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hiten\Desktop\"/>
    </mc:Choice>
  </mc:AlternateContent>
  <xr:revisionPtr revIDLastSave="0" documentId="13_ncr:1_{D8B2D22A-7CA9-44A4-AA79-C6C78F6A0EEC}" xr6:coauthVersionLast="47" xr6:coauthVersionMax="47" xr10:uidLastSave="{00000000-0000-0000-0000-000000000000}"/>
  <bookViews>
    <workbookView xWindow="-110" yWindow="-110" windowWidth="19420" windowHeight="10300" activeTab="6" xr2:uid="{00000000-000D-0000-FFFF-FFFF00000000}"/>
  </bookViews>
  <sheets>
    <sheet name="Source_data" sheetId="1" r:id="rId1"/>
    <sheet name="Pivots" sheetId="2" r:id="rId2"/>
    <sheet name="ICB" sheetId="13" r:id="rId3"/>
    <sheet name="ICB names" sheetId="9" r:id="rId4"/>
    <sheet name="Forecast" sheetId="7" r:id="rId5"/>
    <sheet name="Wireframe" sheetId="8" r:id="rId6"/>
    <sheet name="Dashboard" sheetId="4" r:id="rId7"/>
  </sheets>
  <definedNames>
    <definedName name="_xlnm._FilterDatabase" localSheetId="0" hidden="1">Source_data!$A$1:$K$3318</definedName>
    <definedName name="_xlcn.WorksheetConnection_Sheet5A16B24" hidden="1">ICB!$A$16:$B$24</definedName>
    <definedName name="_xlcn.WorksheetConnection_Sheet5B16C25" hidden="1">ICB!$B$16:$C$25</definedName>
    <definedName name="Slicer_MONTH">#N/A</definedName>
    <definedName name="Slicer_MONTH1">#N/A</definedName>
    <definedName name="Slicer_STANDARD">#N/A</definedName>
    <definedName name="Slicer_STANDARD1">#N/A</definedName>
    <definedName name="Slicer_STANDARD2">#N/A</definedName>
    <definedName name="Slicer_STANDARD3">#N/A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Sheet5!$A$16:$B$24"/>
          <x15:modelTable id="Range 1" name="Range 1" connection="WorksheetConnection_Sheet5!$B$16:$C$25"/>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4" l="1" a="1"/>
  <c r="D35" i="4" s="1"/>
  <c r="C36" i="4" a="1"/>
  <c r="C36" i="4" s="1"/>
  <c r="M36" i="4" s="1" a="1"/>
  <c r="M36" i="4" s="1"/>
  <c r="U35" i="4" a="1"/>
  <c r="U35" i="4" s="1"/>
  <c r="T35" i="4" a="1"/>
  <c r="T35" i="4" s="1"/>
  <c r="J35" i="4" a="1"/>
  <c r="J35" i="4" s="1"/>
  <c r="I36" i="4" a="1"/>
  <c r="I36" i="4" s="1"/>
  <c r="I35" i="4"/>
  <c r="B40" i="4" a="1"/>
  <c r="B40" i="4" s="1"/>
  <c r="B39" i="4"/>
  <c r="B38" i="4"/>
  <c r="B37" i="4"/>
  <c r="B36" i="4"/>
  <c r="B35" i="4"/>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2" i="1"/>
  <c r="C5" i="7"/>
  <c r="C6" i="7"/>
  <c r="C7" i="7"/>
  <c r="E7" i="7"/>
  <c r="E6" i="7"/>
  <c r="E5" i="7"/>
  <c r="D7" i="7"/>
  <c r="D6" i="7"/>
  <c r="D5" i="7"/>
  <c r="C35" i="4"/>
  <c r="F44" i="4" l="1"/>
  <c r="F43" i="4"/>
  <c r="F40" i="4"/>
  <c r="F37" i="4"/>
  <c r="F36" i="4"/>
  <c r="F35" i="4"/>
  <c r="F42" i="4"/>
  <c r="F41" i="4"/>
  <c r="F39" i="4"/>
  <c r="F38" i="4"/>
  <c r="W43" i="4"/>
  <c r="W41" i="4"/>
  <c r="W40" i="4"/>
  <c r="W42" i="4"/>
  <c r="W39" i="4"/>
  <c r="W38" i="4"/>
  <c r="W37" i="4"/>
  <c r="W35" i="4"/>
  <c r="W36" i="4"/>
  <c r="M35" i="4" a="1"/>
  <c r="M35" i="4" s="1"/>
  <c r="M41" i="4" a="1"/>
  <c r="M41" i="4" s="1"/>
  <c r="M40" i="4" a="1"/>
  <c r="M40" i="4" s="1"/>
  <c r="M44" i="4" a="1"/>
  <c r="M44" i="4" s="1"/>
  <c r="M39" i="4" a="1"/>
  <c r="M39" i="4" s="1"/>
  <c r="M43" i="4" a="1"/>
  <c r="M43" i="4" s="1"/>
  <c r="M38" i="4" a="1"/>
  <c r="M38" i="4" s="1"/>
  <c r="M42" i="4" a="1"/>
  <c r="M42" i="4" s="1"/>
  <c r="M37" i="4" a="1"/>
  <c r="M37"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2607D7-241E-42D4-8705-33BC854C6C6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D2FE6ED-8B94-433F-91EF-7163F0D8D659}" name="WorksheetConnection_Sheet5!$A$16:$B$24" type="102" refreshedVersion="8" minRefreshableVersion="5">
    <extLst>
      <ext xmlns:x15="http://schemas.microsoft.com/office/spreadsheetml/2010/11/main" uri="{DE250136-89BD-433C-8126-D09CA5730AF9}">
        <x15:connection id="Range">
          <x15:rangePr sourceName="_xlcn.WorksheetConnection_Sheet5A16B24"/>
        </x15:connection>
      </ext>
    </extLst>
  </connection>
  <connection id="3" xr16:uid="{A270D1A1-3824-4FB9-B4D6-8D0F1D693517}" name="WorksheetConnection_Sheet5!$B$16:$C$25" type="102" refreshedVersion="8" minRefreshableVersion="5">
    <extLst>
      <ext xmlns:x15="http://schemas.microsoft.com/office/spreadsheetml/2010/11/main" uri="{DE250136-89BD-433C-8126-D09CA5730AF9}">
        <x15:connection id="Range 1">
          <x15:rangePr sourceName="_xlcn.WorksheetConnection_Sheet5B16C25"/>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<sst xmlns="http://schemas.openxmlformats.org/spreadsheetml/2006/main" count="21314" uniqueCount="539">
  <si>
    <t>Period</t>
  </si>
  <si>
    <t>YEAR</t>
  </si>
  <si>
    <t>MONTH</t>
  </si>
  <si>
    <t>STANDARD</t>
  </si>
  <si>
    <t>ICB SUB LOCATION ORG CODE</t>
  </si>
  <si>
    <t>TOTAL TREATED</t>
  </si>
  <si>
    <t>WITHIN STANDARD</t>
  </si>
  <si>
    <t>BREACHES</t>
  </si>
  <si>
    <t>APR-23</t>
  </si>
  <si>
    <t>2023/24</t>
  </si>
  <si>
    <t>APR</t>
  </si>
  <si>
    <t>2WW</t>
  </si>
  <si>
    <t>00L</t>
  </si>
  <si>
    <t>00N</t>
  </si>
  <si>
    <t>00P</t>
  </si>
  <si>
    <t>00Q</t>
  </si>
  <si>
    <t>00R</t>
  </si>
  <si>
    <t>00T</t>
  </si>
  <si>
    <t>00V</t>
  </si>
  <si>
    <t>00X</t>
  </si>
  <si>
    <t>00Y</t>
  </si>
  <si>
    <t>01A</t>
  </si>
  <si>
    <t>01D</t>
  </si>
  <si>
    <t>01E</t>
  </si>
  <si>
    <t>01F</t>
  </si>
  <si>
    <t>01G</t>
  </si>
  <si>
    <t>01H</t>
  </si>
  <si>
    <t>01J</t>
  </si>
  <si>
    <t>01K</t>
  </si>
  <si>
    <t>01T</t>
  </si>
  <si>
    <t>01V</t>
  </si>
  <si>
    <t>01W</t>
  </si>
  <si>
    <t>01X</t>
  </si>
  <si>
    <t>01Y</t>
  </si>
  <si>
    <t>02A</t>
  </si>
  <si>
    <t>02E</t>
  </si>
  <si>
    <t>02G</t>
  </si>
  <si>
    <t>02H</t>
  </si>
  <si>
    <t>02M</t>
  </si>
  <si>
    <t>02P</t>
  </si>
  <si>
    <t>02Q</t>
  </si>
  <si>
    <t>02T</t>
  </si>
  <si>
    <t>02X</t>
  </si>
  <si>
    <t>02Y</t>
  </si>
  <si>
    <t>03F</t>
  </si>
  <si>
    <t>03H</t>
  </si>
  <si>
    <t>03K</t>
  </si>
  <si>
    <t>03L</t>
  </si>
  <si>
    <t>03N</t>
  </si>
  <si>
    <t>03Q</t>
  </si>
  <si>
    <t>03R</t>
  </si>
  <si>
    <t>03W</t>
  </si>
  <si>
    <t>04C</t>
  </si>
  <si>
    <t>04V</t>
  </si>
  <si>
    <t>04Y</t>
  </si>
  <si>
    <t>05D</t>
  </si>
  <si>
    <t>05G</t>
  </si>
  <si>
    <t>05Q</t>
  </si>
  <si>
    <t>05V</t>
  </si>
  <si>
    <t>05W</t>
  </si>
  <si>
    <t>06H</t>
  </si>
  <si>
    <t>06K</t>
  </si>
  <si>
    <t>06L</t>
  </si>
  <si>
    <t>06N</t>
  </si>
  <si>
    <t>06Q</t>
  </si>
  <si>
    <t>06T</t>
  </si>
  <si>
    <t>07G</t>
  </si>
  <si>
    <t>07H</t>
  </si>
  <si>
    <t>07K</t>
  </si>
  <si>
    <t>09D</t>
  </si>
  <si>
    <t>10Q</t>
  </si>
  <si>
    <t>10R</t>
  </si>
  <si>
    <t>11J</t>
  </si>
  <si>
    <t>11M</t>
  </si>
  <si>
    <t>11N</t>
  </si>
  <si>
    <t>11X</t>
  </si>
  <si>
    <t>12F</t>
  </si>
  <si>
    <t>13Q</t>
  </si>
  <si>
    <t>13T</t>
  </si>
  <si>
    <t>14L</t>
  </si>
  <si>
    <t>14M</t>
  </si>
  <si>
    <t>14Q</t>
  </si>
  <si>
    <t>14R</t>
  </si>
  <si>
    <t>14T</t>
  </si>
  <si>
    <t>14Y</t>
  </si>
  <si>
    <t>15A</t>
  </si>
  <si>
    <t>15C</t>
  </si>
  <si>
    <t>15E</t>
  </si>
  <si>
    <t>15F</t>
  </si>
  <si>
    <t>15M</t>
  </si>
  <si>
    <t>15N</t>
  </si>
  <si>
    <t>16C</t>
  </si>
  <si>
    <t>18C</t>
  </si>
  <si>
    <t>26A</t>
  </si>
  <si>
    <t>27D</t>
  </si>
  <si>
    <t>32T</t>
  </si>
  <si>
    <t>36J</t>
  </si>
  <si>
    <t>36L</t>
  </si>
  <si>
    <t>42D</t>
  </si>
  <si>
    <t>52R</t>
  </si>
  <si>
    <t>70F</t>
  </si>
  <si>
    <t>71E</t>
  </si>
  <si>
    <t>72Q</t>
  </si>
  <si>
    <t>76A</t>
  </si>
  <si>
    <t>78H</t>
  </si>
  <si>
    <t>84H</t>
  </si>
  <si>
    <t>91Q</t>
  </si>
  <si>
    <t>92A</t>
  </si>
  <si>
    <t>92G</t>
  </si>
  <si>
    <t>93C</t>
  </si>
  <si>
    <t>97R</t>
  </si>
  <si>
    <t>97T</t>
  </si>
  <si>
    <t>99A</t>
  </si>
  <si>
    <t>99C</t>
  </si>
  <si>
    <t>99E</t>
  </si>
  <si>
    <t>99F</t>
  </si>
  <si>
    <t>99G</t>
  </si>
  <si>
    <t>A3A8R</t>
  </si>
  <si>
    <t>B2M3M</t>
  </si>
  <si>
    <t>D2P2L</t>
  </si>
  <si>
    <t>D4U1Y</t>
  </si>
  <si>
    <t>D9Y0V</t>
  </si>
  <si>
    <t>M1J4Y</t>
  </si>
  <si>
    <t>M2L0M</t>
  </si>
  <si>
    <t>UNKNOWN</t>
  </si>
  <si>
    <t>W2U3Z</t>
  </si>
  <si>
    <t>X2C4Y</t>
  </si>
  <si>
    <t>2WW Breast</t>
  </si>
  <si>
    <t>28 Days FDS</t>
  </si>
  <si>
    <t>31 Days</t>
  </si>
  <si>
    <t>31 Days Sub (Drugs)</t>
  </si>
  <si>
    <t>31 Days Sub (Radio)</t>
  </si>
  <si>
    <t>31 Days Sub (Surgery)</t>
  </si>
  <si>
    <t>62 Days</t>
  </si>
  <si>
    <t>62 Days (Screening)</t>
  </si>
  <si>
    <t>62 Days (Upgrade)</t>
  </si>
  <si>
    <t>MAY-23</t>
  </si>
  <si>
    <t>MAY</t>
  </si>
  <si>
    <t>JUN-23</t>
  </si>
  <si>
    <t>JUN</t>
  </si>
  <si>
    <t>% of Treatments within standard</t>
  </si>
  <si>
    <t>% of Treatments with breaches</t>
  </si>
  <si>
    <t>Sum of TOTAL TREATED</t>
  </si>
  <si>
    <t>Grand Total</t>
  </si>
  <si>
    <t>Row Labels</t>
  </si>
  <si>
    <t>Sum of WITHIN STANDARD</t>
  </si>
  <si>
    <t>Sum of BREACHES</t>
  </si>
  <si>
    <t>Forecast(Sum of TOTAL TREATED)</t>
  </si>
  <si>
    <t>Lower Confidence Bound(Sum of TOTAL TREATED)</t>
  </si>
  <si>
    <t>Upper Confidence Bound(Sum of TOTAL TREATED)</t>
  </si>
  <si>
    <t>Logo</t>
  </si>
  <si>
    <t>summary'</t>
  </si>
  <si>
    <t xml:space="preserve">Description of data </t>
  </si>
  <si>
    <t>Drop down for months/ types</t>
  </si>
  <si>
    <t>Summary chart 1</t>
  </si>
  <si>
    <t>Summary chart 2</t>
  </si>
  <si>
    <t>Summary chart 3</t>
  </si>
  <si>
    <t>Key takeways</t>
  </si>
  <si>
    <t>Forecast</t>
  </si>
  <si>
    <t>Map</t>
  </si>
  <si>
    <t>Summary</t>
  </si>
  <si>
    <t>Column Labels</t>
  </si>
  <si>
    <t>(blank)</t>
  </si>
  <si>
    <t>(All)</t>
  </si>
  <si>
    <t>Number of referrals</t>
  </si>
  <si>
    <t xml:space="preserve">Sub ICB Location ODS Code </t>
  </si>
  <si>
    <t xml:space="preserve">Sub ICB Location Name </t>
  </si>
  <si>
    <t>Sub ICB Location Non-Primary Role</t>
  </si>
  <si>
    <t>ICB Code</t>
  </si>
  <si>
    <t xml:space="preserve">Integrated Care Board Name </t>
  </si>
  <si>
    <t>ICB Non-Primary Role</t>
  </si>
  <si>
    <t>Region Code</t>
  </si>
  <si>
    <t>Region Name</t>
  </si>
  <si>
    <t>NHS BATH AND NORTH EAST SOMERSET, SWINDON AND WILTSHIRE ICB - 92G</t>
  </si>
  <si>
    <t xml:space="preserve">SUB ICB LOCATION </t>
  </si>
  <si>
    <t>QOX</t>
  </si>
  <si>
    <t>NHS BATH AND NORTH EAST SOMERSET, SWINDON AND WILTSHIRE INTEGRATED CARE BOARD</t>
  </si>
  <si>
    <t xml:space="preserve">INTEGRATED CARE BOARD </t>
  </si>
  <si>
    <t>Y58</t>
  </si>
  <si>
    <t>SOUTH WEST COMMISSIONING REGION</t>
  </si>
  <si>
    <t>NHS BEDFORDSHIRE, LUTON AND MILTON KEYNES ICB - M1J4Y</t>
  </si>
  <si>
    <t>QHG</t>
  </si>
  <si>
    <t>NHS BEDFORDSHIRE, LUTON AND MILTON KEYNES INTEGRATED CARE BOARD</t>
  </si>
  <si>
    <t>Y61</t>
  </si>
  <si>
    <t>EAST OF ENGLAND COMMISSIONING REGION</t>
  </si>
  <si>
    <t>NHS BIRMINGHAM AND SOLIHULL ICB - 15E</t>
  </si>
  <si>
    <t>QHL</t>
  </si>
  <si>
    <t>NHS BIRMINGHAM AND SOLIHULL INTEGRATED CARE BOARD</t>
  </si>
  <si>
    <t>Y60</t>
  </si>
  <si>
    <t>MIDLANDS COMMISSIONING REGION</t>
  </si>
  <si>
    <t>NHS BLACK COUNTRY ICB - D2P2L</t>
  </si>
  <si>
    <t>QUA</t>
  </si>
  <si>
    <t>NHS BLACK COUNTRY INTEGRATED CARE BOARD</t>
  </si>
  <si>
    <t>NHS BRISTOL, NORTH SOMERSET AND SOUTH GLOUCESTERSHIRE ICB - 15C</t>
  </si>
  <si>
    <t>QUY</t>
  </si>
  <si>
    <t>NHS BRISTOL, NORTH SOMERSET AND SOUTH GLOUCESTERSHIRE INTEGRATED CARE BOARD</t>
  </si>
  <si>
    <t>NHS BUCKINGHAMSHIRE, OXFORDSHIRE AND BERKSHIRE WEST ICB - 10Q</t>
  </si>
  <si>
    <t>QU9</t>
  </si>
  <si>
    <t>NHS BUCKINGHAMSHIRE, OXFORDSHIRE AND BERKSHIRE WEST INTEGRATED CARE BOARD</t>
  </si>
  <si>
    <t>Y59</t>
  </si>
  <si>
    <t>SOUTH EAST COMMISSIONING REGION</t>
  </si>
  <si>
    <t>NHS BUCKINGHAMSHIRE, OXFORDSHIRE AND BERKSHIRE WEST ICB - 14Y</t>
  </si>
  <si>
    <t>NHS BUCKINGHAMSHIRE, OXFORDSHIRE AND BERKSHIRE WEST ICB - 15A</t>
  </si>
  <si>
    <t>NHS CAMBRIDGESHIRE AND PETERBOROUGH ICB - 06H</t>
  </si>
  <si>
    <t>QUE</t>
  </si>
  <si>
    <t>NHS CAMBRIDGESHIRE AND PETERBOROUGH INTEGRATED CARE BOARD</t>
  </si>
  <si>
    <t>NHS CHESHIRE AND MERSEYSIDE ICB - 01F</t>
  </si>
  <si>
    <t>QYG</t>
  </si>
  <si>
    <t>NHS CHESHIRE AND MERSEYSIDE INTEGRATED CARE BOARD</t>
  </si>
  <si>
    <t>Y62</t>
  </si>
  <si>
    <t>NORTH WEST COMMISSIONING REGION</t>
  </si>
  <si>
    <t>NHS CHESHIRE AND MERSEYSIDE ICB - 01J</t>
  </si>
  <si>
    <t>NHS CHESHIRE AND MERSEYSIDE ICB - 01T</t>
  </si>
  <si>
    <t>NHS CHESHIRE AND MERSEYSIDE ICB - 01V</t>
  </si>
  <si>
    <t>NHS CHESHIRE AND MERSEYSIDE ICB - 01X</t>
  </si>
  <si>
    <t>NHS CHESHIRE AND MERSEYSIDE ICB - 02E</t>
  </si>
  <si>
    <t>NHS CHESHIRE AND MERSEYSIDE ICB - 12F</t>
  </si>
  <si>
    <t>NHS CHESHIRE AND MERSEYSIDE ICB - 27D</t>
  </si>
  <si>
    <t>NHS CHESHIRE AND MERSEYSIDE ICB - 99A</t>
  </si>
  <si>
    <t>NHS CORNWALL AND THE ISLES OF SCILLY ICB - 11N</t>
  </si>
  <si>
    <t>QT6</t>
  </si>
  <si>
    <t>NHS CORNWALL AND THE ISLES OF SCILLY INTEGRATED CARE BOARD</t>
  </si>
  <si>
    <t>NHS COVENTRY AND WARWICKSHIRE ICB - B2M3M</t>
  </si>
  <si>
    <t>QWU</t>
  </si>
  <si>
    <t>NHS COVENTRY AND WARWICKSHIRE INTEGRATED CARE BOARD</t>
  </si>
  <si>
    <t>NHS DERBY AND DERBYSHIRE ICB - 15M</t>
  </si>
  <si>
    <t>QJ2</t>
  </si>
  <si>
    <t>NHS DERBY AND DERBYSHIRE INTEGRATED CARE BOARD</t>
  </si>
  <si>
    <t>NHS DEVON ICB - 15N</t>
  </si>
  <si>
    <t>QJK</t>
  </si>
  <si>
    <t>NHS DEVON INTEGRATED CARE BOARD</t>
  </si>
  <si>
    <t>NHS DORSET ICB - 11J</t>
  </si>
  <si>
    <t>QVV</t>
  </si>
  <si>
    <t>NHS DORSET INTEGRATED CARE BOARD</t>
  </si>
  <si>
    <t>NHS FRIMLEY ICB - D4U1Y</t>
  </si>
  <si>
    <t>QNQ</t>
  </si>
  <si>
    <t>NHS FRIMLEY INTEGRATED CARE BOARD</t>
  </si>
  <si>
    <t>NHS GLOUCESTERSHIRE ICB - 11M</t>
  </si>
  <si>
    <t>QR1</t>
  </si>
  <si>
    <t>NHS GLOUCESTERSHIRE INTEGRATED CARE BOARD</t>
  </si>
  <si>
    <t>NHS GREATER MANCHESTER ICB - 00T</t>
  </si>
  <si>
    <t>QOP</t>
  </si>
  <si>
    <t>NHS GREATER MANCHESTER INTEGRATED CARE BOARD</t>
  </si>
  <si>
    <t>NHS GREATER MANCHESTER ICB - 00V</t>
  </si>
  <si>
    <t>NHS GREATER MANCHESTER ICB - 00Y</t>
  </si>
  <si>
    <t>NHS GREATER MANCHESTER ICB - 01D</t>
  </si>
  <si>
    <t>NHS GREATER MANCHESTER ICB - 01G</t>
  </si>
  <si>
    <t>NHS GREATER MANCHESTER ICB - 01W</t>
  </si>
  <si>
    <t>NHS GREATER MANCHESTER ICB - 01Y</t>
  </si>
  <si>
    <t>NHS GREATER MANCHESTER ICB - 02A</t>
  </si>
  <si>
    <t>NHS GREATER MANCHESTER ICB - 02H</t>
  </si>
  <si>
    <t>NHS GREATER MANCHESTER ICB - 14L</t>
  </si>
  <si>
    <t>NHS HAMPSHIRE AND ISLE OF WIGHT ICB - 10R</t>
  </si>
  <si>
    <t>QRL</t>
  </si>
  <si>
    <t>NHS HAMPSHIRE AND ISLE OF WIGHT INTEGRATED CARE BOARD</t>
  </si>
  <si>
    <t>NHS HAMPSHIRE AND ISLE OF WIGHT ICB - D9Y0V</t>
  </si>
  <si>
    <t>NHS HEREFORDSHIRE AND WORCESTERSHIRE ICB - 18C</t>
  </si>
  <si>
    <t>QGH</t>
  </si>
  <si>
    <t>NHS HEREFORDSHIRE AND WORCESTERSHIRE INTEGRATED CARE BOARD</t>
  </si>
  <si>
    <t>NHS HERTFORDSHIRE AND WEST ESSEX ICB - 06K</t>
  </si>
  <si>
    <t>QM7</t>
  </si>
  <si>
    <t>NHS HERTFORDSHIRE AND WEST ESSEX INTEGRATED CARE BOARD</t>
  </si>
  <si>
    <t>NHS HERTFORDSHIRE AND WEST ESSEX ICB - 06N</t>
  </si>
  <si>
    <t>NHS HERTFORDSHIRE AND WEST ESSEX ICB - 07H</t>
  </si>
  <si>
    <t>NHS HUMBER AND NORTH YORKSHIRE ICB - 02Y</t>
  </si>
  <si>
    <t>QOQ</t>
  </si>
  <si>
    <t>NHS HUMBER AND NORTH YORKSHIRE INTEGRATED CARE BOARD</t>
  </si>
  <si>
    <t>Y63</t>
  </si>
  <si>
    <t>NORTH EAST AND YORKSHIRE COMMISSIONING REGION</t>
  </si>
  <si>
    <t>NHS HUMBER AND NORTH YORKSHIRE ICB - 03F</t>
  </si>
  <si>
    <t>NHS HUMBER AND NORTH YORKSHIRE ICB - 03H</t>
  </si>
  <si>
    <t>NHS HUMBER AND NORTH YORKSHIRE ICB - 03K</t>
  </si>
  <si>
    <t>NHS HUMBER AND NORTH YORKSHIRE ICB - 03Q</t>
  </si>
  <si>
    <t>NHS HUMBER AND NORTH YORKSHIRE ICB - 42D</t>
  </si>
  <si>
    <t>NHS KENT AND MEDWAY ICB - 91Q</t>
  </si>
  <si>
    <t>QKS</t>
  </si>
  <si>
    <t>NHS KENT AND MEDWAY INTEGRATED CARE BOARD</t>
  </si>
  <si>
    <t>NHS LANCASHIRE AND SOUTH CUMBRIA ICB - 00Q</t>
  </si>
  <si>
    <t>QE1</t>
  </si>
  <si>
    <t>NHS LANCASHIRE AND SOUTH CUMBRIA INTEGRATED CARE BOARD</t>
  </si>
  <si>
    <t>NHS LANCASHIRE AND SOUTH CUMBRIA ICB - 00R</t>
  </si>
  <si>
    <t>NHS LANCASHIRE AND SOUTH CUMBRIA ICB - 00X</t>
  </si>
  <si>
    <t>NHS LANCASHIRE AND SOUTH CUMBRIA ICB - 01A</t>
  </si>
  <si>
    <t>NHS LANCASHIRE AND SOUTH CUMBRIA ICB - 01E</t>
  </si>
  <si>
    <t>NHS LANCASHIRE AND SOUTH CUMBRIA ICB - 01K</t>
  </si>
  <si>
    <t>NHS LANCASHIRE AND SOUTH CUMBRIA ICB - 02G</t>
  </si>
  <si>
    <t>NHS LANCASHIRE AND SOUTH CUMBRIA ICB - 02M</t>
  </si>
  <si>
    <t>NHS LEICESTER, LEICESTERSHIRE AND RUTLAND ICB - 03W</t>
  </si>
  <si>
    <t>QK1</t>
  </si>
  <si>
    <t>NHS LEICESTER, LEICESTERSHIRE AND RUTLAND INTEGRATED CARE BOARD</t>
  </si>
  <si>
    <t>NHS LEICESTER, LEICESTERSHIRE AND RUTLAND ICB - 04C</t>
  </si>
  <si>
    <t>NHS LEICESTER, LEICESTERSHIRE AND RUTLAND ICB - 04V</t>
  </si>
  <si>
    <t>NHS LINCOLNSHIRE ICB - 71E</t>
  </si>
  <si>
    <t>QJM</t>
  </si>
  <si>
    <t>NHS LINCOLNSHIRE INTEGRATED CARE BOARD</t>
  </si>
  <si>
    <t>NHS MID AND SOUTH ESSEX ICB - 06Q</t>
  </si>
  <si>
    <t>QH8</t>
  </si>
  <si>
    <t>NHS MID AND SOUTH ESSEX INTEGRATED CARE BOARD</t>
  </si>
  <si>
    <t>NHS MID AND SOUTH ESSEX ICB - 07G</t>
  </si>
  <si>
    <t>NHS MID AND SOUTH ESSEX ICB - 99E</t>
  </si>
  <si>
    <t>NHS MID AND SOUTH ESSEX ICB - 99F</t>
  </si>
  <si>
    <t>NHS MID AND SOUTH ESSEX ICB - 99G</t>
  </si>
  <si>
    <t>NHS NORFOLK AND WAVENEY ICB - 26A</t>
  </si>
  <si>
    <t>QMM</t>
  </si>
  <si>
    <t>NHS NORFOLK AND WAVENEY INTEGRATED CARE BOARD</t>
  </si>
  <si>
    <t>NHS NORTH CENTRAL LONDON ICB - 93C</t>
  </si>
  <si>
    <t>QMJ</t>
  </si>
  <si>
    <t>NHS NORTH CENTRAL LONDON INTEGRATED CARE BOARD</t>
  </si>
  <si>
    <t>Y56</t>
  </si>
  <si>
    <t>LONDON COMMISSIONING REGION</t>
  </si>
  <si>
    <t>NHS  NORTH EAST AND NORTH CUMBRIA ICB - 00L</t>
  </si>
  <si>
    <t>QHM</t>
  </si>
  <si>
    <t>NHS NORTH EAST AND NORTH CUMBRIA INTEGRATED CARE BOARD</t>
  </si>
  <si>
    <t>NHS NORTH EAST AND NORTH CUMBRIA ICB - 00N</t>
  </si>
  <si>
    <t>NHS NORTH EAST AND NORTH CUMBRIA ICB - 00P</t>
  </si>
  <si>
    <t>NHS NORTH EAST AND NORTH CUMBRIA ICB - 01H</t>
  </si>
  <si>
    <t>NHS NORTH EAST AND NORTH CUMBRIA ICB - 13T</t>
  </si>
  <si>
    <t>NHS NORTH EAST AND NORTH CUMBRIA ICB - 16C</t>
  </si>
  <si>
    <t>NHS NORTH EAST AND NORTH CUMBRIA ICB - 84H</t>
  </si>
  <si>
    <t>NHS NORTH EAST AND NORTH CUMBRIA ICB - 99C</t>
  </si>
  <si>
    <t>NHS NORTH EAST LONDON ICB - A3A8R</t>
  </si>
  <si>
    <t>QMF</t>
  </si>
  <si>
    <t>NHS NORTH EAST LONDON INTEGRATED CARE BOARD</t>
  </si>
  <si>
    <t>NHS NORTH WEST LONDON ICB - W2U3Z</t>
  </si>
  <si>
    <t>QRV</t>
  </si>
  <si>
    <t>NHS NORTH WEST LONDON INTEGRATED CARE BOARD</t>
  </si>
  <si>
    <t>NHS NORTHAMPTONSHIRE ICB - 78H</t>
  </si>
  <si>
    <t>QPM</t>
  </si>
  <si>
    <t>NHS NORTHAMPTONSHIRE INTEGRATED CARE BOARD</t>
  </si>
  <si>
    <t>NHS NOTTINGHAM AND NOTTINGHAMSHIRE ICB - 02Q</t>
  </si>
  <si>
    <t>QT1</t>
  </si>
  <si>
    <t>NHS NOTTINGHAM AND NOTTINGHAMSHIRE INTEGRATED CARE BOARD</t>
  </si>
  <si>
    <t>NHS NOTTINGHAM AND NOTTINGHAMSHIRE ICB - 52R</t>
  </si>
  <si>
    <t>NHS SHROPSHIRE, TELFORD AND WREKIN ICB - M2L0M</t>
  </si>
  <si>
    <t>QOC</t>
  </si>
  <si>
    <t>NHS SHROPSHIRE, TELFORD AND WREKIN INTEGRATED CARE BOARD</t>
  </si>
  <si>
    <t>NHS SOMERSET ICB - 11X</t>
  </si>
  <si>
    <t>QSL</t>
  </si>
  <si>
    <t>NHS SOMERSET INTEGRATED CARE BOARD</t>
  </si>
  <si>
    <t>NHS SOUTH EAST LONDON ICB - 72Q</t>
  </si>
  <si>
    <t>QKK</t>
  </si>
  <si>
    <t>NHS SOUTH EAST LONDON INTEGRATED CARE BOARD</t>
  </si>
  <si>
    <t>NHS SOUTH WEST LONDON ICB - 36L</t>
  </si>
  <si>
    <t>QWE</t>
  </si>
  <si>
    <t>NHS SOUTH WEST LONDON INTEGRATED CARE BOARD</t>
  </si>
  <si>
    <t>NHS SOUTH YORKSHIRE ICB - 02P</t>
  </si>
  <si>
    <t>QF7</t>
  </si>
  <si>
    <t>NHS SOUTH YORKSHIRE INTEGRATED CARE BOARD</t>
  </si>
  <si>
    <t>NHS SOUTH YORKSHIRE ICB - 02X</t>
  </si>
  <si>
    <t>NHS SOUTH YORKSHIRE ICB - 03L</t>
  </si>
  <si>
    <t>NHS SOUTH YORKSHIRE ICB - 03N</t>
  </si>
  <si>
    <t>NHS STAFFORDSHIRE AND STOKE-ON-TRENT ICB - 04Y</t>
  </si>
  <si>
    <t>QNC</t>
  </si>
  <si>
    <t>NHS STAFFORDSHIRE AND STOKE-ON-TRENT INTEGRATED CARE BOARD</t>
  </si>
  <si>
    <t>NHS STAFFORDSHIRE AND STOKE-ON-TRENT ICB - 05D</t>
  </si>
  <si>
    <t>NHS STAFFORDSHIRE AND STOKE-ON-TRENT ICB - 05G</t>
  </si>
  <si>
    <t>NHS STAFFORDSHIRE AND STOKE-ON-TRENT ICB - 05Q</t>
  </si>
  <si>
    <t>NHS STAFFORDSHIRE AND STOKE-ON-TRENT ICB - 05V</t>
  </si>
  <si>
    <t>NHS STAFFORDSHIRE AND STOKE-ON-TRENT ICB - 05W</t>
  </si>
  <si>
    <t>NHS SUFFOLK AND NORTH EAST ESSEX ICB - 06L</t>
  </si>
  <si>
    <t>QJG</t>
  </si>
  <si>
    <t>NHS SUFFOLK AND NORTH EAST ESSEX INTEGRATED CARE BOARD</t>
  </si>
  <si>
    <t>NHS SUFFOLK AND NORTH EAST ESSEX ICB - 06T</t>
  </si>
  <si>
    <t>NHS SUFFOLK AND NORTH EAST ESSEX ICB - 07K</t>
  </si>
  <si>
    <t>NHS SURREY HEARTLANDS  ICB - 92A</t>
  </si>
  <si>
    <t>QXU</t>
  </si>
  <si>
    <t>NHS SURREY HEARTLANDS INTEGRATED CARE BOARD</t>
  </si>
  <si>
    <t>NHS SUSSEX ICB - 09D</t>
  </si>
  <si>
    <t>QNX</t>
  </si>
  <si>
    <t>NHS SUSSEX INTEGRATED CARE BOARD</t>
  </si>
  <si>
    <t>NHS SUSSEX ICB - 70F</t>
  </si>
  <si>
    <t>NHS SUSSEX ICB - 97R</t>
  </si>
  <si>
    <t>NHS WEST YORKSHIRE ICB - 02T</t>
  </si>
  <si>
    <t>QWO</t>
  </si>
  <si>
    <t>NHS WEST YORKSHIRE INTEGRATED CARE BOARD</t>
  </si>
  <si>
    <t>NHS WEST YORKSHIRE ICB - 03R</t>
  </si>
  <si>
    <t>NHS WEST YORKSHIRE ICB - 15F</t>
  </si>
  <si>
    <t>NHS WEST YORKSHIRE ICB - 36J</t>
  </si>
  <si>
    <t>NHS WEST YORKSHIRE ICB - X2C4Y</t>
  </si>
  <si>
    <t>Unknown</t>
  </si>
  <si>
    <t>NATIONAL COMMISSIONING HUB 1</t>
  </si>
  <si>
    <t>LONDON - H&amp;J COMMISSIONING HUB</t>
  </si>
  <si>
    <t>MIDLANDS - H&amp;J COMMISSIONING HUB</t>
  </si>
  <si>
    <t>EAST OF ENGLAND - H&amp;J COMMISSIONING HUB</t>
  </si>
  <si>
    <t>SOUTH WEST - H&amp;J COMMISSIONING HUB</t>
  </si>
  <si>
    <t>NORTH WEST - H&amp;J COMMISSIONING HUB</t>
  </si>
  <si>
    <t>NORTH EAST AND YORKSHIRE - H&amp;J COMMISSIONING HUB</t>
  </si>
  <si>
    <t>SOUTH EAST - H&amp;J COMMISSIONING HUB</t>
  </si>
  <si>
    <t>CODE</t>
  </si>
  <si>
    <t>NAME</t>
  </si>
  <si>
    <t>13R</t>
  </si>
  <si>
    <t>LONDON COMMISSIONING HUB</t>
  </si>
  <si>
    <t>14A</t>
  </si>
  <si>
    <t>MIDLANDS COMMISSIONING HUB</t>
  </si>
  <si>
    <t>14E</t>
  </si>
  <si>
    <t>EAST OF ENGLAND COMMISSIONING HUB</t>
  </si>
  <si>
    <t>14F</t>
  </si>
  <si>
    <t>SOUTH WEST COMMISSIONING HUB</t>
  </si>
  <si>
    <t>14G</t>
  </si>
  <si>
    <t>SOUTH EAST COMMISSIONING HUB</t>
  </si>
  <si>
    <t>15L</t>
  </si>
  <si>
    <t>NATIONAL COMMISSIONING HUB 2</t>
  </si>
  <si>
    <t>27T</t>
  </si>
  <si>
    <t>NORTH WEST COMMISSIONING HUB</t>
  </si>
  <si>
    <t>7A1</t>
  </si>
  <si>
    <t>BETSI CADWALADR UNIVERSITY LHB</t>
  </si>
  <si>
    <t>7A2</t>
  </si>
  <si>
    <t>HYWEL DDA UNIVERSITY LHB</t>
  </si>
  <si>
    <t>7A3</t>
  </si>
  <si>
    <t>SWANSEA BAY UNIVERSITY LOCAL HEALTH BOARD</t>
  </si>
  <si>
    <t>7A4</t>
  </si>
  <si>
    <t>CARDIFF &amp; VALE UNIVERSITY LHB</t>
  </si>
  <si>
    <t>7A5</t>
  </si>
  <si>
    <t>CWM TAF MORGANNWG UNIVERSITY LOCAL HEALTH BOARD</t>
  </si>
  <si>
    <t>7A6</t>
  </si>
  <si>
    <t>ANEURIN BEVAN UNIVERSITY LHB</t>
  </si>
  <si>
    <t>7A7</t>
  </si>
  <si>
    <t>POWYS TEACHING LHB</t>
  </si>
  <si>
    <t>85J</t>
  </si>
  <si>
    <t>NORTH EAST AND YORKSHIRE COMMISSIONING HUB</t>
  </si>
  <si>
    <t>SA9</t>
  </si>
  <si>
    <t>NHS AYRSHIRE AND ARRAN</t>
  </si>
  <si>
    <t>SB9</t>
  </si>
  <si>
    <t>NHS BORDERS</t>
  </si>
  <si>
    <t>SC9</t>
  </si>
  <si>
    <t>NHS ARGYLL AND CLYDE</t>
  </si>
  <si>
    <t>SF9</t>
  </si>
  <si>
    <t>NHS FIFE</t>
  </si>
  <si>
    <t>SG9</t>
  </si>
  <si>
    <t>NHS GREATER GLASGOW,CLYDE</t>
  </si>
  <si>
    <t>SH9</t>
  </si>
  <si>
    <t>NHS HIGHLAND</t>
  </si>
  <si>
    <t>SL9</t>
  </si>
  <si>
    <t>NHS LANARKSHIRE</t>
  </si>
  <si>
    <t>SN9</t>
  </si>
  <si>
    <t>NHS GRAMPIAN</t>
  </si>
  <si>
    <t>SR9</t>
  </si>
  <si>
    <t>NHS ORKNEY</t>
  </si>
  <si>
    <t>SS9</t>
  </si>
  <si>
    <t>NHS LOTHIAN</t>
  </si>
  <si>
    <t>ST9</t>
  </si>
  <si>
    <t>NHS TAYSIDE</t>
  </si>
  <si>
    <t>SV9</t>
  </si>
  <si>
    <t>NHS FORTH VALLEY</t>
  </si>
  <si>
    <t>SW9</t>
  </si>
  <si>
    <t>NHS WESTERN ISLES</t>
  </si>
  <si>
    <t>SY9</t>
  </si>
  <si>
    <t>NHS DUMFRIES AND GALLOWAY</t>
  </si>
  <si>
    <t>SZ9</t>
  </si>
  <si>
    <t>NHS SHETLAND</t>
  </si>
  <si>
    <t>TDH</t>
  </si>
  <si>
    <t>OVERSEAS VISITOR</t>
  </si>
  <si>
    <t>X98</t>
  </si>
  <si>
    <t>ZC1</t>
  </si>
  <si>
    <t>Belfast Commissioning Group</t>
  </si>
  <si>
    <t>ZC2</t>
  </si>
  <si>
    <t>Northern Commissioning Group</t>
  </si>
  <si>
    <t>ZC3</t>
  </si>
  <si>
    <t>Southern Commissioning Group</t>
  </si>
  <si>
    <t>ZC4</t>
  </si>
  <si>
    <t>South Eastern Commissioning Group</t>
  </si>
  <si>
    <t>ZC5</t>
  </si>
  <si>
    <t>Western Commissioning Group</t>
  </si>
  <si>
    <t>YAC</t>
  </si>
  <si>
    <t>ISLE OF MAN</t>
  </si>
  <si>
    <t>YAD</t>
  </si>
  <si>
    <t>NHS JERSEY</t>
  </si>
  <si>
    <t>YAE</t>
  </si>
  <si>
    <t>NHS GUERNSEY</t>
  </si>
  <si>
    <t>YAF</t>
  </si>
  <si>
    <t>NHS ALDERNEY</t>
  </si>
  <si>
    <t>YJ1</t>
  </si>
  <si>
    <t>ISLE OF MAN HEALTH DIRECTORATE</t>
  </si>
  <si>
    <t>YK1</t>
  </si>
  <si>
    <t>ISLE OF MAN PRIMARY HEALTHCARE DIRECTORATE</t>
  </si>
  <si>
    <t>YK2</t>
  </si>
  <si>
    <t>ISLE OF MAN PUBLIC HEALTH DIRECTORATE</t>
  </si>
  <si>
    <t>YK3</t>
  </si>
  <si>
    <t>ISLE OF MAN SECONDARY HEALTHCARE DIRECTORATE</t>
  </si>
  <si>
    <t>XMD</t>
  </si>
  <si>
    <t>UK MILITARY BASE</t>
  </si>
  <si>
    <t>Q71</t>
  </si>
  <si>
    <t>NHS ENGLAND LONDON</t>
  </si>
  <si>
    <t>Q72</t>
  </si>
  <si>
    <t>NHS ENGLAND NORTH EAST AND YORKSHIRE (YORKSHIRE AND HUMBER)</t>
  </si>
  <si>
    <t>Q74</t>
  </si>
  <si>
    <t>NHS ENGLAND NORTH EAST AND YORKSHIRE (CUMBRIA AND NORTH EAST)</t>
  </si>
  <si>
    <t>Q75</t>
  </si>
  <si>
    <t>NHS ENGLAND NORTH WEST (CHESHIRE AND MERSEYSIDE)</t>
  </si>
  <si>
    <t>Q76</t>
  </si>
  <si>
    <t>NHS ENGLAND MIDLANDS (NORTH MIDLANDS)</t>
  </si>
  <si>
    <t>Q77</t>
  </si>
  <si>
    <t>NHS ENGLAND MIDLANDS (WEST MIDLANDS)</t>
  </si>
  <si>
    <t>Q78</t>
  </si>
  <si>
    <t>NHS ENGLAND MIDLANDS (CENTRAL MIDLANDS)</t>
  </si>
  <si>
    <t>Q79</t>
  </si>
  <si>
    <t>NHS ENGLAND EAST OF ENGLAND (EAST)</t>
  </si>
  <si>
    <t>Q83</t>
  </si>
  <si>
    <t>NHS ENGLAND NORTH WEST (GREATER MANCHESTER)</t>
  </si>
  <si>
    <t>Q84</t>
  </si>
  <si>
    <t>NHS ENGLAND NORTH WEST (LANCASHIRE AND SOUTH CUMBRIA)</t>
  </si>
  <si>
    <t>Q85</t>
  </si>
  <si>
    <t>NHS ENGLAND SOUTH WEST (SOUTH WEST SOUTH)</t>
  </si>
  <si>
    <t>Q86</t>
  </si>
  <si>
    <t>NHS ENGLAND SOUTH WEST (SOUTH WEST NORTH)</t>
  </si>
  <si>
    <t>Q87</t>
  </si>
  <si>
    <t>NHS ENGLAND SOUTH EAST (HAMPSHIRE, ISLE OF WIGHT AND THAMES VALLEY)</t>
  </si>
  <si>
    <t>Q88</t>
  </si>
  <si>
    <t>NHS ENGLAND SOUTH EAST (KENT, SURREY AND SUSSEX)</t>
  </si>
  <si>
    <t>YK4</t>
  </si>
  <si>
    <t>COMMUNITY HEALTHCARE DIRECTORATE</t>
  </si>
  <si>
    <t>YK5</t>
  </si>
  <si>
    <t>MENTAL HEALTH DIRECTORATE</t>
  </si>
  <si>
    <t>Number of breaches</t>
  </si>
  <si>
    <t>ICB NAME</t>
  </si>
  <si>
    <t>Counties</t>
  </si>
  <si>
    <t>East of England</t>
  </si>
  <si>
    <t>London</t>
  </si>
  <si>
    <t>Midlands</t>
  </si>
  <si>
    <t>National</t>
  </si>
  <si>
    <t>South West England</t>
  </si>
  <si>
    <t>North West England</t>
  </si>
  <si>
    <t>South East England</t>
  </si>
  <si>
    <t>North East England</t>
  </si>
  <si>
    <t>Standard</t>
  </si>
  <si>
    <t>April</t>
  </si>
  <si>
    <t xml:space="preserve">May </t>
  </si>
  <si>
    <t xml:space="preserve">June </t>
  </si>
  <si>
    <t>Month</t>
  </si>
  <si>
    <t>Number of referrals breakdown by ICB</t>
  </si>
  <si>
    <t>Number of breaches by month</t>
  </si>
  <si>
    <t>ICB</t>
  </si>
  <si>
    <t xml:space="preserve">Total treatments </t>
  </si>
  <si>
    <t>Total breaches</t>
  </si>
  <si>
    <t>% of breaches</t>
  </si>
  <si>
    <t>Cancer Waiting Times Analysis Dashboard - Insights from Q2 2023 (April - June)</t>
  </si>
  <si>
    <t>% Increase</t>
  </si>
  <si>
    <t>Number of patients in pathway by Month</t>
  </si>
  <si>
    <r>
      <t xml:space="preserve">Key takeaways:
 - Patient Volume and Breach Trends: </t>
    </r>
    <r>
      <rPr>
        <sz val="16"/>
        <color rgb="FF000000"/>
        <rFont val="Calibri"/>
        <family val="2"/>
        <scheme val="minor"/>
      </rPr>
      <t>Over the analysed period, patient treatments have witnessed a notable 20% increase, paralleled by a 10% increase in breaches.</t>
    </r>
    <r>
      <rPr>
        <b/>
        <sz val="16"/>
        <color rgb="FF000000"/>
        <rFont val="Calibri"/>
        <family val="2"/>
        <scheme val="minor"/>
      </rPr>
      <t xml:space="preserve">
- Differential Patient Distribution: </t>
    </r>
    <r>
      <rPr>
        <sz val="16"/>
        <color rgb="FF000000"/>
        <rFont val="Calibri"/>
        <family val="2"/>
        <scheme val="minor"/>
      </rPr>
      <t>The initial two standards (2WW &amp; 28 Days FBS) exhibit a considerably higher patient count compared to other pathways. Despite a natural decline in patient numbers across other pathways, there is a consistent average 20% surge in each pathway during Q2.</t>
    </r>
    <r>
      <rPr>
        <b/>
        <sz val="16"/>
        <color rgb="FF000000"/>
        <rFont val="Calibri"/>
        <family val="2"/>
        <scheme val="minor"/>
      </rPr>
      <t xml:space="preserve">
- Pathway Breakdown: </t>
    </r>
    <r>
      <rPr>
        <sz val="16"/>
        <color rgb="FF000000"/>
        <rFont val="Calibri"/>
        <family val="2"/>
        <scheme val="minor"/>
      </rPr>
      <t>Analysis of patient distribution across pathways highlights the predominant concentration within the 2WW and 28 days FDS pathways. Subsequent pathways show a marked reduction in patient count. Notably, the highest breach rate is observed in the three 62 days pathways.</t>
    </r>
    <r>
      <rPr>
        <b/>
        <sz val="16"/>
        <color rgb="FF000000"/>
        <rFont val="Calibri"/>
        <family val="2"/>
        <scheme val="minor"/>
      </rPr>
      <t xml:space="preserve">
- Prominent Treatment ICBs: </t>
    </r>
    <r>
      <rPr>
        <sz val="16"/>
        <color rgb="FF000000"/>
        <rFont val="Calibri"/>
        <family val="2"/>
        <scheme val="minor"/>
      </rPr>
      <t xml:space="preserve">ICB codes W2U3Z and 91Q stand out with 60k+ patients treated. Combining ICB codes by geographical area revelas a 30% breach rate in the SW region and 29% in the East of England. Specific ICB codes can further further deepdive to pinpoint standards with elevated breach rates, allowing them to allocate resources to remedy the issue. Noteably, unknown ICBs have a 28% breach rate, which is important as it does not allow further analysis into which region the patients belong to. </t>
    </r>
    <r>
      <rPr>
        <b/>
        <sz val="16"/>
        <color rgb="FF000000"/>
        <rFont val="Calibri"/>
        <family val="2"/>
        <scheme val="minor"/>
      </rPr>
      <t xml:space="preserve">
- Confidence-Backed Projections: </t>
    </r>
    <r>
      <rPr>
        <sz val="16"/>
        <color rgb="FF000000"/>
        <rFont val="Calibri"/>
        <family val="2"/>
        <scheme val="minor"/>
      </rPr>
      <t xml:space="preserve">Using a 95% confidence interval, patient treatment forecasts have been generated for the upcoming 3 months. This approach equips ICBs with insights into potential surge areas, giving them an insight to proactively prepare resources. </t>
    </r>
    <r>
      <rPr>
        <b/>
        <sz val="16"/>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</si>
</sst>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
      <sz val="10"/>
      <color theme="1"/>
      <name val="Arial"/>
      <family val="2"/>
    </font>
    <font>
      <sz val="10"/>
      <color rgb="FF000000"/>
      <name val="Arial"/>
      <family val="2"/>
    </font>
    <font>
      <sz val="10"/>
      <name val="Arial"/>
      <family val="2"/>
    </font>
    <font>
      <sz val="11"/>
      <name val="Arial"/>
      <family val="2"/>
    </font>
    <font>
      <b/>
      <sz val="11"/>
      <name val="Arial"/>
      <family val="2"/>
    </font>
    <font>
      <b/>
      <sz val="14"/>
      <color rgb="FF000000"/>
      <name val="Calibri"/>
      <family val="2"/>
      <scheme val="minor"/>
    </font>
    <font>
      <sz val="14"/>
      <color rgb="FF000000"/>
      <name val="Calibri"/>
      <family val="2"/>
      <scheme val="minor"/>
    </font>
    <font>
      <b/>
      <sz val="16"/>
      <color rgb="FF000000"/>
      <name val="Calibri"/>
      <family val="2"/>
      <scheme val="minor"/>
    </font>
    <font>
      <sz val="16"/>
      <color rgb="FF000000"/>
      <name val="Calibri"/>
      <family val="2"/>
      <scheme val="minor"/>
    </font>
    <font>
      <b/>
      <sz val="36"/>
      <color rgb="FF0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23">
    <border>
      <left/>
      <right/>
      <top/>
      <bottom/>
      <diagonal/>
    </border>
    <border>
      <left/>
      <right/>
      <top/>
      <bottom style="thin">
        <color theme="4"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9" fontId="2" fillId="0" borderId="0" applyFont="0" applyFill="0" applyBorder="0" applyAlignment="0" applyProtection="0"/>
    <xf numFmtId="0" fontId="1" fillId="0" borderId="0"/>
    <xf numFmtId="0" fontId="7" fillId="0" borderId="0"/>
  </cellStyleXfs>
  <cellXfs count="59">
    <xf numFmtId="0" fontId="0" fillId="0" borderId="0" xfId="0"/>
    <xf numFmtId="9" fontId="0" fillId="0" borderId="0" xfId="1" applyFont="1"/>
    <xf numFmtId="0" fontId="0" fillId="0" borderId="0" xfId="0" pivotButton="1"/>
    <xf numFmtId="0" fontId="3" fillId="2" borderId="1" xfId="0" applyFont="1" applyFill="1" applyBorder="1"/>
    <xf numFmtId="0" fontId="0" fillId="0" borderId="0" xfId="0" applyAlignment="1">
      <alignment horizontal="left"/>
    </xf>
    <xf numFmtId="17" fontId="0" fillId="0" borderId="0" xfId="0" applyNumberFormat="1"/>
    <xf numFmtId="2"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quotePrefix="1"/>
    <xf numFmtId="0" fontId="0" fillId="0" borderId="2"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4" fillId="0" borderId="0" xfId="0" applyFont="1"/>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0" xfId="0" applyFont="1"/>
    <xf numFmtId="0" fontId="6" fillId="0" borderId="0" xfId="0" applyFont="1"/>
    <xf numFmtId="0" fontId="8" fillId="0" borderId="0" xfId="2" applyFont="1"/>
    <xf numFmtId="0" fontId="8" fillId="0" borderId="20" xfId="2" applyFont="1" applyBorder="1" applyAlignment="1">
      <alignment wrapText="1"/>
    </xf>
    <xf numFmtId="0" fontId="8" fillId="0" borderId="22" xfId="2" applyFont="1" applyBorder="1"/>
    <xf numFmtId="0" fontId="8" fillId="0" borderId="22" xfId="2" applyFont="1" applyBorder="1" applyAlignment="1">
      <alignment wrapText="1"/>
    </xf>
    <xf numFmtId="0" fontId="9" fillId="0" borderId="20" xfId="2" applyFont="1" applyBorder="1" applyAlignment="1">
      <alignment horizontal="center" wrapText="1"/>
    </xf>
    <xf numFmtId="0" fontId="9" fillId="0" borderId="22" xfId="2" applyFont="1" applyBorder="1" applyAlignment="1">
      <alignment horizontal="center" wrapText="1"/>
    </xf>
    <xf numFmtId="0" fontId="8" fillId="3" borderId="20" xfId="2" applyFont="1" applyFill="1" applyBorder="1" applyAlignment="1">
      <alignment wrapText="1"/>
    </xf>
    <xf numFmtId="0" fontId="0" fillId="3" borderId="0" xfId="0" applyFill="1"/>
    <xf numFmtId="0" fontId="0" fillId="3" borderId="0" xfId="0" quotePrefix="1" applyFill="1"/>
    <xf numFmtId="0" fontId="0" fillId="3" borderId="0" xfId="0" applyFill="1" applyAlignment="1">
      <alignment horizontal="left"/>
    </xf>
    <xf numFmtId="0" fontId="11" fillId="3" borderId="0" xfId="0" applyFont="1" applyFill="1" applyAlignment="1">
      <alignment horizontal="left"/>
    </xf>
    <xf numFmtId="0" fontId="11" fillId="3" borderId="0" xfId="0" applyFont="1" applyFill="1"/>
    <xf numFmtId="0" fontId="12" fillId="3" borderId="0" xfId="0" applyFont="1" applyFill="1" applyAlignment="1">
      <alignment horizontal="center" vertical="center"/>
    </xf>
    <xf numFmtId="0" fontId="13" fillId="3" borderId="0" xfId="0" applyFont="1" applyFill="1" applyAlignment="1">
      <alignment horizontal="left"/>
    </xf>
    <xf numFmtId="0" fontId="12" fillId="3" borderId="0" xfId="0" applyFont="1" applyFill="1" applyAlignment="1">
      <alignment vertical="center"/>
    </xf>
    <xf numFmtId="0" fontId="13" fillId="3" borderId="0" xfId="0" applyFont="1" applyFill="1"/>
    <xf numFmtId="0" fontId="10" fillId="3" borderId="0" xfId="0" applyFont="1" applyFill="1"/>
    <xf numFmtId="0" fontId="10" fillId="3" borderId="0" xfId="0" applyFont="1" applyFill="1" applyAlignment="1">
      <alignment horizontal="center"/>
    </xf>
    <xf numFmtId="0" fontId="11" fillId="3" borderId="0" xfId="0" applyFont="1" applyFill="1" applyAlignment="1">
      <alignment horizontal="center" vertical="top"/>
    </xf>
    <xf numFmtId="9" fontId="11" fillId="3" borderId="0" xfId="1" applyFont="1" applyFill="1" applyBorder="1" applyAlignment="1">
      <alignment horizontal="center" vertical="top"/>
    </xf>
    <xf numFmtId="0" fontId="11" fillId="3" borderId="0" xfId="0" applyFont="1" applyFill="1" applyAlignment="1">
      <alignment horizontal="left" vertical="top"/>
    </xf>
    <xf numFmtId="0" fontId="12" fillId="3" borderId="0" xfId="0" applyFont="1" applyFill="1" applyAlignment="1">
      <alignment vertical="top"/>
    </xf>
    <xf numFmtId="9" fontId="11" fillId="3" borderId="0" xfId="1" applyFont="1" applyFill="1" applyAlignment="1">
      <alignment horizontal="center" vertical="top"/>
    </xf>
    <xf numFmtId="9" fontId="11" fillId="0" borderId="0" xfId="1" applyFont="1" applyFill="1" applyAlignment="1">
      <alignment horizontal="center" vertical="top"/>
    </xf>
    <xf numFmtId="0" fontId="14" fillId="3" borderId="0" xfId="0" applyFont="1" applyFill="1" applyAlignment="1">
      <alignment horizontal="center" vertical="top"/>
    </xf>
    <xf numFmtId="0" fontId="12" fillId="3" borderId="0" xfId="0" applyFont="1" applyFill="1" applyAlignment="1">
      <alignment horizontal="center" vertical="top" wrapText="1"/>
    </xf>
    <xf numFmtId="0" fontId="10" fillId="3" borderId="0" xfId="0" applyFont="1" applyFill="1" applyAlignment="1">
      <alignment horizontal="center"/>
    </xf>
    <xf numFmtId="0" fontId="12" fillId="3" borderId="0" xfId="0" applyFont="1" applyFill="1" applyAlignment="1">
      <alignment horizontal="center" vertical="center"/>
    </xf>
  </cellXfs>
  <cellStyles count="4">
    <cellStyle name="Normal" xfId="0" builtinId="0"/>
    <cellStyle name="Normal 2" xfId="3" xr:uid="{2B71D349-1746-4745-BA6B-CAE8CE429AF9}"/>
    <cellStyle name="Normal 3" xfId="2" xr:uid="{017ABABA-E142-4F68-885C-6AB891FD7DD1}"/>
    <cellStyle name="Percent" xfId="1" builtinId="5"/>
  </cellStyles>
  <dxfs count="14">
    <dxf>
      <numFmt numFmtId="2" formatCode="0.00"/>
    </dxf>
    <dxf>
      <numFmt numFmtId="2" formatCode="0.00"/>
    </dxf>
    <dxf>
      <numFmt numFmtId="22" formatCode="mmm\-yy"/>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b val="0"/>
        <strike val="0"/>
        <outline val="0"/>
        <shadow val="0"/>
        <vertAlign val="baseline"/>
        <sz val="10"/>
        <color rgb="FF00000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b val="0"/>
        <i val="0"/>
        <strike val="0"/>
        <condense val="0"/>
        <extend val="0"/>
        <outline val="0"/>
        <shadow val="0"/>
        <u val="none"/>
        <vertAlign val="baseline"/>
        <sz val="10"/>
        <color rgb="FF00000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border>
        <bottom style="thin">
          <color indexed="64"/>
        </bottom>
      </border>
    </dxf>
    <dxf>
      <font>
        <strike val="0"/>
        <outline val="0"/>
        <shadow val="0"/>
        <vertAlign val="baseline"/>
        <sz val="10"/>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1.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 Id="rId22" Type="http://schemas.openxmlformats.org/officeDocument/2006/relationships/calcChain" Target="calcChain.xml"/><Relationship Id="rId27"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[Cancer-Waiting-Times-April-2023-June-2023-Data-Extract-ICB-Sub-Location (1).xlsx]Pivots!PivotTable5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patients treated over Q2 2023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7"/>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8"/>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9"/>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0"/>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Pivots!$B$3</c:f>
              <c:strCache>
                <c:ptCount val="1"/>
                <c:pt idx="0">
                  <c:v>Sum of TOTAL TREATED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Pivots!$A$4:$A$7</c:f>
              <c:strCache>
                <c:ptCount val="3"/>
                <c:pt idx="0">
                  <c:v>APR</c:v>
                </c:pt>
                <c:pt idx="1">
                  <c:v>MAY</c:v>
                </c:pt>
                <c:pt idx="2">
                  <c:v>JUN</c:v>
                </c:pt>
              </c:strCache>
            </c:strRef>
          </c:cat>
          <c:val>
            <c:numRef>
              <c:f>Pivots!$B$4:$B$7</c:f>
              <c:numCache>
                <c:formatCode>General</c:formatCode>
                <c:ptCount val="3"/>
                <c:pt idx="0">
                  <c:v>505227</c:v>
                </c:pt>
                <c:pt idx="1">
                  <c:v>576244</c:v>
                </c:pt>
                <c:pt idx="2">
                  <c:v>607500</c:v>
                </c:pt>
              </c:numCache>
            </c:numRef>
          </c:val>
          <c:smooth val="0"/>
          <c:extLst>
            <c:ext xmlns:c16="http://schemas.microsoft.com/office/drawing/2014/chart" uri="{C3380CC4-5D6E-409C-BE32-E72D297353CC}">
              <c16:uniqueId val="{00000000-95FE-4FF0-A414-9696299EA67B}"/>
            </c:ext>
          </c:extLst>
        </c:ser>
        <c:ser>
          <c:idx val="1"/>
          <c:order val="1"/>
          <c:tx>
            <c:strRef>
              <c:f>Pivots!$C$3</c:f>
              <c:strCache>
                <c:ptCount val="1"/>
                <c:pt idx="0">
                  <c:v>Sum of WITHIN STANDARD</c:v>
                </c:pt>
              </c:strCache>
            </c:strRef>
          </c:tx>
          <c:spPr>
            <a:ln w="28575" cap="rnd">
              <a:solidFill>
                <a:schemeClr val="accent2"/>
              </a:solidFill>
              <a:round/>
            </a:ln>
            <a:effectLst/>
          </c:spPr>
          <c:marker>
            <c:symbol val="circle"/>
            <c:size val="5"/>
            <c:spPr>
              <a:solidFill>
                <a:schemeClr val="accent3"/>
              </a:solidFill>
              <a:ln w="9525">
                <a:solidFill>
                  <a:schemeClr val="accent3"/>
                </a:solidFill>
              </a:ln>
              <a:effectLst/>
            </c:spPr>
          </c:marker>
          <c:dPt>
            <c:idx val="1"/>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04-DAE6-46E1-93B9-731CEF4E3E52}"/>
              </c:ext>
            </c:extLst>
          </c:dPt>
          <c:dPt>
            <c:idx val="2"/>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03-DAE6-46E1-93B9-731CEF4E3E52}"/>
              </c:ext>
            </c:extLst>
          </c:dPt>
          <c:cat>
            <c:strRef>
              <c:f>Pivots!$A$4:$A$7</c:f>
              <c:strCache>
                <c:ptCount val="3"/>
                <c:pt idx="0">
                  <c:v>APR</c:v>
                </c:pt>
                <c:pt idx="1">
                  <c:v>MAY</c:v>
                </c:pt>
                <c:pt idx="2">
                  <c:v>JUN</c:v>
                </c:pt>
              </c:strCache>
            </c:strRef>
          </c:cat>
          <c:val>
            <c:numRef>
              <c:f>Pivots!$C$4:$C$7</c:f>
              <c:numCache>
                <c:formatCode>General</c:formatCode>
                <c:ptCount val="3"/>
                <c:pt idx="0">
                  <c:v>381076</c:v>
                </c:pt>
                <c:pt idx="1">
                  <c:v>441557</c:v>
                </c:pt>
                <c:pt idx="2">
                  <c:v>471314</c:v>
                </c:pt>
              </c:numCache>
            </c:numRef>
          </c:val>
          <c:smooth val="0"/>
          <c:extLst>
            <c:ext xmlns:c16="http://schemas.microsoft.com/office/drawing/2014/chart" uri="{C3380CC4-5D6E-409C-BE32-E72D297353CC}">
              <c16:uniqueId val="{00000005-95FE-4FF0-A414-9696299EA67B}"/>
            </c:ext>
          </c:extLst>
        </c:ser>
        <c:ser>
          <c:idx val="2"/>
          <c:order val="2"/>
          <c:tx>
            <c:strRef>
              <c:f>Pivots!$D$3</c:f>
              <c:strCache>
                <c:ptCount val="1"/>
                <c:pt idx="0">
                  <c:v>Sum of BREACHES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Pt>
            <c:idx val="0"/>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2-DAE6-46E1-93B9-731CEF4E3E52}"/>
              </c:ext>
            </c:extLst>
          </c:dPt>
          <c:dPt>
            <c:idx val="1"/>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1-DAE6-46E1-93B9-731CEF4E3E52}"/>
              </c:ext>
            </c:extLst>
          </c:dPt>
          <c:dPt>
            <c:idx val="2"/>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0-DAE6-46E1-93B9-731CEF4E3E52}"/>
              </c:ext>
            </c:extLst>
          </c:dPt>
          <c:cat>
            <c:strRef>
              <c:f>Pivots!$A$4:$A$7</c:f>
              <c:strCache>
                <c:ptCount val="3"/>
                <c:pt idx="0">
                  <c:v>APR</c:v>
                </c:pt>
                <c:pt idx="1">
                  <c:v>MAY</c:v>
                </c:pt>
                <c:pt idx="2">
                  <c:v>JUN</c:v>
                </c:pt>
              </c:strCache>
            </c:strRef>
          </c:cat>
          <c:val>
            <c:numRef>
              <c:f>Pivots!$D$4:$D$7</c:f>
              <c:numCache>
                <c:formatCode>General</c:formatCode>
                <c:ptCount val="3"/>
                <c:pt idx="0">
                  <c:v>124151</c:v>
                </c:pt>
                <c:pt idx="1">
                  <c:v>134687</c:v>
                </c:pt>
                <c:pt idx="2">
                  <c:v>136186</c:v>
                </c:pt>
              </c:numCache>
            </c:numRef>
          </c:val>
          <c:smooth val="0"/>
          <c:extLst>
            <c:ext xmlns:c16="http://schemas.microsoft.com/office/drawing/2014/chart" uri="{C3380CC4-5D6E-409C-BE32-E72D297353CC}">
              <c16:uniqueId val="{00000006-95FE-4FF0-A414-9696299EA67B}"/>
            </c:ext>
          </c:extLst>
        </c:ser>
        <c:dLbls>
          <c:showLegendKey val="0"/>
          <c:showVal val="0"/>
          <c:showCatName val="0"/>
          <c:showSerName val="0"/>
          <c:showPercent val="0"/>
          <c:showBubbleSize val="0"/>
        </c:dLbls>
        <c:marker val="1"/>
        <c:smooth val="0"/>
        <c:axId val="784154527"/>
        <c:axId val="908838863"/>
      </c:lineChart>
      <c:catAx>
        <c:axId val="784154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838863"/>
        <c:crosses val="autoZero"/>
        <c:auto val="1"/>
        <c:lblAlgn val="ctr"/>
        <c:lblOffset val="100"/>
        <c:noMultiLvlLbl val="0"/>
      </c:catAx>
      <c:valAx>
        <c:axId val="908838863"/>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1545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[Cancer-Waiting-Times-April-2023-June-2023-Data-Extract-ICB-Sub-Location (1).xlsx]Pivots!PivotTable1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Pivots!$B$15</c:f>
              <c:strCache>
                <c:ptCount val="1"/>
                <c:pt idx="0">
                  <c:v>Sum of TOTAL TREATED</c:v>
                </c:pt>
              </c:strCache>
            </c:strRef>
          </c:tx>
          <c:spPr>
            <a:solidFill>
              <a:schemeClr val="accent1"/>
            </a:solidFill>
            <a:ln>
              <a:noFill/>
            </a:ln>
            <a:effectLst/>
          </c:spPr>
          <c:invertIfNegative val="0"/>
          <c:cat>
            <c:strRef>
              <c:f>Pivots!$A$16:$A$26</c:f>
              <c:strCache>
                <c:ptCount val="10"/>
                <c:pt idx="0">
                  <c:v>28 Days FDS</c:v>
                </c:pt>
                <c:pt idx="1">
                  <c:v>2WW</c:v>
                </c:pt>
                <c:pt idx="2">
                  <c:v>2WW Breast</c:v>
                </c:pt>
                <c:pt idx="3">
                  <c:v>31 Days</c:v>
                </c:pt>
                <c:pt idx="4">
                  <c:v>31 Days Sub (Drugs)</c:v>
                </c:pt>
                <c:pt idx="5">
                  <c:v>31 Days Sub (Radio)</c:v>
                </c:pt>
                <c:pt idx="6">
                  <c:v>31 Days Sub (Surgery)</c:v>
                </c:pt>
                <c:pt idx="7">
                  <c:v>62 Days</c:v>
                </c:pt>
                <c:pt idx="8">
                  <c:v>62 Days (Screening)</c:v>
                </c:pt>
                <c:pt idx="9">
                  <c:v>62 Days (Upgrade)</c:v>
                </c:pt>
              </c:strCache>
            </c:strRef>
          </c:cat>
          <c:val>
            <c:numRef>
              <c:f>Pivots!$B$16:$B$26</c:f>
              <c:numCache>
                <c:formatCode>General</c:formatCode>
                <c:ptCount val="10"/>
                <c:pt idx="0">
                  <c:v>721851</c:v>
                </c:pt>
                <c:pt idx="1">
                  <c:v>724661</c:v>
                </c:pt>
                <c:pt idx="2">
                  <c:v>29745</c:v>
                </c:pt>
                <c:pt idx="3">
                  <c:v>82120</c:v>
                </c:pt>
                <c:pt idx="4">
                  <c:v>24823</c:v>
                </c:pt>
                <c:pt idx="5">
                  <c:v>25967</c:v>
                </c:pt>
                <c:pt idx="6">
                  <c:v>13791</c:v>
                </c:pt>
                <c:pt idx="7">
                  <c:v>45023</c:v>
                </c:pt>
                <c:pt idx="8">
                  <c:v>5390</c:v>
                </c:pt>
                <c:pt idx="9">
                  <c:v>15600</c:v>
                </c:pt>
              </c:numCache>
            </c:numRef>
          </c:val>
          <c:extLst>
            <c:ext xmlns:c16="http://schemas.microsoft.com/office/drawing/2014/chart" uri="{C3380CC4-5D6E-409C-BE32-E72D297353CC}">
              <c16:uniqueId val="{00000000-1AF1-450D-B106-206B6B127582}"/>
            </c:ext>
          </c:extLst>
        </c:ser>
        <c:ser>
          <c:idx val="1"/>
          <c:order val="1"/>
          <c:tx>
            <c:strRef>
              <c:f>Pivots!$C$15</c:f>
              <c:strCache>
                <c:ptCount val="1"/>
                <c:pt idx="0">
                  <c:v>Sum of WITHIN STANDARD</c:v>
                </c:pt>
              </c:strCache>
            </c:strRef>
          </c:tx>
          <c:spPr>
            <a:solidFill>
              <a:schemeClr val="accent3"/>
            </a:solidFill>
            <a:ln>
              <a:noFill/>
            </a:ln>
            <a:effectLst/>
          </c:spPr>
          <c:invertIfNegative val="0"/>
          <c:cat>
            <c:strRef>
              <c:f>Pivots!$A$16:$A$26</c:f>
              <c:strCache>
                <c:ptCount val="10"/>
                <c:pt idx="0">
                  <c:v>28 Days FDS</c:v>
                </c:pt>
                <c:pt idx="1">
                  <c:v>2WW</c:v>
                </c:pt>
                <c:pt idx="2">
                  <c:v>2WW Breast</c:v>
                </c:pt>
                <c:pt idx="3">
                  <c:v>31 Days</c:v>
                </c:pt>
                <c:pt idx="4">
                  <c:v>31 Days Sub (Drugs)</c:v>
                </c:pt>
                <c:pt idx="5">
                  <c:v>31 Days Sub (Radio)</c:v>
                </c:pt>
                <c:pt idx="6">
                  <c:v>31 Days Sub (Surgery)</c:v>
                </c:pt>
                <c:pt idx="7">
                  <c:v>62 Days</c:v>
                </c:pt>
                <c:pt idx="8">
                  <c:v>62 Days (Screening)</c:v>
                </c:pt>
                <c:pt idx="9">
                  <c:v>62 Days (Upgrade)</c:v>
                </c:pt>
              </c:strCache>
            </c:strRef>
          </c:cat>
          <c:val>
            <c:numRef>
              <c:f>Pivots!$C$16:$C$26</c:f>
              <c:numCache>
                <c:formatCode>General</c:formatCode>
                <c:ptCount val="10"/>
                <c:pt idx="0">
                  <c:v>520482</c:v>
                </c:pt>
                <c:pt idx="1">
                  <c:v>577950</c:v>
                </c:pt>
                <c:pt idx="2">
                  <c:v>22041</c:v>
                </c:pt>
                <c:pt idx="3">
                  <c:v>74499</c:v>
                </c:pt>
                <c:pt idx="4">
                  <c:v>24221</c:v>
                </c:pt>
                <c:pt idx="5">
                  <c:v>22345</c:v>
                </c:pt>
                <c:pt idx="6">
                  <c:v>10693</c:v>
                </c:pt>
                <c:pt idx="7">
                  <c:v>26830</c:v>
                </c:pt>
                <c:pt idx="8">
                  <c:v>3436</c:v>
                </c:pt>
                <c:pt idx="9">
                  <c:v>11450</c:v>
                </c:pt>
              </c:numCache>
            </c:numRef>
          </c:val>
          <c:extLst>
            <c:ext xmlns:c16="http://schemas.microsoft.com/office/drawing/2014/chart" uri="{C3380CC4-5D6E-409C-BE32-E72D297353CC}">
              <c16:uniqueId val="{00000001-1AF1-450D-B106-206B6B127582}"/>
            </c:ext>
          </c:extLst>
        </c:ser>
        <c:ser>
          <c:idx val="2"/>
          <c:order val="2"/>
          <c:tx>
            <c:strRef>
              <c:f>Pivots!$D$15</c:f>
              <c:strCache>
                <c:ptCount val="1"/>
                <c:pt idx="0">
                  <c:v>Sum of BREACHES</c:v>
                </c:pt>
              </c:strCache>
            </c:strRef>
          </c:tx>
          <c:spPr>
            <a:solidFill>
              <a:schemeClr val="accent2"/>
            </a:solidFill>
            <a:ln>
              <a:noFill/>
            </a:ln>
            <a:effectLst/>
          </c:spPr>
          <c:invertIfNegative val="0"/>
          <c:cat>
            <c:strRef>
              <c:f>Pivots!$A$16:$A$26</c:f>
              <c:strCache>
                <c:ptCount val="10"/>
                <c:pt idx="0">
                  <c:v>28 Days FDS</c:v>
                </c:pt>
                <c:pt idx="1">
                  <c:v>2WW</c:v>
                </c:pt>
                <c:pt idx="2">
                  <c:v>2WW Breast</c:v>
                </c:pt>
                <c:pt idx="3">
                  <c:v>31 Days</c:v>
                </c:pt>
                <c:pt idx="4">
                  <c:v>31 Days Sub (Drugs)</c:v>
                </c:pt>
                <c:pt idx="5">
                  <c:v>31 Days Sub (Radio)</c:v>
                </c:pt>
                <c:pt idx="6">
                  <c:v>31 Days Sub (Surgery)</c:v>
                </c:pt>
                <c:pt idx="7">
                  <c:v>62 Days</c:v>
                </c:pt>
                <c:pt idx="8">
                  <c:v>62 Days (Screening)</c:v>
                </c:pt>
                <c:pt idx="9">
                  <c:v>62 Days (Upgrade)</c:v>
                </c:pt>
              </c:strCache>
            </c:strRef>
          </c:cat>
          <c:val>
            <c:numRef>
              <c:f>Pivots!$D$16:$D$26</c:f>
              <c:numCache>
                <c:formatCode>General</c:formatCode>
                <c:ptCount val="10"/>
                <c:pt idx="0">
                  <c:v>201369</c:v>
                </c:pt>
                <c:pt idx="1">
                  <c:v>146711</c:v>
                </c:pt>
                <c:pt idx="2">
                  <c:v>7704</c:v>
                </c:pt>
                <c:pt idx="3">
                  <c:v>7621</c:v>
                </c:pt>
                <c:pt idx="4">
                  <c:v>602</c:v>
                </c:pt>
                <c:pt idx="5">
                  <c:v>3622</c:v>
                </c:pt>
                <c:pt idx="6">
                  <c:v>3098</c:v>
                </c:pt>
                <c:pt idx="7">
                  <c:v>18193</c:v>
                </c:pt>
                <c:pt idx="8">
                  <c:v>1954</c:v>
                </c:pt>
                <c:pt idx="9">
                  <c:v>4150</c:v>
                </c:pt>
              </c:numCache>
            </c:numRef>
          </c:val>
          <c:extLst>
            <c:ext xmlns:c16="http://schemas.microsoft.com/office/drawing/2014/chart" uri="{C3380CC4-5D6E-409C-BE32-E72D297353CC}">
              <c16:uniqueId val="{00000002-1AF1-450D-B106-206B6B127582}"/>
            </c:ext>
          </c:extLst>
        </c:ser>
        <c:dLbls>
          <c:showLegendKey val="0"/>
          <c:showVal val="0"/>
          <c:showCatName val="0"/>
          <c:showSerName val="0"/>
          <c:showPercent val="0"/>
          <c:showBubbleSize val="0"/>
        </c:dLbls>
        <c:gapWidth val="150"/>
        <c:axId val="1848140112"/>
        <c:axId val="1137166528"/>
      </c:barChart>
      <c:catAx>
        <c:axId val="184814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166528"/>
        <c:crosses val="autoZero"/>
        <c:auto val="1"/>
        <c:lblAlgn val="ctr"/>
        <c:lblOffset val="100"/>
        <c:noMultiLvlLbl val="0"/>
      </c:catAx>
      <c:valAx>
        <c:axId val="1137166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140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[Cancer-Waiting-Times-April-2023-June-2023-Data-Extract-ICB-Sub-Location (1).xlsx]Pivots!PivotTable2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Highest number of patients treated  ICBs who treat the most patients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Pivots!$B$34</c:f>
              <c:strCache>
                <c:ptCount val="1"/>
                <c:pt idx="0">
                  <c:v>Sum of TOTAL TREATED</c:v>
                </c:pt>
              </c:strCache>
            </c:strRef>
          </c:tx>
          <c:spPr>
            <a:solidFill>
              <a:schemeClr val="accent1"/>
            </a:solidFill>
            <a:ln>
              <a:noFill/>
            </a:ln>
            <a:effectLst/>
          </c:spPr>
          <c:invertIfNegative val="0"/>
          <c:cat>
            <c:strRef>
              <c:f>Pivots!$A$35:$A$45</c:f>
              <c:strCache>
                <c:ptCount val="10"/>
                <c:pt idx="0">
                  <c:v>W2U3Z</c:v>
                </c:pt>
                <c:pt idx="1">
                  <c:v>91Q</c:v>
                </c:pt>
                <c:pt idx="2">
                  <c:v>72Q</c:v>
                </c:pt>
                <c:pt idx="3">
                  <c:v>D9Y0V</c:v>
                </c:pt>
                <c:pt idx="4">
                  <c:v>15N</c:v>
                </c:pt>
                <c:pt idx="5">
                  <c:v>A3A8R</c:v>
                </c:pt>
                <c:pt idx="6">
                  <c:v>93C</c:v>
                </c:pt>
                <c:pt idx="7">
                  <c:v>36L</c:v>
                </c:pt>
                <c:pt idx="8">
                  <c:v>92A</c:v>
                </c:pt>
                <c:pt idx="9">
                  <c:v>15E</c:v>
                </c:pt>
              </c:strCache>
            </c:strRef>
          </c:cat>
          <c:val>
            <c:numRef>
              <c:f>Pivots!$B$35:$B$45</c:f>
              <c:numCache>
                <c:formatCode>General</c:formatCode>
                <c:ptCount val="10"/>
                <c:pt idx="0">
                  <c:v>62071</c:v>
                </c:pt>
                <c:pt idx="1">
                  <c:v>61943</c:v>
                </c:pt>
                <c:pt idx="2">
                  <c:v>52839</c:v>
                </c:pt>
                <c:pt idx="3">
                  <c:v>48436</c:v>
                </c:pt>
                <c:pt idx="4">
                  <c:v>47718</c:v>
                </c:pt>
                <c:pt idx="5">
                  <c:v>44694</c:v>
                </c:pt>
                <c:pt idx="6">
                  <c:v>42813</c:v>
                </c:pt>
                <c:pt idx="7">
                  <c:v>41015</c:v>
                </c:pt>
                <c:pt idx="8">
                  <c:v>34158</c:v>
                </c:pt>
                <c:pt idx="9">
                  <c:v>32319</c:v>
                </c:pt>
              </c:numCache>
            </c:numRef>
          </c:val>
          <c:extLst>
            <c:ext xmlns:c16="http://schemas.microsoft.com/office/drawing/2014/chart" uri="{C3380CC4-5D6E-409C-BE32-E72D297353CC}">
              <c16:uniqueId val="{00000000-C080-4BBB-A4BE-0E3EE4FEDA23}"/>
            </c:ext>
          </c:extLst>
        </c:ser>
        <c:ser>
          <c:idx val="1"/>
          <c:order val="1"/>
          <c:tx>
            <c:strRef>
              <c:f>Pivots!$C$34</c:f>
              <c:strCache>
                <c:ptCount val="1"/>
                <c:pt idx="0">
                  <c:v>Sum of WITHIN STANDARD</c:v>
                </c:pt>
              </c:strCache>
            </c:strRef>
          </c:tx>
          <c:spPr>
            <a:solidFill>
              <a:schemeClr val="accent3"/>
            </a:solidFill>
            <a:ln>
              <a:noFill/>
            </a:ln>
            <a:effectLst/>
          </c:spPr>
          <c:invertIfNegative val="0"/>
          <c:cat>
            <c:strRef>
              <c:f>Pivots!$A$35:$A$45</c:f>
              <c:strCache>
                <c:ptCount val="10"/>
                <c:pt idx="0">
                  <c:v>W2U3Z</c:v>
                </c:pt>
                <c:pt idx="1">
                  <c:v>91Q</c:v>
                </c:pt>
                <c:pt idx="2">
                  <c:v>72Q</c:v>
                </c:pt>
                <c:pt idx="3">
                  <c:v>D9Y0V</c:v>
                </c:pt>
                <c:pt idx="4">
                  <c:v>15N</c:v>
                </c:pt>
                <c:pt idx="5">
                  <c:v>A3A8R</c:v>
                </c:pt>
                <c:pt idx="6">
                  <c:v>93C</c:v>
                </c:pt>
                <c:pt idx="7">
                  <c:v>36L</c:v>
                </c:pt>
                <c:pt idx="8">
                  <c:v>92A</c:v>
                </c:pt>
                <c:pt idx="9">
                  <c:v>15E</c:v>
                </c:pt>
              </c:strCache>
            </c:strRef>
          </c:cat>
          <c:val>
            <c:numRef>
              <c:f>Pivots!$C$35:$C$45</c:f>
              <c:numCache>
                <c:formatCode>General</c:formatCode>
                <c:ptCount val="10"/>
                <c:pt idx="0">
                  <c:v>51314</c:v>
                </c:pt>
                <c:pt idx="1">
                  <c:v>51579</c:v>
                </c:pt>
                <c:pt idx="2">
                  <c:v>42839</c:v>
                </c:pt>
                <c:pt idx="3">
                  <c:v>36231</c:v>
                </c:pt>
                <c:pt idx="4">
                  <c:v>35490</c:v>
                </c:pt>
                <c:pt idx="5">
                  <c:v>35898</c:v>
                </c:pt>
                <c:pt idx="6">
                  <c:v>31073</c:v>
                </c:pt>
                <c:pt idx="7">
                  <c:v>33402</c:v>
                </c:pt>
                <c:pt idx="8">
                  <c:v>29024</c:v>
                </c:pt>
                <c:pt idx="9">
                  <c:v>24821</c:v>
                </c:pt>
              </c:numCache>
            </c:numRef>
          </c:val>
          <c:extLst>
            <c:ext xmlns:c16="http://schemas.microsoft.com/office/drawing/2014/chart" uri="{C3380CC4-5D6E-409C-BE32-E72D297353CC}">
              <c16:uniqueId val="{00000001-C080-4BBB-A4BE-0E3EE4FEDA23}"/>
            </c:ext>
          </c:extLst>
        </c:ser>
        <c:ser>
          <c:idx val="2"/>
          <c:order val="2"/>
          <c:tx>
            <c:strRef>
              <c:f>Pivots!$D$34</c:f>
              <c:strCache>
                <c:ptCount val="1"/>
                <c:pt idx="0">
                  <c:v>Sum of BREACHES</c:v>
                </c:pt>
              </c:strCache>
            </c:strRef>
          </c:tx>
          <c:spPr>
            <a:solidFill>
              <a:schemeClr val="accent2"/>
            </a:solidFill>
            <a:ln>
              <a:noFill/>
            </a:ln>
            <a:effectLst/>
          </c:spPr>
          <c:invertIfNegative val="0"/>
          <c:cat>
            <c:strRef>
              <c:f>Pivots!$A$35:$A$45</c:f>
              <c:strCache>
                <c:ptCount val="10"/>
                <c:pt idx="0">
                  <c:v>W2U3Z</c:v>
                </c:pt>
                <c:pt idx="1">
                  <c:v>91Q</c:v>
                </c:pt>
                <c:pt idx="2">
                  <c:v>72Q</c:v>
                </c:pt>
                <c:pt idx="3">
                  <c:v>D9Y0V</c:v>
                </c:pt>
                <c:pt idx="4">
                  <c:v>15N</c:v>
                </c:pt>
                <c:pt idx="5">
                  <c:v>A3A8R</c:v>
                </c:pt>
                <c:pt idx="6">
                  <c:v>93C</c:v>
                </c:pt>
                <c:pt idx="7">
                  <c:v>36L</c:v>
                </c:pt>
                <c:pt idx="8">
                  <c:v>92A</c:v>
                </c:pt>
                <c:pt idx="9">
                  <c:v>15E</c:v>
                </c:pt>
              </c:strCache>
            </c:strRef>
          </c:cat>
          <c:val>
            <c:numRef>
              <c:f>Pivots!$D$35:$D$45</c:f>
              <c:numCache>
                <c:formatCode>General</c:formatCode>
                <c:ptCount val="10"/>
                <c:pt idx="0">
                  <c:v>10757</c:v>
                </c:pt>
                <c:pt idx="1">
                  <c:v>10364</c:v>
                </c:pt>
                <c:pt idx="2">
                  <c:v>10000</c:v>
                </c:pt>
                <c:pt idx="3">
                  <c:v>12205</c:v>
                </c:pt>
                <c:pt idx="4">
                  <c:v>12228</c:v>
                </c:pt>
                <c:pt idx="5">
                  <c:v>8796</c:v>
                </c:pt>
                <c:pt idx="6">
                  <c:v>11740</c:v>
                </c:pt>
                <c:pt idx="7">
                  <c:v>7613</c:v>
                </c:pt>
                <c:pt idx="8">
                  <c:v>5134</c:v>
                </c:pt>
                <c:pt idx="9">
                  <c:v>7498</c:v>
                </c:pt>
              </c:numCache>
            </c:numRef>
          </c:val>
          <c:extLst>
            <c:ext xmlns:c16="http://schemas.microsoft.com/office/drawing/2014/chart" uri="{C3380CC4-5D6E-409C-BE32-E72D297353CC}">
              <c16:uniqueId val="{00000002-C080-4BBB-A4BE-0E3EE4FEDA23}"/>
            </c:ext>
          </c:extLst>
        </c:ser>
        <c:dLbls>
          <c:showLegendKey val="0"/>
          <c:showVal val="0"/>
          <c:showCatName val="0"/>
          <c:showSerName val="0"/>
          <c:showPercent val="0"/>
          <c:showBubbleSize val="0"/>
        </c:dLbls>
        <c:gapWidth val="150"/>
        <c:overlap val="100"/>
        <c:axId val="1745849872"/>
        <c:axId val="1137181888"/>
      </c:barChart>
      <c:catAx>
        <c:axId val="1745849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181888"/>
        <c:crosses val="autoZero"/>
        <c:auto val="1"/>
        <c:lblAlgn val="ctr"/>
        <c:lblOffset val="100"/>
        <c:noMultiLvlLbl val="0"/>
      </c:catAx>
      <c:valAx>
        <c:axId val="1137181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84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[Cancer-Waiting-Times-April-2023-June-2023-Data-Extract-ICB-Sub-Location (1).xlsx]Pivots!PivotTable7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Pivots!$B$110:$B$111</c:f>
              <c:strCache>
                <c:ptCount val="1"/>
                <c:pt idx="0">
                  <c:v>28 Days FDS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Pivots!$A$112:$A$115</c:f>
              <c:strCache>
                <c:ptCount val="3"/>
                <c:pt idx="0">
                  <c:v>APR</c:v>
                </c:pt>
                <c:pt idx="1">
                  <c:v>MAY</c:v>
                </c:pt>
                <c:pt idx="2">
                  <c:v>JUN</c:v>
                </c:pt>
              </c:strCache>
            </c:strRef>
          </c:cat>
          <c:val>
            <c:numRef>
              <c:f>Pivots!$B$112:$B$115</c:f>
              <c:numCache>
                <c:formatCode>General</c:formatCode>
                <c:ptCount val="3"/>
                <c:pt idx="0">
                  <c:v>215274</c:v>
                </c:pt>
                <c:pt idx="1">
                  <c:v>246948</c:v>
                </c:pt>
                <c:pt idx="2">
                  <c:v>259629</c:v>
                </c:pt>
              </c:numCache>
            </c:numRef>
          </c:val>
          <c:smooth val="0"/>
          <c:extLst>
            <c:ext xmlns:c16="http://schemas.microsoft.com/office/drawing/2014/chart" uri="{C3380CC4-5D6E-409C-BE32-E72D297353CC}">
              <c16:uniqueId val="{00000000-04DA-401F-A1F5-A12C27C99E5F}"/>
            </c:ext>
          </c:extLst>
        </c:ser>
        <c:dLbls>
          <c:showLegendKey val="0"/>
          <c:showVal val="0"/>
          <c:showCatName val="0"/>
          <c:showSerName val="0"/>
          <c:showPercent val="0"/>
          <c:showBubbleSize val="0"/>
        </c:dLbls>
        <c:marker val="1"/>
        <c:smooth val="0"/>
        <c:axId val="2014123728"/>
        <c:axId val="1375430032"/>
      </c:lineChart>
      <c:catAx>
        <c:axId val="201412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430032"/>
        <c:crosses val="autoZero"/>
        <c:auto val="1"/>
        <c:lblAlgn val="ctr"/>
        <c:lblOffset val="100"/>
        <c:noMultiLvlLbl val="0"/>
      </c:catAx>
      <c:valAx>
        <c:axId val="137543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1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Forecast for the total number of patients treated in Q3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Sum of TOTAL TREATED</c:v>
                </c:pt>
              </c:strCache>
            </c:strRef>
          </c:tx>
          <c:spPr>
            <a:ln w="28575" cap="rnd">
              <a:solidFill>
                <a:schemeClr val="accent1"/>
              </a:solidFill>
              <a:round/>
            </a:ln>
            <a:effectLst/>
          </c:spPr>
          <c:marker>
            <c:symbol val="none"/>
          </c:marker>
          <c:val>
            <c:numRef>
              <c:f>Forecast!$B$2:$B$7</c:f>
              <c:numCache>
                <c:formatCode>General</c:formatCode>
                <c:ptCount val="6"/>
                <c:pt idx="0">
                  <c:v>505227</c:v>
                </c:pt>
                <c:pt idx="1">
                  <c:v>576244</c:v>
                </c:pt>
                <c:pt idx="2">
                  <c:v>607500</c:v>
                </c:pt>
              </c:numCache>
            </c:numRef>
          </c:val>
          <c:smooth val="0"/>
          <c:extLst>
            <c:ext xmlns:c16="http://schemas.microsoft.com/office/drawing/2014/chart" uri="{C3380CC4-5D6E-409C-BE32-E72D297353CC}">
              <c16:uniqueId val="{00000000-EEEC-4D00-ABD6-368B0098849A}"/>
            </c:ext>
          </c:extLst>
        </c:ser>
        <c:ser>
          <c:idx val="1"/>
          <c:order val="1"/>
          <c:tx>
            <c:strRef>
              <c:f>Forecast!$C$1</c:f>
              <c:strCache>
                <c:ptCount val="1"/>
                <c:pt idx="0">
                  <c:v>Forecast(Sum of TOTAL TREATED)</c:v>
                </c:pt>
              </c:strCache>
            </c:strRef>
          </c:tx>
          <c:spPr>
            <a:ln w="28575" cap="rnd">
              <a:solidFill>
                <a:schemeClr val="accent2"/>
              </a:solidFill>
              <a:round/>
            </a:ln>
            <a:effectLst/>
          </c:spPr>
          <c:marker>
            <c:symbol val="none"/>
          </c:marker>
          <c:cat>
            <c:numRef>
              <c:f>Forecast!$A$2:$A$7</c:f>
              <c:numCache>
                <c:formatCode>mmm\-yy</c:formatCode>
                <c:ptCount val="6"/>
                <c:pt idx="0">
                  <c:v>45017</c:v>
                </c:pt>
                <c:pt idx="1">
                  <c:v>45047</c:v>
                </c:pt>
                <c:pt idx="2">
                  <c:v>45078</c:v>
                </c:pt>
                <c:pt idx="3">
                  <c:v>45108</c:v>
                </c:pt>
                <c:pt idx="4">
                  <c:v>45139</c:v>
                </c:pt>
                <c:pt idx="5">
                  <c:v>45169</c:v>
                </c:pt>
              </c:numCache>
            </c:numRef>
          </c:cat>
          <c:val>
            <c:numRef>
              <c:f>Forecast!$C$2:$C$7</c:f>
              <c:numCache>
                <c:formatCode>General</c:formatCode>
                <c:ptCount val="6"/>
                <c:pt idx="2">
                  <c:v>607500</c:v>
                </c:pt>
                <c:pt idx="3">
                  <c:v>663773.60131950001</c:v>
                </c:pt>
                <c:pt idx="4">
                  <c:v>716486.60508900008</c:v>
                </c:pt>
                <c:pt idx="5">
                  <c:v>767499.18938206462</c:v>
                </c:pt>
              </c:numCache>
            </c:numRef>
          </c:val>
          <c:smooth val="0"/>
          <c:extLst>
            <c:ext xmlns:c16="http://schemas.microsoft.com/office/drawing/2014/chart" uri="{C3380CC4-5D6E-409C-BE32-E72D297353CC}">
              <c16:uniqueId val="{00000001-EEEC-4D00-ABD6-368B0098849A}"/>
            </c:ext>
          </c:extLst>
        </c:ser>
        <c:ser>
          <c:idx val="2"/>
          <c:order val="2"/>
          <c:tx>
            <c:strRef>
              <c:f>Forecast!$D$1</c:f>
              <c:strCache>
                <c:ptCount val="1"/>
                <c:pt idx="0">
                  <c:v>Lower Confidence Bound(Sum of TOTAL TREATED)</c:v>
                </c:pt>
              </c:strCache>
            </c:strRef>
          </c:tx>
          <c:spPr>
            <a:ln w="28575" cap="rnd">
              <a:solidFill>
                <a:schemeClr val="accent3"/>
              </a:solidFill>
              <a:round/>
            </a:ln>
            <a:effectLst/>
          </c:spPr>
          <c:marker>
            <c:symbol val="none"/>
          </c:marker>
          <c:cat>
            <c:numRef>
              <c:f>Forecast!$A$2:$A$7</c:f>
              <c:numCache>
                <c:formatCode>mmm\-yy</c:formatCode>
                <c:ptCount val="6"/>
                <c:pt idx="0">
                  <c:v>45017</c:v>
                </c:pt>
                <c:pt idx="1">
                  <c:v>45047</c:v>
                </c:pt>
                <c:pt idx="2">
                  <c:v>45078</c:v>
                </c:pt>
                <c:pt idx="3">
                  <c:v>45108</c:v>
                </c:pt>
                <c:pt idx="4">
                  <c:v>45139</c:v>
                </c:pt>
                <c:pt idx="5">
                  <c:v>45169</c:v>
                </c:pt>
              </c:numCache>
            </c:numRef>
          </c:cat>
          <c:val>
            <c:numRef>
              <c:f>Forecast!$D$2:$D$7</c:f>
              <c:numCache>
                <c:formatCode>General</c:formatCode>
                <c:ptCount val="6"/>
                <c:pt idx="2" formatCode="0.00">
                  <c:v>607500</c:v>
                </c:pt>
                <c:pt idx="3" formatCode="0.00">
                  <c:v>640835.994147124</c:v>
                </c:pt>
                <c:pt idx="4" formatCode="0.00">
                  <c:v>693099.23139483097</c:v>
                </c:pt>
                <c:pt idx="5" formatCode="0.00">
                  <c:v>743164.34092146251</c:v>
                </c:pt>
              </c:numCache>
            </c:numRef>
          </c:val>
          <c:smooth val="0"/>
          <c:extLst>
            <c:ext xmlns:c16="http://schemas.microsoft.com/office/drawing/2014/chart" uri="{C3380CC4-5D6E-409C-BE32-E72D297353CC}">
              <c16:uniqueId val="{00000002-EEEC-4D00-ABD6-368B0098849A}"/>
            </c:ext>
          </c:extLst>
        </c:ser>
        <c:ser>
          <c:idx val="3"/>
          <c:order val="3"/>
          <c:tx>
            <c:strRef>
              <c:f>Forecast!$E$1</c:f>
              <c:strCache>
                <c:ptCount val="1"/>
                <c:pt idx="0">
                  <c:v>Upper Confidence Bound(Sum of TOTAL TREATED)</c:v>
                </c:pt>
              </c:strCache>
            </c:strRef>
          </c:tx>
          <c:spPr>
            <a:ln w="28575" cap="rnd">
              <a:solidFill>
                <a:schemeClr val="accent4"/>
              </a:solidFill>
              <a:round/>
            </a:ln>
            <a:effectLst/>
          </c:spPr>
          <c:marker>
            <c:symbol val="none"/>
          </c:marker>
          <c:cat>
            <c:numRef>
              <c:f>Forecast!$A$2:$A$7</c:f>
              <c:numCache>
                <c:formatCode>mmm\-yy</c:formatCode>
                <c:ptCount val="6"/>
                <c:pt idx="0">
                  <c:v>45017</c:v>
                </c:pt>
                <c:pt idx="1">
                  <c:v>45047</c:v>
                </c:pt>
                <c:pt idx="2">
                  <c:v>45078</c:v>
                </c:pt>
                <c:pt idx="3">
                  <c:v>45108</c:v>
                </c:pt>
                <c:pt idx="4">
                  <c:v>45139</c:v>
                </c:pt>
                <c:pt idx="5">
                  <c:v>45169</c:v>
                </c:pt>
              </c:numCache>
            </c:numRef>
          </c:cat>
          <c:val>
            <c:numRef>
              <c:f>Forecast!$E$2:$E$7</c:f>
              <c:numCache>
                <c:formatCode>General</c:formatCode>
                <c:ptCount val="6"/>
                <c:pt idx="2" formatCode="0.00">
                  <c:v>607500</c:v>
                </c:pt>
                <c:pt idx="3" formatCode="0.00">
                  <c:v>686711.20849187602</c:v>
                </c:pt>
                <c:pt idx="4" formatCode="0.00">
                  <c:v>739873.97878316918</c:v>
                </c:pt>
                <c:pt idx="5" formatCode="0.00">
                  <c:v>791834.03784266673</c:v>
                </c:pt>
              </c:numCache>
            </c:numRef>
          </c:val>
          <c:smooth val="0"/>
          <c:extLst>
            <c:ext xmlns:c16="http://schemas.microsoft.com/office/drawing/2014/chart" uri="{C3380CC4-5D6E-409C-BE32-E72D297353CC}">
              <c16:uniqueId val="{00000003-EEEC-4D00-ABD6-368B0098849A}"/>
            </c:ext>
          </c:extLst>
        </c:ser>
        <c:dLbls>
          <c:showLegendKey val="0"/>
          <c:showVal val="0"/>
          <c:showCatName val="0"/>
          <c:showSerName val="0"/>
          <c:showPercent val="0"/>
          <c:showBubbleSize val="0"/>
        </c:dLbls>
        <c:smooth val="0"/>
        <c:axId val="920517327"/>
        <c:axId val="1060668479"/>
      </c:lineChart>
      <c:catAx>
        <c:axId val="92051732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668479"/>
        <c:crosses val="autoZero"/>
        <c:auto val="1"/>
        <c:lblAlgn val="ctr"/>
        <c:lblOffset val="100"/>
        <c:noMultiLvlLbl val="0"/>
      </c:catAx>
      <c:valAx>
        <c:axId val="106066847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5173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[Cancer-Waiting-Times-April-2023-June-2023-Data-Extract-ICB-Sub-Location (1).xlsx]Pivots!PivotTable5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patients treated over Q2 2023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7"/>
        <c:spPr>
          <a:solidFill>
            <a:schemeClr val="accent1"/>
          </a:solidFill>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8"/>
        <c:spPr>
          <a:solidFill>
            <a:schemeClr val="accent1"/>
          </a:solidFill>
          <a:ln w="28575" cap="rnd">
            <a:solidFill>
              <a:schemeClr val="accent2"/>
            </a:solidFill>
            <a:round/>
          </a:ln>
          <a:effectLst/>
        </c:spPr>
        <c:marker>
          <c:symbol val="circle"/>
          <c:size val="5"/>
          <c:spPr>
            <a:solidFill>
              <a:schemeClr val="accent3"/>
            </a:solidFill>
            <a:ln w="9525">
              <a:solidFill>
                <a:schemeClr val="accent3"/>
              </a:solidFill>
            </a:ln>
            <a:effectLst/>
          </c:spPr>
        </c:marker>
      </c:pivotFmt>
      <c:pivotFmt>
        <c:idx val="9"/>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0"/>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4"/>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1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22"/>
        <c:spPr>
          <a:ln w="28575" cap="rnd">
            <a:solidFill>
              <a:schemeClr val="accent3"/>
            </a:solidFill>
            <a:round/>
          </a:ln>
          <a:effectLst/>
        </c:spPr>
        <c:marker>
          <c:symbol val="circle"/>
          <c:size val="5"/>
          <c:spPr>
            <a:solidFill>
              <a:schemeClr val="accent3"/>
            </a:solidFill>
            <a:ln w="9525">
              <a:solidFill>
                <a:schemeClr val="accent3"/>
              </a:solidFill>
            </a:ln>
            <a:effectLst/>
          </c:spPr>
        </c:marker>
      </c:pivotFmt>
      <c:pivotFmt>
        <c:idx val="2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25"/>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26"/>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Pivots!$B$3</c:f>
              <c:strCache>
                <c:ptCount val="1"/>
                <c:pt idx="0">
                  <c:v>Sum of TOTAL TREATED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Pivots!$A$4:$A$7</c:f>
              <c:strCache>
                <c:ptCount val="3"/>
                <c:pt idx="0">
                  <c:v>APR</c:v>
                </c:pt>
                <c:pt idx="1">
                  <c:v>MAY</c:v>
                </c:pt>
                <c:pt idx="2">
                  <c:v>JUN</c:v>
                </c:pt>
              </c:strCache>
            </c:strRef>
          </c:cat>
          <c:val>
            <c:numRef>
              <c:f>Pivots!$B$4:$B$7</c:f>
              <c:numCache>
                <c:formatCode>General</c:formatCode>
                <c:ptCount val="3"/>
                <c:pt idx="0">
                  <c:v>505227</c:v>
                </c:pt>
                <c:pt idx="1">
                  <c:v>576244</c:v>
                </c:pt>
                <c:pt idx="2">
                  <c:v>607500</c:v>
                </c:pt>
              </c:numCache>
            </c:numRef>
          </c:val>
          <c:smooth val="0"/>
          <c:extLst>
            <c:ext xmlns:c16="http://schemas.microsoft.com/office/drawing/2014/chart" uri="{C3380CC4-5D6E-409C-BE32-E72D297353CC}">
              <c16:uniqueId val="{00000000-7EB1-40B2-8CCF-02CC75FEFFFF}"/>
            </c:ext>
          </c:extLst>
        </c:ser>
        <c:ser>
          <c:idx val="1"/>
          <c:order val="1"/>
          <c:tx>
            <c:strRef>
              <c:f>Pivots!$C$3</c:f>
              <c:strCache>
                <c:ptCount val="1"/>
                <c:pt idx="0">
                  <c:v>Sum of WITHIN STANDARD</c:v>
                </c:pt>
              </c:strCache>
            </c:strRef>
          </c:tx>
          <c:spPr>
            <a:ln w="28575" cap="rnd">
              <a:solidFill>
                <a:schemeClr val="accent2"/>
              </a:solidFill>
              <a:round/>
            </a:ln>
            <a:effectLst/>
          </c:spPr>
          <c:marker>
            <c:symbol val="circle"/>
            <c:size val="5"/>
            <c:spPr>
              <a:solidFill>
                <a:schemeClr val="accent3"/>
              </a:solidFill>
              <a:ln w="9525">
                <a:solidFill>
                  <a:schemeClr val="accent3"/>
                </a:solidFill>
              </a:ln>
              <a:effectLst/>
            </c:spPr>
          </c:marker>
          <c:dPt>
            <c:idx val="1"/>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02-7EB1-40B2-8CCF-02CC75FEFFFF}"/>
              </c:ext>
            </c:extLst>
          </c:dPt>
          <c:dPt>
            <c:idx val="2"/>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04-7EB1-40B2-8CCF-02CC75FEFFFF}"/>
              </c:ext>
            </c:extLst>
          </c:dPt>
          <c:cat>
            <c:strRef>
              <c:f>Pivots!$A$4:$A$7</c:f>
              <c:strCache>
                <c:ptCount val="3"/>
                <c:pt idx="0">
                  <c:v>APR</c:v>
                </c:pt>
                <c:pt idx="1">
                  <c:v>MAY</c:v>
                </c:pt>
                <c:pt idx="2">
                  <c:v>JUN</c:v>
                </c:pt>
              </c:strCache>
            </c:strRef>
          </c:cat>
          <c:val>
            <c:numRef>
              <c:f>Pivots!$C$4:$C$7</c:f>
              <c:numCache>
                <c:formatCode>General</c:formatCode>
                <c:ptCount val="3"/>
                <c:pt idx="0">
                  <c:v>381076</c:v>
                </c:pt>
                <c:pt idx="1">
                  <c:v>441557</c:v>
                </c:pt>
                <c:pt idx="2">
                  <c:v>471314</c:v>
                </c:pt>
              </c:numCache>
            </c:numRef>
          </c:val>
          <c:smooth val="0"/>
          <c:extLst>
            <c:ext xmlns:c16="http://schemas.microsoft.com/office/drawing/2014/chart" uri="{C3380CC4-5D6E-409C-BE32-E72D297353CC}">
              <c16:uniqueId val="{00000005-7EB1-40B2-8CCF-02CC75FEFFFF}"/>
            </c:ext>
          </c:extLst>
        </c:ser>
        <c:ser>
          <c:idx val="2"/>
          <c:order val="2"/>
          <c:tx>
            <c:strRef>
              <c:f>Pivots!$D$3</c:f>
              <c:strCache>
                <c:ptCount val="1"/>
                <c:pt idx="0">
                  <c:v>Sum of BREACHES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Pt>
            <c:idx val="0"/>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7-7EB1-40B2-8CCF-02CC75FEFFFF}"/>
              </c:ext>
            </c:extLst>
          </c:dPt>
          <c:dPt>
            <c:idx val="1"/>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9-7EB1-40B2-8CCF-02CC75FEFFFF}"/>
              </c:ext>
            </c:extLst>
          </c:dPt>
          <c:dPt>
            <c:idx val="2"/>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B-7EB1-40B2-8CCF-02CC75FEFFFF}"/>
              </c:ext>
            </c:extLst>
          </c:dPt>
          <c:cat>
            <c:strRef>
              <c:f>Pivots!$A$4:$A$7</c:f>
              <c:strCache>
                <c:ptCount val="3"/>
                <c:pt idx="0">
                  <c:v>APR</c:v>
                </c:pt>
                <c:pt idx="1">
                  <c:v>MAY</c:v>
                </c:pt>
                <c:pt idx="2">
                  <c:v>JUN</c:v>
                </c:pt>
              </c:strCache>
            </c:strRef>
          </c:cat>
          <c:val>
            <c:numRef>
              <c:f>Pivots!$D$4:$D$7</c:f>
              <c:numCache>
                <c:formatCode>General</c:formatCode>
                <c:ptCount val="3"/>
                <c:pt idx="0">
                  <c:v>124151</c:v>
                </c:pt>
                <c:pt idx="1">
                  <c:v>134687</c:v>
                </c:pt>
                <c:pt idx="2">
                  <c:v>136186</c:v>
                </c:pt>
              </c:numCache>
            </c:numRef>
          </c:val>
          <c:smooth val="0"/>
          <c:extLst>
            <c:ext xmlns:c16="http://schemas.microsoft.com/office/drawing/2014/chart" uri="{C3380CC4-5D6E-409C-BE32-E72D297353CC}">
              <c16:uniqueId val="{0000000C-7EB1-40B2-8CCF-02CC75FEFFFF}"/>
            </c:ext>
          </c:extLst>
        </c:ser>
        <c:dLbls>
          <c:showLegendKey val="0"/>
          <c:showVal val="0"/>
          <c:showCatName val="0"/>
          <c:showSerName val="0"/>
          <c:showPercent val="0"/>
          <c:showBubbleSize val="0"/>
        </c:dLbls>
        <c:marker val="1"/>
        <c:smooth val="0"/>
        <c:axId val="784154527"/>
        <c:axId val="908838863"/>
      </c:lineChart>
      <c:catAx>
        <c:axId val="784154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838863"/>
        <c:crosses val="autoZero"/>
        <c:auto val="1"/>
        <c:lblAlgn val="ctr"/>
        <c:lblOffset val="100"/>
        <c:noMultiLvlLbl val="0"/>
      </c:catAx>
      <c:valAx>
        <c:axId val="908838863"/>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1545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Forecast for the total number of patients treated in Q3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Sum of TOTAL TREATED</c:v>
                </c:pt>
              </c:strCache>
            </c:strRef>
          </c:tx>
          <c:spPr>
            <a:ln w="28575" cap="rnd">
              <a:solidFill>
                <a:schemeClr val="accent1"/>
              </a:solidFill>
              <a:round/>
            </a:ln>
            <a:effectLst/>
          </c:spPr>
          <c:marker>
            <c:symbol val="none"/>
          </c:marker>
          <c:val>
            <c:numRef>
              <c:f>Forecast!$B$2:$B$7</c:f>
              <c:numCache>
                <c:formatCode>General</c:formatCode>
                <c:ptCount val="6"/>
                <c:pt idx="0">
                  <c:v>505227</c:v>
                </c:pt>
                <c:pt idx="1">
                  <c:v>576244</c:v>
                </c:pt>
                <c:pt idx="2">
                  <c:v>607500</c:v>
                </c:pt>
              </c:numCache>
            </c:numRef>
          </c:val>
          <c:smooth val="0"/>
          <c:extLst>
            <c:ext xmlns:c16="http://schemas.microsoft.com/office/drawing/2014/chart" uri="{C3380CC4-5D6E-409C-BE32-E72D297353CC}">
              <c16:uniqueId val="{00000000-F650-47C3-82DE-EC5728DBD137}"/>
            </c:ext>
          </c:extLst>
        </c:ser>
        <c:ser>
          <c:idx val="1"/>
          <c:order val="1"/>
          <c:tx>
            <c:strRef>
              <c:f>Forecast!$C$1</c:f>
              <c:strCache>
                <c:ptCount val="1"/>
                <c:pt idx="0">
                  <c:v>Forecast(Sum of TOTAL TREATED)</c:v>
                </c:pt>
              </c:strCache>
            </c:strRef>
          </c:tx>
          <c:spPr>
            <a:ln w="28575" cap="rnd">
              <a:solidFill>
                <a:schemeClr val="accent2"/>
              </a:solidFill>
              <a:round/>
            </a:ln>
            <a:effectLst/>
          </c:spPr>
          <c:marker>
            <c:symbol val="none"/>
          </c:marker>
          <c:cat>
            <c:numRef>
              <c:f>Forecast!$A$2:$A$7</c:f>
              <c:numCache>
                <c:formatCode>mmm\-yy</c:formatCode>
                <c:ptCount val="6"/>
                <c:pt idx="0">
                  <c:v>45017</c:v>
                </c:pt>
                <c:pt idx="1">
                  <c:v>45047</c:v>
                </c:pt>
                <c:pt idx="2">
                  <c:v>45078</c:v>
                </c:pt>
                <c:pt idx="3">
                  <c:v>45108</c:v>
                </c:pt>
                <c:pt idx="4">
                  <c:v>45139</c:v>
                </c:pt>
                <c:pt idx="5">
                  <c:v>45169</c:v>
                </c:pt>
              </c:numCache>
            </c:numRef>
          </c:cat>
          <c:val>
            <c:numRef>
              <c:f>Forecast!$C$2:$C$7</c:f>
              <c:numCache>
                <c:formatCode>General</c:formatCode>
                <c:ptCount val="6"/>
                <c:pt idx="2">
                  <c:v>607500</c:v>
                </c:pt>
                <c:pt idx="3">
                  <c:v>663773.60131950001</c:v>
                </c:pt>
                <c:pt idx="4">
                  <c:v>716486.60508900008</c:v>
                </c:pt>
                <c:pt idx="5">
                  <c:v>767499.18938206462</c:v>
                </c:pt>
              </c:numCache>
            </c:numRef>
          </c:val>
          <c:smooth val="0"/>
          <c:extLst>
            <c:ext xmlns:c16="http://schemas.microsoft.com/office/drawing/2014/chart" uri="{C3380CC4-5D6E-409C-BE32-E72D297353CC}">
              <c16:uniqueId val="{00000001-F650-47C3-82DE-EC5728DBD137}"/>
            </c:ext>
          </c:extLst>
        </c:ser>
        <c:ser>
          <c:idx val="2"/>
          <c:order val="2"/>
          <c:tx>
            <c:strRef>
              <c:f>Forecast!$D$1</c:f>
              <c:strCache>
                <c:ptCount val="1"/>
                <c:pt idx="0">
                  <c:v>Lower Confidence Bound(Sum of TOTAL TREATED)</c:v>
                </c:pt>
              </c:strCache>
            </c:strRef>
          </c:tx>
          <c:spPr>
            <a:ln w="28575" cap="rnd">
              <a:solidFill>
                <a:schemeClr val="accent3"/>
              </a:solidFill>
              <a:round/>
            </a:ln>
            <a:effectLst/>
          </c:spPr>
          <c:marker>
            <c:symbol val="none"/>
          </c:marker>
          <c:cat>
            <c:numRef>
              <c:f>Forecast!$A$2:$A$7</c:f>
              <c:numCache>
                <c:formatCode>mmm\-yy</c:formatCode>
                <c:ptCount val="6"/>
                <c:pt idx="0">
                  <c:v>45017</c:v>
                </c:pt>
                <c:pt idx="1">
                  <c:v>45047</c:v>
                </c:pt>
                <c:pt idx="2">
                  <c:v>45078</c:v>
                </c:pt>
                <c:pt idx="3">
                  <c:v>45108</c:v>
                </c:pt>
                <c:pt idx="4">
                  <c:v>45139</c:v>
                </c:pt>
                <c:pt idx="5">
                  <c:v>45169</c:v>
                </c:pt>
              </c:numCache>
            </c:numRef>
          </c:cat>
          <c:val>
            <c:numRef>
              <c:f>Forecast!$D$2:$D$7</c:f>
              <c:numCache>
                <c:formatCode>General</c:formatCode>
                <c:ptCount val="6"/>
                <c:pt idx="2" formatCode="0.00">
                  <c:v>607500</c:v>
                </c:pt>
                <c:pt idx="3" formatCode="0.00">
                  <c:v>640835.994147124</c:v>
                </c:pt>
                <c:pt idx="4" formatCode="0.00">
                  <c:v>693099.23139483097</c:v>
                </c:pt>
                <c:pt idx="5" formatCode="0.00">
                  <c:v>743164.34092146251</c:v>
                </c:pt>
              </c:numCache>
            </c:numRef>
          </c:val>
          <c:smooth val="0"/>
          <c:extLst>
            <c:ext xmlns:c16="http://schemas.microsoft.com/office/drawing/2014/chart" uri="{C3380CC4-5D6E-409C-BE32-E72D297353CC}">
              <c16:uniqueId val="{00000002-F650-47C3-82DE-EC5728DBD137}"/>
            </c:ext>
          </c:extLst>
        </c:ser>
        <c:ser>
          <c:idx val="3"/>
          <c:order val="3"/>
          <c:tx>
            <c:strRef>
              <c:f>Forecast!$E$1</c:f>
              <c:strCache>
                <c:ptCount val="1"/>
                <c:pt idx="0">
                  <c:v>Upper Confidence Bound(Sum of TOTAL TREATED)</c:v>
                </c:pt>
              </c:strCache>
            </c:strRef>
          </c:tx>
          <c:spPr>
            <a:ln w="28575" cap="rnd">
              <a:solidFill>
                <a:schemeClr val="accent4"/>
              </a:solidFill>
              <a:round/>
            </a:ln>
            <a:effectLst/>
          </c:spPr>
          <c:marker>
            <c:symbol val="none"/>
          </c:marker>
          <c:cat>
            <c:numRef>
              <c:f>Forecast!$A$2:$A$7</c:f>
              <c:numCache>
                <c:formatCode>mmm\-yy</c:formatCode>
                <c:ptCount val="6"/>
                <c:pt idx="0">
                  <c:v>45017</c:v>
                </c:pt>
                <c:pt idx="1">
                  <c:v>45047</c:v>
                </c:pt>
                <c:pt idx="2">
                  <c:v>45078</c:v>
                </c:pt>
                <c:pt idx="3">
                  <c:v>45108</c:v>
                </c:pt>
                <c:pt idx="4">
                  <c:v>45139</c:v>
                </c:pt>
                <c:pt idx="5">
                  <c:v>45169</c:v>
                </c:pt>
              </c:numCache>
            </c:numRef>
          </c:cat>
          <c:val>
            <c:numRef>
              <c:f>Forecast!$E$2:$E$7</c:f>
              <c:numCache>
                <c:formatCode>General</c:formatCode>
                <c:ptCount val="6"/>
                <c:pt idx="2" formatCode="0.00">
                  <c:v>607500</c:v>
                </c:pt>
                <c:pt idx="3" formatCode="0.00">
                  <c:v>686711.20849187602</c:v>
                </c:pt>
                <c:pt idx="4" formatCode="0.00">
                  <c:v>739873.97878316918</c:v>
                </c:pt>
                <c:pt idx="5" formatCode="0.00">
                  <c:v>791834.03784266673</c:v>
                </c:pt>
              </c:numCache>
            </c:numRef>
          </c:val>
          <c:smooth val="0"/>
          <c:extLst>
            <c:ext xmlns:c16="http://schemas.microsoft.com/office/drawing/2014/chart" uri="{C3380CC4-5D6E-409C-BE32-E72D297353CC}">
              <c16:uniqueId val="{00000003-F650-47C3-82DE-EC5728DBD137}"/>
            </c:ext>
          </c:extLst>
        </c:ser>
        <c:dLbls>
          <c:showLegendKey val="0"/>
          <c:showVal val="0"/>
          <c:showCatName val="0"/>
          <c:showSerName val="0"/>
          <c:showPercent val="0"/>
          <c:showBubbleSize val="0"/>
        </c:dLbls>
        <c:smooth val="0"/>
        <c:axId val="920517327"/>
        <c:axId val="1060668479"/>
      </c:lineChart>
      <c:catAx>
        <c:axId val="92051732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668479"/>
        <c:crosses val="autoZero"/>
        <c:auto val="1"/>
        <c:lblAlgn val="ctr"/>
        <c:lblOffset val="100"/>
        <c:noMultiLvlLbl val="0"/>
      </c:catAx>
      <c:valAx>
        <c:axId val="106066847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5173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[Cancer-Waiting-Times-April-2023-June-2023-Data-Extract-ICB-Sub-Location (1).xlsx]Pivots!PivotTable7</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Pivots!$B$110:$B$111</c:f>
              <c:strCache>
                <c:ptCount val="1"/>
                <c:pt idx="0">
                  <c:v>28 Days FDS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Pivots!$A$112:$A$115</c:f>
              <c:strCache>
                <c:ptCount val="3"/>
                <c:pt idx="0">
                  <c:v>APR</c:v>
                </c:pt>
                <c:pt idx="1">
                  <c:v>MAY</c:v>
                </c:pt>
                <c:pt idx="2">
                  <c:v>JUN</c:v>
                </c:pt>
              </c:strCache>
            </c:strRef>
          </c:cat>
          <c:val>
            <c:numRef>
              <c:f>Pivots!$B$112:$B$115</c:f>
              <c:numCache>
                <c:formatCode>General</c:formatCode>
                <c:ptCount val="3"/>
                <c:pt idx="0">
                  <c:v>215274</c:v>
                </c:pt>
                <c:pt idx="1">
                  <c:v>246948</c:v>
                </c:pt>
                <c:pt idx="2">
                  <c:v>259629</c:v>
                </c:pt>
              </c:numCache>
            </c:numRef>
          </c:val>
          <c:smooth val="0"/>
          <c:extLst>
            <c:ext xmlns:c16="http://schemas.microsoft.com/office/drawing/2014/chart" uri="{C3380CC4-5D6E-409C-BE32-E72D297353CC}">
              <c16:uniqueId val="{00000000-A2EC-4284-AC44-43DEAB163BBF}"/>
            </c:ext>
          </c:extLst>
        </c:ser>
        <c:dLbls>
          <c:showLegendKey val="0"/>
          <c:showVal val="0"/>
          <c:showCatName val="0"/>
          <c:showSerName val="0"/>
          <c:showPercent val="0"/>
          <c:showBubbleSize val="0"/>
        </c:dLbls>
        <c:marker val="1"/>
        <c:smooth val="0"/>
        <c:axId val="2014123728"/>
        <c:axId val="1375430032"/>
      </c:lineChart>
      <c:catAx>
        <c:axId val="201412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430032"/>
        <c:crosses val="autoZero"/>
        <c:auto val="1"/>
        <c:lblAlgn val="ctr"/>
        <c:lblOffset val="100"/>
        <c:noMultiLvlLbl val="0"/>
      </c:catAx>
      <c:valAx>
        <c:axId val="137543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1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[Cancer-Waiting-Times-April-2023-June-2023-Data-Extract-ICB-Sub-Location (1).xlsx]Pivots!PivotTable1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Pathway response times across different treatments</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Pivots!$B$15</c:f>
              <c:strCache>
                <c:ptCount val="1"/>
                <c:pt idx="0">
                  <c:v>Sum of TOTAL TREATED</c:v>
                </c:pt>
              </c:strCache>
            </c:strRef>
          </c:tx>
          <c:spPr>
            <a:solidFill>
              <a:schemeClr val="accent1"/>
            </a:solidFill>
            <a:ln>
              <a:noFill/>
            </a:ln>
            <a:effectLst/>
          </c:spPr>
          <c:invertIfNegative val="0"/>
          <c:cat>
            <c:strRef>
              <c:f>Pivots!$A$16:$A$26</c:f>
              <c:strCache>
                <c:ptCount val="10"/>
                <c:pt idx="0">
                  <c:v>28 Days FDS</c:v>
                </c:pt>
                <c:pt idx="1">
                  <c:v>2WW</c:v>
                </c:pt>
                <c:pt idx="2">
                  <c:v>2WW Breast</c:v>
                </c:pt>
                <c:pt idx="3">
                  <c:v>31 Days</c:v>
                </c:pt>
                <c:pt idx="4">
                  <c:v>31 Days Sub (Drugs)</c:v>
                </c:pt>
                <c:pt idx="5">
                  <c:v>31 Days Sub (Radio)</c:v>
                </c:pt>
                <c:pt idx="6">
                  <c:v>31 Days Sub (Surgery)</c:v>
                </c:pt>
                <c:pt idx="7">
                  <c:v>62 Days</c:v>
                </c:pt>
                <c:pt idx="8">
                  <c:v>62 Days (Screening)</c:v>
                </c:pt>
                <c:pt idx="9">
                  <c:v>62 Days (Upgrade)</c:v>
                </c:pt>
              </c:strCache>
            </c:strRef>
          </c:cat>
          <c:val>
            <c:numRef>
              <c:f>Pivots!$B$16:$B$26</c:f>
              <c:numCache>
                <c:formatCode>General</c:formatCode>
                <c:ptCount val="10"/>
                <c:pt idx="0">
                  <c:v>721851</c:v>
                </c:pt>
                <c:pt idx="1">
                  <c:v>724661</c:v>
                </c:pt>
                <c:pt idx="2">
                  <c:v>29745</c:v>
                </c:pt>
                <c:pt idx="3">
                  <c:v>82120</c:v>
                </c:pt>
                <c:pt idx="4">
                  <c:v>24823</c:v>
                </c:pt>
                <c:pt idx="5">
                  <c:v>25967</c:v>
                </c:pt>
                <c:pt idx="6">
                  <c:v>13791</c:v>
                </c:pt>
                <c:pt idx="7">
                  <c:v>45023</c:v>
                </c:pt>
                <c:pt idx="8">
                  <c:v>5390</c:v>
                </c:pt>
                <c:pt idx="9">
                  <c:v>15600</c:v>
                </c:pt>
              </c:numCache>
            </c:numRef>
          </c:val>
          <c:extLst>
            <c:ext xmlns:c16="http://schemas.microsoft.com/office/drawing/2014/chart" uri="{C3380CC4-5D6E-409C-BE32-E72D297353CC}">
              <c16:uniqueId val="{00000000-F6AB-4ABD-B9A8-D3D1CEE33D74}"/>
            </c:ext>
          </c:extLst>
        </c:ser>
        <c:ser>
          <c:idx val="1"/>
          <c:order val="1"/>
          <c:tx>
            <c:strRef>
              <c:f>Pivots!$C$15</c:f>
              <c:strCache>
                <c:ptCount val="1"/>
                <c:pt idx="0">
                  <c:v>Sum of WITHIN STANDARD</c:v>
                </c:pt>
              </c:strCache>
            </c:strRef>
          </c:tx>
          <c:spPr>
            <a:solidFill>
              <a:schemeClr val="accent3"/>
            </a:solidFill>
            <a:ln>
              <a:noFill/>
            </a:ln>
            <a:effectLst/>
          </c:spPr>
          <c:invertIfNegative val="0"/>
          <c:cat>
            <c:strRef>
              <c:f>Pivots!$A$16:$A$26</c:f>
              <c:strCache>
                <c:ptCount val="10"/>
                <c:pt idx="0">
                  <c:v>28 Days FDS</c:v>
                </c:pt>
                <c:pt idx="1">
                  <c:v>2WW</c:v>
                </c:pt>
                <c:pt idx="2">
                  <c:v>2WW Breast</c:v>
                </c:pt>
                <c:pt idx="3">
                  <c:v>31 Days</c:v>
                </c:pt>
                <c:pt idx="4">
                  <c:v>31 Days Sub (Drugs)</c:v>
                </c:pt>
                <c:pt idx="5">
                  <c:v>31 Days Sub (Radio)</c:v>
                </c:pt>
                <c:pt idx="6">
                  <c:v>31 Days Sub (Surgery)</c:v>
                </c:pt>
                <c:pt idx="7">
                  <c:v>62 Days</c:v>
                </c:pt>
                <c:pt idx="8">
                  <c:v>62 Days (Screening)</c:v>
                </c:pt>
                <c:pt idx="9">
                  <c:v>62 Days (Upgrade)</c:v>
                </c:pt>
              </c:strCache>
            </c:strRef>
          </c:cat>
          <c:val>
            <c:numRef>
              <c:f>Pivots!$C$16:$C$26</c:f>
              <c:numCache>
                <c:formatCode>General</c:formatCode>
                <c:ptCount val="10"/>
                <c:pt idx="0">
                  <c:v>520482</c:v>
                </c:pt>
                <c:pt idx="1">
                  <c:v>577950</c:v>
                </c:pt>
                <c:pt idx="2">
                  <c:v>22041</c:v>
                </c:pt>
                <c:pt idx="3">
                  <c:v>74499</c:v>
                </c:pt>
                <c:pt idx="4">
                  <c:v>24221</c:v>
                </c:pt>
                <c:pt idx="5">
                  <c:v>22345</c:v>
                </c:pt>
                <c:pt idx="6">
                  <c:v>10693</c:v>
                </c:pt>
                <c:pt idx="7">
                  <c:v>26830</c:v>
                </c:pt>
                <c:pt idx="8">
                  <c:v>3436</c:v>
                </c:pt>
                <c:pt idx="9">
                  <c:v>11450</c:v>
                </c:pt>
              </c:numCache>
            </c:numRef>
          </c:val>
          <c:extLst>
            <c:ext xmlns:c16="http://schemas.microsoft.com/office/drawing/2014/chart" uri="{C3380CC4-5D6E-409C-BE32-E72D297353CC}">
              <c16:uniqueId val="{00000001-F6AB-4ABD-B9A8-D3D1CEE33D74}"/>
            </c:ext>
          </c:extLst>
        </c:ser>
        <c:ser>
          <c:idx val="2"/>
          <c:order val="2"/>
          <c:tx>
            <c:strRef>
              <c:f>Pivots!$D$15</c:f>
              <c:strCache>
                <c:ptCount val="1"/>
                <c:pt idx="0">
                  <c:v>Sum of BREACHES</c:v>
                </c:pt>
              </c:strCache>
            </c:strRef>
          </c:tx>
          <c:spPr>
            <a:solidFill>
              <a:schemeClr val="accent2"/>
            </a:solidFill>
            <a:ln>
              <a:noFill/>
            </a:ln>
            <a:effectLst/>
          </c:spPr>
          <c:invertIfNegative val="0"/>
          <c:cat>
            <c:strRef>
              <c:f>Pivots!$A$16:$A$26</c:f>
              <c:strCache>
                <c:ptCount val="10"/>
                <c:pt idx="0">
                  <c:v>28 Days FDS</c:v>
                </c:pt>
                <c:pt idx="1">
                  <c:v>2WW</c:v>
                </c:pt>
                <c:pt idx="2">
                  <c:v>2WW Breast</c:v>
                </c:pt>
                <c:pt idx="3">
                  <c:v>31 Days</c:v>
                </c:pt>
                <c:pt idx="4">
                  <c:v>31 Days Sub (Drugs)</c:v>
                </c:pt>
                <c:pt idx="5">
                  <c:v>31 Days Sub (Radio)</c:v>
                </c:pt>
                <c:pt idx="6">
                  <c:v>31 Days Sub (Surgery)</c:v>
                </c:pt>
                <c:pt idx="7">
                  <c:v>62 Days</c:v>
                </c:pt>
                <c:pt idx="8">
                  <c:v>62 Days (Screening)</c:v>
                </c:pt>
                <c:pt idx="9">
                  <c:v>62 Days (Upgrade)</c:v>
                </c:pt>
              </c:strCache>
            </c:strRef>
          </c:cat>
          <c:val>
            <c:numRef>
              <c:f>Pivots!$D$16:$D$26</c:f>
              <c:numCache>
                <c:formatCode>General</c:formatCode>
                <c:ptCount val="10"/>
                <c:pt idx="0">
                  <c:v>201369</c:v>
                </c:pt>
                <c:pt idx="1">
                  <c:v>146711</c:v>
                </c:pt>
                <c:pt idx="2">
                  <c:v>7704</c:v>
                </c:pt>
                <c:pt idx="3">
                  <c:v>7621</c:v>
                </c:pt>
                <c:pt idx="4">
                  <c:v>602</c:v>
                </c:pt>
                <c:pt idx="5">
                  <c:v>3622</c:v>
                </c:pt>
                <c:pt idx="6">
                  <c:v>3098</c:v>
                </c:pt>
                <c:pt idx="7">
                  <c:v>18193</c:v>
                </c:pt>
                <c:pt idx="8">
                  <c:v>1954</c:v>
                </c:pt>
                <c:pt idx="9">
                  <c:v>4150</c:v>
                </c:pt>
              </c:numCache>
            </c:numRef>
          </c:val>
          <c:extLst>
            <c:ext xmlns:c16="http://schemas.microsoft.com/office/drawing/2014/chart" uri="{C3380CC4-5D6E-409C-BE32-E72D297353CC}">
              <c16:uniqueId val="{00000002-F6AB-4ABD-B9A8-D3D1CEE33D74}"/>
            </c:ext>
          </c:extLst>
        </c:ser>
        <c:dLbls>
          <c:showLegendKey val="0"/>
          <c:showVal val="0"/>
          <c:showCatName val="0"/>
          <c:showSerName val="0"/>
          <c:showPercent val="0"/>
          <c:showBubbleSize val="0"/>
        </c:dLbls>
        <c:gapWidth val="150"/>
        <c:overlap val="100"/>
        <c:axId val="1848140112"/>
        <c:axId val="1137166528"/>
      </c:barChart>
      <c:catAx>
        <c:axId val="184814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166528"/>
        <c:crosses val="autoZero"/>
        <c:auto val="1"/>
        <c:lblAlgn val="ctr"/>
        <c:lblOffset val="100"/>
        <c:noMultiLvlLbl val="0"/>
      </c:catAx>
      <c:valAx>
        <c:axId val="1137166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140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[Cancer-Waiting-Times-April-2023-June-2023-Data-Extract-ICB-Sub-Location (1).xlsx]Pivots!PivotTable2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Highest number of patients treated per ICB (top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Pivots!$B$34</c:f>
              <c:strCache>
                <c:ptCount val="1"/>
                <c:pt idx="0">
                  <c:v>Sum of TOTAL TREATED</c:v>
                </c:pt>
              </c:strCache>
            </c:strRef>
          </c:tx>
          <c:spPr>
            <a:solidFill>
              <a:schemeClr val="accent1"/>
            </a:solidFill>
            <a:ln>
              <a:noFill/>
            </a:ln>
            <a:effectLst/>
          </c:spPr>
          <c:invertIfNegative val="0"/>
          <c:cat>
            <c:strRef>
              <c:f>Pivots!$A$35:$A$45</c:f>
              <c:strCache>
                <c:ptCount val="10"/>
                <c:pt idx="0">
                  <c:v>W2U3Z</c:v>
                </c:pt>
                <c:pt idx="1">
                  <c:v>91Q</c:v>
                </c:pt>
                <c:pt idx="2">
                  <c:v>72Q</c:v>
                </c:pt>
                <c:pt idx="3">
                  <c:v>D9Y0V</c:v>
                </c:pt>
                <c:pt idx="4">
                  <c:v>15N</c:v>
                </c:pt>
                <c:pt idx="5">
                  <c:v>A3A8R</c:v>
                </c:pt>
                <c:pt idx="6">
                  <c:v>93C</c:v>
                </c:pt>
                <c:pt idx="7">
                  <c:v>36L</c:v>
                </c:pt>
                <c:pt idx="8">
                  <c:v>92A</c:v>
                </c:pt>
                <c:pt idx="9">
                  <c:v>15E</c:v>
                </c:pt>
              </c:strCache>
            </c:strRef>
          </c:cat>
          <c:val>
            <c:numRef>
              <c:f>Pivots!$B$35:$B$45</c:f>
              <c:numCache>
                <c:formatCode>General</c:formatCode>
                <c:ptCount val="10"/>
                <c:pt idx="0">
                  <c:v>62071</c:v>
                </c:pt>
                <c:pt idx="1">
                  <c:v>61943</c:v>
                </c:pt>
                <c:pt idx="2">
                  <c:v>52839</c:v>
                </c:pt>
                <c:pt idx="3">
                  <c:v>48436</c:v>
                </c:pt>
                <c:pt idx="4">
                  <c:v>47718</c:v>
                </c:pt>
                <c:pt idx="5">
                  <c:v>44694</c:v>
                </c:pt>
                <c:pt idx="6">
                  <c:v>42813</c:v>
                </c:pt>
                <c:pt idx="7">
                  <c:v>41015</c:v>
                </c:pt>
                <c:pt idx="8">
                  <c:v>34158</c:v>
                </c:pt>
                <c:pt idx="9">
                  <c:v>32319</c:v>
                </c:pt>
              </c:numCache>
            </c:numRef>
          </c:val>
          <c:extLst>
            <c:ext xmlns:c16="http://schemas.microsoft.com/office/drawing/2014/chart" uri="{C3380CC4-5D6E-409C-BE32-E72D297353CC}">
              <c16:uniqueId val="{00000000-340D-4039-B5A5-F33246B16604}"/>
            </c:ext>
          </c:extLst>
        </c:ser>
        <c:ser>
          <c:idx val="1"/>
          <c:order val="1"/>
          <c:tx>
            <c:strRef>
              <c:f>Pivots!$C$34</c:f>
              <c:strCache>
                <c:ptCount val="1"/>
                <c:pt idx="0">
                  <c:v>Sum of WITHIN STANDARD</c:v>
                </c:pt>
              </c:strCache>
            </c:strRef>
          </c:tx>
          <c:spPr>
            <a:solidFill>
              <a:schemeClr val="accent3"/>
            </a:solidFill>
            <a:ln>
              <a:noFill/>
            </a:ln>
            <a:effectLst/>
          </c:spPr>
          <c:invertIfNegative val="0"/>
          <c:cat>
            <c:strRef>
              <c:f>Pivots!$A$35:$A$45</c:f>
              <c:strCache>
                <c:ptCount val="10"/>
                <c:pt idx="0">
                  <c:v>W2U3Z</c:v>
                </c:pt>
                <c:pt idx="1">
                  <c:v>91Q</c:v>
                </c:pt>
                <c:pt idx="2">
                  <c:v>72Q</c:v>
                </c:pt>
                <c:pt idx="3">
                  <c:v>D9Y0V</c:v>
                </c:pt>
                <c:pt idx="4">
                  <c:v>15N</c:v>
                </c:pt>
                <c:pt idx="5">
                  <c:v>A3A8R</c:v>
                </c:pt>
                <c:pt idx="6">
                  <c:v>93C</c:v>
                </c:pt>
                <c:pt idx="7">
                  <c:v>36L</c:v>
                </c:pt>
                <c:pt idx="8">
                  <c:v>92A</c:v>
                </c:pt>
                <c:pt idx="9">
                  <c:v>15E</c:v>
                </c:pt>
              </c:strCache>
            </c:strRef>
          </c:cat>
          <c:val>
            <c:numRef>
              <c:f>Pivots!$C$35:$C$45</c:f>
              <c:numCache>
                <c:formatCode>General</c:formatCode>
                <c:ptCount val="10"/>
                <c:pt idx="0">
                  <c:v>51314</c:v>
                </c:pt>
                <c:pt idx="1">
                  <c:v>51579</c:v>
                </c:pt>
                <c:pt idx="2">
                  <c:v>42839</c:v>
                </c:pt>
                <c:pt idx="3">
                  <c:v>36231</c:v>
                </c:pt>
                <c:pt idx="4">
                  <c:v>35490</c:v>
                </c:pt>
                <c:pt idx="5">
                  <c:v>35898</c:v>
                </c:pt>
                <c:pt idx="6">
                  <c:v>31073</c:v>
                </c:pt>
                <c:pt idx="7">
                  <c:v>33402</c:v>
                </c:pt>
                <c:pt idx="8">
                  <c:v>29024</c:v>
                </c:pt>
                <c:pt idx="9">
                  <c:v>24821</c:v>
                </c:pt>
              </c:numCache>
            </c:numRef>
          </c:val>
          <c:extLst>
            <c:ext xmlns:c16="http://schemas.microsoft.com/office/drawing/2014/chart" uri="{C3380CC4-5D6E-409C-BE32-E72D297353CC}">
              <c16:uniqueId val="{00000001-340D-4039-B5A5-F33246B16604}"/>
            </c:ext>
          </c:extLst>
        </c:ser>
        <c:ser>
          <c:idx val="2"/>
          <c:order val="2"/>
          <c:tx>
            <c:strRef>
              <c:f>Pivots!$D$34</c:f>
              <c:strCache>
                <c:ptCount val="1"/>
                <c:pt idx="0">
                  <c:v>Sum of BREACHES</c:v>
                </c:pt>
              </c:strCache>
            </c:strRef>
          </c:tx>
          <c:spPr>
            <a:solidFill>
              <a:schemeClr val="accent2"/>
            </a:solidFill>
            <a:ln>
              <a:noFill/>
            </a:ln>
            <a:effectLst/>
          </c:spPr>
          <c:invertIfNegative val="0"/>
          <c:cat>
            <c:strRef>
              <c:f>Pivots!$A$35:$A$45</c:f>
              <c:strCache>
                <c:ptCount val="10"/>
                <c:pt idx="0">
                  <c:v>W2U3Z</c:v>
                </c:pt>
                <c:pt idx="1">
                  <c:v>91Q</c:v>
                </c:pt>
                <c:pt idx="2">
                  <c:v>72Q</c:v>
                </c:pt>
                <c:pt idx="3">
                  <c:v>D9Y0V</c:v>
                </c:pt>
                <c:pt idx="4">
                  <c:v>15N</c:v>
                </c:pt>
                <c:pt idx="5">
                  <c:v>A3A8R</c:v>
                </c:pt>
                <c:pt idx="6">
                  <c:v>93C</c:v>
                </c:pt>
                <c:pt idx="7">
                  <c:v>36L</c:v>
                </c:pt>
                <c:pt idx="8">
                  <c:v>92A</c:v>
                </c:pt>
                <c:pt idx="9">
                  <c:v>15E</c:v>
                </c:pt>
              </c:strCache>
            </c:strRef>
          </c:cat>
          <c:val>
            <c:numRef>
              <c:f>Pivots!$D$35:$D$45</c:f>
              <c:numCache>
                <c:formatCode>General</c:formatCode>
                <c:ptCount val="10"/>
                <c:pt idx="0">
                  <c:v>10757</c:v>
                </c:pt>
                <c:pt idx="1">
                  <c:v>10364</c:v>
                </c:pt>
                <c:pt idx="2">
                  <c:v>10000</c:v>
                </c:pt>
                <c:pt idx="3">
                  <c:v>12205</c:v>
                </c:pt>
                <c:pt idx="4">
                  <c:v>12228</c:v>
                </c:pt>
                <c:pt idx="5">
                  <c:v>8796</c:v>
                </c:pt>
                <c:pt idx="6">
                  <c:v>11740</c:v>
                </c:pt>
                <c:pt idx="7">
                  <c:v>7613</c:v>
                </c:pt>
                <c:pt idx="8">
                  <c:v>5134</c:v>
                </c:pt>
                <c:pt idx="9">
                  <c:v>7498</c:v>
                </c:pt>
              </c:numCache>
            </c:numRef>
          </c:val>
          <c:extLst>
            <c:ext xmlns:c16="http://schemas.microsoft.com/office/drawing/2014/chart" uri="{C3380CC4-5D6E-409C-BE32-E72D297353CC}">
              <c16:uniqueId val="{00000002-340D-4039-B5A5-F33246B16604}"/>
            </c:ext>
          </c:extLst>
        </c:ser>
        <c:dLbls>
          <c:showLegendKey val="0"/>
          <c:showVal val="0"/>
          <c:showCatName val="0"/>
          <c:showSerName val="0"/>
          <c:showPercent val="0"/>
          <c:showBubbleSize val="0"/>
        </c:dLbls>
        <c:gapWidth val="150"/>
        <c:overlap val="100"/>
        <c:axId val="1745849872"/>
        <c:axId val="1137181888"/>
      </c:barChart>
      <c:catAx>
        <c:axId val="1745849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181888"/>
        <c:crosses val="autoZero"/>
        <c:auto val="1"/>
        <c:lblAlgn val="ctr"/>
        <c:lblOffset val="100"/>
        <c:noMultiLvlLbl val="0"/>
      </c:catAx>
      <c:valAx>
        <c:axId val="1137181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84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36356</xdr:colOff>
      <xdr:row>1</xdr:row>
      <xdr:rowOff>47720</xdr:rowOff>
    </xdr:from>
    <xdr:to>
      <xdr:col>19</xdr:col>
      <xdr:colOff>91807</xdr:colOff>
      <xdr:row>13</xdr:row>
      <xdr:rowOff>91807</xdr:rowOff>
    </xdr:to>
    <xdr:graphicFrame macro="">
      <xdr:nvGraphicFramePr>
        <xdr:cNvPr id="2" name="Chart 1">
          <a:extLst>
            <a:ext uri="{FF2B5EF4-FFF2-40B4-BE49-F238E27FC236}">
              <a16:creationId xmlns:a16="http://schemas.microsoft.com/office/drawing/2014/main" id="{6B3FD6EF-C6F1-1EE2-C64A-A1FDF523BC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49157</xdr:colOff>
      <xdr:row>13</xdr:row>
      <xdr:rowOff>89995</xdr:rowOff>
    </xdr:from>
    <xdr:to>
      <xdr:col>28</xdr:col>
      <xdr:colOff>19707</xdr:colOff>
      <xdr:row>28</xdr:row>
      <xdr:rowOff>44560</xdr:rowOff>
    </xdr:to>
    <xdr:graphicFrame macro="">
      <xdr:nvGraphicFramePr>
        <xdr:cNvPr id="4" name="Chart 3">
          <a:extLst>
            <a:ext uri="{FF2B5EF4-FFF2-40B4-BE49-F238E27FC236}">
              <a16:creationId xmlns:a16="http://schemas.microsoft.com/office/drawing/2014/main" id="{D88A7FFB-03E3-C0C8-1B3A-9EE47434E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9963</xdr:colOff>
      <xdr:row>31</xdr:row>
      <xdr:rowOff>169807</xdr:rowOff>
    </xdr:from>
    <xdr:to>
      <xdr:col>27</xdr:col>
      <xdr:colOff>66675</xdr:colOff>
      <xdr:row>46</xdr:row>
      <xdr:rowOff>118021</xdr:rowOff>
    </xdr:to>
    <xdr:graphicFrame macro="">
      <xdr:nvGraphicFramePr>
        <xdr:cNvPr id="5" name="Chart 4">
          <a:extLst>
            <a:ext uri="{FF2B5EF4-FFF2-40B4-BE49-F238E27FC236}">
              <a16:creationId xmlns:a16="http://schemas.microsoft.com/office/drawing/2014/main" id="{177A0E30-DC21-953E-430A-3EFE07E16F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308084</xdr:colOff>
      <xdr:row>51</xdr:row>
      <xdr:rowOff>22444</xdr:rowOff>
    </xdr:from>
    <xdr:to>
      <xdr:col>7</xdr:col>
      <xdr:colOff>102087</xdr:colOff>
      <xdr:row>64</xdr:row>
      <xdr:rowOff>123825</xdr:rowOff>
    </xdr:to>
    <mc:AlternateContent xmlns:mc="http://schemas.openxmlformats.org/markup-compatibility/2006" xmlns:a14="http://schemas.microsoft.com/office/drawing/2010/main">
      <mc:Choice Requires="a14">
        <xdr:graphicFrame macro="">
          <xdr:nvGraphicFramePr>
            <xdr:cNvPr id="6" name="MONTH_referrals">
              <a:extLst>
                <a:ext uri="{FF2B5EF4-FFF2-40B4-BE49-F238E27FC236}">
                  <a16:creationId xmlns:a16="http://schemas.microsoft.com/office/drawing/2014/main" id="{3EF734A7-BF92-0601-CA4F-38D31786BD50}"/>
                </a:ext>
              </a:extLst>
            </xdr:cNvPr>
            <xdr:cNvGraphicFramePr/>
          </xdr:nvGraphicFramePr>
          <xdr:xfrm>
            <a:off x="0" y="0"/>
            <a:ext cx="0" cy="0"/>
          </xdr:xfrm>
          <a:graphic>
            <a:graphicData uri="http://schemas.microsoft.com/office/drawing/2010/slicer">
              <sle:slicer xmlns:sle="http://schemas.microsoft.com/office/drawing/2010/slicer" name="MONTH_referrals"/>
            </a:graphicData>
          </a:graphic>
        </xdr:graphicFrame>
      </mc:Choice>
      <mc:Fallback xmlns="">
        <xdr:sp macro="" textlink="">
          <xdr:nvSpPr>
            <xdr:cNvPr id="0" name=""/>
            <xdr:cNvSpPr>
              <a:spLocks noTextEdit="1"/>
            </xdr:cNvSpPr>
          </xdr:nvSpPr>
          <xdr:spPr>
            <a:xfrm>
              <a:off x="7391892" y="9389956"/>
              <a:ext cx="1799112" cy="24820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1341664</xdr:colOff>
      <xdr:row>51</xdr:row>
      <xdr:rowOff>40369</xdr:rowOff>
    </xdr:from>
    <xdr:to>
      <xdr:col>10</xdr:col>
      <xdr:colOff>28029</xdr:colOff>
      <xdr:row>64</xdr:row>
      <xdr:rowOff>145795</xdr:rowOff>
    </xdr:to>
    <mc:AlternateContent xmlns:mc="http://schemas.openxmlformats.org/markup-compatibility/2006" xmlns:a14="http://schemas.microsoft.com/office/drawing/2010/main">
      <mc:Choice Requires="a14">
        <xdr:graphicFrame macro="">
          <xdr:nvGraphicFramePr>
            <xdr:cNvPr id="7" name="STANDARD_referral">
              <a:extLst>
                <a:ext uri="{FF2B5EF4-FFF2-40B4-BE49-F238E27FC236}">
                  <a16:creationId xmlns:a16="http://schemas.microsoft.com/office/drawing/2014/main" id="{418C7CEC-C4ED-3A68-4694-CE597A43B7A8}"/>
                </a:ext>
              </a:extLst>
            </xdr:cNvPr>
            <xdr:cNvGraphicFramePr/>
          </xdr:nvGraphicFramePr>
          <xdr:xfrm>
            <a:off x="0" y="0"/>
            <a:ext cx="0" cy="0"/>
          </xdr:xfrm>
          <a:graphic>
            <a:graphicData uri="http://schemas.microsoft.com/office/drawing/2010/slicer">
              <sle:slicer xmlns:sle="http://schemas.microsoft.com/office/drawing/2010/slicer" name="STANDARD_referral"/>
            </a:graphicData>
          </a:graphic>
        </xdr:graphicFrame>
      </mc:Choice>
      <mc:Fallback xmlns="">
        <xdr:sp macro="" textlink="">
          <xdr:nvSpPr>
            <xdr:cNvPr id="0" name=""/>
            <xdr:cNvSpPr>
              <a:spLocks noTextEdit="1"/>
            </xdr:cNvSpPr>
          </xdr:nvSpPr>
          <xdr:spPr>
            <a:xfrm>
              <a:off x="9676345" y="9404706"/>
              <a:ext cx="1819285" cy="24892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82205</xdr:colOff>
      <xdr:row>69</xdr:row>
      <xdr:rowOff>128759</xdr:rowOff>
    </xdr:from>
    <xdr:to>
      <xdr:col>7</xdr:col>
      <xdr:colOff>695054</xdr:colOff>
      <xdr:row>83</xdr:row>
      <xdr:rowOff>79107</xdr:rowOff>
    </xdr:to>
    <mc:AlternateContent xmlns:mc="http://schemas.openxmlformats.org/markup-compatibility/2006" xmlns:a14="http://schemas.microsoft.com/office/drawing/2010/main">
      <mc:Choice Requires="a14">
        <xdr:graphicFrame macro="">
          <xdr:nvGraphicFramePr>
            <xdr:cNvPr id="8" name="Breaches_months">
              <a:extLst>
                <a:ext uri="{FF2B5EF4-FFF2-40B4-BE49-F238E27FC236}">
                  <a16:creationId xmlns:a16="http://schemas.microsoft.com/office/drawing/2014/main" id="{0A99427D-97D4-F1BA-0990-707C4889D35D}"/>
                </a:ext>
              </a:extLst>
            </xdr:cNvPr>
            <xdr:cNvGraphicFramePr/>
          </xdr:nvGraphicFramePr>
          <xdr:xfrm>
            <a:off x="0" y="0"/>
            <a:ext cx="0" cy="0"/>
          </xdr:xfrm>
          <a:graphic>
            <a:graphicData uri="http://schemas.microsoft.com/office/drawing/2010/slicer">
              <sle:slicer xmlns:sle="http://schemas.microsoft.com/office/drawing/2010/slicer" name="Breaches_months"/>
            </a:graphicData>
          </a:graphic>
        </xdr:graphicFrame>
      </mc:Choice>
      <mc:Fallback xmlns="">
        <xdr:sp macro="" textlink="">
          <xdr:nvSpPr>
            <xdr:cNvPr id="0" name=""/>
            <xdr:cNvSpPr>
              <a:spLocks noTextEdit="1"/>
            </xdr:cNvSpPr>
          </xdr:nvSpPr>
          <xdr:spPr>
            <a:xfrm>
              <a:off x="7923422" y="12794982"/>
              <a:ext cx="1863725"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6767</xdr:colOff>
      <xdr:row>69</xdr:row>
      <xdr:rowOff>109900</xdr:rowOff>
    </xdr:from>
    <xdr:to>
      <xdr:col>24</xdr:col>
      <xdr:colOff>458458</xdr:colOff>
      <xdr:row>83</xdr:row>
      <xdr:rowOff>57073</xdr:rowOff>
    </xdr:to>
    <mc:AlternateContent xmlns:mc="http://schemas.openxmlformats.org/markup-compatibility/2006" xmlns:a14="http://schemas.microsoft.com/office/drawing/2010/main">
      <mc:Choice Requires="a14">
        <xdr:graphicFrame macro="">
          <xdr:nvGraphicFramePr>
            <xdr:cNvPr id="9" name="Breaches_standards">
              <a:extLst>
                <a:ext uri="{FF2B5EF4-FFF2-40B4-BE49-F238E27FC236}">
                  <a16:creationId xmlns:a16="http://schemas.microsoft.com/office/drawing/2014/main" id="{1588E710-2A93-78CB-3BA2-A63FFBAAFB0C}"/>
                </a:ext>
              </a:extLst>
            </xdr:cNvPr>
            <xdr:cNvGraphicFramePr/>
          </xdr:nvGraphicFramePr>
          <xdr:xfrm>
            <a:off x="0" y="0"/>
            <a:ext cx="0" cy="0"/>
          </xdr:xfrm>
          <a:graphic>
            <a:graphicData uri="http://schemas.microsoft.com/office/drawing/2010/slicer">
              <sle:slicer xmlns:sle="http://schemas.microsoft.com/office/drawing/2010/slicer" name="Breaches_standards"/>
            </a:graphicData>
          </a:graphic>
        </xdr:graphicFrame>
      </mc:Choice>
      <mc:Fallback xmlns="">
        <xdr:sp macro="" textlink="">
          <xdr:nvSpPr>
            <xdr:cNvPr id="0" name=""/>
            <xdr:cNvSpPr>
              <a:spLocks noTextEdit="1"/>
            </xdr:cNvSpPr>
          </xdr:nvSpPr>
          <xdr:spPr>
            <a:xfrm>
              <a:off x="13608888" y="12776123"/>
              <a:ext cx="1825625" cy="25209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362677</xdr:colOff>
      <xdr:row>87</xdr:row>
      <xdr:rowOff>166056</xdr:rowOff>
    </xdr:from>
    <xdr:to>
      <xdr:col>6</xdr:col>
      <xdr:colOff>477004</xdr:colOff>
      <xdr:row>101</xdr:row>
      <xdr:rowOff>125929</xdr:rowOff>
    </xdr:to>
    <mc:AlternateContent xmlns:mc="http://schemas.openxmlformats.org/markup-compatibility/2006" xmlns:a14="http://schemas.microsoft.com/office/drawing/2010/main">
      <mc:Choice Requires="a14">
        <xdr:graphicFrame macro="">
          <xdr:nvGraphicFramePr>
            <xdr:cNvPr id="10" name="STANDARD_IBC">
              <a:extLst>
                <a:ext uri="{FF2B5EF4-FFF2-40B4-BE49-F238E27FC236}">
                  <a16:creationId xmlns:a16="http://schemas.microsoft.com/office/drawing/2014/main" id="{A3AB1A7E-B6E2-E30F-1C7F-BA2444E4AE04}"/>
                </a:ext>
              </a:extLst>
            </xdr:cNvPr>
            <xdr:cNvGraphicFramePr/>
          </xdr:nvGraphicFramePr>
          <xdr:xfrm>
            <a:off x="0" y="0"/>
            <a:ext cx="0" cy="0"/>
          </xdr:xfrm>
          <a:graphic>
            <a:graphicData uri="http://schemas.microsoft.com/office/drawing/2010/slicer">
              <sle:slicer xmlns:sle="http://schemas.microsoft.com/office/drawing/2010/slicer" name="STANDARD_IBC"/>
            </a:graphicData>
          </a:graphic>
        </xdr:graphicFrame>
      </mc:Choice>
      <mc:Fallback xmlns="">
        <xdr:sp macro="" textlink="">
          <xdr:nvSpPr>
            <xdr:cNvPr id="0" name=""/>
            <xdr:cNvSpPr>
              <a:spLocks noTextEdit="1"/>
            </xdr:cNvSpPr>
          </xdr:nvSpPr>
          <xdr:spPr>
            <a:xfrm>
              <a:off x="6467858" y="16137339"/>
              <a:ext cx="1828800" cy="25304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632973</xdr:colOff>
      <xdr:row>116</xdr:row>
      <xdr:rowOff>174394</xdr:rowOff>
    </xdr:from>
    <xdr:to>
      <xdr:col>7</xdr:col>
      <xdr:colOff>447139</xdr:colOff>
      <xdr:row>130</xdr:row>
      <xdr:rowOff>121566</xdr:rowOff>
    </xdr:to>
    <mc:AlternateContent xmlns:mc="http://schemas.openxmlformats.org/markup-compatibility/2006" xmlns:a14="http://schemas.microsoft.com/office/drawing/2010/main">
      <mc:Choice Requires="a14">
        <xdr:graphicFrame macro="">
          <xdr:nvGraphicFramePr>
            <xdr:cNvPr id="3" name="STANDARD">
              <a:extLst>
                <a:ext uri="{FF2B5EF4-FFF2-40B4-BE49-F238E27FC236}">
                  <a16:creationId xmlns:a16="http://schemas.microsoft.com/office/drawing/2014/main" id="{976878DB-F97E-781D-99E9-79A33EDAE6BC}"/>
                </a:ext>
              </a:extLst>
            </xdr:cNvPr>
            <xdr:cNvGraphicFramePr/>
          </xdr:nvGraphicFramePr>
          <xdr:xfrm>
            <a:off x="0" y="0"/>
            <a:ext cx="0" cy="0"/>
          </xdr:xfrm>
          <a:graphic>
            <a:graphicData uri="http://schemas.microsoft.com/office/drawing/2010/slicer">
              <sle:slicer xmlns:sle="http://schemas.microsoft.com/office/drawing/2010/slicer" name="STANDARD"/>
            </a:graphicData>
          </a:graphic>
        </xdr:graphicFrame>
      </mc:Choice>
      <mc:Fallback xmlns="">
        <xdr:sp macro="" textlink="">
          <xdr:nvSpPr>
            <xdr:cNvPr id="0" name=""/>
            <xdr:cNvSpPr>
              <a:spLocks noTextEdit="1"/>
            </xdr:cNvSpPr>
          </xdr:nvSpPr>
          <xdr:spPr>
            <a:xfrm>
              <a:off x="4916660" y="21473671"/>
              <a:ext cx="1822449" cy="25209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711773</xdr:colOff>
      <xdr:row>106</xdr:row>
      <xdr:rowOff>74363</xdr:rowOff>
    </xdr:from>
    <xdr:to>
      <xdr:col>19</xdr:col>
      <xdr:colOff>149186</xdr:colOff>
      <xdr:row>122</xdr:row>
      <xdr:rowOff>172138</xdr:rowOff>
    </xdr:to>
    <xdr:graphicFrame macro="">
      <xdr:nvGraphicFramePr>
        <xdr:cNvPr id="11" name="Chart 10">
          <a:extLst>
            <a:ext uri="{FF2B5EF4-FFF2-40B4-BE49-F238E27FC236}">
              <a16:creationId xmlns:a16="http://schemas.microsoft.com/office/drawing/2014/main" id="{2C1A32C1-E8D7-CB68-BBD2-88959F158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828675</xdr:colOff>
      <xdr:row>15</xdr:row>
      <xdr:rowOff>74612</xdr:rowOff>
    </xdr:from>
    <xdr:to>
      <xdr:col>5</xdr:col>
      <xdr:colOff>85725</xdr:colOff>
      <xdr:row>39</xdr:row>
      <xdr:rowOff>134937</xdr:rowOff>
    </xdr:to>
    <xdr:graphicFrame macro="">
      <xdr:nvGraphicFramePr>
        <xdr:cNvPr id="2" name="Chart 1">
          <a:extLst>
            <a:ext uri="{FF2B5EF4-FFF2-40B4-BE49-F238E27FC236}">
              <a16:creationId xmlns:a16="http://schemas.microsoft.com/office/drawing/2014/main" id="{5375DFA1-4142-3A97-9511-2EFC6651D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555348</xdr:colOff>
      <xdr:row>8</xdr:row>
      <xdr:rowOff>69022</xdr:rowOff>
    </xdr:from>
    <xdr:to>
      <xdr:col>9</xdr:col>
      <xdr:colOff>372717</xdr:colOff>
      <xdr:row>28</xdr:row>
      <xdr:rowOff>96630</xdr:rowOff>
    </xdr:to>
    <xdr:graphicFrame macro="">
      <xdr:nvGraphicFramePr>
        <xdr:cNvPr id="24" name="Chart 23">
          <a:extLst>
            <a:ext uri="{FF2B5EF4-FFF2-40B4-BE49-F238E27FC236}">
              <a16:creationId xmlns:a16="http://schemas.microsoft.com/office/drawing/2014/main" id="{6B1EC29B-E9A0-4F82-ADFD-5AD565676E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811040</xdr:colOff>
      <xdr:row>12</xdr:row>
      <xdr:rowOff>150892</xdr:rowOff>
    </xdr:from>
    <xdr:to>
      <xdr:col>8</xdr:col>
      <xdr:colOff>1411430</xdr:colOff>
      <xdr:row>14</xdr:row>
      <xdr:rowOff>106914</xdr:rowOff>
    </xdr:to>
    <xdr:sp macro="" textlink="">
      <xdr:nvSpPr>
        <xdr:cNvPr id="5" name="TextBox 4">
          <a:extLst>
            <a:ext uri="{FF2B5EF4-FFF2-40B4-BE49-F238E27FC236}">
              <a16:creationId xmlns:a16="http://schemas.microsoft.com/office/drawing/2014/main" id="{AD400922-26F0-40A9-3F6C-457292680D7E}"/>
            </a:ext>
          </a:extLst>
        </xdr:cNvPr>
        <xdr:cNvSpPr txBox="1"/>
      </xdr:nvSpPr>
      <xdr:spPr>
        <a:xfrm>
          <a:off x="9506139" y="2301090"/>
          <a:ext cx="600390" cy="314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20% </a:t>
          </a:r>
        </a:p>
      </xdr:txBody>
    </xdr:sp>
    <xdr:clientData/>
  </xdr:twoCellAnchor>
  <xdr:twoCellAnchor>
    <xdr:from>
      <xdr:col>1</xdr:col>
      <xdr:colOff>100263</xdr:colOff>
      <xdr:row>29</xdr:row>
      <xdr:rowOff>87731</xdr:rowOff>
    </xdr:from>
    <xdr:to>
      <xdr:col>27</xdr:col>
      <xdr:colOff>401052</xdr:colOff>
      <xdr:row>29</xdr:row>
      <xdr:rowOff>100263</xdr:rowOff>
    </xdr:to>
    <xdr:cxnSp macro="">
      <xdr:nvCxnSpPr>
        <xdr:cNvPr id="14" name="Straight Connector 13">
          <a:extLst>
            <a:ext uri="{FF2B5EF4-FFF2-40B4-BE49-F238E27FC236}">
              <a16:creationId xmlns:a16="http://schemas.microsoft.com/office/drawing/2014/main" id="{69C631EC-FCDE-B245-13E3-DDBBF2F28BE3}"/>
            </a:ext>
          </a:extLst>
        </xdr:cNvPr>
        <xdr:cNvCxnSpPr/>
      </xdr:nvCxnSpPr>
      <xdr:spPr>
        <a:xfrm>
          <a:off x="714375" y="5176086"/>
          <a:ext cx="16267697" cy="12532"/>
        </a:xfrm>
        <a:prstGeom prst="line">
          <a:avLst/>
        </a:prstGeom>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296333</xdr:colOff>
      <xdr:row>55</xdr:row>
      <xdr:rowOff>126687</xdr:rowOff>
    </xdr:from>
    <xdr:to>
      <xdr:col>18</xdr:col>
      <xdr:colOff>1078309</xdr:colOff>
      <xdr:row>79</xdr:row>
      <xdr:rowOff>7346</xdr:rowOff>
    </xdr:to>
    <xdr:graphicFrame macro="">
      <xdr:nvGraphicFramePr>
        <xdr:cNvPr id="15" name="Chart 14">
          <a:extLst>
            <a:ext uri="{FF2B5EF4-FFF2-40B4-BE49-F238E27FC236}">
              <a16:creationId xmlns:a16="http://schemas.microsoft.com/office/drawing/2014/main" id="{67A47ED6-24AC-4AAE-9FCD-2A6CFEC8F3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54</xdr:row>
      <xdr:rowOff>0</xdr:rowOff>
    </xdr:from>
    <xdr:to>
      <xdr:col>27</xdr:col>
      <xdr:colOff>297614</xdr:colOff>
      <xdr:row>54</xdr:row>
      <xdr:rowOff>18882</xdr:rowOff>
    </xdr:to>
    <xdr:cxnSp macro="">
      <xdr:nvCxnSpPr>
        <xdr:cNvPr id="20" name="Straight Connector 19">
          <a:extLst>
            <a:ext uri="{FF2B5EF4-FFF2-40B4-BE49-F238E27FC236}">
              <a16:creationId xmlns:a16="http://schemas.microsoft.com/office/drawing/2014/main" id="{FF4F70E2-B17E-48A6-80E1-B5D6E3B08818}"/>
            </a:ext>
          </a:extLst>
        </xdr:cNvPr>
        <xdr:cNvCxnSpPr/>
      </xdr:nvCxnSpPr>
      <xdr:spPr>
        <a:xfrm>
          <a:off x="603250" y="9429750"/>
          <a:ext cx="23459239" cy="18882"/>
        </a:xfrm>
        <a:prstGeom prst="line">
          <a:avLst/>
        </a:prstGeom>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19</xdr:col>
      <xdr:colOff>877638</xdr:colOff>
      <xdr:row>44</xdr:row>
      <xdr:rowOff>45369</xdr:rowOff>
    </xdr:from>
    <xdr:to>
      <xdr:col>21</xdr:col>
      <xdr:colOff>1227564</xdr:colOff>
      <xdr:row>52</xdr:row>
      <xdr:rowOff>9401</xdr:rowOff>
    </xdr:to>
    <mc:AlternateContent xmlns:mc="http://schemas.openxmlformats.org/markup-compatibility/2006" xmlns:a14="http://schemas.microsoft.com/office/drawing/2010/main">
      <mc:Choice Requires="a14">
        <xdr:graphicFrame macro="">
          <xdr:nvGraphicFramePr>
            <xdr:cNvPr id="27" name="STANDARD_IBC 1">
              <a:extLst>
                <a:ext uri="{FF2B5EF4-FFF2-40B4-BE49-F238E27FC236}">
                  <a16:creationId xmlns:a16="http://schemas.microsoft.com/office/drawing/2014/main" id="{62CFFDED-BF15-4E18-B7BC-7CC6A584D986}"/>
                </a:ext>
              </a:extLst>
            </xdr:cNvPr>
            <xdr:cNvGraphicFramePr/>
          </xdr:nvGraphicFramePr>
          <xdr:xfrm>
            <a:off x="0" y="0"/>
            <a:ext cx="0" cy="0"/>
          </xdr:xfrm>
          <a:graphic>
            <a:graphicData uri="http://schemas.microsoft.com/office/drawing/2010/slicer">
              <sle:slicer xmlns:sle="http://schemas.microsoft.com/office/drawing/2010/slicer" name="STANDARD_IBC 1"/>
            </a:graphicData>
          </a:graphic>
        </xdr:graphicFrame>
      </mc:Choice>
      <mc:Fallback xmlns="">
        <xdr:sp macro="" textlink="">
          <xdr:nvSpPr>
            <xdr:cNvPr id="0" name=""/>
            <xdr:cNvSpPr>
              <a:spLocks noTextEdit="1"/>
            </xdr:cNvSpPr>
          </xdr:nvSpPr>
          <xdr:spPr>
            <a:xfrm>
              <a:off x="18951326" y="9073482"/>
              <a:ext cx="7687351" cy="14880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17318</xdr:colOff>
      <xdr:row>55</xdr:row>
      <xdr:rowOff>159038</xdr:rowOff>
    </xdr:from>
    <xdr:to>
      <xdr:col>7</xdr:col>
      <xdr:colOff>1375833</xdr:colOff>
      <xdr:row>79</xdr:row>
      <xdr:rowOff>42333</xdr:rowOff>
    </xdr:to>
    <xdr:graphicFrame macro="">
      <xdr:nvGraphicFramePr>
        <xdr:cNvPr id="2" name="Chart 1">
          <a:extLst>
            <a:ext uri="{FF2B5EF4-FFF2-40B4-BE49-F238E27FC236}">
              <a16:creationId xmlns:a16="http://schemas.microsoft.com/office/drawing/2014/main" id="{226F977A-0323-4D9F-A656-EE498AFA4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1466272</xdr:colOff>
      <xdr:row>56</xdr:row>
      <xdr:rowOff>35213</xdr:rowOff>
    </xdr:from>
    <xdr:to>
      <xdr:col>8</xdr:col>
      <xdr:colOff>1667748</xdr:colOff>
      <xdr:row>79</xdr:row>
      <xdr:rowOff>76199</xdr:rowOff>
    </xdr:to>
    <mc:AlternateContent xmlns:mc="http://schemas.openxmlformats.org/markup-compatibility/2006" xmlns:a14="http://schemas.microsoft.com/office/drawing/2010/main">
      <mc:Choice Requires="a14">
        <xdr:graphicFrame macro="">
          <xdr:nvGraphicFramePr>
            <xdr:cNvPr id="3" name="STANDARD 1">
              <a:extLst>
                <a:ext uri="{FF2B5EF4-FFF2-40B4-BE49-F238E27FC236}">
                  <a16:creationId xmlns:a16="http://schemas.microsoft.com/office/drawing/2014/main" id="{7418F5D3-487A-40D2-BD7E-281202B29E6E}"/>
                </a:ext>
              </a:extLst>
            </xdr:cNvPr>
            <xdr:cNvGraphicFramePr/>
          </xdr:nvGraphicFramePr>
          <xdr:xfrm>
            <a:off x="0" y="0"/>
            <a:ext cx="0" cy="0"/>
          </xdr:xfrm>
          <a:graphic>
            <a:graphicData uri="http://schemas.microsoft.com/office/drawing/2010/slicer">
              <sle:slicer xmlns:sle="http://schemas.microsoft.com/office/drawing/2010/slicer" name="STANDARD 1"/>
            </a:graphicData>
          </a:graphic>
        </xdr:graphicFrame>
      </mc:Choice>
      <mc:Fallback xmlns="">
        <xdr:sp macro="" textlink="">
          <xdr:nvSpPr>
            <xdr:cNvPr id="0" name=""/>
            <xdr:cNvSpPr>
              <a:spLocks noTextEdit="1"/>
            </xdr:cNvSpPr>
          </xdr:nvSpPr>
          <xdr:spPr>
            <a:xfrm>
              <a:off x="8610022" y="11346151"/>
              <a:ext cx="1817551" cy="442248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1188267</xdr:colOff>
      <xdr:row>13</xdr:row>
      <xdr:rowOff>31467</xdr:rowOff>
    </xdr:from>
    <xdr:to>
      <xdr:col>8</xdr:col>
      <xdr:colOff>1237161</xdr:colOff>
      <xdr:row>13</xdr:row>
      <xdr:rowOff>150891</xdr:rowOff>
    </xdr:to>
    <xdr:sp macro="" textlink="">
      <xdr:nvSpPr>
        <xdr:cNvPr id="6" name="Arrow: Up 5">
          <a:extLst>
            <a:ext uri="{FF2B5EF4-FFF2-40B4-BE49-F238E27FC236}">
              <a16:creationId xmlns:a16="http://schemas.microsoft.com/office/drawing/2014/main" id="{3238F58A-6AA1-FFC4-7BF5-A442D6FCAB6A}"/>
            </a:ext>
          </a:extLst>
        </xdr:cNvPr>
        <xdr:cNvSpPr/>
      </xdr:nvSpPr>
      <xdr:spPr>
        <a:xfrm>
          <a:off x="9883366" y="2360848"/>
          <a:ext cx="48894" cy="119424"/>
        </a:xfrm>
        <a:prstGeom prst="up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807865</xdr:colOff>
      <xdr:row>15</xdr:row>
      <xdr:rowOff>18861</xdr:rowOff>
    </xdr:from>
    <xdr:to>
      <xdr:col>8</xdr:col>
      <xdr:colOff>1417780</xdr:colOff>
      <xdr:row>16</xdr:row>
      <xdr:rowOff>154066</xdr:rowOff>
    </xdr:to>
    <xdr:sp macro="" textlink="">
      <xdr:nvSpPr>
        <xdr:cNvPr id="10" name="TextBox 9">
          <a:extLst>
            <a:ext uri="{FF2B5EF4-FFF2-40B4-BE49-F238E27FC236}">
              <a16:creationId xmlns:a16="http://schemas.microsoft.com/office/drawing/2014/main" id="{EDB9EA43-B94D-4B3A-AC83-9A339A22DB74}"/>
            </a:ext>
          </a:extLst>
        </xdr:cNvPr>
        <xdr:cNvSpPr txBox="1"/>
      </xdr:nvSpPr>
      <xdr:spPr>
        <a:xfrm>
          <a:off x="9502964" y="2706609"/>
          <a:ext cx="609915" cy="3143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24% </a:t>
          </a:r>
        </a:p>
      </xdr:txBody>
    </xdr:sp>
    <xdr:clientData/>
  </xdr:twoCellAnchor>
  <xdr:twoCellAnchor>
    <xdr:from>
      <xdr:col>8</xdr:col>
      <xdr:colOff>845588</xdr:colOff>
      <xdr:row>19</xdr:row>
      <xdr:rowOff>94307</xdr:rowOff>
    </xdr:from>
    <xdr:to>
      <xdr:col>8</xdr:col>
      <xdr:colOff>1320297</xdr:colOff>
      <xdr:row>21</xdr:row>
      <xdr:rowOff>0</xdr:rowOff>
    </xdr:to>
    <xdr:sp macro="" textlink="">
      <xdr:nvSpPr>
        <xdr:cNvPr id="11" name="TextBox 10">
          <a:extLst>
            <a:ext uri="{FF2B5EF4-FFF2-40B4-BE49-F238E27FC236}">
              <a16:creationId xmlns:a16="http://schemas.microsoft.com/office/drawing/2014/main" id="{9416CBD0-321E-4941-AFBC-8B5619B86472}"/>
            </a:ext>
          </a:extLst>
        </xdr:cNvPr>
        <xdr:cNvSpPr txBox="1"/>
      </xdr:nvSpPr>
      <xdr:spPr>
        <a:xfrm>
          <a:off x="9540687" y="3498787"/>
          <a:ext cx="474709" cy="2640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10% </a:t>
          </a:r>
        </a:p>
      </xdr:txBody>
    </xdr:sp>
    <xdr:clientData/>
  </xdr:twoCellAnchor>
  <xdr:twoCellAnchor>
    <xdr:from>
      <xdr:col>8</xdr:col>
      <xdr:colOff>1200873</xdr:colOff>
      <xdr:row>15</xdr:row>
      <xdr:rowOff>75444</xdr:rowOff>
    </xdr:from>
    <xdr:to>
      <xdr:col>8</xdr:col>
      <xdr:colOff>1240242</xdr:colOff>
      <xdr:row>16</xdr:row>
      <xdr:rowOff>22035</xdr:rowOff>
    </xdr:to>
    <xdr:sp macro="" textlink="">
      <xdr:nvSpPr>
        <xdr:cNvPr id="12" name="Arrow: Up 11">
          <a:extLst>
            <a:ext uri="{FF2B5EF4-FFF2-40B4-BE49-F238E27FC236}">
              <a16:creationId xmlns:a16="http://schemas.microsoft.com/office/drawing/2014/main" id="{7F4D1328-F641-4EBF-A5CB-51187FA038F1}"/>
            </a:ext>
          </a:extLst>
        </xdr:cNvPr>
        <xdr:cNvSpPr/>
      </xdr:nvSpPr>
      <xdr:spPr>
        <a:xfrm>
          <a:off x="9895972" y="2763192"/>
          <a:ext cx="39369" cy="125774"/>
        </a:xfrm>
        <a:prstGeom prst="up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1248027</xdr:colOff>
      <xdr:row>19</xdr:row>
      <xdr:rowOff>160321</xdr:rowOff>
    </xdr:from>
    <xdr:to>
      <xdr:col>8</xdr:col>
      <xdr:colOff>1296921</xdr:colOff>
      <xdr:row>20</xdr:row>
      <xdr:rowOff>103737</xdr:rowOff>
    </xdr:to>
    <xdr:sp macro="" textlink="">
      <xdr:nvSpPr>
        <xdr:cNvPr id="13" name="Arrow: Up 12">
          <a:extLst>
            <a:ext uri="{FF2B5EF4-FFF2-40B4-BE49-F238E27FC236}">
              <a16:creationId xmlns:a16="http://schemas.microsoft.com/office/drawing/2014/main" id="{2587128D-5051-42BB-9AC1-16B754B90070}"/>
            </a:ext>
          </a:extLst>
        </xdr:cNvPr>
        <xdr:cNvSpPr/>
      </xdr:nvSpPr>
      <xdr:spPr>
        <a:xfrm>
          <a:off x="9943126" y="3564801"/>
          <a:ext cx="48894" cy="122599"/>
        </a:xfrm>
        <a:prstGeom prst="up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458720</xdr:colOff>
      <xdr:row>8</xdr:row>
      <xdr:rowOff>65846</xdr:rowOff>
    </xdr:from>
    <xdr:to>
      <xdr:col>19</xdr:col>
      <xdr:colOff>1463261</xdr:colOff>
      <xdr:row>28</xdr:row>
      <xdr:rowOff>96630</xdr:rowOff>
    </xdr:to>
    <xdr:graphicFrame macro="">
      <xdr:nvGraphicFramePr>
        <xdr:cNvPr id="23" name="Chart 22">
          <a:extLst>
            <a:ext uri="{FF2B5EF4-FFF2-40B4-BE49-F238E27FC236}">
              <a16:creationId xmlns:a16="http://schemas.microsoft.com/office/drawing/2014/main" id="{61A093C7-A90B-4BC1-8F1C-0EB1E46D29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1531878</xdr:colOff>
      <xdr:row>8</xdr:row>
      <xdr:rowOff>67380</xdr:rowOff>
    </xdr:from>
    <xdr:to>
      <xdr:col>27</xdr:col>
      <xdr:colOff>341018</xdr:colOff>
      <xdr:row>28</xdr:row>
      <xdr:rowOff>94074</xdr:rowOff>
    </xdr:to>
    <xdr:graphicFrame macro="">
      <xdr:nvGraphicFramePr>
        <xdr:cNvPr id="29" name="Chart 28">
          <a:extLst>
            <a:ext uri="{FF2B5EF4-FFF2-40B4-BE49-F238E27FC236}">
              <a16:creationId xmlns:a16="http://schemas.microsoft.com/office/drawing/2014/main" id="{6CB5798E-98B4-43D5-846D-CA401A7EF8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en masani" refreshedDate="45160.453674652781" createdVersion="8" refreshedVersion="8" minRefreshableVersion="3" recordCount="3317" xr:uid="{DBF99DC6-D6FE-4D72-81A4-ADC17E492848}">
  <cacheSource type="worksheet">
    <worksheetSource ref="A1:K3318" sheet="Source_data"/>
  </cacheSource>
  <cacheFields count="11">
    <cacheField name="Period" numFmtId="0">
      <sharedItems/>
    </cacheField>
    <cacheField name="YEAR" numFmtId="0">
      <sharedItems/>
    </cacheField>
    <cacheField name="MONTH" numFmtId="0">
      <sharedItems count="3">
        <s v="APR"/>
        <s v="MAY"/>
        <s v="JUN"/>
      </sharedItems>
    </cacheField>
    <cacheField name="STANDARD" numFmtId="0">
      <sharedItems count="10">
        <s v="2WW"/>
        <s v="2WW Breast"/>
        <s v="28 Days FDS"/>
        <s v="31 Days"/>
        <s v="31 Days Sub (Drugs)"/>
        <s v="31 Days Sub (Radio)"/>
        <s v="31 Days Sub (Surgery)"/>
        <s v="62 Days"/>
        <s v="62 Days (Screening)"/>
        <s v="62 Days (Upgrade)"/>
      </sharedItems>
    </cacheField>
    <cacheField name="ICB SUB LOCATION ORG CODE" numFmtId="0">
      <sharedItems/>
    </cacheField>
    <cacheField name="ICB NAME" numFmtId="0">
      <sharedItems count="16">
        <s v="NORTH EAST AND YORKSHIRE COMMISSIONING REGION"/>
        <s v="NORTH WEST COMMISSIONING REGION"/>
        <s v="MIDLANDS COMMISSIONING REGION"/>
        <s v="EAST OF ENGLAND COMMISSIONING REGION"/>
        <s v="SOUTH EAST COMMISSIONING REGION"/>
        <s v="SOUTH WEST COMMISSIONING REGION"/>
        <s v="NATIONAL COMMISSIONING HUB 1"/>
        <s v="LONDON COMMISSIONING REGION"/>
        <s v="UNKNOWN"/>
        <s v="EAST OF ENGLAND - H&amp;J COMMISSIONING HUB" u="1"/>
        <s v="MIDLANDS - H&amp;J COMMISSIONING HUB" u="1"/>
        <s v="NORTH WEST - H&amp;J COMMISSIONING HUB" u="1"/>
        <s v="LONDON - H&amp;J COMMISSIONING HUB" u="1"/>
        <s v="NORTH EAST AND YORKSHIRE - H&amp;J COMMISSIONING HUB" u="1"/>
        <s v="SOUTH EAST - H&amp;J COMMISSIONING HUB" u="1"/>
        <s v="SOUTH WEST - H&amp;J COMMISSIONING HUB" u="1"/>
      </sharedItems>
    </cacheField>
    <cacheField name="TOTAL TREATED" numFmtId="0">
      <sharedItems containsSemiMixedTypes="0" containsString="0" containsNumber="1" containsInteger="1" minValue="1" maxValue="10142" count="963">
        <n v="1262"/>
        <n v="656"/>
        <n v="1124"/>
        <n v="567"/>
        <n v="692"/>
        <n v="912"/>
        <n v="738"/>
        <n v="803"/>
        <n v="1028"/>
        <n v="1304"/>
        <n v="982"/>
        <n v="883"/>
        <n v="597"/>
        <n v="1023"/>
        <n v="1170"/>
        <n v="740"/>
        <n v="1349"/>
        <n v="721"/>
        <n v="727"/>
        <n v="1410"/>
        <n v="806"/>
        <n v="850"/>
        <n v="1020"/>
        <n v="954"/>
        <n v="606"/>
        <n v="1306"/>
        <n v="928"/>
        <n v="826"/>
        <n v="370"/>
        <n v="828"/>
        <n v="1093"/>
        <n v="1104"/>
        <n v="815"/>
        <n v="498"/>
        <n v="626"/>
        <n v="879"/>
        <n v="1707"/>
        <n v="955"/>
        <n v="1702"/>
        <n v="1312"/>
        <n v="1021"/>
        <n v="1562"/>
        <n v="543"/>
        <n v="539"/>
        <n v="1045"/>
        <n v="966"/>
        <n v="744"/>
        <n v="1269"/>
        <n v="2808"/>
        <n v="2178"/>
        <n v="1359"/>
        <n v="2278"/>
        <n v="1717"/>
        <n v="1666"/>
        <n v="609"/>
        <n v="1320"/>
        <n v="1091"/>
        <n v="1159"/>
        <n v="2527"/>
        <n v="459"/>
        <n v="3094"/>
        <n v="2090"/>
        <n v="2850"/>
        <n v="2127"/>
        <n v="1553"/>
        <n v="191"/>
        <n v="1798"/>
        <n v="2221"/>
        <n v="4"/>
        <n v="22"/>
        <n v="8"/>
        <n v="7"/>
        <n v="2099"/>
        <n v="1795"/>
        <n v="3295"/>
        <n v="4409"/>
        <n v="3623"/>
        <n v="3855"/>
        <n v="6128"/>
        <n v="2409"/>
        <n v="3003"/>
        <n v="4081"/>
        <n v="3310"/>
        <n v="13"/>
        <n v="2076"/>
        <n v="5317"/>
        <n v="1631"/>
        <n v="3744"/>
        <n v="3945"/>
        <n v="2831"/>
        <n v="6734"/>
        <n v="12"/>
        <n v="2534"/>
        <n v="2095"/>
        <n v="8533"/>
        <n v="4393"/>
        <n v="3150"/>
        <n v="5768"/>
        <n v="2785"/>
        <n v="29"/>
        <n v="2289"/>
        <n v="835"/>
        <n v="1248"/>
        <n v="896"/>
        <n v="742"/>
        <n v="6172"/>
        <n v="3958"/>
        <n v="4143"/>
        <n v="1940"/>
        <n v="5739"/>
        <n v="3029"/>
        <n v="2148"/>
        <n v="637"/>
        <n v="8358"/>
        <n v="70"/>
        <n v="10"/>
        <n v="28"/>
        <n v="49"/>
        <n v="58"/>
        <n v="57"/>
        <n v="26"/>
        <n v="31"/>
        <n v="78"/>
        <n v="24"/>
        <n v="21"/>
        <n v="38"/>
        <n v="66"/>
        <n v="44"/>
        <n v="59"/>
        <n v="52"/>
        <n v="27"/>
        <n v="46"/>
        <n v="16"/>
        <n v="64"/>
        <n v="51"/>
        <n v="92"/>
        <n v="36"/>
        <n v="67"/>
        <n v="111"/>
        <n v="103"/>
        <n v="30"/>
        <n v="83"/>
        <n v="86"/>
        <n v="18"/>
        <n v="20"/>
        <n v="97"/>
        <n v="101"/>
        <n v="35"/>
        <n v="14"/>
        <n v="6"/>
        <n v="89"/>
        <n v="174"/>
        <n v="63"/>
        <n v="110"/>
        <n v="100"/>
        <n v="137"/>
        <n v="113"/>
        <n v="1"/>
        <n v="11"/>
        <n v="84"/>
        <n v="82"/>
        <n v="50"/>
        <n v="119"/>
        <n v="99"/>
        <n v="138"/>
        <n v="186"/>
        <n v="112"/>
        <n v="147"/>
        <n v="208"/>
        <n v="238"/>
        <n v="72"/>
        <n v="268"/>
        <n v="124"/>
        <n v="144"/>
        <n v="2"/>
        <n v="87"/>
        <n v="150"/>
        <n v="245"/>
        <n v="236"/>
        <n v="241"/>
        <n v="125"/>
        <n v="167"/>
        <n v="47"/>
        <n v="23"/>
        <n v="3"/>
        <n v="9"/>
        <n v="446"/>
        <n v="193"/>
        <n v="161"/>
        <n v="253"/>
        <n v="120"/>
        <n v="55"/>
        <n v="17"/>
        <n v="437"/>
        <n v="508"/>
        <n v="1097"/>
        <n v="587"/>
        <n v="729"/>
        <n v="989"/>
        <n v="746"/>
        <n v="888"/>
        <n v="1009"/>
        <n v="1265"/>
        <n v="967"/>
        <n v="638"/>
        <n v="1066"/>
        <n v="1056"/>
        <n v="1396"/>
        <n v="822"/>
        <n v="684"/>
        <n v="1405"/>
        <n v="882"/>
        <n v="910"/>
        <n v="939"/>
        <n v="933"/>
        <n v="554"/>
        <n v="1399"/>
        <n v="978"/>
        <n v="901"/>
        <n v="388"/>
        <n v="853"/>
        <n v="1134"/>
        <n v="1140"/>
        <n v="874"/>
        <n v="671"/>
        <n v="906"/>
        <n v="1809"/>
        <n v="1700"/>
        <n v="1394"/>
        <n v="1581"/>
        <n v="577"/>
        <n v="562"/>
        <n v="1079"/>
        <n v="919"/>
        <n v="745"/>
        <n v="1223"/>
        <n v="2909"/>
        <n v="2038"/>
        <n v="1432"/>
        <n v="2217"/>
        <n v="1071"/>
        <n v="1644"/>
        <n v="607"/>
        <n v="1299"/>
        <n v="1197"/>
        <n v="1231"/>
        <n v="2419"/>
        <n v="572"/>
        <n v="3017"/>
        <n v="2067"/>
        <n v="2979"/>
        <n v="2053"/>
        <n v="1637"/>
        <n v="2064"/>
        <n v="5"/>
        <n v="1960"/>
        <n v="1736"/>
        <n v="3090"/>
        <n v="4213"/>
        <n v="3619"/>
        <n v="4064"/>
        <n v="5683"/>
        <n v="2339"/>
        <n v="2899"/>
        <n v="4380"/>
        <n v="3281"/>
        <n v="2142"/>
        <n v="5276"/>
        <n v="1718"/>
        <n v="3655"/>
        <n v="4098"/>
        <n v="2968"/>
        <n v="7011"/>
        <n v="2008"/>
        <n v="7732"/>
        <n v="4396"/>
        <n v="3118"/>
        <n v="5674"/>
        <n v="2865"/>
        <n v="2407"/>
        <n v="290"/>
        <n v="1145"/>
        <n v="834"/>
        <n v="730"/>
        <n v="5527"/>
        <n v="3918"/>
        <n v="3907"/>
        <n v="2506"/>
        <n v="6062"/>
        <n v="3241"/>
        <n v="2252"/>
        <n v="649"/>
        <n v="8570"/>
        <n v="1672"/>
        <n v="207"/>
        <n v="136"/>
        <n v="62"/>
        <n v="81"/>
        <n v="104"/>
        <n v="158"/>
        <n v="80"/>
        <n v="75"/>
        <n v="94"/>
        <n v="160"/>
        <n v="69"/>
        <n v="85"/>
        <n v="128"/>
        <n v="98"/>
        <n v="77"/>
        <n v="114"/>
        <n v="108"/>
        <n v="118"/>
        <n v="115"/>
        <n v="214"/>
        <n v="169"/>
        <n v="183"/>
        <n v="157"/>
        <n v="61"/>
        <n v="292"/>
        <n v="213"/>
        <n v="199"/>
        <n v="231"/>
        <n v="135"/>
        <n v="163"/>
        <n v="43"/>
        <n v="106"/>
        <n v="300"/>
        <n v="79"/>
        <n v="507"/>
        <n v="314"/>
        <n v="359"/>
        <n v="347"/>
        <n v="206"/>
        <n v="225"/>
        <n v="250"/>
        <n v="196"/>
        <n v="416"/>
        <n v="478"/>
        <n v="318"/>
        <n v="489"/>
        <n v="655"/>
        <n v="276"/>
        <n v="410"/>
        <n v="334"/>
        <n v="526"/>
        <n v="232"/>
        <n v="434"/>
        <n v="472"/>
        <n v="404"/>
        <n v="509"/>
        <n v="258"/>
        <n v="807"/>
        <n v="421"/>
        <n v="274"/>
        <n v="162"/>
        <n v="154"/>
        <n v="469"/>
        <n v="386"/>
        <n v="452"/>
        <n v="286"/>
        <n v="908"/>
        <n v="368"/>
        <n v="281"/>
        <n v="624"/>
        <n v="188"/>
        <n v="33"/>
        <n v="65"/>
        <n v="39"/>
        <n v="25"/>
        <n v="32"/>
        <n v="48"/>
        <n v="41"/>
        <n v="60"/>
        <n v="34"/>
        <n v="19"/>
        <n v="95"/>
        <n v="88"/>
        <n v="130"/>
        <n v="166"/>
        <n v="153"/>
        <n v="123"/>
        <n v="71"/>
        <n v="93"/>
        <n v="76"/>
        <n v="141"/>
        <n v="139"/>
        <n v="239"/>
        <n v="140"/>
        <n v="109"/>
        <n v="294"/>
        <n v="296"/>
        <n v="173"/>
        <n v="117"/>
        <n v="56"/>
        <n v="54"/>
        <n v="37"/>
        <n v="90"/>
        <n v="266"/>
        <n v="53"/>
        <n v="40"/>
        <n v="42"/>
        <n v="145"/>
        <n v="230"/>
        <n v="126"/>
        <n v="116"/>
        <n v="74"/>
        <n v="255"/>
        <n v="96"/>
        <n v="322"/>
        <n v="181"/>
        <n v="91"/>
        <n v="246"/>
        <n v="131"/>
        <n v="15"/>
        <n v="129"/>
        <n v="73"/>
        <n v="45"/>
        <n v="68"/>
        <n v="105"/>
        <n v="171"/>
        <n v="304"/>
        <n v="189"/>
        <n v="121"/>
        <n v="229"/>
        <n v="254"/>
        <n v="133"/>
        <n v="271"/>
        <n v="234"/>
        <n v="277"/>
        <n v="228"/>
        <n v="222"/>
        <n v="155"/>
        <n v="487"/>
        <n v="269"/>
        <n v="256"/>
        <n v="235"/>
        <n v="242"/>
        <n v="496"/>
        <n v="210"/>
        <n v="156"/>
        <n v="336"/>
        <n v="151"/>
        <n v="202"/>
        <n v="1492"/>
        <n v="681"/>
        <n v="1285"/>
        <n v="594"/>
        <n v="783"/>
        <n v="1206"/>
        <n v="951"/>
        <n v="860"/>
        <n v="1060"/>
        <n v="1438"/>
        <n v="1263"/>
        <n v="952"/>
        <n v="658"/>
        <n v="1172"/>
        <n v="1364"/>
        <n v="851"/>
        <n v="1579"/>
        <n v="776"/>
        <n v="1508"/>
        <n v="871"/>
        <n v="1227"/>
        <n v="1000"/>
        <n v="743"/>
        <n v="1429"/>
        <n v="1046"/>
        <n v="943"/>
        <n v="431"/>
        <n v="872"/>
        <n v="1162"/>
        <n v="1286"/>
        <n v="940"/>
        <n v="515"/>
        <n v="687"/>
        <n v="2031"/>
        <n v="1198"/>
        <n v="1729"/>
        <n v="1534"/>
        <n v="1143"/>
        <n v="1646"/>
        <n v="639"/>
        <n v="1128"/>
        <n v="1055"/>
        <n v="788"/>
        <n v="1406"/>
        <n v="3453"/>
        <n v="2229"/>
        <n v="1647"/>
        <n v="2423"/>
        <n v="1874"/>
        <n v="1820"/>
        <n v="695"/>
        <n v="1513"/>
        <n v="1135"/>
        <n v="2659"/>
        <n v="613"/>
        <n v="3656"/>
        <n v="2344"/>
        <n v="3556"/>
        <n v="2181"/>
        <n v="1905"/>
        <n v="1869"/>
        <n v="2593"/>
        <n v="2403"/>
        <n v="1896"/>
        <n v="3876"/>
        <n v="4797"/>
        <n v="3957"/>
        <n v="4187"/>
        <n v="7239"/>
        <n v="2635"/>
        <n v="3235"/>
        <n v="4602"/>
        <n v="3596"/>
        <n v="2435"/>
        <n v="6216"/>
        <n v="1796"/>
        <n v="4002"/>
        <n v="3880"/>
        <n v="3305"/>
        <n v="7991"/>
        <n v="3099"/>
        <n v="2448"/>
        <n v="9322"/>
        <n v="4850"/>
        <n v="3402"/>
        <n v="6580"/>
        <n v="2779"/>
        <n v="2509"/>
        <n v="926"/>
        <n v="1408"/>
        <n v="1037"/>
        <n v="6929"/>
        <n v="4596"/>
        <n v="4603"/>
        <n v="2306"/>
        <n v="6674"/>
        <n v="3620"/>
        <n v="2541"/>
        <n v="777"/>
        <n v="9358"/>
        <n v="1705"/>
        <n v="122"/>
        <n v="152"/>
        <n v="127"/>
        <n v="198"/>
        <n v="243"/>
        <n v="201"/>
        <n v="132"/>
        <n v="321"/>
        <n v="338"/>
        <n v="399"/>
        <n v="194"/>
        <n v="349"/>
        <n v="490"/>
        <n v="1486"/>
        <n v="698"/>
        <n v="1291"/>
        <n v="837"/>
        <n v="1258"/>
        <n v="852"/>
        <n v="1074"/>
        <n v="1417"/>
        <n v="1092"/>
        <n v="925"/>
        <n v="700"/>
        <n v="1204"/>
        <n v="1368"/>
        <n v="964"/>
        <n v="1615"/>
        <n v="765"/>
        <n v="1477"/>
        <n v="959"/>
        <n v="1013"/>
        <n v="663"/>
        <n v="1568"/>
        <n v="1156"/>
        <n v="1047"/>
        <n v="403"/>
        <n v="868"/>
        <n v="1121"/>
        <n v="1277"/>
        <n v="979"/>
        <n v="533"/>
        <n v="1049"/>
        <n v="2248"/>
        <n v="1200"/>
        <n v="1816"/>
        <n v="1154"/>
        <n v="1653"/>
        <n v="600"/>
        <n v="1205"/>
        <n v="1052"/>
        <n v="843"/>
        <n v="1455"/>
        <n v="3428"/>
        <n v="2196"/>
        <n v="1651"/>
        <n v="2501"/>
        <n v="1464"/>
        <n v="1932"/>
        <n v="715"/>
        <n v="1510"/>
        <n v="1298"/>
        <n v="1420"/>
        <n v="2631"/>
        <n v="3542"/>
        <n v="2257"/>
        <n v="3316"/>
        <n v="2183"/>
        <n v="1903"/>
        <n v="1828"/>
        <n v="2238"/>
        <n v="1955"/>
        <n v="3802"/>
        <n v="4621"/>
        <n v="4036"/>
        <n v="4316"/>
        <n v="7138"/>
        <n v="3278"/>
        <n v="4757"/>
        <n v="3783"/>
        <n v="2451"/>
        <n v="6252"/>
        <n v="1876"/>
        <n v="3839"/>
        <n v="4370"/>
        <n v="3590"/>
        <n v="8087"/>
        <n v="2861"/>
        <n v="2360"/>
        <n v="8605"/>
        <n v="4971"/>
        <n v="3375"/>
        <n v="6616"/>
        <n v="2977"/>
        <n v="2614"/>
        <n v="984"/>
        <n v="1413"/>
        <n v="891"/>
        <n v="6195"/>
        <n v="4692"/>
        <n v="4686"/>
        <n v="2833"/>
        <n v="7044"/>
        <n v="3576"/>
        <n v="2731"/>
        <n v="760"/>
        <n v="9719"/>
        <n v="1716"/>
        <n v="159"/>
        <n v="107"/>
        <n v="184"/>
        <n v="142"/>
        <n v="262"/>
        <n v="252"/>
        <n v="204"/>
        <n v="389"/>
        <n v="267"/>
        <n v="248"/>
        <n v="149"/>
        <n v="529"/>
        <n v="335"/>
        <n v="455"/>
        <n v="382"/>
        <n v="240"/>
        <n v="270"/>
        <n v="482"/>
        <n v="561"/>
        <n v="358"/>
        <n v="830"/>
        <n v="346"/>
        <n v="568"/>
        <n v="473"/>
        <n v="510"/>
        <n v="552"/>
        <n v="688"/>
        <n v="392"/>
        <n v="295"/>
        <n v="965"/>
        <n v="520"/>
        <n v="369"/>
        <n v="549"/>
        <n v="351"/>
        <n v="1030"/>
        <n v="390"/>
        <n v="699"/>
        <n v="192"/>
        <n v="237"/>
        <n v="329"/>
        <n v="332"/>
        <n v="200"/>
        <n v="148"/>
        <n v="177"/>
        <n v="195"/>
        <n v="275"/>
        <n v="143"/>
        <n v="355"/>
        <n v="165"/>
        <n v="168"/>
        <n v="185"/>
        <n v="134"/>
        <n v="212"/>
        <n v="293"/>
        <n v="209"/>
        <n v="146"/>
        <n v="279"/>
        <n v="280"/>
        <n v="505"/>
        <n v="249"/>
        <n v="311"/>
        <n v="299"/>
        <n v="164"/>
        <n v="310"/>
        <n v="263"/>
        <n v="339"/>
        <n v="218"/>
        <n v="583"/>
        <n v="284"/>
        <n v="273"/>
        <n v="176"/>
        <n v="538"/>
        <n v="233"/>
        <n v="376"/>
        <n v="221"/>
        <n v="251"/>
        <n v="1456"/>
        <n v="693"/>
        <n v="1296"/>
        <n v="559"/>
        <n v="844"/>
        <n v="1292"/>
        <n v="1006"/>
        <n v="1078"/>
        <n v="1350"/>
        <n v="1412"/>
        <n v="1251"/>
        <n v="1253"/>
        <n v="767"/>
        <n v="1237"/>
        <n v="1453"/>
        <n v="885"/>
        <n v="1725"/>
        <n v="897"/>
        <n v="905"/>
        <n v="1697"/>
        <n v="953"/>
        <n v="1226"/>
        <n v="1068"/>
        <n v="749"/>
        <n v="987"/>
        <n v="527"/>
        <n v="988"/>
        <n v="1242"/>
        <n v="915"/>
        <n v="591"/>
        <n v="704"/>
        <n v="995"/>
        <n v="2032"/>
        <n v="1230"/>
        <n v="1838"/>
        <n v="1529"/>
        <n v="1830"/>
        <n v="733"/>
        <n v="1240"/>
        <n v="1050"/>
        <n v="1386"/>
        <n v="3621"/>
        <n v="2585"/>
        <n v="1778"/>
        <n v="2496"/>
        <n v="1998"/>
        <n v="1994"/>
        <n v="673"/>
        <n v="1799"/>
        <n v="1317"/>
        <n v="1498"/>
        <n v="2724"/>
        <n v="634"/>
        <n v="3753"/>
        <n v="2485"/>
        <n v="3267"/>
        <n v="2538"/>
        <n v="1933"/>
        <n v="260"/>
        <n v="2525"/>
        <n v="2068"/>
        <n v="4762"/>
        <n v="4972"/>
        <n v="4432"/>
        <n v="4495"/>
        <n v="7586"/>
        <n v="2680"/>
        <n v="3477"/>
        <n v="4631"/>
        <n v="3879"/>
        <n v="2641"/>
        <n v="6414"/>
        <n v="1893"/>
        <n v="4326"/>
        <n v="4564"/>
        <n v="8412"/>
        <n v="3208"/>
        <n v="10142"/>
        <n v="5232"/>
        <n v="3810"/>
        <n v="6928"/>
        <n v="3054"/>
        <n v="2335"/>
        <n v="973"/>
        <n v="957"/>
        <n v="873"/>
        <n v="7686"/>
        <n v="4813"/>
        <n v="4807"/>
        <n v="2428"/>
        <n v="6723"/>
        <n v="3883"/>
        <n v="2663"/>
        <n v="9382"/>
        <n v="2017"/>
        <n v="223"/>
        <n v="170"/>
        <n v="272"/>
        <n v="283"/>
        <n v="316"/>
        <n v="356"/>
        <n v="187"/>
        <n v="395"/>
        <n v="1441"/>
        <n v="878"/>
        <n v="1342"/>
        <n v="1065"/>
        <n v="1239"/>
        <n v="1422"/>
        <n v="1191"/>
        <n v="1214"/>
        <n v="1308"/>
        <n v="1426"/>
        <n v="1733"/>
        <n v="1668"/>
        <n v="1089"/>
        <n v="1063"/>
        <n v="1119"/>
        <n v="516"/>
        <n v="1289"/>
        <n v="1233"/>
        <n v="696"/>
        <n v="1133"/>
        <n v="2279"/>
        <n v="1243"/>
        <n v="1904"/>
        <n v="1515"/>
        <n v="1282"/>
        <n v="1715"/>
        <n v="641"/>
        <n v="1016"/>
        <n v="3641"/>
        <n v="2379"/>
        <n v="1832"/>
        <n v="2674"/>
        <n v="1963"/>
        <n v="754"/>
        <n v="1735"/>
        <n v="1351"/>
        <n v="1538"/>
        <n v="3682"/>
        <n v="2408"/>
        <n v="2561"/>
        <n v="1922"/>
        <n v="1902"/>
        <n v="2425"/>
        <n v="2321"/>
        <n v="2150"/>
        <n v="4492"/>
        <n v="4576"/>
        <n v="4357"/>
        <n v="4706"/>
        <n v="7319"/>
        <n v="2574"/>
        <n v="3289"/>
        <n v="4951"/>
        <n v="3754"/>
        <n v="2610"/>
        <n v="6618"/>
        <n v="1910"/>
        <n v="4005"/>
        <n v="4864"/>
        <n v="3759"/>
        <n v="8612"/>
        <n v="3153"/>
        <n v="2470"/>
        <n v="9493"/>
        <n v="5304"/>
        <n v="3666"/>
        <n v="7185"/>
        <n v="3004"/>
        <n v="2582"/>
        <n v="969"/>
        <n v="1491"/>
        <n v="1039"/>
        <n v="993"/>
        <n v="6945"/>
        <n v="4926"/>
        <n v="4455"/>
        <n v="2790"/>
        <n v="7177"/>
        <n v="3757"/>
        <n v="2676"/>
        <n v="812"/>
        <n v="9793"/>
        <n v="1881"/>
        <n v="178"/>
        <n v="102"/>
        <n v="175"/>
        <n v="190"/>
        <n v="217"/>
        <n v="282"/>
        <n v="288"/>
        <n v="197"/>
        <n v="374"/>
        <n v="381"/>
        <n v="278"/>
        <n v="463"/>
        <n v="569"/>
        <n v="619"/>
        <n v="876"/>
        <n v="345"/>
        <n v="494"/>
        <n v="566"/>
        <n v="447"/>
        <n v="616"/>
        <n v="648"/>
        <n v="384"/>
        <n v="1015"/>
        <n v="378"/>
        <n v="560"/>
        <n v="456"/>
        <n v="323"/>
        <n v="1114"/>
        <n v="398"/>
        <n v="341"/>
        <n v="219"/>
        <n v="735"/>
        <n v="172"/>
        <n v="306"/>
        <n v="264"/>
        <n v="211"/>
        <n v="297"/>
        <n v="326"/>
        <n v="302"/>
        <n v="320"/>
        <n v="180"/>
        <n v="289"/>
        <n v="291"/>
        <n v="331"/>
        <n v="216"/>
        <n v="203"/>
        <n v="633"/>
        <n v="261"/>
        <n v="220"/>
      </sharedItems>
    </cacheField>
    <cacheField name="WITHIN STANDARD" numFmtId="0">
      <sharedItems containsSemiMixedTypes="0" containsString="0" containsNumber="1" containsInteger="1" minValue="0" maxValue="9667"/>
    </cacheField>
    <cacheField name="BREACHES" numFmtId="0">
      <sharedItems containsSemiMixedTypes="0" containsString="0" containsNumber="1" containsInteger="1" minValue="0" maxValue="2769"/>
    </cacheField>
    <cacheField name="% of Treatments within standard" numFmtId="9">
      <sharedItems containsSemiMixedTypes="0" containsString="0" containsNumber="1" minValue="0" maxValue="1"/>
    </cacheField>
    <cacheField name="% of Treatments with breaches" numFmtId="9">
      <sharedItems containsSemiMixedTypes="0" containsString="0" containsNumber="1" minValue="0" maxValue="1"/>
    </cacheField>
  </cacheFields>
  <extLst>
    <ext xmlns:x14="http://schemas.microsoft.com/office/spreadsheetml/2009/9/main" uri="{725AE2AE-9491-48be-B2B4-4EB974FC3084}">
      <x14:pivotCacheDefinition pivotCacheId="11118012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en masani" refreshedDate="45160.759284259257" createdVersion="8" refreshedVersion="8" minRefreshableVersion="3" recordCount="3318" xr:uid="{0AE2F310-623C-4EAC-8E00-090161C877BD}">
  <cacheSource type="worksheet">
    <worksheetSource ref="A1:K1048576" sheet="Source_data"/>
  </cacheSource>
  <cacheFields count="11">
    <cacheField name="Period" numFmtId="0">
      <sharedItems containsBlank="1"/>
    </cacheField>
    <cacheField name="YEAR" numFmtId="0">
      <sharedItems containsBlank="1"/>
    </cacheField>
    <cacheField name="MONTH" numFmtId="0">
      <sharedItems containsBlank="1" count="4">
        <s v="APR"/>
        <s v="MAY"/>
        <s v="JUN"/>
        <m/>
      </sharedItems>
    </cacheField>
    <cacheField name="STANDARD" numFmtId="0">
      <sharedItems containsBlank="1" count="11">
        <s v="2WW"/>
        <s v="2WW Breast"/>
        <s v="28 Days FDS"/>
        <s v="31 Days"/>
        <s v="31 Days Sub (Drugs)"/>
        <s v="31 Days Sub (Radio)"/>
        <s v="31 Days Sub (Surgery)"/>
        <s v="62 Days"/>
        <s v="62 Days (Screening)"/>
        <s v="62 Days (Upgrade)"/>
        <m/>
      </sharedItems>
    </cacheField>
    <cacheField name="ICB SUB LOCATION ORG CODE" numFmtId="0">
      <sharedItems containsBlank="1" count="116">
        <s v="00L"/>
        <s v="00N"/>
        <s v="00P"/>
        <s v="00Q"/>
        <s v="00R"/>
        <s v="00T"/>
        <s v="00V"/>
        <s v="00X"/>
        <s v="00Y"/>
        <s v="01A"/>
        <s v="01D"/>
        <s v="01E"/>
        <s v="01F"/>
        <s v="01G"/>
        <s v="01H"/>
        <s v="01J"/>
        <s v="01K"/>
        <s v="01T"/>
        <s v="01V"/>
        <s v="01W"/>
        <s v="01X"/>
        <s v="01Y"/>
        <s v="02A"/>
        <s v="02E"/>
        <s v="02G"/>
        <s v="02H"/>
        <s v="02M"/>
        <s v="02P"/>
        <s v="02Q"/>
        <s v="02T"/>
        <s v="02X"/>
        <s v="02Y"/>
        <s v="03F"/>
        <s v="03H"/>
        <s v="03K"/>
        <s v="03L"/>
        <s v="03N"/>
        <s v="03Q"/>
        <s v="03R"/>
        <s v="03W"/>
        <s v="04C"/>
        <s v="04V"/>
        <s v="04Y"/>
        <s v="05D"/>
        <s v="05G"/>
        <s v="05Q"/>
        <s v="05V"/>
        <s v="05W"/>
        <s v="06H"/>
        <s v="06K"/>
        <s v="06L"/>
        <s v="06N"/>
        <s v="06Q"/>
        <s v="06T"/>
        <s v="07G"/>
        <s v="07H"/>
        <s v="07K"/>
        <s v="09D"/>
        <s v="10Q"/>
        <s v="10R"/>
        <s v="11J"/>
        <s v="11M"/>
        <s v="11N"/>
        <s v="11X"/>
        <s v="12F"/>
        <s v="13Q"/>
        <s v="13T"/>
        <s v="14L"/>
        <s v="14M"/>
        <s v="14Q"/>
        <s v="14R"/>
        <s v="14T"/>
        <s v="14Y"/>
        <s v="15A"/>
        <s v="15C"/>
        <s v="15E"/>
        <s v="15F"/>
        <s v="15M"/>
        <s v="15N"/>
        <s v="16C"/>
        <s v="18C"/>
        <s v="26A"/>
        <s v="27D"/>
        <s v="32T"/>
        <s v="36J"/>
        <s v="36L"/>
        <s v="42D"/>
        <s v="52R"/>
        <s v="70F"/>
        <s v="71E"/>
        <s v="72Q"/>
        <s v="76A"/>
        <s v="78H"/>
        <s v="84H"/>
        <s v="91Q"/>
        <s v="92A"/>
        <s v="92G"/>
        <s v="93C"/>
        <s v="97R"/>
        <s v="97T"/>
        <s v="99A"/>
        <s v="99C"/>
        <s v="99E"/>
        <s v="99F"/>
        <s v="99G"/>
        <s v="A3A8R"/>
        <s v="B2M3M"/>
        <s v="D2P2L"/>
        <s v="D4U1Y"/>
        <s v="D9Y0V"/>
        <s v="M1J4Y"/>
        <s v="M2L0M"/>
        <s v="UNKNOWN"/>
        <s v="W2U3Z"/>
        <s v="X2C4Y"/>
        <m/>
      </sharedItems>
    </cacheField>
    <cacheField name="ICB NAME" numFmtId="0">
      <sharedItems containsBlank="1"/>
    </cacheField>
    <cacheField name="TOTAL TREATED" numFmtId="0">
      <sharedItems containsString="0" containsBlank="1" containsNumber="1" containsInteger="1" minValue="1" maxValue="10142" count="964">
        <n v="1262"/>
        <n v="656"/>
        <n v="1124"/>
        <n v="567"/>
        <n v="692"/>
        <n v="912"/>
        <n v="738"/>
        <n v="803"/>
        <n v="1028"/>
        <n v="1304"/>
        <n v="982"/>
        <n v="883"/>
        <n v="597"/>
        <n v="1023"/>
        <n v="1170"/>
        <n v="740"/>
        <n v="1349"/>
        <n v="721"/>
        <n v="727"/>
        <n v="1410"/>
        <n v="806"/>
        <n v="850"/>
        <n v="1020"/>
        <n v="954"/>
        <n v="606"/>
        <n v="1306"/>
        <n v="928"/>
        <n v="826"/>
        <n v="370"/>
        <n v="828"/>
        <n v="1093"/>
        <n v="1104"/>
        <n v="815"/>
        <n v="498"/>
        <n v="626"/>
        <n v="879"/>
        <n v="1707"/>
        <n v="955"/>
        <n v="1702"/>
        <n v="1312"/>
        <n v="1021"/>
        <n v="1562"/>
        <n v="543"/>
        <n v="539"/>
        <n v="1045"/>
        <n v="966"/>
        <n v="744"/>
        <n v="1269"/>
        <n v="2808"/>
        <n v="2178"/>
        <n v="1359"/>
        <n v="2278"/>
        <n v="1717"/>
        <n v="1666"/>
        <n v="609"/>
        <n v="1320"/>
        <n v="1091"/>
        <n v="1159"/>
        <n v="2527"/>
        <n v="459"/>
        <n v="3094"/>
        <n v="2090"/>
        <n v="2850"/>
        <n v="2127"/>
        <n v="1553"/>
        <n v="191"/>
        <n v="1798"/>
        <n v="2221"/>
        <n v="4"/>
        <n v="22"/>
        <n v="8"/>
        <n v="7"/>
        <n v="2099"/>
        <n v="1795"/>
        <n v="3295"/>
        <n v="4409"/>
        <n v="3623"/>
        <n v="3855"/>
        <n v="6128"/>
        <n v="2409"/>
        <n v="3003"/>
        <n v="4081"/>
        <n v="3310"/>
        <n v="13"/>
        <n v="2076"/>
        <n v="5317"/>
        <n v="1631"/>
        <n v="3744"/>
        <n v="3945"/>
        <n v="2831"/>
        <n v="6734"/>
        <n v="12"/>
        <n v="2534"/>
        <n v="2095"/>
        <n v="8533"/>
        <n v="4393"/>
        <n v="3150"/>
        <n v="5768"/>
        <n v="2785"/>
        <n v="29"/>
        <n v="2289"/>
        <n v="835"/>
        <n v="1248"/>
        <n v="896"/>
        <n v="742"/>
        <n v="6172"/>
        <n v="3958"/>
        <n v="4143"/>
        <n v="1940"/>
        <n v="5739"/>
        <n v="3029"/>
        <n v="2148"/>
        <n v="637"/>
        <n v="8358"/>
        <n v="70"/>
        <n v="10"/>
        <n v="28"/>
        <n v="49"/>
        <n v="58"/>
        <n v="57"/>
        <n v="26"/>
        <n v="31"/>
        <n v="78"/>
        <n v="24"/>
        <n v="21"/>
        <n v="38"/>
        <n v="66"/>
        <n v="44"/>
        <n v="59"/>
        <n v="52"/>
        <n v="27"/>
        <n v="46"/>
        <n v="16"/>
        <n v="64"/>
        <n v="51"/>
        <n v="92"/>
        <n v="36"/>
        <n v="67"/>
        <n v="111"/>
        <n v="103"/>
        <n v="30"/>
        <n v="83"/>
        <n v="86"/>
        <n v="18"/>
        <n v="20"/>
        <n v="97"/>
        <n v="101"/>
        <n v="35"/>
        <n v="14"/>
        <n v="6"/>
        <n v="89"/>
        <n v="174"/>
        <n v="63"/>
        <n v="110"/>
        <n v="100"/>
        <n v="137"/>
        <n v="113"/>
        <n v="1"/>
        <n v="11"/>
        <n v="84"/>
        <n v="82"/>
        <n v="50"/>
        <n v="119"/>
        <n v="99"/>
        <n v="138"/>
        <n v="186"/>
        <n v="112"/>
        <n v="147"/>
        <n v="208"/>
        <n v="238"/>
        <n v="72"/>
        <n v="268"/>
        <n v="124"/>
        <n v="144"/>
        <n v="2"/>
        <n v="87"/>
        <n v="150"/>
        <n v="245"/>
        <n v="236"/>
        <n v="241"/>
        <n v="125"/>
        <n v="167"/>
        <n v="47"/>
        <n v="23"/>
        <n v="3"/>
        <n v="9"/>
        <n v="446"/>
        <n v="193"/>
        <n v="161"/>
        <n v="253"/>
        <n v="120"/>
        <n v="55"/>
        <n v="17"/>
        <n v="437"/>
        <n v="508"/>
        <n v="1097"/>
        <n v="587"/>
        <n v="729"/>
        <n v="989"/>
        <n v="746"/>
        <n v="888"/>
        <n v="1009"/>
        <n v="1265"/>
        <n v="967"/>
        <n v="638"/>
        <n v="1066"/>
        <n v="1056"/>
        <n v="1396"/>
        <n v="822"/>
        <n v="684"/>
        <n v="1405"/>
        <n v="882"/>
        <n v="910"/>
        <n v="939"/>
        <n v="933"/>
        <n v="554"/>
        <n v="1399"/>
        <n v="978"/>
        <n v="901"/>
        <n v="388"/>
        <n v="853"/>
        <n v="1134"/>
        <n v="1140"/>
        <n v="874"/>
        <n v="671"/>
        <n v="906"/>
        <n v="1809"/>
        <n v="1700"/>
        <n v="1394"/>
        <n v="1581"/>
        <n v="577"/>
        <n v="562"/>
        <n v="1079"/>
        <n v="919"/>
        <n v="745"/>
        <n v="1223"/>
        <n v="2909"/>
        <n v="2038"/>
        <n v="1432"/>
        <n v="2217"/>
        <n v="1071"/>
        <n v="1644"/>
        <n v="607"/>
        <n v="1299"/>
        <n v="1197"/>
        <n v="1231"/>
        <n v="2419"/>
        <n v="572"/>
        <n v="3017"/>
        <n v="2067"/>
        <n v="2979"/>
        <n v="2053"/>
        <n v="1637"/>
        <n v="2064"/>
        <n v="5"/>
        <n v="1960"/>
        <n v="1736"/>
        <n v="3090"/>
        <n v="4213"/>
        <n v="3619"/>
        <n v="4064"/>
        <n v="5683"/>
        <n v="2339"/>
        <n v="2899"/>
        <n v="4380"/>
        <n v="3281"/>
        <n v="2142"/>
        <n v="5276"/>
        <n v="1718"/>
        <n v="3655"/>
        <n v="4098"/>
        <n v="2968"/>
        <n v="7011"/>
        <n v="2008"/>
        <n v="7732"/>
        <n v="4396"/>
        <n v="3118"/>
        <n v="5674"/>
        <n v="2865"/>
        <n v="2407"/>
        <n v="290"/>
        <n v="1145"/>
        <n v="834"/>
        <n v="730"/>
        <n v="5527"/>
        <n v="3918"/>
        <n v="3907"/>
        <n v="2506"/>
        <n v="6062"/>
        <n v="3241"/>
        <n v="2252"/>
        <n v="649"/>
        <n v="8570"/>
        <n v="1672"/>
        <n v="207"/>
        <n v="136"/>
        <n v="62"/>
        <n v="81"/>
        <n v="104"/>
        <n v="158"/>
        <n v="80"/>
        <n v="75"/>
        <n v="94"/>
        <n v="160"/>
        <n v="69"/>
        <n v="85"/>
        <n v="128"/>
        <n v="98"/>
        <n v="77"/>
        <n v="114"/>
        <n v="108"/>
        <n v="118"/>
        <n v="115"/>
        <n v="214"/>
        <n v="169"/>
        <n v="183"/>
        <n v="157"/>
        <n v="61"/>
        <n v="292"/>
        <n v="213"/>
        <n v="199"/>
        <n v="231"/>
        <n v="135"/>
        <n v="163"/>
        <n v="43"/>
        <n v="106"/>
        <n v="300"/>
        <n v="79"/>
        <n v="507"/>
        <n v="314"/>
        <n v="359"/>
        <n v="347"/>
        <n v="206"/>
        <n v="225"/>
        <n v="250"/>
        <n v="196"/>
        <n v="416"/>
        <n v="478"/>
        <n v="318"/>
        <n v="489"/>
        <n v="655"/>
        <n v="276"/>
        <n v="410"/>
        <n v="334"/>
        <n v="526"/>
        <n v="232"/>
        <n v="434"/>
        <n v="472"/>
        <n v="404"/>
        <n v="509"/>
        <n v="258"/>
        <n v="807"/>
        <n v="421"/>
        <n v="274"/>
        <n v="162"/>
        <n v="154"/>
        <n v="469"/>
        <n v="386"/>
        <n v="452"/>
        <n v="286"/>
        <n v="908"/>
        <n v="368"/>
        <n v="281"/>
        <n v="624"/>
        <n v="188"/>
        <n v="33"/>
        <n v="65"/>
        <n v="39"/>
        <n v="25"/>
        <n v="32"/>
        <n v="48"/>
        <n v="41"/>
        <n v="60"/>
        <n v="34"/>
        <n v="19"/>
        <n v="95"/>
        <n v="88"/>
        <n v="130"/>
        <n v="166"/>
        <n v="153"/>
        <n v="123"/>
        <n v="71"/>
        <n v="93"/>
        <n v="76"/>
        <n v="141"/>
        <n v="139"/>
        <n v="239"/>
        <n v="140"/>
        <n v="109"/>
        <n v="294"/>
        <n v="296"/>
        <n v="173"/>
        <n v="117"/>
        <n v="56"/>
        <n v="54"/>
        <n v="37"/>
        <n v="90"/>
        <n v="266"/>
        <n v="53"/>
        <n v="40"/>
        <n v="42"/>
        <n v="145"/>
        <n v="230"/>
        <n v="126"/>
        <n v="116"/>
        <n v="74"/>
        <n v="255"/>
        <n v="96"/>
        <n v="322"/>
        <n v="181"/>
        <n v="91"/>
        <n v="246"/>
        <n v="131"/>
        <n v="15"/>
        <n v="129"/>
        <n v="73"/>
        <n v="45"/>
        <n v="68"/>
        <n v="105"/>
        <n v="171"/>
        <n v="304"/>
        <n v="189"/>
        <n v="121"/>
        <n v="229"/>
        <n v="254"/>
        <n v="133"/>
        <n v="271"/>
        <n v="234"/>
        <n v="277"/>
        <n v="228"/>
        <n v="222"/>
        <n v="155"/>
        <n v="487"/>
        <n v="269"/>
        <n v="256"/>
        <n v="235"/>
        <n v="242"/>
        <n v="496"/>
        <n v="210"/>
        <n v="156"/>
        <n v="336"/>
        <n v="151"/>
        <n v="202"/>
        <n v="1492"/>
        <n v="681"/>
        <n v="1285"/>
        <n v="594"/>
        <n v="783"/>
        <n v="1206"/>
        <n v="951"/>
        <n v="860"/>
        <n v="1060"/>
        <n v="1438"/>
        <n v="1263"/>
        <n v="952"/>
        <n v="658"/>
        <n v="1172"/>
        <n v="1364"/>
        <n v="851"/>
        <n v="1579"/>
        <n v="776"/>
        <n v="1508"/>
        <n v="871"/>
        <n v="1227"/>
        <n v="1000"/>
        <n v="743"/>
        <n v="1429"/>
        <n v="1046"/>
        <n v="943"/>
        <n v="431"/>
        <n v="872"/>
        <n v="1162"/>
        <n v="1286"/>
        <n v="940"/>
        <n v="515"/>
        <n v="687"/>
        <n v="2031"/>
        <n v="1198"/>
        <n v="1729"/>
        <n v="1534"/>
        <n v="1143"/>
        <n v="1646"/>
        <n v="639"/>
        <n v="1128"/>
        <n v="1055"/>
        <n v="788"/>
        <n v="1406"/>
        <n v="3453"/>
        <n v="2229"/>
        <n v="1647"/>
        <n v="2423"/>
        <n v="1874"/>
        <n v="1820"/>
        <n v="695"/>
        <n v="1513"/>
        <n v="1135"/>
        <n v="2659"/>
        <n v="613"/>
        <n v="3656"/>
        <n v="2344"/>
        <n v="3556"/>
        <n v="2181"/>
        <n v="1905"/>
        <n v="1869"/>
        <n v="2593"/>
        <n v="2403"/>
        <n v="1896"/>
        <n v="3876"/>
        <n v="4797"/>
        <n v="3957"/>
        <n v="4187"/>
        <n v="7239"/>
        <n v="2635"/>
        <n v="3235"/>
        <n v="4602"/>
        <n v="3596"/>
        <n v="2435"/>
        <n v="6216"/>
        <n v="1796"/>
        <n v="4002"/>
        <n v="3880"/>
        <n v="3305"/>
        <n v="7991"/>
        <n v="3099"/>
        <n v="2448"/>
        <n v="9322"/>
        <n v="4850"/>
        <n v="3402"/>
        <n v="6580"/>
        <n v="2779"/>
        <n v="2509"/>
        <n v="926"/>
        <n v="1408"/>
        <n v="1037"/>
        <n v="6929"/>
        <n v="4596"/>
        <n v="4603"/>
        <n v="2306"/>
        <n v="6674"/>
        <n v="3620"/>
        <n v="2541"/>
        <n v="777"/>
        <n v="9358"/>
        <n v="1705"/>
        <n v="122"/>
        <n v="152"/>
        <n v="127"/>
        <n v="198"/>
        <n v="243"/>
        <n v="201"/>
        <n v="132"/>
        <n v="321"/>
        <n v="338"/>
        <n v="399"/>
        <n v="194"/>
        <n v="349"/>
        <n v="490"/>
        <n v="1486"/>
        <n v="698"/>
        <n v="1291"/>
        <n v="837"/>
        <n v="1258"/>
        <n v="852"/>
        <n v="1074"/>
        <n v="1417"/>
        <n v="1092"/>
        <n v="925"/>
        <n v="700"/>
        <n v="1204"/>
        <n v="1368"/>
        <n v="964"/>
        <n v="1615"/>
        <n v="765"/>
        <n v="1477"/>
        <n v="959"/>
        <n v="1013"/>
        <n v="663"/>
        <n v="1568"/>
        <n v="1156"/>
        <n v="1047"/>
        <n v="403"/>
        <n v="868"/>
        <n v="1121"/>
        <n v="1277"/>
        <n v="979"/>
        <n v="533"/>
        <n v="1049"/>
        <n v="2248"/>
        <n v="1200"/>
        <n v="1816"/>
        <n v="1154"/>
        <n v="1653"/>
        <n v="600"/>
        <n v="1205"/>
        <n v="1052"/>
        <n v="843"/>
        <n v="1455"/>
        <n v="3428"/>
        <n v="2196"/>
        <n v="1651"/>
        <n v="2501"/>
        <n v="1464"/>
        <n v="1932"/>
        <n v="715"/>
        <n v="1510"/>
        <n v="1298"/>
        <n v="1420"/>
        <n v="2631"/>
        <n v="3542"/>
        <n v="2257"/>
        <n v="3316"/>
        <n v="2183"/>
        <n v="1903"/>
        <n v="1828"/>
        <n v="2238"/>
        <n v="1955"/>
        <n v="3802"/>
        <n v="4621"/>
        <n v="4036"/>
        <n v="4316"/>
        <n v="7138"/>
        <n v="3278"/>
        <n v="4757"/>
        <n v="3783"/>
        <n v="2451"/>
        <n v="6252"/>
        <n v="1876"/>
        <n v="3839"/>
        <n v="4370"/>
        <n v="3590"/>
        <n v="8087"/>
        <n v="2861"/>
        <n v="2360"/>
        <n v="8605"/>
        <n v="4971"/>
        <n v="3375"/>
        <n v="6616"/>
        <n v="2977"/>
        <n v="2614"/>
        <n v="984"/>
        <n v="1413"/>
        <n v="891"/>
        <n v="6195"/>
        <n v="4692"/>
        <n v="4686"/>
        <n v="2833"/>
        <n v="7044"/>
        <n v="3576"/>
        <n v="2731"/>
        <n v="760"/>
        <n v="9719"/>
        <n v="1716"/>
        <n v="159"/>
        <n v="107"/>
        <n v="184"/>
        <n v="142"/>
        <n v="262"/>
        <n v="252"/>
        <n v="204"/>
        <n v="389"/>
        <n v="267"/>
        <n v="248"/>
        <n v="149"/>
        <n v="529"/>
        <n v="335"/>
        <n v="455"/>
        <n v="382"/>
        <n v="240"/>
        <n v="270"/>
        <n v="482"/>
        <n v="561"/>
        <n v="358"/>
        <n v="830"/>
        <n v="346"/>
        <n v="568"/>
        <n v="473"/>
        <n v="510"/>
        <n v="552"/>
        <n v="688"/>
        <n v="392"/>
        <n v="295"/>
        <n v="965"/>
        <n v="520"/>
        <n v="369"/>
        <n v="549"/>
        <n v="351"/>
        <n v="1030"/>
        <n v="390"/>
        <n v="699"/>
        <n v="192"/>
        <n v="237"/>
        <n v="329"/>
        <n v="332"/>
        <n v="200"/>
        <n v="148"/>
        <n v="177"/>
        <n v="195"/>
        <n v="275"/>
        <n v="143"/>
        <n v="355"/>
        <n v="165"/>
        <n v="168"/>
        <n v="185"/>
        <n v="134"/>
        <n v="212"/>
        <n v="293"/>
        <n v="209"/>
        <n v="146"/>
        <n v="279"/>
        <n v="280"/>
        <n v="505"/>
        <n v="249"/>
        <n v="311"/>
        <n v="299"/>
        <n v="164"/>
        <n v="310"/>
        <n v="263"/>
        <n v="339"/>
        <n v="218"/>
        <n v="583"/>
        <n v="284"/>
        <n v="273"/>
        <n v="176"/>
        <n v="538"/>
        <n v="233"/>
        <n v="376"/>
        <n v="221"/>
        <n v="251"/>
        <n v="1456"/>
        <n v="693"/>
        <n v="1296"/>
        <n v="559"/>
        <n v="844"/>
        <n v="1292"/>
        <n v="1006"/>
        <n v="1078"/>
        <n v="1350"/>
        <n v="1412"/>
        <n v="1251"/>
        <n v="1253"/>
        <n v="767"/>
        <n v="1237"/>
        <n v="1453"/>
        <n v="885"/>
        <n v="1725"/>
        <n v="897"/>
        <n v="905"/>
        <n v="1697"/>
        <n v="953"/>
        <n v="1226"/>
        <n v="1068"/>
        <n v="749"/>
        <n v="987"/>
        <n v="527"/>
        <n v="988"/>
        <n v="1242"/>
        <n v="915"/>
        <n v="591"/>
        <n v="704"/>
        <n v="995"/>
        <n v="2032"/>
        <n v="1230"/>
        <n v="1838"/>
        <n v="1529"/>
        <n v="1830"/>
        <n v="733"/>
        <n v="1240"/>
        <n v="1050"/>
        <n v="1386"/>
        <n v="3621"/>
        <n v="2585"/>
        <n v="1778"/>
        <n v="2496"/>
        <n v="1998"/>
        <n v="1994"/>
        <n v="673"/>
        <n v="1799"/>
        <n v="1317"/>
        <n v="1498"/>
        <n v="2724"/>
        <n v="634"/>
        <n v="3753"/>
        <n v="2485"/>
        <n v="3267"/>
        <n v="2538"/>
        <n v="1933"/>
        <n v="260"/>
        <n v="2525"/>
        <n v="2068"/>
        <n v="4762"/>
        <n v="4972"/>
        <n v="4432"/>
        <n v="4495"/>
        <n v="7586"/>
        <n v="2680"/>
        <n v="3477"/>
        <n v="4631"/>
        <n v="3879"/>
        <n v="2641"/>
        <n v="6414"/>
        <n v="1893"/>
        <n v="4326"/>
        <n v="4564"/>
        <n v="8412"/>
        <n v="3208"/>
        <n v="10142"/>
        <n v="5232"/>
        <n v="3810"/>
        <n v="6928"/>
        <n v="3054"/>
        <n v="2335"/>
        <n v="973"/>
        <n v="957"/>
        <n v="873"/>
        <n v="7686"/>
        <n v="4813"/>
        <n v="4807"/>
        <n v="2428"/>
        <n v="6723"/>
        <n v="3883"/>
        <n v="2663"/>
        <n v="9382"/>
        <n v="2017"/>
        <n v="223"/>
        <n v="170"/>
        <n v="272"/>
        <n v="283"/>
        <n v="316"/>
        <n v="356"/>
        <n v="187"/>
        <n v="395"/>
        <n v="1441"/>
        <n v="878"/>
        <n v="1342"/>
        <n v="1065"/>
        <n v="1239"/>
        <n v="1422"/>
        <n v="1191"/>
        <n v="1214"/>
        <n v="1308"/>
        <n v="1426"/>
        <n v="1733"/>
        <n v="1668"/>
        <n v="1089"/>
        <n v="1063"/>
        <n v="1119"/>
        <n v="516"/>
        <n v="1289"/>
        <n v="1233"/>
        <n v="696"/>
        <n v="1133"/>
        <n v="2279"/>
        <n v="1243"/>
        <n v="1904"/>
        <n v="1515"/>
        <n v="1282"/>
        <n v="1715"/>
        <n v="641"/>
        <n v="1016"/>
        <n v="3641"/>
        <n v="2379"/>
        <n v="1832"/>
        <n v="2674"/>
        <n v="1963"/>
        <n v="754"/>
        <n v="1735"/>
        <n v="1351"/>
        <n v="1538"/>
        <n v="3682"/>
        <n v="2408"/>
        <n v="2561"/>
        <n v="1922"/>
        <n v="1902"/>
        <n v="2425"/>
        <n v="2321"/>
        <n v="2150"/>
        <n v="4492"/>
        <n v="4576"/>
        <n v="4357"/>
        <n v="4706"/>
        <n v="7319"/>
        <n v="2574"/>
        <n v="3289"/>
        <n v="4951"/>
        <n v="3754"/>
        <n v="2610"/>
        <n v="6618"/>
        <n v="1910"/>
        <n v="4005"/>
        <n v="4864"/>
        <n v="3759"/>
        <n v="8612"/>
        <n v="3153"/>
        <n v="2470"/>
        <n v="9493"/>
        <n v="5304"/>
        <n v="3666"/>
        <n v="7185"/>
        <n v="3004"/>
        <n v="2582"/>
        <n v="969"/>
        <n v="1491"/>
        <n v="1039"/>
        <n v="993"/>
        <n v="6945"/>
        <n v="4926"/>
        <n v="4455"/>
        <n v="2790"/>
        <n v="7177"/>
        <n v="3757"/>
        <n v="2676"/>
        <n v="812"/>
        <n v="9793"/>
        <n v="1881"/>
        <n v="178"/>
        <n v="102"/>
        <n v="175"/>
        <n v="190"/>
        <n v="217"/>
        <n v="282"/>
        <n v="288"/>
        <n v="197"/>
        <n v="374"/>
        <n v="381"/>
        <n v="278"/>
        <n v="463"/>
        <n v="569"/>
        <n v="619"/>
        <n v="876"/>
        <n v="345"/>
        <n v="494"/>
        <n v="566"/>
        <n v="447"/>
        <n v="616"/>
        <n v="648"/>
        <n v="384"/>
        <n v="1015"/>
        <n v="378"/>
        <n v="560"/>
        <n v="456"/>
        <n v="323"/>
        <n v="1114"/>
        <n v="398"/>
        <n v="341"/>
        <n v="219"/>
        <n v="735"/>
        <n v="172"/>
        <n v="306"/>
        <n v="264"/>
        <n v="211"/>
        <n v="297"/>
        <n v="326"/>
        <n v="302"/>
        <n v="320"/>
        <n v="180"/>
        <n v="289"/>
        <n v="291"/>
        <n v="331"/>
        <n v="216"/>
        <n v="203"/>
        <n v="633"/>
        <n v="261"/>
        <n v="220"/>
        <m/>
      </sharedItems>
    </cacheField>
    <cacheField name="WITHIN STANDARD" numFmtId="0">
      <sharedItems containsString="0" containsBlank="1" containsNumber="1" containsInteger="1" minValue="0" maxValue="9667"/>
    </cacheField>
    <cacheField name="BREACHES" numFmtId="0">
      <sharedItems containsString="0" containsBlank="1" containsNumber="1" containsInteger="1" minValue="0" maxValue="2769"/>
    </cacheField>
    <cacheField name="% of Treatments within standard" numFmtId="0">
      <sharedItems containsString="0" containsBlank="1" containsNumber="1" minValue="0" maxValue="1"/>
    </cacheField>
    <cacheField name="% of Treatments with breaches" numFmtId="0">
      <sharedItems containsString="0" containsBlank="1" containsNumber="1" minValue="0" maxValue="1"/>
    </cacheField>
  </cacheFields>
  <extLst>
    <ext xmlns:x14="http://schemas.microsoft.com/office/spreadsheetml/2009/9/main" uri="{725AE2AE-9491-48be-B2B4-4EB974FC3084}">
      <x14:pivotCacheDefinition pivotCacheId="9104057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7">
  <r>
    <s v="APR-23"/>
    <s v="2023/24"/>
    <x v="0"/>
    <x v="0"/>
    <s v="00L"/>
    <x v="0"/>
    <x v="0"/>
    <n v="1119"/>
    <n v="143"/>
    <n v="0.8866877971473851"/>
    <n v="0.1133122028526149"/>
  </r>
  <r>
    <s v="APR-23"/>
    <s v="2023/24"/>
    <x v="0"/>
    <x v="0"/>
    <s v="00N"/>
    <x v="0"/>
    <x v="1"/>
    <n v="581"/>
    <n v="75"/>
    <n v="0.88567073170731703"/>
    <n v="0.11432926829268293"/>
  </r>
  <r>
    <s v="APR-23"/>
    <s v="2023/24"/>
    <x v="0"/>
    <x v="0"/>
    <s v="00P"/>
    <x v="0"/>
    <x v="2"/>
    <n v="1031"/>
    <n v="93"/>
    <n v="0.91725978647686834"/>
    <n v="8.274021352313167E-2"/>
  </r>
  <r>
    <s v="APR-23"/>
    <s v="2023/24"/>
    <x v="0"/>
    <x v="0"/>
    <s v="00Q"/>
    <x v="1"/>
    <x v="3"/>
    <n v="508"/>
    <n v="59"/>
    <n v="0.89594356261022923"/>
    <n v="0.10405643738977072"/>
  </r>
  <r>
    <s v="APR-23"/>
    <s v="2023/24"/>
    <x v="0"/>
    <x v="0"/>
    <s v="00R"/>
    <x v="1"/>
    <x v="4"/>
    <n v="629"/>
    <n v="63"/>
    <n v="0.90895953757225434"/>
    <n v="9.1040462427745661E-2"/>
  </r>
  <r>
    <s v="APR-23"/>
    <s v="2023/24"/>
    <x v="0"/>
    <x v="0"/>
    <s v="00T"/>
    <x v="1"/>
    <x v="5"/>
    <n v="753"/>
    <n v="159"/>
    <n v="0.82565789473684215"/>
    <n v="0.17434210526315788"/>
  </r>
  <r>
    <s v="APR-23"/>
    <s v="2023/24"/>
    <x v="0"/>
    <x v="0"/>
    <s v="00V"/>
    <x v="1"/>
    <x v="6"/>
    <n v="569"/>
    <n v="169"/>
    <n v="0.7710027100271003"/>
    <n v="0.22899728997289973"/>
  </r>
  <r>
    <s v="APR-23"/>
    <s v="2023/24"/>
    <x v="0"/>
    <x v="0"/>
    <s v="00X"/>
    <x v="1"/>
    <x v="7"/>
    <n v="702"/>
    <n v="101"/>
    <n v="0.87422166874221674"/>
    <n v="0.12577833125778332"/>
  </r>
  <r>
    <s v="APR-23"/>
    <s v="2023/24"/>
    <x v="0"/>
    <x v="0"/>
    <s v="00Y"/>
    <x v="1"/>
    <x v="8"/>
    <n v="875"/>
    <n v="153"/>
    <n v="0.85116731517509725"/>
    <n v="0.14883268482490272"/>
  </r>
  <r>
    <s v="APR-23"/>
    <s v="2023/24"/>
    <x v="0"/>
    <x v="0"/>
    <s v="01A"/>
    <x v="1"/>
    <x v="9"/>
    <n v="1144"/>
    <n v="160"/>
    <n v="0.87730061349693256"/>
    <n v="0.12269938650306748"/>
  </r>
  <r>
    <s v="APR-23"/>
    <s v="2023/24"/>
    <x v="0"/>
    <x v="0"/>
    <s v="01D"/>
    <x v="1"/>
    <x v="10"/>
    <n v="795"/>
    <n v="187"/>
    <n v="0.80957230142566194"/>
    <n v="0.19042769857433808"/>
  </r>
  <r>
    <s v="APR-23"/>
    <s v="2023/24"/>
    <x v="0"/>
    <x v="0"/>
    <s v="01E"/>
    <x v="1"/>
    <x v="11"/>
    <n v="769"/>
    <n v="114"/>
    <n v="0.87089467723669312"/>
    <n v="0.12910532276330691"/>
  </r>
  <r>
    <s v="APR-23"/>
    <s v="2023/24"/>
    <x v="0"/>
    <x v="0"/>
    <s v="01F"/>
    <x v="1"/>
    <x v="12"/>
    <n v="400"/>
    <n v="197"/>
    <n v="0.67001675041876052"/>
    <n v="0.32998324958123953"/>
  </r>
  <r>
    <s v="APR-23"/>
    <s v="2023/24"/>
    <x v="0"/>
    <x v="0"/>
    <s v="01G"/>
    <x v="1"/>
    <x v="13"/>
    <n v="694"/>
    <n v="329"/>
    <n v="0.67839687194525899"/>
    <n v="0.32160312805474095"/>
  </r>
  <r>
    <s v="APR-23"/>
    <s v="2023/24"/>
    <x v="0"/>
    <x v="0"/>
    <s v="01H"/>
    <x v="0"/>
    <x v="14"/>
    <n v="974"/>
    <n v="196"/>
    <n v="0.83247863247863252"/>
    <n v="0.16752136752136751"/>
  </r>
  <r>
    <s v="APR-23"/>
    <s v="2023/24"/>
    <x v="0"/>
    <x v="0"/>
    <s v="01J"/>
    <x v="1"/>
    <x v="15"/>
    <n v="569"/>
    <n v="171"/>
    <n v="0.76891891891891895"/>
    <n v="0.23108108108108108"/>
  </r>
  <r>
    <s v="APR-23"/>
    <s v="2023/24"/>
    <x v="0"/>
    <x v="0"/>
    <s v="01K"/>
    <x v="1"/>
    <x v="16"/>
    <n v="1163"/>
    <n v="186"/>
    <n v="0.86212008895478132"/>
    <n v="0.13787991104521868"/>
  </r>
  <r>
    <s v="APR-23"/>
    <s v="2023/24"/>
    <x v="0"/>
    <x v="0"/>
    <s v="01T"/>
    <x v="1"/>
    <x v="17"/>
    <n v="567"/>
    <n v="154"/>
    <n v="0.78640776699029125"/>
    <n v="0.21359223300970873"/>
  </r>
  <r>
    <s v="APR-23"/>
    <s v="2023/24"/>
    <x v="0"/>
    <x v="0"/>
    <s v="01V"/>
    <x v="1"/>
    <x v="18"/>
    <n v="508"/>
    <n v="219"/>
    <n v="0.69876203576341123"/>
    <n v="0.30123796423658872"/>
  </r>
  <r>
    <s v="APR-23"/>
    <s v="2023/24"/>
    <x v="0"/>
    <x v="0"/>
    <s v="01W"/>
    <x v="1"/>
    <x v="19"/>
    <n v="1024"/>
    <n v="386"/>
    <n v="0.7262411347517731"/>
    <n v="0.27375886524822696"/>
  </r>
  <r>
    <s v="APR-23"/>
    <s v="2023/24"/>
    <x v="0"/>
    <x v="0"/>
    <s v="01X"/>
    <x v="1"/>
    <x v="20"/>
    <n v="619"/>
    <n v="187"/>
    <n v="0.76799007444168732"/>
    <n v="0.23200992555831265"/>
  </r>
  <r>
    <s v="APR-23"/>
    <s v="2023/24"/>
    <x v="0"/>
    <x v="0"/>
    <s v="01Y"/>
    <x v="1"/>
    <x v="21"/>
    <n v="756"/>
    <n v="94"/>
    <n v="0.88941176470588235"/>
    <n v="0.11058823529411765"/>
  </r>
  <r>
    <s v="APR-23"/>
    <s v="2023/24"/>
    <x v="0"/>
    <x v="0"/>
    <s v="02A"/>
    <x v="1"/>
    <x v="22"/>
    <n v="750"/>
    <n v="270"/>
    <n v="0.73529411764705888"/>
    <n v="0.26470588235294118"/>
  </r>
  <r>
    <s v="APR-23"/>
    <s v="2023/24"/>
    <x v="0"/>
    <x v="0"/>
    <s v="02E"/>
    <x v="1"/>
    <x v="23"/>
    <n v="690"/>
    <n v="264"/>
    <n v="0.72327044025157228"/>
    <n v="0.27672955974842767"/>
  </r>
  <r>
    <s v="APR-23"/>
    <s v="2023/24"/>
    <x v="0"/>
    <x v="0"/>
    <s v="02G"/>
    <x v="1"/>
    <x v="24"/>
    <n v="467"/>
    <n v="139"/>
    <n v="0.77062706270627068"/>
    <n v="0.22937293729372937"/>
  </r>
  <r>
    <s v="APR-23"/>
    <s v="2023/24"/>
    <x v="0"/>
    <x v="0"/>
    <s v="02H"/>
    <x v="1"/>
    <x v="25"/>
    <n v="1200"/>
    <n v="106"/>
    <n v="0.91883614088820831"/>
    <n v="8.1163859111791734E-2"/>
  </r>
  <r>
    <s v="APR-23"/>
    <s v="2023/24"/>
    <x v="0"/>
    <x v="0"/>
    <s v="02M"/>
    <x v="1"/>
    <x v="26"/>
    <n v="810"/>
    <n v="118"/>
    <n v="0.87284482758620685"/>
    <n v="0.12715517241379309"/>
  </r>
  <r>
    <s v="APR-23"/>
    <s v="2023/24"/>
    <x v="0"/>
    <x v="0"/>
    <s v="02P"/>
    <x v="0"/>
    <x v="27"/>
    <n v="752"/>
    <n v="74"/>
    <n v="0.91041162227602901"/>
    <n v="8.9588377723970949E-2"/>
  </r>
  <r>
    <s v="APR-23"/>
    <s v="2023/24"/>
    <x v="0"/>
    <x v="0"/>
    <s v="02Q"/>
    <x v="2"/>
    <x v="28"/>
    <n v="271"/>
    <n v="99"/>
    <n v="0.73243243243243239"/>
    <n v="0.26756756756756755"/>
  </r>
  <r>
    <s v="APR-23"/>
    <s v="2023/24"/>
    <x v="0"/>
    <x v="0"/>
    <s v="02T"/>
    <x v="0"/>
    <x v="29"/>
    <n v="806"/>
    <n v="22"/>
    <n v="0.97342995169082125"/>
    <n v="2.6570048309178744E-2"/>
  </r>
  <r>
    <s v="APR-23"/>
    <s v="2023/24"/>
    <x v="0"/>
    <x v="0"/>
    <s v="02X"/>
    <x v="0"/>
    <x v="30"/>
    <n v="898"/>
    <n v="195"/>
    <n v="0.8215919487648673"/>
    <n v="0.17840805123513268"/>
  </r>
  <r>
    <s v="APR-23"/>
    <s v="2023/24"/>
    <x v="0"/>
    <x v="0"/>
    <s v="02Y"/>
    <x v="0"/>
    <x v="31"/>
    <n v="920"/>
    <n v="184"/>
    <n v="0.83333333333333337"/>
    <n v="0.16666666666666666"/>
  </r>
  <r>
    <s v="APR-23"/>
    <s v="2023/24"/>
    <x v="0"/>
    <x v="0"/>
    <s v="03F"/>
    <x v="0"/>
    <x v="32"/>
    <n v="709"/>
    <n v="106"/>
    <n v="0.86993865030674844"/>
    <n v="0.13006134969325153"/>
  </r>
  <r>
    <s v="APR-23"/>
    <s v="2023/24"/>
    <x v="0"/>
    <x v="0"/>
    <s v="03H"/>
    <x v="0"/>
    <x v="33"/>
    <n v="442"/>
    <n v="56"/>
    <n v="0.8875502008032129"/>
    <n v="0.11244979919678715"/>
  </r>
  <r>
    <s v="APR-23"/>
    <s v="2023/24"/>
    <x v="0"/>
    <x v="0"/>
    <s v="03K"/>
    <x v="0"/>
    <x v="34"/>
    <n v="556"/>
    <n v="70"/>
    <n v="0.88817891373801916"/>
    <n v="0.11182108626198083"/>
  </r>
  <r>
    <s v="APR-23"/>
    <s v="2023/24"/>
    <x v="0"/>
    <x v="0"/>
    <s v="03L"/>
    <x v="0"/>
    <x v="35"/>
    <n v="630"/>
    <n v="249"/>
    <n v="0.71672354948805461"/>
    <n v="0.28327645051194539"/>
  </r>
  <r>
    <s v="APR-23"/>
    <s v="2023/24"/>
    <x v="0"/>
    <x v="0"/>
    <s v="03N"/>
    <x v="0"/>
    <x v="36"/>
    <n v="1193"/>
    <n v="514"/>
    <n v="0.69888693614528408"/>
    <n v="0.30111306385471587"/>
  </r>
  <r>
    <s v="APR-23"/>
    <s v="2023/24"/>
    <x v="0"/>
    <x v="0"/>
    <s v="03Q"/>
    <x v="0"/>
    <x v="37"/>
    <n v="738"/>
    <n v="217"/>
    <n v="0.77277486910994764"/>
    <n v="0.22722513089005236"/>
  </r>
  <r>
    <s v="APR-23"/>
    <s v="2023/24"/>
    <x v="0"/>
    <x v="0"/>
    <s v="03R"/>
    <x v="0"/>
    <x v="38"/>
    <n v="1493"/>
    <n v="209"/>
    <n v="0.87720329024676846"/>
    <n v="0.12279670975323149"/>
  </r>
  <r>
    <s v="APR-23"/>
    <s v="2023/24"/>
    <x v="0"/>
    <x v="0"/>
    <s v="03W"/>
    <x v="2"/>
    <x v="39"/>
    <n v="1044"/>
    <n v="268"/>
    <n v="0.79573170731707321"/>
    <n v="0.20426829268292682"/>
  </r>
  <r>
    <s v="APR-23"/>
    <s v="2023/24"/>
    <x v="0"/>
    <x v="0"/>
    <s v="04C"/>
    <x v="2"/>
    <x v="40"/>
    <n v="783"/>
    <n v="238"/>
    <n v="0.76689520078354556"/>
    <n v="0.23310479921645447"/>
  </r>
  <r>
    <s v="APR-23"/>
    <s v="2023/24"/>
    <x v="0"/>
    <x v="0"/>
    <s v="04V"/>
    <x v="2"/>
    <x v="41"/>
    <n v="1216"/>
    <n v="346"/>
    <n v="0.77848911651728558"/>
    <n v="0.22151088348271447"/>
  </r>
  <r>
    <s v="APR-23"/>
    <s v="2023/24"/>
    <x v="0"/>
    <x v="0"/>
    <s v="04Y"/>
    <x v="2"/>
    <x v="42"/>
    <n v="446"/>
    <n v="97"/>
    <n v="0.82136279926335176"/>
    <n v="0.17863720073664824"/>
  </r>
  <r>
    <s v="APR-23"/>
    <s v="2023/24"/>
    <x v="0"/>
    <x v="0"/>
    <s v="05D"/>
    <x v="2"/>
    <x v="43"/>
    <n v="351"/>
    <n v="188"/>
    <n v="0.65120593692022266"/>
    <n v="0.34879406307977734"/>
  </r>
  <r>
    <s v="APR-23"/>
    <s v="2023/24"/>
    <x v="0"/>
    <x v="0"/>
    <s v="05G"/>
    <x v="2"/>
    <x v="44"/>
    <n v="982"/>
    <n v="63"/>
    <n v="0.93971291866028706"/>
    <n v="6.0287081339712917E-2"/>
  </r>
  <r>
    <s v="APR-23"/>
    <s v="2023/24"/>
    <x v="0"/>
    <x v="0"/>
    <s v="05Q"/>
    <x v="2"/>
    <x v="45"/>
    <n v="683"/>
    <n v="283"/>
    <n v="0.70703933747412007"/>
    <n v="0.29296066252587993"/>
  </r>
  <r>
    <s v="APR-23"/>
    <s v="2023/24"/>
    <x v="0"/>
    <x v="0"/>
    <s v="05V"/>
    <x v="2"/>
    <x v="46"/>
    <n v="704"/>
    <n v="40"/>
    <n v="0.94623655913978499"/>
    <n v="5.3763440860215055E-2"/>
  </r>
  <r>
    <s v="APR-23"/>
    <s v="2023/24"/>
    <x v="0"/>
    <x v="0"/>
    <s v="05W"/>
    <x v="2"/>
    <x v="47"/>
    <n v="1179"/>
    <n v="90"/>
    <n v="0.92907801418439717"/>
    <n v="7.0921985815602842E-2"/>
  </r>
  <r>
    <s v="APR-23"/>
    <s v="2023/24"/>
    <x v="0"/>
    <x v="0"/>
    <s v="06H"/>
    <x v="3"/>
    <x v="48"/>
    <n v="1923"/>
    <n v="885"/>
    <n v="0.68482905982905984"/>
    <n v="0.31517094017094016"/>
  </r>
  <r>
    <s v="APR-23"/>
    <s v="2023/24"/>
    <x v="0"/>
    <x v="0"/>
    <s v="06K"/>
    <x v="3"/>
    <x v="49"/>
    <n v="1846"/>
    <n v="332"/>
    <n v="0.84756657483930209"/>
    <n v="0.15243342516069788"/>
  </r>
  <r>
    <s v="APR-23"/>
    <s v="2023/24"/>
    <x v="0"/>
    <x v="0"/>
    <s v="06L"/>
    <x v="3"/>
    <x v="50"/>
    <n v="971"/>
    <n v="388"/>
    <n v="0.71449595290654888"/>
    <n v="0.28550404709345106"/>
  </r>
  <r>
    <s v="APR-23"/>
    <s v="2023/24"/>
    <x v="0"/>
    <x v="0"/>
    <s v="06N"/>
    <x v="3"/>
    <x v="51"/>
    <n v="1740"/>
    <n v="538"/>
    <n v="0.76382791922739246"/>
    <n v="0.23617208077260754"/>
  </r>
  <r>
    <s v="APR-23"/>
    <s v="2023/24"/>
    <x v="0"/>
    <x v="0"/>
    <s v="06Q"/>
    <x v="3"/>
    <x v="52"/>
    <n v="1165"/>
    <n v="552"/>
    <n v="0.67850902737332552"/>
    <n v="0.32149097262667442"/>
  </r>
  <r>
    <s v="APR-23"/>
    <s v="2023/24"/>
    <x v="0"/>
    <x v="0"/>
    <s v="06T"/>
    <x v="3"/>
    <x v="53"/>
    <n v="1089"/>
    <n v="577"/>
    <n v="0.6536614645858343"/>
    <n v="0.34633853541416565"/>
  </r>
  <r>
    <s v="APR-23"/>
    <s v="2023/24"/>
    <x v="0"/>
    <x v="0"/>
    <s v="07G"/>
    <x v="3"/>
    <x v="54"/>
    <n v="333"/>
    <n v="276"/>
    <n v="0.54679802955665024"/>
    <n v="0.45320197044334976"/>
  </r>
  <r>
    <s v="APR-23"/>
    <s v="2023/24"/>
    <x v="0"/>
    <x v="0"/>
    <s v="07H"/>
    <x v="3"/>
    <x v="55"/>
    <n v="871"/>
    <n v="449"/>
    <n v="0.6598484848484848"/>
    <n v="0.34015151515151515"/>
  </r>
  <r>
    <s v="APR-23"/>
    <s v="2023/24"/>
    <x v="0"/>
    <x v="0"/>
    <s v="07K"/>
    <x v="3"/>
    <x v="56"/>
    <n v="810"/>
    <n v="281"/>
    <n v="0.74243813015582039"/>
    <n v="0.25756186984417967"/>
  </r>
  <r>
    <s v="APR-23"/>
    <s v="2023/24"/>
    <x v="0"/>
    <x v="0"/>
    <s v="09D"/>
    <x v="4"/>
    <x v="57"/>
    <n v="982"/>
    <n v="177"/>
    <n v="0.84728213977566869"/>
    <n v="0.15271786022433131"/>
  </r>
  <r>
    <s v="APR-23"/>
    <s v="2023/24"/>
    <x v="0"/>
    <x v="0"/>
    <s v="10Q"/>
    <x v="4"/>
    <x v="58"/>
    <n v="1909"/>
    <n v="618"/>
    <n v="0.75544123466561142"/>
    <n v="0.24455876533438861"/>
  </r>
  <r>
    <s v="APR-23"/>
    <s v="2023/24"/>
    <x v="0"/>
    <x v="0"/>
    <s v="10R"/>
    <x v="4"/>
    <x v="59"/>
    <n v="405"/>
    <n v="54"/>
    <n v="0.88235294117647056"/>
    <n v="0.11764705882352941"/>
  </r>
  <r>
    <s v="APR-23"/>
    <s v="2023/24"/>
    <x v="0"/>
    <x v="0"/>
    <s v="11J"/>
    <x v="5"/>
    <x v="60"/>
    <n v="2000"/>
    <n v="1094"/>
    <n v="0.64641241111829351"/>
    <n v="0.35358758888170655"/>
  </r>
  <r>
    <s v="APR-23"/>
    <s v="2023/24"/>
    <x v="0"/>
    <x v="0"/>
    <s v="11M"/>
    <x v="5"/>
    <x v="61"/>
    <n v="1995"/>
    <n v="95"/>
    <n v="0.95454545454545459"/>
    <n v="4.5454545454545456E-2"/>
  </r>
  <r>
    <s v="APR-23"/>
    <s v="2023/24"/>
    <x v="0"/>
    <x v="0"/>
    <s v="11N"/>
    <x v="5"/>
    <x v="62"/>
    <n v="1513"/>
    <n v="1337"/>
    <n v="0.53087719298245617"/>
    <n v="0.46912280701754389"/>
  </r>
  <r>
    <s v="APR-23"/>
    <s v="2023/24"/>
    <x v="0"/>
    <x v="0"/>
    <s v="11X"/>
    <x v="5"/>
    <x v="63"/>
    <n v="1296"/>
    <n v="831"/>
    <n v="0.60930888575458397"/>
    <n v="0.39069111424541608"/>
  </r>
  <r>
    <s v="APR-23"/>
    <s v="2023/24"/>
    <x v="0"/>
    <x v="0"/>
    <s v="12F"/>
    <x v="1"/>
    <x v="64"/>
    <n v="1215"/>
    <n v="338"/>
    <n v="0.78235672891178365"/>
    <n v="0.21764327108821635"/>
  </r>
  <r>
    <s v="APR-23"/>
    <s v="2023/24"/>
    <x v="0"/>
    <x v="0"/>
    <s v="13Q"/>
    <x v="6"/>
    <x v="65"/>
    <n v="130"/>
    <n v="61"/>
    <n v="0.68062827225130895"/>
    <n v="0.3193717277486911"/>
  </r>
  <r>
    <s v="APR-23"/>
    <s v="2023/24"/>
    <x v="0"/>
    <x v="0"/>
    <s v="13T"/>
    <x v="0"/>
    <x v="66"/>
    <n v="1322"/>
    <n v="476"/>
    <n v="0.73526140155728592"/>
    <n v="0.26473859844271413"/>
  </r>
  <r>
    <s v="APR-23"/>
    <s v="2023/24"/>
    <x v="0"/>
    <x v="0"/>
    <s v="14L"/>
    <x v="1"/>
    <x v="67"/>
    <n v="1611"/>
    <n v="610"/>
    <n v="0.72534894191805488"/>
    <n v="0.27465105808194507"/>
  </r>
  <r>
    <s v="APR-23"/>
    <s v="2023/24"/>
    <x v="0"/>
    <x v="0"/>
    <s v="14M"/>
    <x v="7"/>
    <x v="68"/>
    <n v="2"/>
    <n v="2"/>
    <n v="0.5"/>
    <n v="0.5"/>
  </r>
  <r>
    <s v="APR-23"/>
    <s v="2023/24"/>
    <x v="0"/>
    <x v="0"/>
    <s v="14Q"/>
    <x v="2"/>
    <x v="69"/>
    <n v="16"/>
    <n v="6"/>
    <n v="0.72727272727272729"/>
    <n v="0.27272727272727271"/>
  </r>
  <r>
    <s v="APR-23"/>
    <s v="2023/24"/>
    <x v="0"/>
    <x v="0"/>
    <s v="14R"/>
    <x v="3"/>
    <x v="70"/>
    <n v="5"/>
    <n v="3"/>
    <n v="0.625"/>
    <n v="0.375"/>
  </r>
  <r>
    <s v="APR-23"/>
    <s v="2023/24"/>
    <x v="0"/>
    <x v="0"/>
    <s v="14T"/>
    <x v="5"/>
    <x v="71"/>
    <n v="4"/>
    <n v="3"/>
    <n v="0.5714285714285714"/>
    <n v="0.42857142857142855"/>
  </r>
  <r>
    <s v="APR-23"/>
    <s v="2023/24"/>
    <x v="0"/>
    <x v="0"/>
    <s v="14Y"/>
    <x v="4"/>
    <x v="72"/>
    <n v="1806"/>
    <n v="293"/>
    <n v="0.8604097189137685"/>
    <n v="0.13959028108623153"/>
  </r>
  <r>
    <s v="APR-23"/>
    <s v="2023/24"/>
    <x v="0"/>
    <x v="0"/>
    <s v="15A"/>
    <x v="4"/>
    <x v="73"/>
    <n v="1369"/>
    <n v="426"/>
    <n v="0.7626740947075209"/>
    <n v="0.2373259052924791"/>
  </r>
  <r>
    <s v="APR-23"/>
    <s v="2023/24"/>
    <x v="0"/>
    <x v="0"/>
    <s v="15C"/>
    <x v="5"/>
    <x v="74"/>
    <n v="1412"/>
    <n v="1883"/>
    <n v="0.42852807283763278"/>
    <n v="0.57147192716236728"/>
  </r>
  <r>
    <s v="APR-23"/>
    <s v="2023/24"/>
    <x v="0"/>
    <x v="0"/>
    <s v="15E"/>
    <x v="2"/>
    <x v="75"/>
    <n v="3456"/>
    <n v="953"/>
    <n v="0.78385121342708097"/>
    <n v="0.21614878657291903"/>
  </r>
  <r>
    <s v="APR-23"/>
    <s v="2023/24"/>
    <x v="0"/>
    <x v="0"/>
    <s v="15F"/>
    <x v="0"/>
    <x v="76"/>
    <n v="2749"/>
    <n v="874"/>
    <n v="0.75876345569969639"/>
    <n v="0.24123654430030361"/>
  </r>
  <r>
    <s v="APR-23"/>
    <s v="2023/24"/>
    <x v="0"/>
    <x v="0"/>
    <s v="15M"/>
    <x v="2"/>
    <x v="77"/>
    <n v="2865"/>
    <n v="990"/>
    <n v="0.74319066147859925"/>
    <n v="0.25680933852140075"/>
  </r>
  <r>
    <s v="APR-23"/>
    <s v="2023/24"/>
    <x v="0"/>
    <x v="0"/>
    <s v="15N"/>
    <x v="5"/>
    <x v="78"/>
    <n v="3975"/>
    <n v="2153"/>
    <n v="0.64866187989556134"/>
    <n v="0.35133812010443866"/>
  </r>
  <r>
    <s v="APR-23"/>
    <s v="2023/24"/>
    <x v="0"/>
    <x v="0"/>
    <s v="16C"/>
    <x v="0"/>
    <x v="79"/>
    <n v="1898"/>
    <n v="511"/>
    <n v="0.78787878787878785"/>
    <n v="0.21212121212121213"/>
  </r>
  <r>
    <s v="APR-23"/>
    <s v="2023/24"/>
    <x v="0"/>
    <x v="0"/>
    <s v="18C"/>
    <x v="2"/>
    <x v="80"/>
    <n v="2512"/>
    <n v="491"/>
    <n v="0.83649683649683648"/>
    <n v="0.16350316350316349"/>
  </r>
  <r>
    <s v="APR-23"/>
    <s v="2023/24"/>
    <x v="0"/>
    <x v="0"/>
    <s v="26A"/>
    <x v="3"/>
    <x v="81"/>
    <n v="2833"/>
    <n v="1248"/>
    <n v="0.69419259985297721"/>
    <n v="0.30580740014702279"/>
  </r>
  <r>
    <s v="APR-23"/>
    <s v="2023/24"/>
    <x v="0"/>
    <x v="0"/>
    <s v="27D"/>
    <x v="1"/>
    <x v="82"/>
    <n v="2631"/>
    <n v="679"/>
    <n v="0.79486404833836855"/>
    <n v="0.20513595166163143"/>
  </r>
  <r>
    <s v="APR-23"/>
    <s v="2023/24"/>
    <x v="0"/>
    <x v="0"/>
    <s v="32T"/>
    <x v="1"/>
    <x v="83"/>
    <n v="8"/>
    <n v="5"/>
    <n v="0.61538461538461542"/>
    <n v="0.38461538461538464"/>
  </r>
  <r>
    <s v="APR-23"/>
    <s v="2023/24"/>
    <x v="0"/>
    <x v="0"/>
    <s v="36J"/>
    <x v="0"/>
    <x v="84"/>
    <n v="1763"/>
    <n v="313"/>
    <n v="0.84922928709055878"/>
    <n v="0.15077071290944125"/>
  </r>
  <r>
    <s v="APR-23"/>
    <s v="2023/24"/>
    <x v="0"/>
    <x v="0"/>
    <s v="36L"/>
    <x v="7"/>
    <x v="85"/>
    <n v="4356"/>
    <n v="961"/>
    <n v="0.81925898062817382"/>
    <n v="0.18074101937182621"/>
  </r>
  <r>
    <s v="APR-23"/>
    <s v="2023/24"/>
    <x v="0"/>
    <x v="0"/>
    <s v="42D"/>
    <x v="0"/>
    <x v="86"/>
    <n v="1114"/>
    <n v="517"/>
    <n v="0.68301655426118946"/>
    <n v="0.31698344573881054"/>
  </r>
  <r>
    <s v="APR-23"/>
    <s v="2023/24"/>
    <x v="0"/>
    <x v="0"/>
    <s v="52R"/>
    <x v="2"/>
    <x v="87"/>
    <n v="3264"/>
    <n v="480"/>
    <n v="0.87179487179487181"/>
    <n v="0.12820512820512819"/>
  </r>
  <r>
    <s v="APR-23"/>
    <s v="2023/24"/>
    <x v="0"/>
    <x v="0"/>
    <s v="70F"/>
    <x v="4"/>
    <x v="88"/>
    <n v="2832"/>
    <n v="1113"/>
    <n v="0.71787072243346006"/>
    <n v="0.28212927756653994"/>
  </r>
  <r>
    <s v="APR-23"/>
    <s v="2023/24"/>
    <x v="0"/>
    <x v="0"/>
    <s v="71E"/>
    <x v="2"/>
    <x v="89"/>
    <n v="1604"/>
    <n v="1227"/>
    <n v="0.56658424584952316"/>
    <n v="0.43341575415047684"/>
  </r>
  <r>
    <s v="APR-23"/>
    <s v="2023/24"/>
    <x v="0"/>
    <x v="0"/>
    <s v="72Q"/>
    <x v="7"/>
    <x v="90"/>
    <n v="5647"/>
    <n v="1087"/>
    <n v="0.83858033858033854"/>
    <n v="0.16141966141966141"/>
  </r>
  <r>
    <s v="APR-23"/>
    <s v="2023/24"/>
    <x v="0"/>
    <x v="0"/>
    <s v="76A"/>
    <x v="0"/>
    <x v="91"/>
    <n v="8"/>
    <n v="4"/>
    <n v="0.66666666666666663"/>
    <n v="0.33333333333333331"/>
  </r>
  <r>
    <s v="APR-23"/>
    <s v="2023/24"/>
    <x v="0"/>
    <x v="0"/>
    <s v="78H"/>
    <x v="2"/>
    <x v="92"/>
    <n v="2062"/>
    <n v="472"/>
    <n v="0.81373322809786897"/>
    <n v="0.18626677190213101"/>
  </r>
  <r>
    <s v="APR-23"/>
    <s v="2023/24"/>
    <x v="0"/>
    <x v="0"/>
    <s v="84H"/>
    <x v="0"/>
    <x v="93"/>
    <n v="1782"/>
    <n v="313"/>
    <n v="0.85059665871121715"/>
    <n v="0.14940334128878283"/>
  </r>
  <r>
    <s v="APR-23"/>
    <s v="2023/24"/>
    <x v="0"/>
    <x v="0"/>
    <s v="91Q"/>
    <x v="4"/>
    <x v="94"/>
    <n v="8109"/>
    <n v="424"/>
    <n v="0.9503105590062112"/>
    <n v="4.9689440993788817E-2"/>
  </r>
  <r>
    <s v="APR-23"/>
    <s v="2023/24"/>
    <x v="0"/>
    <x v="0"/>
    <s v="92A"/>
    <x v="4"/>
    <x v="95"/>
    <n v="3712"/>
    <n v="681"/>
    <n v="0.84498065103573872"/>
    <n v="0.15501934896426134"/>
  </r>
  <r>
    <s v="APR-23"/>
    <s v="2023/24"/>
    <x v="0"/>
    <x v="0"/>
    <s v="92G"/>
    <x v="5"/>
    <x v="96"/>
    <n v="2283"/>
    <n v="867"/>
    <n v="0.72476190476190472"/>
    <n v="0.27523809523809523"/>
  </r>
  <r>
    <s v="APR-23"/>
    <s v="2023/24"/>
    <x v="0"/>
    <x v="0"/>
    <s v="93C"/>
    <x v="7"/>
    <x v="97"/>
    <n v="4408"/>
    <n v="1360"/>
    <n v="0.76421636615811372"/>
    <n v="0.23578363384188628"/>
  </r>
  <r>
    <s v="APR-23"/>
    <s v="2023/24"/>
    <x v="0"/>
    <x v="0"/>
    <s v="97R"/>
    <x v="4"/>
    <x v="98"/>
    <n v="2551"/>
    <n v="234"/>
    <n v="0.91597845601436267"/>
    <n v="8.402154398563734E-2"/>
  </r>
  <r>
    <s v="APR-23"/>
    <s v="2023/24"/>
    <x v="0"/>
    <x v="0"/>
    <s v="97T"/>
    <x v="4"/>
    <x v="99"/>
    <n v="16"/>
    <n v="13"/>
    <n v="0.55172413793103448"/>
    <n v="0.44827586206896552"/>
  </r>
  <r>
    <s v="APR-23"/>
    <s v="2023/24"/>
    <x v="0"/>
    <x v="0"/>
    <s v="99A"/>
    <x v="1"/>
    <x v="100"/>
    <n v="1711"/>
    <n v="578"/>
    <n v="0.74748798602009614"/>
    <n v="0.25251201397990392"/>
  </r>
  <r>
    <s v="APR-23"/>
    <s v="2023/24"/>
    <x v="0"/>
    <x v="0"/>
    <s v="99C"/>
    <x v="0"/>
    <x v="101"/>
    <n v="720"/>
    <n v="115"/>
    <n v="0.86227544910179643"/>
    <n v="0.1377245508982036"/>
  </r>
  <r>
    <s v="APR-23"/>
    <s v="2023/24"/>
    <x v="0"/>
    <x v="0"/>
    <s v="99E"/>
    <x v="3"/>
    <x v="102"/>
    <n v="714"/>
    <n v="534"/>
    <n v="0.57211538461538458"/>
    <n v="0.42788461538461536"/>
  </r>
  <r>
    <s v="APR-23"/>
    <s v="2023/24"/>
    <x v="0"/>
    <x v="0"/>
    <s v="99F"/>
    <x v="3"/>
    <x v="103"/>
    <n v="604"/>
    <n v="292"/>
    <n v="0.6741071428571429"/>
    <n v="0.32589285714285715"/>
  </r>
  <r>
    <s v="APR-23"/>
    <s v="2023/24"/>
    <x v="0"/>
    <x v="0"/>
    <s v="99G"/>
    <x v="3"/>
    <x v="104"/>
    <n v="515"/>
    <n v="227"/>
    <n v="0.69407008086253374"/>
    <n v="0.30592991913746631"/>
  </r>
  <r>
    <s v="APR-23"/>
    <s v="2023/24"/>
    <x v="0"/>
    <x v="0"/>
    <s v="A3A8R"/>
    <x v="7"/>
    <x v="105"/>
    <n v="5255"/>
    <n v="917"/>
    <n v="0.85142579390797146"/>
    <n v="0.14857420609202851"/>
  </r>
  <r>
    <s v="APR-23"/>
    <s v="2023/24"/>
    <x v="0"/>
    <x v="0"/>
    <s v="B2M3M"/>
    <x v="2"/>
    <x v="106"/>
    <n v="2805"/>
    <n v="1153"/>
    <n v="0.70869125821121781"/>
    <n v="0.29130874178878219"/>
  </r>
  <r>
    <s v="APR-23"/>
    <s v="2023/24"/>
    <x v="0"/>
    <x v="0"/>
    <s v="D2P2L"/>
    <x v="2"/>
    <x v="107"/>
    <n v="3458"/>
    <n v="685"/>
    <n v="0.83466087376297371"/>
    <n v="0.16533912623702632"/>
  </r>
  <r>
    <s v="APR-23"/>
    <s v="2023/24"/>
    <x v="0"/>
    <x v="0"/>
    <s v="D4U1Y"/>
    <x v="4"/>
    <x v="108"/>
    <n v="1457"/>
    <n v="483"/>
    <n v="0.75103092783505154"/>
    <n v="0.24896907216494846"/>
  </r>
  <r>
    <s v="APR-23"/>
    <s v="2023/24"/>
    <x v="0"/>
    <x v="0"/>
    <s v="D9Y0V"/>
    <x v="4"/>
    <x v="109"/>
    <n v="3918"/>
    <n v="1821"/>
    <n v="0.68269733403031885"/>
    <n v="0.31730266596968115"/>
  </r>
  <r>
    <s v="APR-23"/>
    <s v="2023/24"/>
    <x v="0"/>
    <x v="0"/>
    <s v="M1J4Y"/>
    <x v="3"/>
    <x v="110"/>
    <n v="2448"/>
    <n v="581"/>
    <n v="0.80818752063387256"/>
    <n v="0.19181247936612744"/>
  </r>
  <r>
    <s v="APR-23"/>
    <s v="2023/24"/>
    <x v="0"/>
    <x v="0"/>
    <s v="M2L0M"/>
    <x v="2"/>
    <x v="111"/>
    <n v="1379"/>
    <n v="769"/>
    <n v="0.64199255121042831"/>
    <n v="0.35800744878957169"/>
  </r>
  <r>
    <s v="APR-23"/>
    <s v="2023/24"/>
    <x v="0"/>
    <x v="0"/>
    <s v="UNKNOWN"/>
    <x v="8"/>
    <x v="112"/>
    <n v="450"/>
    <n v="187"/>
    <n v="0.70643642072213497"/>
    <n v="0.29356357927786497"/>
  </r>
  <r>
    <s v="APR-23"/>
    <s v="2023/24"/>
    <x v="0"/>
    <x v="0"/>
    <s v="W2U3Z"/>
    <x v="7"/>
    <x v="113"/>
    <n v="6894"/>
    <n v="1464"/>
    <n v="0.82483847810480981"/>
    <n v="0.17516152189519024"/>
  </r>
  <r>
    <s v="APR-23"/>
    <s v="2023/24"/>
    <x v="0"/>
    <x v="0"/>
    <s v="X2C4Y"/>
    <x v="0"/>
    <x v="86"/>
    <n v="1489"/>
    <n v="142"/>
    <n v="0.91293684855916613"/>
    <n v="8.7063151440833847E-2"/>
  </r>
  <r>
    <s v="APR-23"/>
    <s v="2023/24"/>
    <x v="0"/>
    <x v="1"/>
    <s v="00L"/>
    <x v="0"/>
    <x v="114"/>
    <n v="61"/>
    <n v="9"/>
    <n v="0.87142857142857144"/>
    <n v="0.12857142857142856"/>
  </r>
  <r>
    <s v="APR-23"/>
    <s v="2023/24"/>
    <x v="0"/>
    <x v="1"/>
    <s v="00N"/>
    <x v="0"/>
    <x v="115"/>
    <n v="10"/>
    <n v="0"/>
    <n v="1"/>
    <n v="0"/>
  </r>
  <r>
    <s v="APR-23"/>
    <s v="2023/24"/>
    <x v="0"/>
    <x v="1"/>
    <s v="00P"/>
    <x v="0"/>
    <x v="116"/>
    <n v="23"/>
    <n v="5"/>
    <n v="0.8214285714285714"/>
    <n v="0.17857142857142858"/>
  </r>
  <r>
    <s v="APR-23"/>
    <s v="2023/24"/>
    <x v="0"/>
    <x v="1"/>
    <s v="00Q"/>
    <x v="1"/>
    <x v="116"/>
    <n v="25"/>
    <n v="3"/>
    <n v="0.8928571428571429"/>
    <n v="0.10714285714285714"/>
  </r>
  <r>
    <s v="APR-23"/>
    <s v="2023/24"/>
    <x v="0"/>
    <x v="1"/>
    <s v="00R"/>
    <x v="1"/>
    <x v="117"/>
    <n v="40"/>
    <n v="9"/>
    <n v="0.81632653061224492"/>
    <n v="0.18367346938775511"/>
  </r>
  <r>
    <s v="APR-23"/>
    <s v="2023/24"/>
    <x v="0"/>
    <x v="1"/>
    <s v="00T"/>
    <x v="1"/>
    <x v="118"/>
    <n v="10"/>
    <n v="48"/>
    <n v="0.17241379310344829"/>
    <n v="0.82758620689655171"/>
  </r>
  <r>
    <s v="APR-23"/>
    <s v="2023/24"/>
    <x v="0"/>
    <x v="1"/>
    <s v="00V"/>
    <x v="1"/>
    <x v="119"/>
    <n v="29"/>
    <n v="28"/>
    <n v="0.50877192982456143"/>
    <n v="0.49122807017543857"/>
  </r>
  <r>
    <s v="APR-23"/>
    <s v="2023/24"/>
    <x v="0"/>
    <x v="1"/>
    <s v="00X"/>
    <x v="1"/>
    <x v="120"/>
    <n v="25"/>
    <n v="1"/>
    <n v="0.96153846153846156"/>
    <n v="3.8461538461538464E-2"/>
  </r>
  <r>
    <s v="APR-23"/>
    <s v="2023/24"/>
    <x v="0"/>
    <x v="1"/>
    <s v="00Y"/>
    <x v="1"/>
    <x v="121"/>
    <n v="27"/>
    <n v="4"/>
    <n v="0.87096774193548387"/>
    <n v="0.12903225806451613"/>
  </r>
  <r>
    <s v="APR-23"/>
    <s v="2023/24"/>
    <x v="0"/>
    <x v="1"/>
    <s v="01A"/>
    <x v="1"/>
    <x v="122"/>
    <n v="72"/>
    <n v="6"/>
    <n v="0.92307692307692313"/>
    <n v="7.6923076923076927E-2"/>
  </r>
  <r>
    <s v="APR-23"/>
    <s v="2023/24"/>
    <x v="0"/>
    <x v="1"/>
    <s v="01D"/>
    <x v="1"/>
    <x v="123"/>
    <n v="19"/>
    <n v="5"/>
    <n v="0.79166666666666663"/>
    <n v="0.20833333333333334"/>
  </r>
  <r>
    <s v="APR-23"/>
    <s v="2023/24"/>
    <x v="0"/>
    <x v="1"/>
    <s v="01E"/>
    <x v="1"/>
    <x v="124"/>
    <n v="18"/>
    <n v="3"/>
    <n v="0.8571428571428571"/>
    <n v="0.14285714285714285"/>
  </r>
  <r>
    <s v="APR-23"/>
    <s v="2023/24"/>
    <x v="0"/>
    <x v="1"/>
    <s v="01F"/>
    <x v="1"/>
    <x v="125"/>
    <n v="28"/>
    <n v="10"/>
    <n v="0.73684210526315785"/>
    <n v="0.26315789473684209"/>
  </r>
  <r>
    <s v="APR-23"/>
    <s v="2023/24"/>
    <x v="0"/>
    <x v="1"/>
    <s v="01G"/>
    <x v="1"/>
    <x v="126"/>
    <n v="49"/>
    <n v="17"/>
    <n v="0.74242424242424243"/>
    <n v="0.25757575757575757"/>
  </r>
  <r>
    <s v="APR-23"/>
    <s v="2023/24"/>
    <x v="0"/>
    <x v="1"/>
    <s v="01H"/>
    <x v="0"/>
    <x v="119"/>
    <n v="35"/>
    <n v="22"/>
    <n v="0.61403508771929827"/>
    <n v="0.38596491228070173"/>
  </r>
  <r>
    <s v="APR-23"/>
    <s v="2023/24"/>
    <x v="0"/>
    <x v="1"/>
    <s v="01J"/>
    <x v="1"/>
    <x v="127"/>
    <n v="41"/>
    <n v="3"/>
    <n v="0.93181818181818177"/>
    <n v="6.8181818181818177E-2"/>
  </r>
  <r>
    <s v="APR-23"/>
    <s v="2023/24"/>
    <x v="0"/>
    <x v="1"/>
    <s v="01K"/>
    <x v="1"/>
    <x v="119"/>
    <n v="48"/>
    <n v="9"/>
    <n v="0.84210526315789469"/>
    <n v="0.15789473684210525"/>
  </r>
  <r>
    <s v="APR-23"/>
    <s v="2023/24"/>
    <x v="0"/>
    <x v="1"/>
    <s v="01T"/>
    <x v="1"/>
    <x v="69"/>
    <n v="17"/>
    <n v="5"/>
    <n v="0.77272727272727271"/>
    <n v="0.22727272727272727"/>
  </r>
  <r>
    <s v="APR-23"/>
    <s v="2023/24"/>
    <x v="0"/>
    <x v="1"/>
    <s v="01V"/>
    <x v="1"/>
    <x v="70"/>
    <n v="7"/>
    <n v="1"/>
    <n v="0.875"/>
    <n v="0.125"/>
  </r>
  <r>
    <s v="APR-23"/>
    <s v="2023/24"/>
    <x v="0"/>
    <x v="1"/>
    <s v="01W"/>
    <x v="1"/>
    <x v="128"/>
    <n v="56"/>
    <n v="3"/>
    <n v="0.94915254237288138"/>
    <n v="5.0847457627118647E-2"/>
  </r>
  <r>
    <s v="APR-23"/>
    <s v="2023/24"/>
    <x v="0"/>
    <x v="1"/>
    <s v="01X"/>
    <x v="1"/>
    <x v="127"/>
    <n v="43"/>
    <n v="1"/>
    <n v="0.97727272727272729"/>
    <n v="2.2727272727272728E-2"/>
  </r>
  <r>
    <s v="APR-23"/>
    <s v="2023/24"/>
    <x v="0"/>
    <x v="1"/>
    <s v="01Y"/>
    <x v="1"/>
    <x v="129"/>
    <n v="50"/>
    <n v="2"/>
    <n v="0.96153846153846156"/>
    <n v="3.8461538461538464E-2"/>
  </r>
  <r>
    <s v="APR-23"/>
    <s v="2023/24"/>
    <x v="0"/>
    <x v="1"/>
    <s v="02A"/>
    <x v="1"/>
    <x v="130"/>
    <n v="25"/>
    <n v="2"/>
    <n v="0.92592592592592593"/>
    <n v="7.407407407407407E-2"/>
  </r>
  <r>
    <s v="APR-23"/>
    <s v="2023/24"/>
    <x v="0"/>
    <x v="1"/>
    <s v="02E"/>
    <x v="1"/>
    <x v="131"/>
    <n v="11"/>
    <n v="35"/>
    <n v="0.2391304347826087"/>
    <n v="0.76086956521739135"/>
  </r>
  <r>
    <s v="APR-23"/>
    <s v="2023/24"/>
    <x v="0"/>
    <x v="1"/>
    <s v="02G"/>
    <x v="1"/>
    <x v="132"/>
    <n v="16"/>
    <n v="0"/>
    <n v="1"/>
    <n v="0"/>
  </r>
  <r>
    <s v="APR-23"/>
    <s v="2023/24"/>
    <x v="0"/>
    <x v="1"/>
    <s v="02H"/>
    <x v="1"/>
    <x v="133"/>
    <n v="57"/>
    <n v="7"/>
    <n v="0.890625"/>
    <n v="0.109375"/>
  </r>
  <r>
    <s v="APR-23"/>
    <s v="2023/24"/>
    <x v="0"/>
    <x v="1"/>
    <s v="02M"/>
    <x v="1"/>
    <x v="134"/>
    <n v="47"/>
    <n v="4"/>
    <n v="0.92156862745098034"/>
    <n v="7.8431372549019607E-2"/>
  </r>
  <r>
    <s v="APR-23"/>
    <s v="2023/24"/>
    <x v="0"/>
    <x v="1"/>
    <s v="02P"/>
    <x v="0"/>
    <x v="135"/>
    <n v="82"/>
    <n v="10"/>
    <n v="0.89130434782608692"/>
    <n v="0.10869565217391304"/>
  </r>
  <r>
    <s v="APR-23"/>
    <s v="2023/24"/>
    <x v="0"/>
    <x v="1"/>
    <s v="02Q"/>
    <x v="2"/>
    <x v="69"/>
    <n v="7"/>
    <n v="15"/>
    <n v="0.31818181818181818"/>
    <n v="0.68181818181818177"/>
  </r>
  <r>
    <s v="APR-23"/>
    <s v="2023/24"/>
    <x v="0"/>
    <x v="1"/>
    <s v="02T"/>
    <x v="0"/>
    <x v="136"/>
    <n v="33"/>
    <n v="3"/>
    <n v="0.91666666666666663"/>
    <n v="8.3333333333333329E-2"/>
  </r>
  <r>
    <s v="APR-23"/>
    <s v="2023/24"/>
    <x v="0"/>
    <x v="1"/>
    <s v="02X"/>
    <x v="0"/>
    <x v="137"/>
    <n v="45"/>
    <n v="22"/>
    <n v="0.67164179104477617"/>
    <n v="0.32835820895522388"/>
  </r>
  <r>
    <s v="APR-23"/>
    <s v="2023/24"/>
    <x v="0"/>
    <x v="1"/>
    <s v="02Y"/>
    <x v="0"/>
    <x v="138"/>
    <n v="55"/>
    <n v="56"/>
    <n v="0.49549549549549549"/>
    <n v="0.50450450450450446"/>
  </r>
  <r>
    <s v="APR-23"/>
    <s v="2023/24"/>
    <x v="0"/>
    <x v="1"/>
    <s v="03F"/>
    <x v="0"/>
    <x v="139"/>
    <n v="57"/>
    <n v="46"/>
    <n v="0.55339805825242716"/>
    <n v="0.44660194174757284"/>
  </r>
  <r>
    <s v="APR-23"/>
    <s v="2023/24"/>
    <x v="0"/>
    <x v="1"/>
    <s v="03H"/>
    <x v="0"/>
    <x v="140"/>
    <n v="21"/>
    <n v="9"/>
    <n v="0.7"/>
    <n v="0.3"/>
  </r>
  <r>
    <s v="APR-23"/>
    <s v="2023/24"/>
    <x v="0"/>
    <x v="1"/>
    <s v="03K"/>
    <x v="0"/>
    <x v="124"/>
    <n v="11"/>
    <n v="10"/>
    <n v="0.52380952380952384"/>
    <n v="0.47619047619047616"/>
  </r>
  <r>
    <s v="APR-23"/>
    <s v="2023/24"/>
    <x v="0"/>
    <x v="1"/>
    <s v="03L"/>
    <x v="0"/>
    <x v="127"/>
    <n v="9"/>
    <n v="35"/>
    <n v="0.20454545454545456"/>
    <n v="0.79545454545454541"/>
  </r>
  <r>
    <s v="APR-23"/>
    <s v="2023/24"/>
    <x v="0"/>
    <x v="1"/>
    <s v="03N"/>
    <x v="0"/>
    <x v="141"/>
    <n v="6"/>
    <n v="77"/>
    <n v="7.2289156626506021E-2"/>
    <n v="0.92771084337349397"/>
  </r>
  <r>
    <s v="APR-23"/>
    <s v="2023/24"/>
    <x v="0"/>
    <x v="1"/>
    <s v="03Q"/>
    <x v="0"/>
    <x v="119"/>
    <n v="51"/>
    <n v="6"/>
    <n v="0.89473684210526316"/>
    <n v="0.10526315789473684"/>
  </r>
  <r>
    <s v="APR-23"/>
    <s v="2023/24"/>
    <x v="0"/>
    <x v="1"/>
    <s v="03R"/>
    <x v="0"/>
    <x v="142"/>
    <n v="85"/>
    <n v="1"/>
    <n v="0.98837209302325579"/>
    <n v="1.1627906976744186E-2"/>
  </r>
  <r>
    <s v="APR-23"/>
    <s v="2023/24"/>
    <x v="0"/>
    <x v="1"/>
    <s v="04V"/>
    <x v="2"/>
    <x v="70"/>
    <n v="7"/>
    <n v="1"/>
    <n v="0.875"/>
    <n v="0.125"/>
  </r>
  <r>
    <s v="APR-23"/>
    <s v="2023/24"/>
    <x v="0"/>
    <x v="1"/>
    <s v="04Y"/>
    <x v="2"/>
    <x v="143"/>
    <n v="18"/>
    <n v="0"/>
    <n v="1"/>
    <n v="0"/>
  </r>
  <r>
    <s v="APR-23"/>
    <s v="2023/24"/>
    <x v="0"/>
    <x v="1"/>
    <s v="05D"/>
    <x v="2"/>
    <x v="123"/>
    <n v="23"/>
    <n v="1"/>
    <n v="0.95833333333333337"/>
    <n v="4.1666666666666664E-2"/>
  </r>
  <r>
    <s v="APR-23"/>
    <s v="2023/24"/>
    <x v="0"/>
    <x v="1"/>
    <s v="05G"/>
    <x v="2"/>
    <x v="124"/>
    <n v="21"/>
    <n v="0"/>
    <n v="1"/>
    <n v="0"/>
  </r>
  <r>
    <s v="APR-23"/>
    <s v="2023/24"/>
    <x v="0"/>
    <x v="1"/>
    <s v="05Q"/>
    <x v="2"/>
    <x v="123"/>
    <n v="20"/>
    <n v="4"/>
    <n v="0.83333333333333337"/>
    <n v="0.16666666666666666"/>
  </r>
  <r>
    <s v="APR-23"/>
    <s v="2023/24"/>
    <x v="0"/>
    <x v="1"/>
    <s v="05V"/>
    <x v="2"/>
    <x v="83"/>
    <n v="13"/>
    <n v="0"/>
    <n v="1"/>
    <n v="0"/>
  </r>
  <r>
    <s v="APR-23"/>
    <s v="2023/24"/>
    <x v="0"/>
    <x v="1"/>
    <s v="05W"/>
    <x v="2"/>
    <x v="144"/>
    <n v="20"/>
    <n v="0"/>
    <n v="1"/>
    <n v="0"/>
  </r>
  <r>
    <s v="APR-23"/>
    <s v="2023/24"/>
    <x v="0"/>
    <x v="1"/>
    <s v="06H"/>
    <x v="3"/>
    <x v="145"/>
    <n v="57"/>
    <n v="40"/>
    <n v="0.58762886597938147"/>
    <n v="0.41237113402061853"/>
  </r>
  <r>
    <s v="APR-23"/>
    <s v="2023/24"/>
    <x v="0"/>
    <x v="1"/>
    <s v="06K"/>
    <x v="3"/>
    <x v="139"/>
    <n v="85"/>
    <n v="18"/>
    <n v="0.82524271844660191"/>
    <n v="0.17475728155339806"/>
  </r>
  <r>
    <s v="APR-23"/>
    <s v="2023/24"/>
    <x v="0"/>
    <x v="1"/>
    <s v="06L"/>
    <x v="3"/>
    <x v="71"/>
    <n v="1"/>
    <n v="6"/>
    <n v="0.14285714285714285"/>
    <n v="0.8571428571428571"/>
  </r>
  <r>
    <s v="APR-23"/>
    <s v="2023/24"/>
    <x v="0"/>
    <x v="1"/>
    <s v="06N"/>
    <x v="3"/>
    <x v="146"/>
    <n v="80"/>
    <n v="21"/>
    <n v="0.79207920792079212"/>
    <n v="0.20792079207920791"/>
  </r>
  <r>
    <s v="APR-23"/>
    <s v="2023/24"/>
    <x v="0"/>
    <x v="1"/>
    <s v="06Q"/>
    <x v="3"/>
    <x v="147"/>
    <n v="8"/>
    <n v="27"/>
    <n v="0.22857142857142856"/>
    <n v="0.77142857142857146"/>
  </r>
  <r>
    <s v="APR-23"/>
    <s v="2023/24"/>
    <x v="0"/>
    <x v="1"/>
    <s v="06T"/>
    <x v="3"/>
    <x v="148"/>
    <n v="7"/>
    <n v="7"/>
    <n v="0.5"/>
    <n v="0.5"/>
  </r>
  <r>
    <s v="APR-23"/>
    <s v="2023/24"/>
    <x v="0"/>
    <x v="1"/>
    <s v="07G"/>
    <x v="3"/>
    <x v="149"/>
    <n v="1"/>
    <n v="5"/>
    <n v="0.16666666666666666"/>
    <n v="0.83333333333333337"/>
  </r>
  <r>
    <s v="APR-23"/>
    <s v="2023/24"/>
    <x v="0"/>
    <x v="1"/>
    <s v="07H"/>
    <x v="3"/>
    <x v="118"/>
    <n v="39"/>
    <n v="19"/>
    <n v="0.67241379310344829"/>
    <n v="0.32758620689655171"/>
  </r>
  <r>
    <s v="APR-23"/>
    <s v="2023/24"/>
    <x v="0"/>
    <x v="1"/>
    <s v="07K"/>
    <x v="3"/>
    <x v="150"/>
    <n v="6"/>
    <n v="83"/>
    <n v="6.741573033707865E-2"/>
    <n v="0.93258426966292129"/>
  </r>
  <r>
    <s v="APR-23"/>
    <s v="2023/24"/>
    <x v="0"/>
    <x v="1"/>
    <s v="09D"/>
    <x v="4"/>
    <x v="142"/>
    <n v="81"/>
    <n v="5"/>
    <n v="0.94186046511627908"/>
    <n v="5.8139534883720929E-2"/>
  </r>
  <r>
    <s v="APR-23"/>
    <s v="2023/24"/>
    <x v="0"/>
    <x v="1"/>
    <s v="10Q"/>
    <x v="4"/>
    <x v="151"/>
    <n v="171"/>
    <n v="3"/>
    <n v="0.98275862068965514"/>
    <n v="1.7241379310344827E-2"/>
  </r>
  <r>
    <s v="APR-23"/>
    <s v="2023/24"/>
    <x v="0"/>
    <x v="1"/>
    <s v="10R"/>
    <x v="4"/>
    <x v="152"/>
    <n v="63"/>
    <n v="0"/>
    <n v="1"/>
    <n v="0"/>
  </r>
  <r>
    <s v="APR-23"/>
    <s v="2023/24"/>
    <x v="0"/>
    <x v="1"/>
    <s v="11J"/>
    <x v="5"/>
    <x v="153"/>
    <n v="104"/>
    <n v="6"/>
    <n v="0.94545454545454544"/>
    <n v="5.4545454545454543E-2"/>
  </r>
  <r>
    <s v="APR-23"/>
    <s v="2023/24"/>
    <x v="0"/>
    <x v="1"/>
    <s v="11M"/>
    <x v="5"/>
    <x v="154"/>
    <n v="99"/>
    <n v="1"/>
    <n v="0.99"/>
    <n v="0.01"/>
  </r>
  <r>
    <s v="APR-23"/>
    <s v="2023/24"/>
    <x v="0"/>
    <x v="1"/>
    <s v="11N"/>
    <x v="5"/>
    <x v="155"/>
    <n v="28"/>
    <n v="109"/>
    <n v="0.20437956204379562"/>
    <n v="0.79562043795620441"/>
  </r>
  <r>
    <s v="APR-23"/>
    <s v="2023/24"/>
    <x v="0"/>
    <x v="1"/>
    <s v="11X"/>
    <x v="5"/>
    <x v="156"/>
    <n v="66"/>
    <n v="47"/>
    <n v="0.58407079646017701"/>
    <n v="0.41592920353982299"/>
  </r>
  <r>
    <s v="APR-23"/>
    <s v="2023/24"/>
    <x v="0"/>
    <x v="1"/>
    <s v="12F"/>
    <x v="1"/>
    <x v="157"/>
    <n v="1"/>
    <n v="0"/>
    <n v="1"/>
    <n v="0"/>
  </r>
  <r>
    <s v="APR-23"/>
    <s v="2023/24"/>
    <x v="0"/>
    <x v="1"/>
    <s v="13Q"/>
    <x v="6"/>
    <x v="158"/>
    <n v="5"/>
    <n v="6"/>
    <n v="0.45454545454545453"/>
    <n v="0.54545454545454541"/>
  </r>
  <r>
    <s v="APR-23"/>
    <s v="2023/24"/>
    <x v="0"/>
    <x v="1"/>
    <s v="13T"/>
    <x v="0"/>
    <x v="159"/>
    <n v="34"/>
    <n v="50"/>
    <n v="0.40476190476190477"/>
    <n v="0.59523809523809523"/>
  </r>
  <r>
    <s v="APR-23"/>
    <s v="2023/24"/>
    <x v="0"/>
    <x v="1"/>
    <s v="14L"/>
    <x v="1"/>
    <x v="160"/>
    <n v="71"/>
    <n v="11"/>
    <n v="0.86585365853658536"/>
    <n v="0.13414634146341464"/>
  </r>
  <r>
    <s v="APR-23"/>
    <s v="2023/24"/>
    <x v="0"/>
    <x v="1"/>
    <s v="14T"/>
    <x v="5"/>
    <x v="157"/>
    <n v="0"/>
    <n v="1"/>
    <n v="0"/>
    <n v="1"/>
  </r>
  <r>
    <s v="APR-23"/>
    <s v="2023/24"/>
    <x v="0"/>
    <x v="1"/>
    <s v="14Y"/>
    <x v="4"/>
    <x v="140"/>
    <n v="30"/>
    <n v="0"/>
    <n v="1"/>
    <n v="0"/>
  </r>
  <r>
    <s v="APR-23"/>
    <s v="2023/24"/>
    <x v="0"/>
    <x v="1"/>
    <s v="15A"/>
    <x v="4"/>
    <x v="122"/>
    <n v="74"/>
    <n v="4"/>
    <n v="0.94871794871794868"/>
    <n v="5.128205128205128E-2"/>
  </r>
  <r>
    <s v="APR-23"/>
    <s v="2023/24"/>
    <x v="0"/>
    <x v="1"/>
    <s v="15C"/>
    <x v="5"/>
    <x v="161"/>
    <n v="25"/>
    <n v="25"/>
    <n v="0.5"/>
    <n v="0.5"/>
  </r>
  <r>
    <s v="APR-23"/>
    <s v="2023/24"/>
    <x v="0"/>
    <x v="1"/>
    <s v="15E"/>
    <x v="2"/>
    <x v="162"/>
    <n v="57"/>
    <n v="62"/>
    <n v="0.47899159663865548"/>
    <n v="0.52100840336134457"/>
  </r>
  <r>
    <s v="APR-23"/>
    <s v="2023/24"/>
    <x v="0"/>
    <x v="1"/>
    <s v="15F"/>
    <x v="0"/>
    <x v="163"/>
    <n v="81"/>
    <n v="18"/>
    <n v="0.81818181818181823"/>
    <n v="0.18181818181818182"/>
  </r>
  <r>
    <s v="APR-23"/>
    <s v="2023/24"/>
    <x v="0"/>
    <x v="1"/>
    <s v="15M"/>
    <x v="2"/>
    <x v="156"/>
    <n v="84"/>
    <n v="29"/>
    <n v="0.74336283185840712"/>
    <n v="0.25663716814159293"/>
  </r>
  <r>
    <s v="APR-23"/>
    <s v="2023/24"/>
    <x v="0"/>
    <x v="1"/>
    <s v="15N"/>
    <x v="5"/>
    <x v="164"/>
    <n v="118"/>
    <n v="20"/>
    <n v="0.85507246376811596"/>
    <n v="0.14492753623188406"/>
  </r>
  <r>
    <s v="APR-23"/>
    <s v="2023/24"/>
    <x v="0"/>
    <x v="1"/>
    <s v="16C"/>
    <x v="0"/>
    <x v="165"/>
    <n v="170"/>
    <n v="16"/>
    <n v="0.91397849462365588"/>
    <n v="8.6021505376344093E-2"/>
  </r>
  <r>
    <s v="APR-23"/>
    <s v="2023/24"/>
    <x v="0"/>
    <x v="1"/>
    <s v="18C"/>
    <x v="2"/>
    <x v="166"/>
    <n v="90"/>
    <n v="22"/>
    <n v="0.8035714285714286"/>
    <n v="0.19642857142857142"/>
  </r>
  <r>
    <s v="APR-23"/>
    <s v="2023/24"/>
    <x v="0"/>
    <x v="1"/>
    <s v="26A"/>
    <x v="3"/>
    <x v="167"/>
    <n v="122"/>
    <n v="25"/>
    <n v="0.82993197278911568"/>
    <n v="0.17006802721088435"/>
  </r>
  <r>
    <s v="APR-23"/>
    <s v="2023/24"/>
    <x v="0"/>
    <x v="1"/>
    <s v="27D"/>
    <x v="1"/>
    <x v="137"/>
    <n v="51"/>
    <n v="16"/>
    <n v="0.76119402985074625"/>
    <n v="0.23880597014925373"/>
  </r>
  <r>
    <s v="APR-23"/>
    <s v="2023/24"/>
    <x v="0"/>
    <x v="1"/>
    <s v="32T"/>
    <x v="1"/>
    <x v="157"/>
    <n v="0"/>
    <n v="1"/>
    <n v="0"/>
    <n v="1"/>
  </r>
  <r>
    <s v="APR-23"/>
    <s v="2023/24"/>
    <x v="0"/>
    <x v="1"/>
    <s v="36J"/>
    <x v="0"/>
    <x v="168"/>
    <n v="168"/>
    <n v="40"/>
    <n v="0.80769230769230771"/>
    <n v="0.19230769230769232"/>
  </r>
  <r>
    <s v="APR-23"/>
    <s v="2023/24"/>
    <x v="0"/>
    <x v="1"/>
    <s v="36L"/>
    <x v="7"/>
    <x v="169"/>
    <n v="165"/>
    <n v="73"/>
    <n v="0.69327731092436973"/>
    <n v="0.30672268907563027"/>
  </r>
  <r>
    <s v="APR-23"/>
    <s v="2023/24"/>
    <x v="0"/>
    <x v="1"/>
    <s v="42D"/>
    <x v="0"/>
    <x v="135"/>
    <n v="28"/>
    <n v="64"/>
    <n v="0.30434782608695654"/>
    <n v="0.69565217391304346"/>
  </r>
  <r>
    <s v="APR-23"/>
    <s v="2023/24"/>
    <x v="0"/>
    <x v="1"/>
    <s v="52R"/>
    <x v="2"/>
    <x v="170"/>
    <n v="65"/>
    <n v="7"/>
    <n v="0.90277777777777779"/>
    <n v="9.7222222222222224E-2"/>
  </r>
  <r>
    <s v="APR-23"/>
    <s v="2023/24"/>
    <x v="0"/>
    <x v="1"/>
    <s v="70F"/>
    <x v="4"/>
    <x v="171"/>
    <n v="93"/>
    <n v="175"/>
    <n v="0.34701492537313433"/>
    <n v="0.65298507462686572"/>
  </r>
  <r>
    <s v="APR-23"/>
    <s v="2023/24"/>
    <x v="0"/>
    <x v="1"/>
    <s v="71E"/>
    <x v="2"/>
    <x v="172"/>
    <n v="21"/>
    <n v="103"/>
    <n v="0.16935483870967741"/>
    <n v="0.83064516129032262"/>
  </r>
  <r>
    <s v="APR-23"/>
    <s v="2023/24"/>
    <x v="0"/>
    <x v="1"/>
    <s v="72Q"/>
    <x v="7"/>
    <x v="173"/>
    <n v="80"/>
    <n v="64"/>
    <n v="0.55555555555555558"/>
    <n v="0.44444444444444442"/>
  </r>
  <r>
    <s v="APR-23"/>
    <s v="2023/24"/>
    <x v="0"/>
    <x v="1"/>
    <s v="76A"/>
    <x v="0"/>
    <x v="174"/>
    <n v="1"/>
    <n v="1"/>
    <n v="0.5"/>
    <n v="0.5"/>
  </r>
  <r>
    <s v="APR-23"/>
    <s v="2023/24"/>
    <x v="0"/>
    <x v="1"/>
    <s v="78H"/>
    <x v="2"/>
    <x v="175"/>
    <n v="84"/>
    <n v="3"/>
    <n v="0.96551724137931039"/>
    <n v="3.4482758620689655E-2"/>
  </r>
  <r>
    <s v="APR-23"/>
    <s v="2023/24"/>
    <x v="0"/>
    <x v="1"/>
    <s v="84H"/>
    <x v="0"/>
    <x v="176"/>
    <n v="123"/>
    <n v="27"/>
    <n v="0.82"/>
    <n v="0.18"/>
  </r>
  <r>
    <s v="APR-23"/>
    <s v="2023/24"/>
    <x v="0"/>
    <x v="1"/>
    <s v="91Q"/>
    <x v="4"/>
    <x v="177"/>
    <n v="229"/>
    <n v="16"/>
    <n v="0.9346938775510204"/>
    <n v="6.5306122448979598E-2"/>
  </r>
  <r>
    <s v="APR-23"/>
    <s v="2023/24"/>
    <x v="0"/>
    <x v="1"/>
    <s v="92A"/>
    <x v="4"/>
    <x v="178"/>
    <n v="188"/>
    <n v="48"/>
    <n v="0.79661016949152541"/>
    <n v="0.20338983050847459"/>
  </r>
  <r>
    <s v="APR-23"/>
    <s v="2023/24"/>
    <x v="0"/>
    <x v="1"/>
    <s v="92G"/>
    <x v="5"/>
    <x v="179"/>
    <n v="211"/>
    <n v="30"/>
    <n v="0.87551867219917012"/>
    <n v="0.12448132780082988"/>
  </r>
  <r>
    <s v="APR-23"/>
    <s v="2023/24"/>
    <x v="0"/>
    <x v="1"/>
    <s v="93C"/>
    <x v="7"/>
    <x v="180"/>
    <n v="86"/>
    <n v="39"/>
    <n v="0.68799999999999994"/>
    <n v="0.312"/>
  </r>
  <r>
    <s v="APR-23"/>
    <s v="2023/24"/>
    <x v="0"/>
    <x v="1"/>
    <s v="97R"/>
    <x v="4"/>
    <x v="181"/>
    <n v="157"/>
    <n v="10"/>
    <n v="0.94011976047904189"/>
    <n v="5.9880239520958084E-2"/>
  </r>
  <r>
    <s v="APR-23"/>
    <s v="2023/24"/>
    <x v="0"/>
    <x v="1"/>
    <s v="97T"/>
    <x v="4"/>
    <x v="157"/>
    <n v="0"/>
    <n v="1"/>
    <n v="0"/>
    <n v="1"/>
  </r>
  <r>
    <s v="APR-23"/>
    <s v="2023/24"/>
    <x v="0"/>
    <x v="1"/>
    <s v="99A"/>
    <x v="1"/>
    <x v="175"/>
    <n v="77"/>
    <n v="10"/>
    <n v="0.88505747126436785"/>
    <n v="0.11494252873563218"/>
  </r>
  <r>
    <s v="APR-23"/>
    <s v="2023/24"/>
    <x v="0"/>
    <x v="1"/>
    <s v="99C"/>
    <x v="0"/>
    <x v="182"/>
    <n v="34"/>
    <n v="13"/>
    <n v="0.72340425531914898"/>
    <n v="0.27659574468085107"/>
  </r>
  <r>
    <s v="APR-23"/>
    <s v="2023/24"/>
    <x v="0"/>
    <x v="1"/>
    <s v="99E"/>
    <x v="3"/>
    <x v="183"/>
    <n v="7"/>
    <n v="16"/>
    <n v="0.30434782608695654"/>
    <n v="0.69565217391304346"/>
  </r>
  <r>
    <s v="APR-23"/>
    <s v="2023/24"/>
    <x v="0"/>
    <x v="1"/>
    <s v="99F"/>
    <x v="3"/>
    <x v="184"/>
    <n v="3"/>
    <n v="0"/>
    <n v="1"/>
    <n v="0"/>
  </r>
  <r>
    <s v="APR-23"/>
    <s v="2023/24"/>
    <x v="0"/>
    <x v="1"/>
    <s v="99G"/>
    <x v="3"/>
    <x v="185"/>
    <n v="5"/>
    <n v="4"/>
    <n v="0.55555555555555558"/>
    <n v="0.44444444444444442"/>
  </r>
  <r>
    <s v="APR-23"/>
    <s v="2023/24"/>
    <x v="0"/>
    <x v="1"/>
    <s v="A3A8R"/>
    <x v="7"/>
    <x v="186"/>
    <n v="356"/>
    <n v="90"/>
    <n v="0.7982062780269058"/>
    <n v="0.20179372197309417"/>
  </r>
  <r>
    <s v="APR-23"/>
    <s v="2023/24"/>
    <x v="0"/>
    <x v="1"/>
    <s v="B2M3M"/>
    <x v="2"/>
    <x v="187"/>
    <n v="99"/>
    <n v="94"/>
    <n v="0.51295336787564771"/>
    <n v="0.48704663212435234"/>
  </r>
  <r>
    <s v="APR-23"/>
    <s v="2023/24"/>
    <x v="0"/>
    <x v="1"/>
    <s v="D2P2L"/>
    <x v="2"/>
    <x v="172"/>
    <n v="119"/>
    <n v="5"/>
    <n v="0.95967741935483875"/>
    <n v="4.0322580645161289E-2"/>
  </r>
  <r>
    <s v="APR-23"/>
    <s v="2023/24"/>
    <x v="0"/>
    <x v="1"/>
    <s v="D4U1Y"/>
    <x v="4"/>
    <x v="188"/>
    <n v="156"/>
    <n v="5"/>
    <n v="0.96894409937888204"/>
    <n v="3.1055900621118012E-2"/>
  </r>
  <r>
    <s v="APR-23"/>
    <s v="2023/24"/>
    <x v="0"/>
    <x v="1"/>
    <s v="D9Y0V"/>
    <x v="4"/>
    <x v="189"/>
    <n v="144"/>
    <n v="109"/>
    <n v="0.56916996047430835"/>
    <n v="0.43083003952569171"/>
  </r>
  <r>
    <s v="APR-23"/>
    <s v="2023/24"/>
    <x v="0"/>
    <x v="1"/>
    <s v="M1J4Y"/>
    <x v="3"/>
    <x v="190"/>
    <n v="114"/>
    <n v="6"/>
    <n v="0.95"/>
    <n v="0.05"/>
  </r>
  <r>
    <s v="APR-23"/>
    <s v="2023/24"/>
    <x v="0"/>
    <x v="1"/>
    <s v="M2L0M"/>
    <x v="2"/>
    <x v="191"/>
    <n v="5"/>
    <n v="50"/>
    <n v="9.0909090909090912E-2"/>
    <n v="0.90909090909090906"/>
  </r>
  <r>
    <s v="APR-23"/>
    <s v="2023/24"/>
    <x v="0"/>
    <x v="1"/>
    <s v="UNKNOWN"/>
    <x v="8"/>
    <x v="192"/>
    <n v="12"/>
    <n v="5"/>
    <n v="0.70588235294117652"/>
    <n v="0.29411764705882354"/>
  </r>
  <r>
    <s v="APR-23"/>
    <s v="2023/24"/>
    <x v="0"/>
    <x v="1"/>
    <s v="W2U3Z"/>
    <x v="7"/>
    <x v="193"/>
    <n v="258"/>
    <n v="179"/>
    <n v="0.59038901601830662"/>
    <n v="0.40961098398169338"/>
  </r>
  <r>
    <s v="APR-23"/>
    <s v="2023/24"/>
    <x v="0"/>
    <x v="1"/>
    <s v="X2C4Y"/>
    <x v="0"/>
    <x v="190"/>
    <n v="112"/>
    <n v="8"/>
    <n v="0.93333333333333335"/>
    <n v="6.6666666666666666E-2"/>
  </r>
  <r>
    <s v="APR-23"/>
    <s v="2023/24"/>
    <x v="0"/>
    <x v="2"/>
    <s v="00L"/>
    <x v="0"/>
    <x v="194"/>
    <n v="311"/>
    <n v="197"/>
    <n v="0.61220472440944884"/>
    <n v="0.38779527559055116"/>
  </r>
  <r>
    <s v="APR-23"/>
    <s v="2023/24"/>
    <x v="0"/>
    <x v="2"/>
    <s v="00N"/>
    <x v="0"/>
    <x v="43"/>
    <n v="413"/>
    <n v="126"/>
    <n v="0.76623376623376627"/>
    <n v="0.23376623376623376"/>
  </r>
  <r>
    <s v="APR-23"/>
    <s v="2023/24"/>
    <x v="0"/>
    <x v="2"/>
    <s v="00P"/>
    <x v="0"/>
    <x v="195"/>
    <n v="899"/>
    <n v="198"/>
    <n v="0.81950774840474017"/>
    <n v="0.18049225159525981"/>
  </r>
  <r>
    <s v="APR-23"/>
    <s v="2023/24"/>
    <x v="0"/>
    <x v="2"/>
    <s v="00Q"/>
    <x v="1"/>
    <x v="196"/>
    <n v="467"/>
    <n v="120"/>
    <n v="0.79557069846678019"/>
    <n v="0.20442930153321975"/>
  </r>
  <r>
    <s v="APR-23"/>
    <s v="2023/24"/>
    <x v="0"/>
    <x v="2"/>
    <s v="00R"/>
    <x v="1"/>
    <x v="197"/>
    <n v="544"/>
    <n v="185"/>
    <n v="0.74622770919067216"/>
    <n v="0.25377229080932784"/>
  </r>
  <r>
    <s v="APR-23"/>
    <s v="2023/24"/>
    <x v="0"/>
    <x v="2"/>
    <s v="00T"/>
    <x v="1"/>
    <x v="198"/>
    <n v="690"/>
    <n v="299"/>
    <n v="0.69767441860465118"/>
    <n v="0.30232558139534882"/>
  </r>
  <r>
    <s v="APR-23"/>
    <s v="2023/24"/>
    <x v="0"/>
    <x v="2"/>
    <s v="00V"/>
    <x v="1"/>
    <x v="199"/>
    <n v="474"/>
    <n v="272"/>
    <n v="0.63538873994638068"/>
    <n v="0.36461126005361932"/>
  </r>
  <r>
    <s v="APR-23"/>
    <s v="2023/24"/>
    <x v="0"/>
    <x v="2"/>
    <s v="00X"/>
    <x v="1"/>
    <x v="200"/>
    <n v="653"/>
    <n v="235"/>
    <n v="0.73536036036036034"/>
    <n v="0.26463963963963966"/>
  </r>
  <r>
    <s v="APR-23"/>
    <s v="2023/24"/>
    <x v="0"/>
    <x v="2"/>
    <s v="00Y"/>
    <x v="1"/>
    <x v="201"/>
    <n v="754"/>
    <n v="255"/>
    <n v="0.74727452923686821"/>
    <n v="0.25272547076313179"/>
  </r>
  <r>
    <s v="APR-23"/>
    <s v="2023/24"/>
    <x v="0"/>
    <x v="2"/>
    <s v="01A"/>
    <x v="1"/>
    <x v="202"/>
    <n v="997"/>
    <n v="268"/>
    <n v="0.78814229249011858"/>
    <n v="0.21185770750988142"/>
  </r>
  <r>
    <s v="APR-23"/>
    <s v="2023/24"/>
    <x v="0"/>
    <x v="2"/>
    <s v="01D"/>
    <x v="1"/>
    <x v="203"/>
    <n v="712"/>
    <n v="255"/>
    <n v="0.73629782833505686"/>
    <n v="0.26370217166494314"/>
  </r>
  <r>
    <s v="APR-23"/>
    <s v="2023/24"/>
    <x v="0"/>
    <x v="2"/>
    <s v="01E"/>
    <x v="1"/>
    <x v="26"/>
    <n v="673"/>
    <n v="255"/>
    <n v="0.72521551724137934"/>
    <n v="0.27478448275862066"/>
  </r>
  <r>
    <s v="APR-23"/>
    <s v="2023/24"/>
    <x v="0"/>
    <x v="2"/>
    <s v="01F"/>
    <x v="1"/>
    <x v="204"/>
    <n v="452"/>
    <n v="186"/>
    <n v="0.70846394984326022"/>
    <n v="0.29153605015673983"/>
  </r>
  <r>
    <s v="APR-23"/>
    <s v="2023/24"/>
    <x v="0"/>
    <x v="2"/>
    <s v="01G"/>
    <x v="1"/>
    <x v="205"/>
    <n v="784"/>
    <n v="282"/>
    <n v="0.73545966228893056"/>
    <n v="0.26454033771106944"/>
  </r>
  <r>
    <s v="APR-23"/>
    <s v="2023/24"/>
    <x v="0"/>
    <x v="2"/>
    <s v="01H"/>
    <x v="0"/>
    <x v="206"/>
    <n v="738"/>
    <n v="318"/>
    <n v="0.69886363636363635"/>
    <n v="0.30113636363636365"/>
  </r>
  <r>
    <s v="APR-23"/>
    <s v="2023/24"/>
    <x v="0"/>
    <x v="2"/>
    <s v="01J"/>
    <x v="1"/>
    <x v="20"/>
    <n v="552"/>
    <n v="254"/>
    <n v="0.68486352357320102"/>
    <n v="0.31513647642679898"/>
  </r>
  <r>
    <s v="APR-23"/>
    <s v="2023/24"/>
    <x v="0"/>
    <x v="2"/>
    <s v="01K"/>
    <x v="1"/>
    <x v="207"/>
    <n v="1113"/>
    <n v="283"/>
    <n v="0.79727793696275073"/>
    <n v="0.20272206303724929"/>
  </r>
  <r>
    <s v="APR-23"/>
    <s v="2023/24"/>
    <x v="0"/>
    <x v="2"/>
    <s v="01T"/>
    <x v="1"/>
    <x v="208"/>
    <n v="553"/>
    <n v="269"/>
    <n v="0.67274939172749393"/>
    <n v="0.32725060827250607"/>
  </r>
  <r>
    <s v="APR-23"/>
    <s v="2023/24"/>
    <x v="0"/>
    <x v="2"/>
    <s v="01V"/>
    <x v="1"/>
    <x v="209"/>
    <n v="442"/>
    <n v="242"/>
    <n v="0.64619883040935677"/>
    <n v="0.35380116959064328"/>
  </r>
  <r>
    <s v="APR-23"/>
    <s v="2023/24"/>
    <x v="0"/>
    <x v="2"/>
    <s v="01W"/>
    <x v="1"/>
    <x v="210"/>
    <n v="961"/>
    <n v="444"/>
    <n v="0.68398576512455511"/>
    <n v="0.31601423487544483"/>
  </r>
  <r>
    <s v="APR-23"/>
    <s v="2023/24"/>
    <x v="0"/>
    <x v="2"/>
    <s v="01X"/>
    <x v="1"/>
    <x v="211"/>
    <n v="581"/>
    <n v="301"/>
    <n v="0.65873015873015872"/>
    <n v="0.34126984126984128"/>
  </r>
  <r>
    <s v="APR-23"/>
    <s v="2023/24"/>
    <x v="0"/>
    <x v="2"/>
    <s v="01Y"/>
    <x v="1"/>
    <x v="212"/>
    <n v="648"/>
    <n v="262"/>
    <n v="0.71208791208791211"/>
    <n v="0.28791208791208789"/>
  </r>
  <r>
    <s v="APR-23"/>
    <s v="2023/24"/>
    <x v="0"/>
    <x v="2"/>
    <s v="02A"/>
    <x v="1"/>
    <x v="213"/>
    <n v="635"/>
    <n v="304"/>
    <n v="0.67625133120340786"/>
    <n v="0.32374866879659214"/>
  </r>
  <r>
    <s v="APR-23"/>
    <s v="2023/24"/>
    <x v="0"/>
    <x v="2"/>
    <s v="02E"/>
    <x v="1"/>
    <x v="214"/>
    <n v="658"/>
    <n v="275"/>
    <n v="0.70525187566988212"/>
    <n v="0.29474812433011788"/>
  </r>
  <r>
    <s v="APR-23"/>
    <s v="2023/24"/>
    <x v="0"/>
    <x v="2"/>
    <s v="02G"/>
    <x v="1"/>
    <x v="215"/>
    <n v="387"/>
    <n v="167"/>
    <n v="0.69855595667870041"/>
    <n v="0.30144404332129965"/>
  </r>
  <r>
    <s v="APR-23"/>
    <s v="2023/24"/>
    <x v="0"/>
    <x v="2"/>
    <s v="02H"/>
    <x v="1"/>
    <x v="216"/>
    <n v="1039"/>
    <n v="360"/>
    <n v="0.74267333809864189"/>
    <n v="0.25732666190135811"/>
  </r>
  <r>
    <s v="APR-23"/>
    <s v="2023/24"/>
    <x v="0"/>
    <x v="2"/>
    <s v="02M"/>
    <x v="1"/>
    <x v="217"/>
    <n v="710"/>
    <n v="268"/>
    <n v="0.72597137014314927"/>
    <n v="0.27402862985685073"/>
  </r>
  <r>
    <s v="APR-23"/>
    <s v="2023/24"/>
    <x v="0"/>
    <x v="2"/>
    <s v="02P"/>
    <x v="0"/>
    <x v="218"/>
    <n v="693"/>
    <n v="208"/>
    <n v="0.76914539400665927"/>
    <n v="0.23085460599334073"/>
  </r>
  <r>
    <s v="APR-23"/>
    <s v="2023/24"/>
    <x v="0"/>
    <x v="2"/>
    <s v="02Q"/>
    <x v="2"/>
    <x v="219"/>
    <n v="287"/>
    <n v="101"/>
    <n v="0.73969072164948457"/>
    <n v="0.26030927835051548"/>
  </r>
  <r>
    <s v="APR-23"/>
    <s v="2023/24"/>
    <x v="0"/>
    <x v="2"/>
    <s v="02T"/>
    <x v="0"/>
    <x v="220"/>
    <n v="627"/>
    <n v="226"/>
    <n v="0.73505275498241496"/>
    <n v="0.26494724501758499"/>
  </r>
  <r>
    <s v="APR-23"/>
    <s v="2023/24"/>
    <x v="0"/>
    <x v="2"/>
    <s v="02X"/>
    <x v="0"/>
    <x v="221"/>
    <n v="890"/>
    <n v="244"/>
    <n v="0.78483245149911818"/>
    <n v="0.21516754850088182"/>
  </r>
  <r>
    <s v="APR-23"/>
    <s v="2023/24"/>
    <x v="0"/>
    <x v="2"/>
    <s v="02Y"/>
    <x v="0"/>
    <x v="222"/>
    <n v="800"/>
    <n v="340"/>
    <n v="0.70175438596491224"/>
    <n v="0.2982456140350877"/>
  </r>
  <r>
    <s v="APR-23"/>
    <s v="2023/24"/>
    <x v="0"/>
    <x v="2"/>
    <s v="03F"/>
    <x v="0"/>
    <x v="223"/>
    <n v="658"/>
    <n v="216"/>
    <n v="0.75286041189931352"/>
    <n v="0.24713958810068651"/>
  </r>
  <r>
    <s v="APR-23"/>
    <s v="2023/24"/>
    <x v="0"/>
    <x v="2"/>
    <s v="03H"/>
    <x v="0"/>
    <x v="196"/>
    <n v="423"/>
    <n v="164"/>
    <n v="0.72061328790459966"/>
    <n v="0.27938671209540034"/>
  </r>
  <r>
    <s v="APR-23"/>
    <s v="2023/24"/>
    <x v="0"/>
    <x v="2"/>
    <s v="03K"/>
    <x v="0"/>
    <x v="224"/>
    <n v="495"/>
    <n v="176"/>
    <n v="0.73770491803278693"/>
    <n v="0.26229508196721313"/>
  </r>
  <r>
    <s v="APR-23"/>
    <s v="2023/24"/>
    <x v="0"/>
    <x v="2"/>
    <s v="03L"/>
    <x v="0"/>
    <x v="225"/>
    <n v="666"/>
    <n v="240"/>
    <n v="0.73509933774834435"/>
    <n v="0.26490066225165565"/>
  </r>
  <r>
    <s v="APR-23"/>
    <s v="2023/24"/>
    <x v="0"/>
    <x v="2"/>
    <s v="03N"/>
    <x v="0"/>
    <x v="226"/>
    <n v="1252"/>
    <n v="557"/>
    <n v="0.69209508015478161"/>
    <n v="0.30790491984521834"/>
  </r>
  <r>
    <s v="APR-23"/>
    <s v="2023/24"/>
    <x v="0"/>
    <x v="2"/>
    <s v="03Q"/>
    <x v="0"/>
    <x v="44"/>
    <n v="652"/>
    <n v="393"/>
    <n v="0.62392344497607655"/>
    <n v="0.37607655502392345"/>
  </r>
  <r>
    <s v="APR-23"/>
    <s v="2023/24"/>
    <x v="0"/>
    <x v="2"/>
    <s v="03R"/>
    <x v="0"/>
    <x v="227"/>
    <n v="1398"/>
    <n v="302"/>
    <n v="0.82235294117647062"/>
    <n v="0.17764705882352941"/>
  </r>
  <r>
    <s v="APR-23"/>
    <s v="2023/24"/>
    <x v="0"/>
    <x v="2"/>
    <s v="03W"/>
    <x v="2"/>
    <x v="228"/>
    <n v="955"/>
    <n v="439"/>
    <n v="0.68507890961262552"/>
    <n v="0.31492109038737448"/>
  </r>
  <r>
    <s v="APR-23"/>
    <s v="2023/24"/>
    <x v="0"/>
    <x v="2"/>
    <s v="04C"/>
    <x v="2"/>
    <x v="206"/>
    <n v="760"/>
    <n v="296"/>
    <n v="0.71969696969696972"/>
    <n v="0.28030303030303028"/>
  </r>
  <r>
    <s v="APR-23"/>
    <s v="2023/24"/>
    <x v="0"/>
    <x v="2"/>
    <s v="04V"/>
    <x v="2"/>
    <x v="229"/>
    <n v="1086"/>
    <n v="495"/>
    <n v="0.68690702087286526"/>
    <n v="0.31309297912713474"/>
  </r>
  <r>
    <s v="APR-23"/>
    <s v="2023/24"/>
    <x v="0"/>
    <x v="2"/>
    <s v="04Y"/>
    <x v="2"/>
    <x v="230"/>
    <n v="394"/>
    <n v="183"/>
    <n v="0.68284228769497402"/>
    <n v="0.31715771230502598"/>
  </r>
  <r>
    <s v="APR-23"/>
    <s v="2023/24"/>
    <x v="0"/>
    <x v="2"/>
    <s v="05D"/>
    <x v="2"/>
    <x v="231"/>
    <n v="359"/>
    <n v="203"/>
    <n v="0.63879003558718861"/>
    <n v="0.36120996441281139"/>
  </r>
  <r>
    <s v="APR-23"/>
    <s v="2023/24"/>
    <x v="0"/>
    <x v="2"/>
    <s v="05G"/>
    <x v="2"/>
    <x v="232"/>
    <n v="667"/>
    <n v="412"/>
    <n v="0.6181649675625579"/>
    <n v="0.3818350324374421"/>
  </r>
  <r>
    <s v="APR-23"/>
    <s v="2023/24"/>
    <x v="0"/>
    <x v="2"/>
    <s v="05Q"/>
    <x v="2"/>
    <x v="233"/>
    <n v="660"/>
    <n v="259"/>
    <n v="0.71817192600652879"/>
    <n v="0.28182807399347115"/>
  </r>
  <r>
    <s v="APR-23"/>
    <s v="2023/24"/>
    <x v="0"/>
    <x v="2"/>
    <s v="05V"/>
    <x v="2"/>
    <x v="234"/>
    <n v="482"/>
    <n v="263"/>
    <n v="0.6469798657718121"/>
    <n v="0.3530201342281879"/>
  </r>
  <r>
    <s v="APR-23"/>
    <s v="2023/24"/>
    <x v="0"/>
    <x v="2"/>
    <s v="05W"/>
    <x v="2"/>
    <x v="235"/>
    <n v="775"/>
    <n v="448"/>
    <n v="0.63368765331152899"/>
    <n v="0.36631234668847096"/>
  </r>
  <r>
    <s v="APR-23"/>
    <s v="2023/24"/>
    <x v="0"/>
    <x v="2"/>
    <s v="06H"/>
    <x v="3"/>
    <x v="236"/>
    <n v="2090"/>
    <n v="819"/>
    <n v="0.71845995187349609"/>
    <n v="0.28154004812650396"/>
  </r>
  <r>
    <s v="APR-23"/>
    <s v="2023/24"/>
    <x v="0"/>
    <x v="2"/>
    <s v="06K"/>
    <x v="3"/>
    <x v="237"/>
    <n v="1431"/>
    <n v="607"/>
    <n v="0.70215897939156036"/>
    <n v="0.29784102060843964"/>
  </r>
  <r>
    <s v="APR-23"/>
    <s v="2023/24"/>
    <x v="0"/>
    <x v="2"/>
    <s v="06L"/>
    <x v="3"/>
    <x v="238"/>
    <n v="911"/>
    <n v="521"/>
    <n v="0.63617318435754189"/>
    <n v="0.36382681564245811"/>
  </r>
  <r>
    <s v="APR-23"/>
    <s v="2023/24"/>
    <x v="0"/>
    <x v="2"/>
    <s v="06N"/>
    <x v="3"/>
    <x v="239"/>
    <n v="1628"/>
    <n v="589"/>
    <n v="0.73432566531348664"/>
    <n v="0.2656743346865133"/>
  </r>
  <r>
    <s v="APR-23"/>
    <s v="2023/24"/>
    <x v="0"/>
    <x v="2"/>
    <s v="06Q"/>
    <x v="3"/>
    <x v="240"/>
    <n v="801"/>
    <n v="270"/>
    <n v="0.74789915966386555"/>
    <n v="0.25210084033613445"/>
  </r>
  <r>
    <s v="APR-23"/>
    <s v="2023/24"/>
    <x v="0"/>
    <x v="2"/>
    <s v="06T"/>
    <x v="3"/>
    <x v="241"/>
    <n v="1147"/>
    <n v="497"/>
    <n v="0.69768856447688565"/>
    <n v="0.30231143552311435"/>
  </r>
  <r>
    <s v="APR-23"/>
    <s v="2023/24"/>
    <x v="0"/>
    <x v="2"/>
    <s v="07G"/>
    <x v="3"/>
    <x v="242"/>
    <n v="356"/>
    <n v="251"/>
    <n v="0.58649093904448102"/>
    <n v="0.41350906095551893"/>
  </r>
  <r>
    <s v="APR-23"/>
    <s v="2023/24"/>
    <x v="0"/>
    <x v="2"/>
    <s v="07H"/>
    <x v="3"/>
    <x v="243"/>
    <n v="955"/>
    <n v="344"/>
    <n v="0.73518090839107009"/>
    <n v="0.26481909160892997"/>
  </r>
  <r>
    <s v="APR-23"/>
    <s v="2023/24"/>
    <x v="0"/>
    <x v="2"/>
    <s v="07K"/>
    <x v="3"/>
    <x v="244"/>
    <n v="816"/>
    <n v="381"/>
    <n v="0.68170426065162903"/>
    <n v="0.31829573934837091"/>
  </r>
  <r>
    <s v="APR-23"/>
    <s v="2023/24"/>
    <x v="0"/>
    <x v="2"/>
    <s v="09D"/>
    <x v="4"/>
    <x v="245"/>
    <n v="933"/>
    <n v="298"/>
    <n v="0.7579203899268887"/>
    <n v="0.2420796100731113"/>
  </r>
  <r>
    <s v="APR-23"/>
    <s v="2023/24"/>
    <x v="0"/>
    <x v="2"/>
    <s v="10Q"/>
    <x v="4"/>
    <x v="246"/>
    <n v="1995"/>
    <n v="424"/>
    <n v="0.82472095907399756"/>
    <n v="0.17527904092600249"/>
  </r>
  <r>
    <s v="APR-23"/>
    <s v="2023/24"/>
    <x v="0"/>
    <x v="2"/>
    <s v="10R"/>
    <x v="4"/>
    <x v="247"/>
    <n v="429"/>
    <n v="143"/>
    <n v="0.75"/>
    <n v="0.25"/>
  </r>
  <r>
    <s v="APR-23"/>
    <s v="2023/24"/>
    <x v="0"/>
    <x v="2"/>
    <s v="11J"/>
    <x v="5"/>
    <x v="248"/>
    <n v="2147"/>
    <n v="870"/>
    <n v="0.71163407358302955"/>
    <n v="0.28836592641697051"/>
  </r>
  <r>
    <s v="APR-23"/>
    <s v="2023/24"/>
    <x v="0"/>
    <x v="2"/>
    <s v="11M"/>
    <x v="5"/>
    <x v="249"/>
    <n v="1637"/>
    <n v="430"/>
    <n v="0.79196903725205614"/>
    <n v="0.20803096274794389"/>
  </r>
  <r>
    <s v="APR-23"/>
    <s v="2023/24"/>
    <x v="0"/>
    <x v="2"/>
    <s v="11N"/>
    <x v="5"/>
    <x v="250"/>
    <n v="2046"/>
    <n v="933"/>
    <n v="0.68680765357502516"/>
    <n v="0.31319234642497484"/>
  </r>
  <r>
    <s v="APR-23"/>
    <s v="2023/24"/>
    <x v="0"/>
    <x v="2"/>
    <s v="11X"/>
    <x v="5"/>
    <x v="251"/>
    <n v="1426"/>
    <n v="627"/>
    <n v="0.6945932781295665"/>
    <n v="0.3054067218704335"/>
  </r>
  <r>
    <s v="APR-23"/>
    <s v="2023/24"/>
    <x v="0"/>
    <x v="2"/>
    <s v="12F"/>
    <x v="1"/>
    <x v="252"/>
    <n v="1223"/>
    <n v="414"/>
    <n v="0.74709835064141727"/>
    <n v="0.25290164935858278"/>
  </r>
  <r>
    <s v="APR-23"/>
    <s v="2023/24"/>
    <x v="0"/>
    <x v="2"/>
    <s v="13Q"/>
    <x v="6"/>
    <x v="165"/>
    <n v="142"/>
    <n v="44"/>
    <n v="0.76344086021505375"/>
    <n v="0.23655913978494625"/>
  </r>
  <r>
    <s v="APR-23"/>
    <s v="2023/24"/>
    <x v="0"/>
    <x v="2"/>
    <s v="13T"/>
    <x v="0"/>
    <x v="112"/>
    <n v="406"/>
    <n v="231"/>
    <n v="0.63736263736263732"/>
    <n v="0.36263736263736263"/>
  </r>
  <r>
    <s v="APR-23"/>
    <s v="2023/24"/>
    <x v="0"/>
    <x v="2"/>
    <s v="14L"/>
    <x v="1"/>
    <x v="253"/>
    <n v="1374"/>
    <n v="690"/>
    <n v="0.66569767441860461"/>
    <n v="0.33430232558139533"/>
  </r>
  <r>
    <s v="APR-23"/>
    <s v="2023/24"/>
    <x v="0"/>
    <x v="2"/>
    <s v="14M"/>
    <x v="7"/>
    <x v="254"/>
    <n v="3"/>
    <n v="2"/>
    <n v="0.6"/>
    <n v="0.4"/>
  </r>
  <r>
    <s v="APR-23"/>
    <s v="2023/24"/>
    <x v="0"/>
    <x v="2"/>
    <s v="14Q"/>
    <x v="2"/>
    <x v="124"/>
    <n v="12"/>
    <n v="9"/>
    <n v="0.5714285714285714"/>
    <n v="0.42857142857142855"/>
  </r>
  <r>
    <s v="APR-23"/>
    <s v="2023/24"/>
    <x v="0"/>
    <x v="2"/>
    <s v="14R"/>
    <x v="3"/>
    <x v="132"/>
    <n v="7"/>
    <n v="9"/>
    <n v="0.4375"/>
    <n v="0.5625"/>
  </r>
  <r>
    <s v="APR-23"/>
    <s v="2023/24"/>
    <x v="0"/>
    <x v="2"/>
    <s v="14T"/>
    <x v="5"/>
    <x v="158"/>
    <n v="5"/>
    <n v="6"/>
    <n v="0.45454545454545453"/>
    <n v="0.54545454545454541"/>
  </r>
  <r>
    <s v="APR-23"/>
    <s v="2023/24"/>
    <x v="0"/>
    <x v="2"/>
    <s v="14Y"/>
    <x v="4"/>
    <x v="255"/>
    <n v="1383"/>
    <n v="577"/>
    <n v="0.70561224489795915"/>
    <n v="0.29438775510204079"/>
  </r>
  <r>
    <s v="APR-23"/>
    <s v="2023/24"/>
    <x v="0"/>
    <x v="2"/>
    <s v="15A"/>
    <x v="4"/>
    <x v="256"/>
    <n v="1305"/>
    <n v="431"/>
    <n v="0.75172811059907829"/>
    <n v="0.24827188940092165"/>
  </r>
  <r>
    <s v="APR-23"/>
    <s v="2023/24"/>
    <x v="0"/>
    <x v="2"/>
    <s v="15C"/>
    <x v="5"/>
    <x v="257"/>
    <n v="2043"/>
    <n v="1047"/>
    <n v="0.66116504854368929"/>
    <n v="0.33883495145631071"/>
  </r>
  <r>
    <s v="APR-23"/>
    <s v="2023/24"/>
    <x v="0"/>
    <x v="2"/>
    <s v="15E"/>
    <x v="2"/>
    <x v="258"/>
    <n v="2846"/>
    <n v="1367"/>
    <n v="0.67552812722525513"/>
    <n v="0.32447187277474482"/>
  </r>
  <r>
    <s v="APR-23"/>
    <s v="2023/24"/>
    <x v="0"/>
    <x v="2"/>
    <s v="15F"/>
    <x v="0"/>
    <x v="259"/>
    <n v="2746"/>
    <n v="873"/>
    <n v="0.75877314175186517"/>
    <n v="0.24122685824813483"/>
  </r>
  <r>
    <s v="APR-23"/>
    <s v="2023/24"/>
    <x v="0"/>
    <x v="2"/>
    <s v="15M"/>
    <x v="2"/>
    <x v="260"/>
    <n v="2824"/>
    <n v="1240"/>
    <n v="0.69488188976377951"/>
    <n v="0.30511811023622049"/>
  </r>
  <r>
    <s v="APR-23"/>
    <s v="2023/24"/>
    <x v="0"/>
    <x v="2"/>
    <s v="15N"/>
    <x v="5"/>
    <x v="261"/>
    <n v="4336"/>
    <n v="1347"/>
    <n v="0.76297730072144998"/>
    <n v="0.23702269927855008"/>
  </r>
  <r>
    <s v="APR-23"/>
    <s v="2023/24"/>
    <x v="0"/>
    <x v="2"/>
    <s v="16C"/>
    <x v="0"/>
    <x v="262"/>
    <n v="1806"/>
    <n v="533"/>
    <n v="0.77212483967507484"/>
    <n v="0.22787516032492519"/>
  </r>
  <r>
    <s v="APR-23"/>
    <s v="2023/24"/>
    <x v="0"/>
    <x v="2"/>
    <s v="18C"/>
    <x v="2"/>
    <x v="263"/>
    <n v="1973"/>
    <n v="926"/>
    <n v="0.68057951017592277"/>
    <n v="0.31942048982407728"/>
  </r>
  <r>
    <s v="APR-23"/>
    <s v="2023/24"/>
    <x v="0"/>
    <x v="2"/>
    <s v="26A"/>
    <x v="3"/>
    <x v="264"/>
    <n v="2714"/>
    <n v="1666"/>
    <n v="0.61963470319634706"/>
    <n v="0.38036529680365294"/>
  </r>
  <r>
    <s v="APR-23"/>
    <s v="2023/24"/>
    <x v="0"/>
    <x v="2"/>
    <s v="27D"/>
    <x v="1"/>
    <x v="265"/>
    <n v="2113"/>
    <n v="1168"/>
    <n v="0.64401097226455351"/>
    <n v="0.35598902773544649"/>
  </r>
  <r>
    <s v="APR-23"/>
    <s v="2023/24"/>
    <x v="0"/>
    <x v="2"/>
    <s v="32T"/>
    <x v="1"/>
    <x v="91"/>
    <n v="7"/>
    <n v="5"/>
    <n v="0.58333333333333337"/>
    <n v="0.41666666666666669"/>
  </r>
  <r>
    <s v="APR-23"/>
    <s v="2023/24"/>
    <x v="0"/>
    <x v="2"/>
    <s v="36J"/>
    <x v="0"/>
    <x v="266"/>
    <n v="1584"/>
    <n v="558"/>
    <n v="0.73949579831932777"/>
    <n v="0.26050420168067229"/>
  </r>
  <r>
    <s v="APR-23"/>
    <s v="2023/24"/>
    <x v="0"/>
    <x v="2"/>
    <s v="36L"/>
    <x v="7"/>
    <x v="267"/>
    <n v="4030"/>
    <n v="1246"/>
    <n v="0.76383623957543589"/>
    <n v="0.23616376042456405"/>
  </r>
  <r>
    <s v="APR-23"/>
    <s v="2023/24"/>
    <x v="0"/>
    <x v="2"/>
    <s v="42D"/>
    <x v="0"/>
    <x v="268"/>
    <n v="1208"/>
    <n v="510"/>
    <n v="0.7031431897555297"/>
    <n v="0.2968568102444703"/>
  </r>
  <r>
    <s v="APR-23"/>
    <s v="2023/24"/>
    <x v="0"/>
    <x v="2"/>
    <s v="52R"/>
    <x v="2"/>
    <x v="269"/>
    <n v="2697"/>
    <n v="958"/>
    <n v="0.73789329685362515"/>
    <n v="0.26210670314637485"/>
  </r>
  <r>
    <s v="APR-23"/>
    <s v="2023/24"/>
    <x v="0"/>
    <x v="2"/>
    <s v="70F"/>
    <x v="4"/>
    <x v="270"/>
    <n v="2852"/>
    <n v="1246"/>
    <n v="0.69594924353343091"/>
    <n v="0.30405075646656904"/>
  </r>
  <r>
    <s v="APR-23"/>
    <s v="2023/24"/>
    <x v="0"/>
    <x v="2"/>
    <s v="71E"/>
    <x v="2"/>
    <x v="271"/>
    <n v="1823"/>
    <n v="1145"/>
    <n v="0.61421832884097038"/>
    <n v="0.38578167115902967"/>
  </r>
  <r>
    <s v="APR-23"/>
    <s v="2023/24"/>
    <x v="0"/>
    <x v="2"/>
    <s v="72Q"/>
    <x v="7"/>
    <x v="272"/>
    <n v="5252"/>
    <n v="1759"/>
    <n v="0.74910854371701607"/>
    <n v="0.25089145628298387"/>
  </r>
  <r>
    <s v="APR-23"/>
    <s v="2023/24"/>
    <x v="0"/>
    <x v="2"/>
    <s v="76A"/>
    <x v="0"/>
    <x v="71"/>
    <n v="5"/>
    <n v="2"/>
    <n v="0.7142857142857143"/>
    <n v="0.2857142857142857"/>
  </r>
  <r>
    <s v="APR-23"/>
    <s v="2023/24"/>
    <x v="0"/>
    <x v="2"/>
    <s v="78H"/>
    <x v="2"/>
    <x v="79"/>
    <n v="1994"/>
    <n v="415"/>
    <n v="0.8277293482772935"/>
    <n v="0.17227065172270653"/>
  </r>
  <r>
    <s v="APR-23"/>
    <s v="2023/24"/>
    <x v="0"/>
    <x v="2"/>
    <s v="84H"/>
    <x v="0"/>
    <x v="273"/>
    <n v="1633"/>
    <n v="375"/>
    <n v="0.81324701195219129"/>
    <n v="0.18675298804780877"/>
  </r>
  <r>
    <s v="APR-23"/>
    <s v="2023/24"/>
    <x v="0"/>
    <x v="2"/>
    <s v="91Q"/>
    <x v="4"/>
    <x v="274"/>
    <n v="5416"/>
    <n v="2316"/>
    <n v="0.70046559751681325"/>
    <n v="0.29953440248318675"/>
  </r>
  <r>
    <s v="APR-23"/>
    <s v="2023/24"/>
    <x v="0"/>
    <x v="2"/>
    <s v="92A"/>
    <x v="4"/>
    <x v="275"/>
    <n v="3489"/>
    <n v="907"/>
    <n v="0.7936760691537762"/>
    <n v="0.20632393084622383"/>
  </r>
  <r>
    <s v="APR-23"/>
    <s v="2023/24"/>
    <x v="0"/>
    <x v="2"/>
    <s v="92G"/>
    <x v="5"/>
    <x v="276"/>
    <n v="2191"/>
    <n v="927"/>
    <n v="0.70269403463758817"/>
    <n v="0.29730596536241183"/>
  </r>
  <r>
    <s v="APR-23"/>
    <s v="2023/24"/>
    <x v="0"/>
    <x v="2"/>
    <s v="93C"/>
    <x v="7"/>
    <x v="277"/>
    <n v="3955"/>
    <n v="1719"/>
    <n v="0.69703912583715189"/>
    <n v="0.30296087416284806"/>
  </r>
  <r>
    <s v="APR-23"/>
    <s v="2023/24"/>
    <x v="0"/>
    <x v="2"/>
    <s v="97R"/>
    <x v="4"/>
    <x v="278"/>
    <n v="2124"/>
    <n v="741"/>
    <n v="0.74136125654450258"/>
    <n v="0.25863874345549737"/>
  </r>
  <r>
    <s v="APR-23"/>
    <s v="2023/24"/>
    <x v="0"/>
    <x v="2"/>
    <s v="97T"/>
    <x v="4"/>
    <x v="143"/>
    <n v="11"/>
    <n v="7"/>
    <n v="0.61111111111111116"/>
    <n v="0.3888888888888889"/>
  </r>
  <r>
    <s v="APR-23"/>
    <s v="2023/24"/>
    <x v="0"/>
    <x v="2"/>
    <s v="99A"/>
    <x v="1"/>
    <x v="279"/>
    <n v="1526"/>
    <n v="881"/>
    <n v="0.6339842127129206"/>
    <n v="0.36601578728707934"/>
  </r>
  <r>
    <s v="APR-23"/>
    <s v="2023/24"/>
    <x v="0"/>
    <x v="2"/>
    <s v="99C"/>
    <x v="0"/>
    <x v="280"/>
    <n v="173"/>
    <n v="117"/>
    <n v="0.59655172413793101"/>
    <n v="0.40344827586206894"/>
  </r>
  <r>
    <s v="APR-23"/>
    <s v="2023/24"/>
    <x v="0"/>
    <x v="2"/>
    <s v="99E"/>
    <x v="3"/>
    <x v="281"/>
    <n v="709"/>
    <n v="436"/>
    <n v="0.61921397379912668"/>
    <n v="0.38078602620087337"/>
  </r>
  <r>
    <s v="APR-23"/>
    <s v="2023/24"/>
    <x v="0"/>
    <x v="2"/>
    <s v="99F"/>
    <x v="3"/>
    <x v="282"/>
    <n v="579"/>
    <n v="255"/>
    <n v="0.69424460431654678"/>
    <n v="0.30575539568345322"/>
  </r>
  <r>
    <s v="APR-23"/>
    <s v="2023/24"/>
    <x v="0"/>
    <x v="2"/>
    <s v="99G"/>
    <x v="3"/>
    <x v="283"/>
    <n v="489"/>
    <n v="241"/>
    <n v="0.66986301369863011"/>
    <n v="0.33013698630136984"/>
  </r>
  <r>
    <s v="APR-23"/>
    <s v="2023/24"/>
    <x v="0"/>
    <x v="2"/>
    <s v="A3A8R"/>
    <x v="7"/>
    <x v="284"/>
    <n v="3953"/>
    <n v="1574"/>
    <n v="0.71521621132621671"/>
    <n v="0.28478378867378323"/>
  </r>
  <r>
    <s v="APR-23"/>
    <s v="2023/24"/>
    <x v="0"/>
    <x v="2"/>
    <s v="B2M3M"/>
    <x v="2"/>
    <x v="285"/>
    <n v="2666"/>
    <n v="1252"/>
    <n v="0.68044920877998982"/>
    <n v="0.31955079122001023"/>
  </r>
  <r>
    <s v="APR-23"/>
    <s v="2023/24"/>
    <x v="0"/>
    <x v="2"/>
    <s v="D2P2L"/>
    <x v="2"/>
    <x v="286"/>
    <n v="2743"/>
    <n v="1164"/>
    <n v="0.70207320194522649"/>
    <n v="0.29792679805477346"/>
  </r>
  <r>
    <s v="APR-23"/>
    <s v="2023/24"/>
    <x v="0"/>
    <x v="2"/>
    <s v="D4U1Y"/>
    <x v="4"/>
    <x v="287"/>
    <n v="1493"/>
    <n v="1013"/>
    <n v="0.59577015163607339"/>
    <n v="0.40422984836392656"/>
  </r>
  <r>
    <s v="APR-23"/>
    <s v="2023/24"/>
    <x v="0"/>
    <x v="2"/>
    <s v="D9Y0V"/>
    <x v="4"/>
    <x v="288"/>
    <n v="4479"/>
    <n v="1583"/>
    <n v="0.73886506103596172"/>
    <n v="0.26113493896403828"/>
  </r>
  <r>
    <s v="APR-23"/>
    <s v="2023/24"/>
    <x v="0"/>
    <x v="2"/>
    <s v="M1J4Y"/>
    <x v="3"/>
    <x v="289"/>
    <n v="2190"/>
    <n v="1051"/>
    <n v="0.67571737118173403"/>
    <n v="0.32428262881826597"/>
  </r>
  <r>
    <s v="APR-23"/>
    <s v="2023/24"/>
    <x v="0"/>
    <x v="2"/>
    <s v="M2L0M"/>
    <x v="2"/>
    <x v="290"/>
    <n v="1325"/>
    <n v="927"/>
    <n v="0.58836589698046182"/>
    <n v="0.41163410301953818"/>
  </r>
  <r>
    <s v="APR-23"/>
    <s v="2023/24"/>
    <x v="0"/>
    <x v="2"/>
    <s v="UNKNOWN"/>
    <x v="8"/>
    <x v="291"/>
    <n v="445"/>
    <n v="204"/>
    <n v="0.68567026194144842"/>
    <n v="0.31432973805855163"/>
  </r>
  <r>
    <s v="APR-23"/>
    <s v="2023/24"/>
    <x v="0"/>
    <x v="2"/>
    <s v="W2U3Z"/>
    <x v="7"/>
    <x v="292"/>
    <n v="6424"/>
    <n v="2146"/>
    <n v="0.74959159859976665"/>
    <n v="0.25040840140023335"/>
  </r>
  <r>
    <s v="APR-23"/>
    <s v="2023/24"/>
    <x v="0"/>
    <x v="2"/>
    <s v="X2C4Y"/>
    <x v="0"/>
    <x v="293"/>
    <n v="1300"/>
    <n v="372"/>
    <n v="0.77751196172248804"/>
    <n v="0.22248803827751196"/>
  </r>
  <r>
    <s v="APR-23"/>
    <s v="2023/24"/>
    <x v="0"/>
    <x v="3"/>
    <s v="00L"/>
    <x v="0"/>
    <x v="294"/>
    <n v="190"/>
    <n v="17"/>
    <n v="0.91787439613526567"/>
    <n v="8.2125603864734303E-2"/>
  </r>
  <r>
    <s v="APR-23"/>
    <s v="2023/24"/>
    <x v="0"/>
    <x v="3"/>
    <s v="00N"/>
    <x v="0"/>
    <x v="150"/>
    <n v="85"/>
    <n v="4"/>
    <n v="0.9550561797752809"/>
    <n v="4.49438202247191E-2"/>
  </r>
  <r>
    <s v="APR-23"/>
    <s v="2023/24"/>
    <x v="0"/>
    <x v="3"/>
    <s v="00P"/>
    <x v="0"/>
    <x v="295"/>
    <n v="131"/>
    <n v="5"/>
    <n v="0.96323529411764708"/>
    <n v="3.6764705882352942E-2"/>
  </r>
  <r>
    <s v="APR-23"/>
    <s v="2023/24"/>
    <x v="0"/>
    <x v="3"/>
    <s v="00Q"/>
    <x v="1"/>
    <x v="296"/>
    <n v="55"/>
    <n v="7"/>
    <n v="0.88709677419354838"/>
    <n v="0.11290322580645161"/>
  </r>
  <r>
    <s v="APR-23"/>
    <s v="2023/24"/>
    <x v="0"/>
    <x v="3"/>
    <s v="00R"/>
    <x v="1"/>
    <x v="297"/>
    <n v="74"/>
    <n v="7"/>
    <n v="0.9135802469135802"/>
    <n v="8.6419753086419748E-2"/>
  </r>
  <r>
    <s v="APR-23"/>
    <s v="2023/24"/>
    <x v="0"/>
    <x v="3"/>
    <s v="00T"/>
    <x v="1"/>
    <x v="153"/>
    <n v="107"/>
    <n v="3"/>
    <n v="0.97272727272727277"/>
    <n v="2.7272727272727271E-2"/>
  </r>
  <r>
    <s v="APR-23"/>
    <s v="2023/24"/>
    <x v="0"/>
    <x v="3"/>
    <s v="00V"/>
    <x v="1"/>
    <x v="150"/>
    <n v="85"/>
    <n v="4"/>
    <n v="0.9550561797752809"/>
    <n v="4.49438202247191E-2"/>
  </r>
  <r>
    <s v="APR-23"/>
    <s v="2023/24"/>
    <x v="0"/>
    <x v="3"/>
    <s v="00X"/>
    <x v="1"/>
    <x v="298"/>
    <n v="87"/>
    <n v="17"/>
    <n v="0.83653846153846156"/>
    <n v="0.16346153846153846"/>
  </r>
  <r>
    <s v="APR-23"/>
    <s v="2023/24"/>
    <x v="0"/>
    <x v="3"/>
    <s v="00Y"/>
    <x v="1"/>
    <x v="142"/>
    <n v="75"/>
    <n v="11"/>
    <n v="0.87209302325581395"/>
    <n v="0.12790697674418605"/>
  </r>
  <r>
    <s v="APR-23"/>
    <s v="2023/24"/>
    <x v="0"/>
    <x v="3"/>
    <s v="01A"/>
    <x v="1"/>
    <x v="299"/>
    <n v="136"/>
    <n v="22"/>
    <n v="0.86075949367088611"/>
    <n v="0.13924050632911392"/>
  </r>
  <r>
    <s v="APR-23"/>
    <s v="2023/24"/>
    <x v="0"/>
    <x v="3"/>
    <s v="01D"/>
    <x v="1"/>
    <x v="300"/>
    <n v="75"/>
    <n v="5"/>
    <n v="0.9375"/>
    <n v="6.25E-2"/>
  </r>
  <r>
    <s v="APR-23"/>
    <s v="2023/24"/>
    <x v="0"/>
    <x v="3"/>
    <s v="01E"/>
    <x v="1"/>
    <x v="160"/>
    <n v="71"/>
    <n v="11"/>
    <n v="0.86585365853658536"/>
    <n v="0.13414634146341464"/>
  </r>
  <r>
    <s v="APR-23"/>
    <s v="2023/24"/>
    <x v="0"/>
    <x v="3"/>
    <s v="01F"/>
    <x v="1"/>
    <x v="301"/>
    <n v="67"/>
    <n v="8"/>
    <n v="0.89333333333333331"/>
    <n v="0.10666666666666667"/>
  </r>
  <r>
    <s v="APR-23"/>
    <s v="2023/24"/>
    <x v="0"/>
    <x v="3"/>
    <s v="01G"/>
    <x v="1"/>
    <x v="302"/>
    <n v="83"/>
    <n v="11"/>
    <n v="0.88297872340425532"/>
    <n v="0.11702127659574468"/>
  </r>
  <r>
    <s v="APR-23"/>
    <s v="2023/24"/>
    <x v="0"/>
    <x v="3"/>
    <s v="01H"/>
    <x v="0"/>
    <x v="303"/>
    <n v="140"/>
    <n v="20"/>
    <n v="0.875"/>
    <n v="0.125"/>
  </r>
  <r>
    <s v="APR-23"/>
    <s v="2023/24"/>
    <x v="0"/>
    <x v="3"/>
    <s v="01J"/>
    <x v="1"/>
    <x v="142"/>
    <n v="86"/>
    <n v="0"/>
    <n v="1"/>
    <n v="0"/>
  </r>
  <r>
    <s v="APR-23"/>
    <s v="2023/24"/>
    <x v="0"/>
    <x v="3"/>
    <s v="01K"/>
    <x v="1"/>
    <x v="165"/>
    <n v="158"/>
    <n v="28"/>
    <n v="0.84946236559139787"/>
    <n v="0.15053763440860216"/>
  </r>
  <r>
    <s v="APR-23"/>
    <s v="2023/24"/>
    <x v="0"/>
    <x v="3"/>
    <s v="01T"/>
    <x v="1"/>
    <x v="304"/>
    <n v="62"/>
    <n v="7"/>
    <n v="0.89855072463768115"/>
    <n v="0.10144927536231885"/>
  </r>
  <r>
    <s v="APR-23"/>
    <s v="2023/24"/>
    <x v="0"/>
    <x v="3"/>
    <s v="01V"/>
    <x v="1"/>
    <x v="305"/>
    <n v="71"/>
    <n v="14"/>
    <n v="0.83529411764705885"/>
    <n v="0.16470588235294117"/>
  </r>
  <r>
    <s v="APR-23"/>
    <s v="2023/24"/>
    <x v="0"/>
    <x v="3"/>
    <s v="01W"/>
    <x v="1"/>
    <x v="306"/>
    <n v="110"/>
    <n v="18"/>
    <n v="0.859375"/>
    <n v="0.140625"/>
  </r>
  <r>
    <s v="APR-23"/>
    <s v="2023/24"/>
    <x v="0"/>
    <x v="3"/>
    <s v="01X"/>
    <x v="1"/>
    <x v="307"/>
    <n v="94"/>
    <n v="4"/>
    <n v="0.95918367346938771"/>
    <n v="4.0816326530612242E-2"/>
  </r>
  <r>
    <s v="APR-23"/>
    <s v="2023/24"/>
    <x v="0"/>
    <x v="3"/>
    <s v="01Y"/>
    <x v="1"/>
    <x v="170"/>
    <n v="62"/>
    <n v="10"/>
    <n v="0.86111111111111116"/>
    <n v="0.1388888888888889"/>
  </r>
  <r>
    <s v="APR-23"/>
    <s v="2023/24"/>
    <x v="0"/>
    <x v="3"/>
    <s v="02A"/>
    <x v="1"/>
    <x v="308"/>
    <n v="59"/>
    <n v="18"/>
    <n v="0.76623376623376627"/>
    <n v="0.23376623376623376"/>
  </r>
  <r>
    <s v="APR-23"/>
    <s v="2023/24"/>
    <x v="0"/>
    <x v="3"/>
    <s v="02E"/>
    <x v="1"/>
    <x v="309"/>
    <n v="111"/>
    <n v="3"/>
    <n v="0.97368421052631582"/>
    <n v="2.6315789473684209E-2"/>
  </r>
  <r>
    <s v="APR-23"/>
    <s v="2023/24"/>
    <x v="0"/>
    <x v="3"/>
    <s v="02G"/>
    <x v="1"/>
    <x v="134"/>
    <n v="45"/>
    <n v="6"/>
    <n v="0.88235294117647056"/>
    <n v="0.11764705882352941"/>
  </r>
  <r>
    <s v="APR-23"/>
    <s v="2023/24"/>
    <x v="0"/>
    <x v="3"/>
    <s v="02H"/>
    <x v="1"/>
    <x v="299"/>
    <n v="154"/>
    <n v="4"/>
    <n v="0.97468354430379744"/>
    <n v="2.5316455696202531E-2"/>
  </r>
  <r>
    <s v="APR-23"/>
    <s v="2023/24"/>
    <x v="0"/>
    <x v="3"/>
    <s v="02M"/>
    <x v="1"/>
    <x v="180"/>
    <n v="115"/>
    <n v="10"/>
    <n v="0.92"/>
    <n v="0.08"/>
  </r>
  <r>
    <s v="APR-23"/>
    <s v="2023/24"/>
    <x v="0"/>
    <x v="3"/>
    <s v="02P"/>
    <x v="0"/>
    <x v="310"/>
    <n v="99"/>
    <n v="9"/>
    <n v="0.91666666666666663"/>
    <n v="8.3333333333333329E-2"/>
  </r>
  <r>
    <s v="APR-23"/>
    <s v="2023/24"/>
    <x v="0"/>
    <x v="3"/>
    <s v="02Q"/>
    <x v="2"/>
    <x v="191"/>
    <n v="47"/>
    <n v="8"/>
    <n v="0.8545454545454545"/>
    <n v="0.14545454545454545"/>
  </r>
  <r>
    <s v="APR-23"/>
    <s v="2023/24"/>
    <x v="0"/>
    <x v="3"/>
    <s v="02T"/>
    <x v="0"/>
    <x v="175"/>
    <n v="85"/>
    <n v="2"/>
    <n v="0.97701149425287359"/>
    <n v="2.2988505747126436E-2"/>
  </r>
  <r>
    <s v="APR-23"/>
    <s v="2023/24"/>
    <x v="0"/>
    <x v="3"/>
    <s v="02X"/>
    <x v="0"/>
    <x v="311"/>
    <n v="103"/>
    <n v="15"/>
    <n v="0.8728813559322034"/>
    <n v="0.1271186440677966"/>
  </r>
  <r>
    <s v="APR-23"/>
    <s v="2023/24"/>
    <x v="0"/>
    <x v="3"/>
    <s v="02Y"/>
    <x v="0"/>
    <x v="299"/>
    <n v="137"/>
    <n v="21"/>
    <n v="0.86708860759493667"/>
    <n v="0.13291139240506328"/>
  </r>
  <r>
    <s v="APR-23"/>
    <s v="2023/24"/>
    <x v="0"/>
    <x v="3"/>
    <s v="03F"/>
    <x v="0"/>
    <x v="306"/>
    <n v="108"/>
    <n v="20"/>
    <n v="0.84375"/>
    <n v="0.15625"/>
  </r>
  <r>
    <s v="APR-23"/>
    <s v="2023/24"/>
    <x v="0"/>
    <x v="3"/>
    <s v="03H"/>
    <x v="0"/>
    <x v="159"/>
    <n v="75"/>
    <n v="9"/>
    <n v="0.8928571428571429"/>
    <n v="0.10714285714285714"/>
  </r>
  <r>
    <s v="APR-23"/>
    <s v="2023/24"/>
    <x v="0"/>
    <x v="3"/>
    <s v="03K"/>
    <x v="0"/>
    <x v="141"/>
    <n v="72"/>
    <n v="11"/>
    <n v="0.86746987951807231"/>
    <n v="0.13253012048192772"/>
  </r>
  <r>
    <s v="APR-23"/>
    <s v="2023/24"/>
    <x v="0"/>
    <x v="3"/>
    <s v="03L"/>
    <x v="0"/>
    <x v="312"/>
    <n v="105"/>
    <n v="10"/>
    <n v="0.91304347826086951"/>
    <n v="8.6956521739130432E-2"/>
  </r>
  <r>
    <s v="APR-23"/>
    <s v="2023/24"/>
    <x v="0"/>
    <x v="3"/>
    <s v="03N"/>
    <x v="0"/>
    <x v="313"/>
    <n v="168"/>
    <n v="46"/>
    <n v="0.78504672897196259"/>
    <n v="0.21495327102803738"/>
  </r>
  <r>
    <s v="APR-23"/>
    <s v="2023/24"/>
    <x v="0"/>
    <x v="3"/>
    <s v="03Q"/>
    <x v="0"/>
    <x v="314"/>
    <n v="160"/>
    <n v="9"/>
    <n v="0.94674556213017746"/>
    <n v="5.3254437869822487E-2"/>
  </r>
  <r>
    <s v="APR-23"/>
    <s v="2023/24"/>
    <x v="0"/>
    <x v="3"/>
    <s v="03R"/>
    <x v="0"/>
    <x v="315"/>
    <n v="167"/>
    <n v="16"/>
    <n v="0.91256830601092898"/>
    <n v="8.7431693989071038E-2"/>
  </r>
  <r>
    <s v="APR-23"/>
    <s v="2023/24"/>
    <x v="0"/>
    <x v="3"/>
    <s v="03W"/>
    <x v="2"/>
    <x v="316"/>
    <n v="142"/>
    <n v="15"/>
    <n v="0.90445859872611467"/>
    <n v="9.5541401273885357E-2"/>
  </r>
  <r>
    <s v="APR-23"/>
    <s v="2023/24"/>
    <x v="0"/>
    <x v="3"/>
    <s v="04C"/>
    <x v="2"/>
    <x v="150"/>
    <n v="82"/>
    <n v="7"/>
    <n v="0.9213483146067416"/>
    <n v="7.8651685393258425E-2"/>
  </r>
  <r>
    <s v="APR-23"/>
    <s v="2023/24"/>
    <x v="0"/>
    <x v="3"/>
    <s v="04V"/>
    <x v="2"/>
    <x v="303"/>
    <n v="136"/>
    <n v="24"/>
    <n v="0.85"/>
    <n v="0.15"/>
  </r>
  <r>
    <s v="APR-23"/>
    <s v="2023/24"/>
    <x v="0"/>
    <x v="3"/>
    <s v="04Y"/>
    <x v="2"/>
    <x v="317"/>
    <n v="48"/>
    <n v="13"/>
    <n v="0.78688524590163933"/>
    <n v="0.21311475409836064"/>
  </r>
  <r>
    <s v="APR-23"/>
    <s v="2023/24"/>
    <x v="0"/>
    <x v="3"/>
    <s v="05D"/>
    <x v="2"/>
    <x v="297"/>
    <n v="70"/>
    <n v="11"/>
    <n v="0.86419753086419748"/>
    <n v="0.13580246913580246"/>
  </r>
  <r>
    <s v="APR-23"/>
    <s v="2023/24"/>
    <x v="0"/>
    <x v="3"/>
    <s v="05G"/>
    <x v="2"/>
    <x v="307"/>
    <n v="91"/>
    <n v="7"/>
    <n v="0.9285714285714286"/>
    <n v="7.1428571428571425E-2"/>
  </r>
  <r>
    <s v="APR-23"/>
    <s v="2023/24"/>
    <x v="0"/>
    <x v="3"/>
    <s v="05Q"/>
    <x v="2"/>
    <x v="146"/>
    <n v="92"/>
    <n v="9"/>
    <n v="0.91089108910891092"/>
    <n v="8.9108910891089105E-2"/>
  </r>
  <r>
    <s v="APR-23"/>
    <s v="2023/24"/>
    <x v="0"/>
    <x v="3"/>
    <s v="05V"/>
    <x v="2"/>
    <x v="305"/>
    <n v="77"/>
    <n v="8"/>
    <n v="0.90588235294117647"/>
    <n v="9.4117647058823528E-2"/>
  </r>
  <r>
    <s v="APR-23"/>
    <s v="2023/24"/>
    <x v="0"/>
    <x v="3"/>
    <s v="05W"/>
    <x v="2"/>
    <x v="163"/>
    <n v="93"/>
    <n v="6"/>
    <n v="0.93939393939393945"/>
    <n v="6.0606060606060608E-2"/>
  </r>
  <r>
    <s v="APR-23"/>
    <s v="2023/24"/>
    <x v="0"/>
    <x v="3"/>
    <s v="06H"/>
    <x v="3"/>
    <x v="318"/>
    <n v="260"/>
    <n v="32"/>
    <n v="0.8904109589041096"/>
    <n v="0.1095890410958904"/>
  </r>
  <r>
    <s v="APR-23"/>
    <s v="2023/24"/>
    <x v="0"/>
    <x v="3"/>
    <s v="06K"/>
    <x v="3"/>
    <x v="319"/>
    <n v="196"/>
    <n v="17"/>
    <n v="0.92018779342723001"/>
    <n v="7.9812206572769953E-2"/>
  </r>
  <r>
    <s v="APR-23"/>
    <s v="2023/24"/>
    <x v="0"/>
    <x v="3"/>
    <s v="06L"/>
    <x v="3"/>
    <x v="320"/>
    <n v="174"/>
    <n v="25"/>
    <n v="0.87437185929648242"/>
    <n v="0.12562814070351758"/>
  </r>
  <r>
    <s v="APR-23"/>
    <s v="2023/24"/>
    <x v="0"/>
    <x v="3"/>
    <s v="06N"/>
    <x v="3"/>
    <x v="321"/>
    <n v="220"/>
    <n v="11"/>
    <n v="0.95238095238095233"/>
    <n v="4.7619047619047616E-2"/>
  </r>
  <r>
    <s v="APR-23"/>
    <s v="2023/24"/>
    <x v="0"/>
    <x v="3"/>
    <s v="06Q"/>
    <x v="3"/>
    <x v="322"/>
    <n v="109"/>
    <n v="26"/>
    <n v="0.80740740740740746"/>
    <n v="0.19259259259259259"/>
  </r>
  <r>
    <s v="APR-23"/>
    <s v="2023/24"/>
    <x v="0"/>
    <x v="3"/>
    <s v="06T"/>
    <x v="3"/>
    <x v="323"/>
    <n v="153"/>
    <n v="10"/>
    <n v="0.93865030674846628"/>
    <n v="6.1349693251533742E-2"/>
  </r>
  <r>
    <s v="APR-23"/>
    <s v="2023/24"/>
    <x v="0"/>
    <x v="3"/>
    <s v="07G"/>
    <x v="3"/>
    <x v="324"/>
    <n v="38"/>
    <n v="5"/>
    <n v="0.88372093023255816"/>
    <n v="0.11627906976744186"/>
  </r>
  <r>
    <s v="APR-23"/>
    <s v="2023/24"/>
    <x v="0"/>
    <x v="3"/>
    <s v="07H"/>
    <x v="3"/>
    <x v="325"/>
    <n v="95"/>
    <n v="11"/>
    <n v="0.89622641509433965"/>
    <n v="0.10377358490566038"/>
  </r>
  <r>
    <s v="APR-23"/>
    <s v="2023/24"/>
    <x v="0"/>
    <x v="3"/>
    <s v="07K"/>
    <x v="3"/>
    <x v="162"/>
    <n v="114"/>
    <n v="5"/>
    <n v="0.95798319327731096"/>
    <n v="4.2016806722689079E-2"/>
  </r>
  <r>
    <s v="APR-23"/>
    <s v="2023/24"/>
    <x v="0"/>
    <x v="3"/>
    <s v="09D"/>
    <x v="4"/>
    <x v="154"/>
    <n v="92"/>
    <n v="8"/>
    <n v="0.92"/>
    <n v="0.08"/>
  </r>
  <r>
    <s v="APR-23"/>
    <s v="2023/24"/>
    <x v="0"/>
    <x v="3"/>
    <s v="10Q"/>
    <x v="4"/>
    <x v="326"/>
    <n v="242"/>
    <n v="58"/>
    <n v="0.80666666666666664"/>
    <n v="0.19333333333333333"/>
  </r>
  <r>
    <s v="APR-23"/>
    <s v="2023/24"/>
    <x v="0"/>
    <x v="3"/>
    <s v="10R"/>
    <x v="4"/>
    <x v="327"/>
    <n v="74"/>
    <n v="5"/>
    <n v="0.93670886075949367"/>
    <n v="6.3291139240506333E-2"/>
  </r>
  <r>
    <s v="APR-23"/>
    <s v="2023/24"/>
    <x v="0"/>
    <x v="3"/>
    <s v="11J"/>
    <x v="5"/>
    <x v="328"/>
    <n v="478"/>
    <n v="29"/>
    <n v="0.94280078895463515"/>
    <n v="5.7199211045364892E-2"/>
  </r>
  <r>
    <s v="APR-23"/>
    <s v="2023/24"/>
    <x v="0"/>
    <x v="3"/>
    <s v="11M"/>
    <x v="5"/>
    <x v="329"/>
    <n v="290"/>
    <n v="24"/>
    <n v="0.92356687898089174"/>
    <n v="7.6433121019108277E-2"/>
  </r>
  <r>
    <s v="APR-23"/>
    <s v="2023/24"/>
    <x v="0"/>
    <x v="3"/>
    <s v="11N"/>
    <x v="5"/>
    <x v="330"/>
    <n v="317"/>
    <n v="42"/>
    <n v="0.88300835654596099"/>
    <n v="0.11699164345403899"/>
  </r>
  <r>
    <s v="APR-23"/>
    <s v="2023/24"/>
    <x v="0"/>
    <x v="3"/>
    <s v="11X"/>
    <x v="5"/>
    <x v="331"/>
    <n v="309"/>
    <n v="38"/>
    <n v="0.89048991354466855"/>
    <n v="0.10951008645533142"/>
  </r>
  <r>
    <s v="APR-23"/>
    <s v="2023/24"/>
    <x v="0"/>
    <x v="3"/>
    <s v="12F"/>
    <x v="1"/>
    <x v="332"/>
    <n v="198"/>
    <n v="8"/>
    <n v="0.96116504854368934"/>
    <n v="3.8834951456310676E-2"/>
  </r>
  <r>
    <s v="APR-23"/>
    <s v="2023/24"/>
    <x v="0"/>
    <x v="3"/>
    <s v="13Q"/>
    <x v="6"/>
    <x v="68"/>
    <n v="4"/>
    <n v="0"/>
    <n v="1"/>
    <n v="0"/>
  </r>
  <r>
    <s v="APR-23"/>
    <s v="2023/24"/>
    <x v="0"/>
    <x v="3"/>
    <s v="13T"/>
    <x v="0"/>
    <x v="333"/>
    <n v="202"/>
    <n v="23"/>
    <n v="0.89777777777777779"/>
    <n v="0.10222222222222223"/>
  </r>
  <r>
    <s v="APR-23"/>
    <s v="2023/24"/>
    <x v="0"/>
    <x v="3"/>
    <s v="14L"/>
    <x v="1"/>
    <x v="154"/>
    <n v="89"/>
    <n v="11"/>
    <n v="0.89"/>
    <n v="0.11"/>
  </r>
  <r>
    <s v="APR-23"/>
    <s v="2023/24"/>
    <x v="0"/>
    <x v="3"/>
    <s v="14M"/>
    <x v="7"/>
    <x v="157"/>
    <n v="1"/>
    <n v="0"/>
    <n v="1"/>
    <n v="0"/>
  </r>
  <r>
    <s v="APR-23"/>
    <s v="2023/24"/>
    <x v="0"/>
    <x v="3"/>
    <s v="14R"/>
    <x v="3"/>
    <x v="157"/>
    <n v="1"/>
    <n v="0"/>
    <n v="1"/>
    <n v="0"/>
  </r>
  <r>
    <s v="APR-23"/>
    <s v="2023/24"/>
    <x v="0"/>
    <x v="3"/>
    <s v="14T"/>
    <x v="5"/>
    <x v="157"/>
    <n v="1"/>
    <n v="0"/>
    <n v="1"/>
    <n v="0"/>
  </r>
  <r>
    <s v="APR-23"/>
    <s v="2023/24"/>
    <x v="0"/>
    <x v="3"/>
    <s v="14Y"/>
    <x v="4"/>
    <x v="334"/>
    <n v="230"/>
    <n v="20"/>
    <n v="0.92"/>
    <n v="0.08"/>
  </r>
  <r>
    <s v="APR-23"/>
    <s v="2023/24"/>
    <x v="0"/>
    <x v="3"/>
    <s v="15A"/>
    <x v="4"/>
    <x v="335"/>
    <n v="177"/>
    <n v="19"/>
    <n v="0.90306122448979587"/>
    <n v="9.6938775510204078E-2"/>
  </r>
  <r>
    <s v="APR-23"/>
    <s v="2023/24"/>
    <x v="0"/>
    <x v="3"/>
    <s v="15C"/>
    <x v="5"/>
    <x v="336"/>
    <n v="371"/>
    <n v="45"/>
    <n v="0.89182692307692313"/>
    <n v="0.10817307692307693"/>
  </r>
  <r>
    <s v="APR-23"/>
    <s v="2023/24"/>
    <x v="0"/>
    <x v="3"/>
    <s v="15E"/>
    <x v="2"/>
    <x v="337"/>
    <n v="407"/>
    <n v="71"/>
    <n v="0.85146443514644354"/>
    <n v="0.14853556485355648"/>
  </r>
  <r>
    <s v="APR-23"/>
    <s v="2023/24"/>
    <x v="0"/>
    <x v="3"/>
    <s v="15F"/>
    <x v="0"/>
    <x v="338"/>
    <n v="299"/>
    <n v="19"/>
    <n v="0.94025157232704404"/>
    <n v="5.9748427672955975E-2"/>
  </r>
  <r>
    <s v="APR-23"/>
    <s v="2023/24"/>
    <x v="0"/>
    <x v="3"/>
    <s v="15M"/>
    <x v="2"/>
    <x v="339"/>
    <n v="422"/>
    <n v="67"/>
    <n v="0.86298568507157469"/>
    <n v="0.13701431492842536"/>
  </r>
  <r>
    <s v="APR-23"/>
    <s v="2023/24"/>
    <x v="0"/>
    <x v="3"/>
    <s v="15N"/>
    <x v="5"/>
    <x v="340"/>
    <n v="586"/>
    <n v="69"/>
    <n v="0.89465648854961832"/>
    <n v="0.10534351145038168"/>
  </r>
  <r>
    <s v="APR-23"/>
    <s v="2023/24"/>
    <x v="0"/>
    <x v="3"/>
    <s v="16C"/>
    <x v="0"/>
    <x v="341"/>
    <n v="254"/>
    <n v="22"/>
    <n v="0.92028985507246375"/>
    <n v="7.9710144927536225E-2"/>
  </r>
  <r>
    <s v="APR-23"/>
    <s v="2023/24"/>
    <x v="0"/>
    <x v="3"/>
    <s v="18C"/>
    <x v="2"/>
    <x v="342"/>
    <n v="371"/>
    <n v="39"/>
    <n v="0.90487804878048783"/>
    <n v="9.5121951219512196E-2"/>
  </r>
  <r>
    <s v="APR-23"/>
    <s v="2023/24"/>
    <x v="0"/>
    <x v="3"/>
    <s v="26A"/>
    <x v="3"/>
    <x v="33"/>
    <n v="445"/>
    <n v="53"/>
    <n v="0.89357429718875503"/>
    <n v="0.10642570281124498"/>
  </r>
  <r>
    <s v="APR-23"/>
    <s v="2023/24"/>
    <x v="0"/>
    <x v="3"/>
    <s v="27D"/>
    <x v="1"/>
    <x v="343"/>
    <n v="321"/>
    <n v="13"/>
    <n v="0.96107784431137722"/>
    <n v="3.8922155688622756E-2"/>
  </r>
  <r>
    <s v="APR-23"/>
    <s v="2023/24"/>
    <x v="0"/>
    <x v="3"/>
    <s v="32T"/>
    <x v="1"/>
    <x v="174"/>
    <n v="1"/>
    <n v="1"/>
    <n v="0.5"/>
    <n v="0.5"/>
  </r>
  <r>
    <s v="APR-23"/>
    <s v="2023/24"/>
    <x v="0"/>
    <x v="3"/>
    <s v="36J"/>
    <x v="0"/>
    <x v="321"/>
    <n v="221"/>
    <n v="10"/>
    <n v="0.95670995670995673"/>
    <n v="4.3290043290043288E-2"/>
  </r>
  <r>
    <s v="APR-23"/>
    <s v="2023/24"/>
    <x v="0"/>
    <x v="3"/>
    <s v="36L"/>
    <x v="7"/>
    <x v="344"/>
    <n v="491"/>
    <n v="35"/>
    <n v="0.93346007604562742"/>
    <n v="6.6539923954372623E-2"/>
  </r>
  <r>
    <s v="APR-23"/>
    <s v="2023/24"/>
    <x v="0"/>
    <x v="3"/>
    <s v="42D"/>
    <x v="0"/>
    <x v="345"/>
    <n v="220"/>
    <n v="12"/>
    <n v="0.94827586206896552"/>
    <n v="5.1724137931034482E-2"/>
  </r>
  <r>
    <s v="APR-23"/>
    <s v="2023/24"/>
    <x v="0"/>
    <x v="3"/>
    <s v="52R"/>
    <x v="2"/>
    <x v="346"/>
    <n v="376"/>
    <n v="58"/>
    <n v="0.86635944700460832"/>
    <n v="0.13364055299539171"/>
  </r>
  <r>
    <s v="APR-23"/>
    <s v="2023/24"/>
    <x v="0"/>
    <x v="3"/>
    <s v="70F"/>
    <x v="4"/>
    <x v="347"/>
    <n v="403"/>
    <n v="69"/>
    <n v="0.85381355932203384"/>
    <n v="0.1461864406779661"/>
  </r>
  <r>
    <s v="APR-23"/>
    <s v="2023/24"/>
    <x v="0"/>
    <x v="3"/>
    <s v="71E"/>
    <x v="2"/>
    <x v="348"/>
    <n v="348"/>
    <n v="56"/>
    <n v="0.86138613861386137"/>
    <n v="0.13861386138613863"/>
  </r>
  <r>
    <s v="APR-23"/>
    <s v="2023/24"/>
    <x v="0"/>
    <x v="3"/>
    <s v="72Q"/>
    <x v="7"/>
    <x v="349"/>
    <n v="465"/>
    <n v="44"/>
    <n v="0.91355599214145378"/>
    <n v="8.6444007858546168E-2"/>
  </r>
  <r>
    <s v="APR-23"/>
    <s v="2023/24"/>
    <x v="0"/>
    <x v="3"/>
    <s v="78H"/>
    <x v="2"/>
    <x v="318"/>
    <n v="266"/>
    <n v="26"/>
    <n v="0.91095890410958902"/>
    <n v="8.9041095890410954E-2"/>
  </r>
  <r>
    <s v="APR-23"/>
    <s v="2023/24"/>
    <x v="0"/>
    <x v="3"/>
    <s v="84H"/>
    <x v="0"/>
    <x v="350"/>
    <n v="233"/>
    <n v="25"/>
    <n v="0.9031007751937985"/>
    <n v="9.6899224806201556E-2"/>
  </r>
  <r>
    <s v="APR-23"/>
    <s v="2023/24"/>
    <x v="0"/>
    <x v="3"/>
    <s v="91Q"/>
    <x v="4"/>
    <x v="351"/>
    <n v="776"/>
    <n v="31"/>
    <n v="0.9615861214374225"/>
    <n v="3.8413878562577448E-2"/>
  </r>
  <r>
    <s v="APR-23"/>
    <s v="2023/24"/>
    <x v="0"/>
    <x v="3"/>
    <s v="92A"/>
    <x v="4"/>
    <x v="347"/>
    <n v="433"/>
    <n v="39"/>
    <n v="0.9173728813559322"/>
    <n v="8.2627118644067798E-2"/>
  </r>
  <r>
    <s v="APR-23"/>
    <s v="2023/24"/>
    <x v="0"/>
    <x v="3"/>
    <s v="92G"/>
    <x v="5"/>
    <x v="336"/>
    <n v="370"/>
    <n v="46"/>
    <n v="0.88942307692307687"/>
    <n v="0.11057692307692307"/>
  </r>
  <r>
    <s v="APR-23"/>
    <s v="2023/24"/>
    <x v="0"/>
    <x v="3"/>
    <s v="93C"/>
    <x v="7"/>
    <x v="352"/>
    <n v="388"/>
    <n v="33"/>
    <n v="0.92161520190023749"/>
    <n v="7.8384798099762468E-2"/>
  </r>
  <r>
    <s v="APR-23"/>
    <s v="2023/24"/>
    <x v="0"/>
    <x v="3"/>
    <s v="97R"/>
    <x v="4"/>
    <x v="353"/>
    <n v="258"/>
    <n v="16"/>
    <n v="0.94160583941605835"/>
    <n v="5.8394160583941604E-2"/>
  </r>
  <r>
    <s v="APR-23"/>
    <s v="2023/24"/>
    <x v="0"/>
    <x v="3"/>
    <s v="97T"/>
    <x v="4"/>
    <x v="184"/>
    <n v="3"/>
    <n v="0"/>
    <n v="1"/>
    <n v="0"/>
  </r>
  <r>
    <s v="APR-23"/>
    <s v="2023/24"/>
    <x v="0"/>
    <x v="3"/>
    <s v="99A"/>
    <x v="1"/>
    <x v="354"/>
    <n v="148"/>
    <n v="14"/>
    <n v="0.9135802469135802"/>
    <n v="8.6419753086419748E-2"/>
  </r>
  <r>
    <s v="APR-23"/>
    <s v="2023/24"/>
    <x v="0"/>
    <x v="3"/>
    <s v="99C"/>
    <x v="0"/>
    <x v="355"/>
    <n v="139"/>
    <n v="15"/>
    <n v="0.90259740259740262"/>
    <n v="9.7402597402597407E-2"/>
  </r>
  <r>
    <s v="APR-23"/>
    <s v="2023/24"/>
    <x v="0"/>
    <x v="3"/>
    <s v="99E"/>
    <x v="3"/>
    <x v="142"/>
    <n v="72"/>
    <n v="14"/>
    <n v="0.83720930232558144"/>
    <n v="0.16279069767441862"/>
  </r>
  <r>
    <s v="APR-23"/>
    <s v="2023/24"/>
    <x v="0"/>
    <x v="3"/>
    <s v="99F"/>
    <x v="3"/>
    <x v="300"/>
    <n v="66"/>
    <n v="14"/>
    <n v="0.82499999999999996"/>
    <n v="0.17499999999999999"/>
  </r>
  <r>
    <s v="APR-23"/>
    <s v="2023/24"/>
    <x v="0"/>
    <x v="3"/>
    <s v="99G"/>
    <x v="3"/>
    <x v="137"/>
    <n v="53"/>
    <n v="14"/>
    <n v="0.79104477611940294"/>
    <n v="0.20895522388059701"/>
  </r>
  <r>
    <s v="APR-23"/>
    <s v="2023/24"/>
    <x v="0"/>
    <x v="3"/>
    <s v="A3A8R"/>
    <x v="7"/>
    <x v="356"/>
    <n v="438"/>
    <n v="31"/>
    <n v="0.93390191897654584"/>
    <n v="6.6098081023454158E-2"/>
  </r>
  <r>
    <s v="APR-23"/>
    <s v="2023/24"/>
    <x v="0"/>
    <x v="3"/>
    <s v="B2M3M"/>
    <x v="2"/>
    <x v="357"/>
    <n v="358"/>
    <n v="28"/>
    <n v="0.92746113989637302"/>
    <n v="7.2538860103626937E-2"/>
  </r>
  <r>
    <s v="APR-23"/>
    <s v="2023/24"/>
    <x v="0"/>
    <x v="3"/>
    <s v="D2P2L"/>
    <x v="2"/>
    <x v="358"/>
    <n v="390"/>
    <n v="62"/>
    <n v="0.86283185840707965"/>
    <n v="0.13716814159292035"/>
  </r>
  <r>
    <s v="APR-23"/>
    <s v="2023/24"/>
    <x v="0"/>
    <x v="3"/>
    <s v="D4U1Y"/>
    <x v="4"/>
    <x v="359"/>
    <n v="274"/>
    <n v="12"/>
    <n v="0.95804195804195802"/>
    <n v="4.195804195804196E-2"/>
  </r>
  <r>
    <s v="APR-23"/>
    <s v="2023/24"/>
    <x v="0"/>
    <x v="3"/>
    <s v="D9Y0V"/>
    <x v="4"/>
    <x v="360"/>
    <n v="834"/>
    <n v="74"/>
    <n v="0.91850220264317184"/>
    <n v="8.1497797356828189E-2"/>
  </r>
  <r>
    <s v="APR-23"/>
    <s v="2023/24"/>
    <x v="0"/>
    <x v="3"/>
    <s v="M1J4Y"/>
    <x v="3"/>
    <x v="361"/>
    <n v="347"/>
    <n v="21"/>
    <n v="0.94293478260869568"/>
    <n v="5.7065217391304345E-2"/>
  </r>
  <r>
    <s v="APR-23"/>
    <s v="2023/24"/>
    <x v="0"/>
    <x v="3"/>
    <s v="M2L0M"/>
    <x v="2"/>
    <x v="362"/>
    <n v="227"/>
    <n v="54"/>
    <n v="0.80782918149466187"/>
    <n v="0.19217081850533807"/>
  </r>
  <r>
    <s v="APR-23"/>
    <s v="2023/24"/>
    <x v="0"/>
    <x v="3"/>
    <s v="UNKNOWN"/>
    <x v="8"/>
    <x v="151"/>
    <n v="155"/>
    <n v="19"/>
    <n v="0.89080459770114939"/>
    <n v="0.10919540229885058"/>
  </r>
  <r>
    <s v="APR-23"/>
    <s v="2023/24"/>
    <x v="0"/>
    <x v="3"/>
    <s v="W2U3Z"/>
    <x v="7"/>
    <x v="363"/>
    <n v="587"/>
    <n v="37"/>
    <n v="0.94070512820512819"/>
    <n v="5.9294871794871792E-2"/>
  </r>
  <r>
    <s v="APR-23"/>
    <s v="2023/24"/>
    <x v="0"/>
    <x v="3"/>
    <s v="X2C4Y"/>
    <x v="0"/>
    <x v="364"/>
    <n v="178"/>
    <n v="10"/>
    <n v="0.94680851063829785"/>
    <n v="5.3191489361702128E-2"/>
  </r>
  <r>
    <s v="APR-23"/>
    <s v="2023/24"/>
    <x v="0"/>
    <x v="4"/>
    <s v="00L"/>
    <x v="0"/>
    <x v="121"/>
    <n v="30"/>
    <n v="1"/>
    <n v="0.967741935483871"/>
    <n v="3.2258064516129031E-2"/>
  </r>
  <r>
    <s v="APR-23"/>
    <s v="2023/24"/>
    <x v="0"/>
    <x v="4"/>
    <s v="00N"/>
    <x v="0"/>
    <x v="365"/>
    <n v="33"/>
    <n v="0"/>
    <n v="1"/>
    <n v="0"/>
  </r>
  <r>
    <s v="APR-23"/>
    <s v="2023/24"/>
    <x v="0"/>
    <x v="4"/>
    <s v="00P"/>
    <x v="0"/>
    <x v="366"/>
    <n v="65"/>
    <n v="0"/>
    <n v="1"/>
    <n v="0"/>
  </r>
  <r>
    <s v="APR-23"/>
    <s v="2023/24"/>
    <x v="0"/>
    <x v="4"/>
    <s v="00Q"/>
    <x v="1"/>
    <x v="99"/>
    <n v="29"/>
    <n v="0"/>
    <n v="1"/>
    <n v="0"/>
  </r>
  <r>
    <s v="APR-23"/>
    <s v="2023/24"/>
    <x v="0"/>
    <x v="4"/>
    <s v="00R"/>
    <x v="1"/>
    <x v="157"/>
    <n v="1"/>
    <n v="0"/>
    <n v="1"/>
    <n v="0"/>
  </r>
  <r>
    <s v="APR-23"/>
    <s v="2023/24"/>
    <x v="0"/>
    <x v="4"/>
    <s v="00T"/>
    <x v="1"/>
    <x v="91"/>
    <n v="12"/>
    <n v="0"/>
    <n v="1"/>
    <n v="0"/>
  </r>
  <r>
    <s v="APR-23"/>
    <s v="2023/24"/>
    <x v="0"/>
    <x v="4"/>
    <s v="00V"/>
    <x v="1"/>
    <x v="115"/>
    <n v="10"/>
    <n v="0"/>
    <n v="1"/>
    <n v="0"/>
  </r>
  <r>
    <s v="APR-23"/>
    <s v="2023/24"/>
    <x v="0"/>
    <x v="4"/>
    <s v="00X"/>
    <x v="1"/>
    <x v="117"/>
    <n v="48"/>
    <n v="1"/>
    <n v="0.97959183673469385"/>
    <n v="2.0408163265306121E-2"/>
  </r>
  <r>
    <s v="APR-23"/>
    <s v="2023/24"/>
    <x v="0"/>
    <x v="4"/>
    <s v="00Y"/>
    <x v="1"/>
    <x v="132"/>
    <n v="16"/>
    <n v="0"/>
    <n v="1"/>
    <n v="0"/>
  </r>
  <r>
    <s v="APR-23"/>
    <s v="2023/24"/>
    <x v="0"/>
    <x v="4"/>
    <s v="01A"/>
    <x v="1"/>
    <x v="309"/>
    <n v="112"/>
    <n v="2"/>
    <n v="0.98245614035087714"/>
    <n v="1.7543859649122806E-2"/>
  </r>
  <r>
    <s v="APR-23"/>
    <s v="2023/24"/>
    <x v="0"/>
    <x v="4"/>
    <s v="01D"/>
    <x v="1"/>
    <x v="91"/>
    <n v="12"/>
    <n v="0"/>
    <n v="1"/>
    <n v="0"/>
  </r>
  <r>
    <s v="APR-23"/>
    <s v="2023/24"/>
    <x v="0"/>
    <x v="4"/>
    <s v="01E"/>
    <x v="1"/>
    <x v="367"/>
    <n v="38"/>
    <n v="1"/>
    <n v="0.97435897435897434"/>
    <n v="2.564102564102564E-2"/>
  </r>
  <r>
    <s v="APR-23"/>
    <s v="2023/24"/>
    <x v="0"/>
    <x v="4"/>
    <s v="01F"/>
    <x v="1"/>
    <x v="144"/>
    <n v="20"/>
    <n v="0"/>
    <n v="1"/>
    <n v="0"/>
  </r>
  <r>
    <s v="APR-23"/>
    <s v="2023/24"/>
    <x v="0"/>
    <x v="4"/>
    <s v="01G"/>
    <x v="1"/>
    <x v="132"/>
    <n v="16"/>
    <n v="0"/>
    <n v="1"/>
    <n v="0"/>
  </r>
  <r>
    <s v="APR-23"/>
    <s v="2023/24"/>
    <x v="0"/>
    <x v="4"/>
    <s v="01H"/>
    <x v="0"/>
    <x v="191"/>
    <n v="52"/>
    <n v="3"/>
    <n v="0.94545454545454544"/>
    <n v="5.4545454545454543E-2"/>
  </r>
  <r>
    <s v="APR-23"/>
    <s v="2023/24"/>
    <x v="0"/>
    <x v="4"/>
    <s v="01J"/>
    <x v="1"/>
    <x v="69"/>
    <n v="22"/>
    <n v="0"/>
    <n v="1"/>
    <n v="0"/>
  </r>
  <r>
    <s v="APR-23"/>
    <s v="2023/24"/>
    <x v="0"/>
    <x v="4"/>
    <s v="01K"/>
    <x v="1"/>
    <x v="301"/>
    <n v="74"/>
    <n v="1"/>
    <n v="0.98666666666666669"/>
    <n v="1.3333333333333334E-2"/>
  </r>
  <r>
    <s v="APR-23"/>
    <s v="2023/24"/>
    <x v="0"/>
    <x v="4"/>
    <s v="01T"/>
    <x v="1"/>
    <x v="144"/>
    <n v="20"/>
    <n v="0"/>
    <n v="1"/>
    <n v="0"/>
  </r>
  <r>
    <s v="APR-23"/>
    <s v="2023/24"/>
    <x v="0"/>
    <x v="4"/>
    <s v="01V"/>
    <x v="1"/>
    <x v="183"/>
    <n v="23"/>
    <n v="0"/>
    <n v="1"/>
    <n v="0"/>
  </r>
  <r>
    <s v="APR-23"/>
    <s v="2023/24"/>
    <x v="0"/>
    <x v="4"/>
    <s v="01W"/>
    <x v="1"/>
    <x v="69"/>
    <n v="21"/>
    <n v="1"/>
    <n v="0.95454545454545459"/>
    <n v="4.5454545454545456E-2"/>
  </r>
  <r>
    <s v="APR-23"/>
    <s v="2023/24"/>
    <x v="0"/>
    <x v="4"/>
    <s v="01X"/>
    <x v="1"/>
    <x v="124"/>
    <n v="21"/>
    <n v="0"/>
    <n v="1"/>
    <n v="0"/>
  </r>
  <r>
    <s v="APR-23"/>
    <s v="2023/24"/>
    <x v="0"/>
    <x v="4"/>
    <s v="01Y"/>
    <x v="1"/>
    <x v="254"/>
    <n v="5"/>
    <n v="0"/>
    <n v="1"/>
    <n v="0"/>
  </r>
  <r>
    <s v="APR-23"/>
    <s v="2023/24"/>
    <x v="0"/>
    <x v="4"/>
    <s v="02A"/>
    <x v="1"/>
    <x v="368"/>
    <n v="25"/>
    <n v="0"/>
    <n v="1"/>
    <n v="0"/>
  </r>
  <r>
    <s v="APR-23"/>
    <s v="2023/24"/>
    <x v="0"/>
    <x v="4"/>
    <s v="02E"/>
    <x v="1"/>
    <x v="369"/>
    <n v="32"/>
    <n v="0"/>
    <n v="1"/>
    <n v="0"/>
  </r>
  <r>
    <s v="APR-23"/>
    <s v="2023/24"/>
    <x v="0"/>
    <x v="4"/>
    <s v="02G"/>
    <x v="1"/>
    <x v="148"/>
    <n v="14"/>
    <n v="0"/>
    <n v="1"/>
    <n v="0"/>
  </r>
  <r>
    <s v="APR-23"/>
    <s v="2023/24"/>
    <x v="0"/>
    <x v="4"/>
    <s v="02H"/>
    <x v="1"/>
    <x v="369"/>
    <n v="31"/>
    <n v="1"/>
    <n v="0.96875"/>
    <n v="3.125E-2"/>
  </r>
  <r>
    <s v="APR-23"/>
    <s v="2023/24"/>
    <x v="0"/>
    <x v="4"/>
    <s v="02M"/>
    <x v="1"/>
    <x v="158"/>
    <n v="11"/>
    <n v="0"/>
    <n v="1"/>
    <n v="0"/>
  </r>
  <r>
    <s v="APR-23"/>
    <s v="2023/24"/>
    <x v="0"/>
    <x v="4"/>
    <s v="02P"/>
    <x v="0"/>
    <x v="130"/>
    <n v="22"/>
    <n v="5"/>
    <n v="0.81481481481481477"/>
    <n v="0.18518518518518517"/>
  </r>
  <r>
    <s v="APR-23"/>
    <s v="2023/24"/>
    <x v="0"/>
    <x v="4"/>
    <s v="02Q"/>
    <x v="2"/>
    <x v="158"/>
    <n v="10"/>
    <n v="1"/>
    <n v="0.90909090909090906"/>
    <n v="9.0909090909090912E-2"/>
  </r>
  <r>
    <s v="APR-23"/>
    <s v="2023/24"/>
    <x v="0"/>
    <x v="4"/>
    <s v="02T"/>
    <x v="0"/>
    <x v="130"/>
    <n v="27"/>
    <n v="0"/>
    <n v="1"/>
    <n v="0"/>
  </r>
  <r>
    <s v="APR-23"/>
    <s v="2023/24"/>
    <x v="0"/>
    <x v="4"/>
    <s v="02X"/>
    <x v="0"/>
    <x v="183"/>
    <n v="21"/>
    <n v="2"/>
    <n v="0.91304347826086951"/>
    <n v="8.6956521739130432E-2"/>
  </r>
  <r>
    <s v="APR-23"/>
    <s v="2023/24"/>
    <x v="0"/>
    <x v="4"/>
    <s v="02Y"/>
    <x v="0"/>
    <x v="370"/>
    <n v="43"/>
    <n v="5"/>
    <n v="0.89583333333333337"/>
    <n v="0.10416666666666667"/>
  </r>
  <r>
    <s v="APR-23"/>
    <s v="2023/24"/>
    <x v="0"/>
    <x v="4"/>
    <s v="03F"/>
    <x v="0"/>
    <x v="371"/>
    <n v="36"/>
    <n v="5"/>
    <n v="0.87804878048780488"/>
    <n v="0.12195121951219512"/>
  </r>
  <r>
    <s v="APR-23"/>
    <s v="2023/24"/>
    <x v="0"/>
    <x v="4"/>
    <s v="03H"/>
    <x v="0"/>
    <x v="147"/>
    <n v="32"/>
    <n v="3"/>
    <n v="0.91428571428571426"/>
    <n v="8.5714285714285715E-2"/>
  </r>
  <r>
    <s v="APR-23"/>
    <s v="2023/24"/>
    <x v="0"/>
    <x v="4"/>
    <s v="03K"/>
    <x v="0"/>
    <x v="120"/>
    <n v="25"/>
    <n v="1"/>
    <n v="0.96153846153846156"/>
    <n v="3.8461538461538464E-2"/>
  </r>
  <r>
    <s v="APR-23"/>
    <s v="2023/24"/>
    <x v="0"/>
    <x v="4"/>
    <s v="03L"/>
    <x v="0"/>
    <x v="371"/>
    <n v="39"/>
    <n v="2"/>
    <n v="0.95121951219512191"/>
    <n v="4.878048780487805E-2"/>
  </r>
  <r>
    <s v="APR-23"/>
    <s v="2023/24"/>
    <x v="0"/>
    <x v="4"/>
    <s v="03N"/>
    <x v="0"/>
    <x v="126"/>
    <n v="58"/>
    <n v="8"/>
    <n v="0.87878787878787878"/>
    <n v="0.12121212121212122"/>
  </r>
  <r>
    <s v="APR-23"/>
    <s v="2023/24"/>
    <x v="0"/>
    <x v="4"/>
    <s v="03Q"/>
    <x v="0"/>
    <x v="118"/>
    <n v="56"/>
    <n v="2"/>
    <n v="0.96551724137931039"/>
    <n v="3.4482758620689655E-2"/>
  </r>
  <r>
    <s v="APR-23"/>
    <s v="2023/24"/>
    <x v="0"/>
    <x v="4"/>
    <s v="03R"/>
    <x v="0"/>
    <x v="372"/>
    <n v="60"/>
    <n v="0"/>
    <n v="1"/>
    <n v="0"/>
  </r>
  <r>
    <s v="APR-23"/>
    <s v="2023/24"/>
    <x v="0"/>
    <x v="4"/>
    <s v="03W"/>
    <x v="2"/>
    <x v="373"/>
    <n v="30"/>
    <n v="4"/>
    <n v="0.88235294117647056"/>
    <n v="0.11764705882352941"/>
  </r>
  <r>
    <s v="APR-23"/>
    <s v="2023/24"/>
    <x v="0"/>
    <x v="4"/>
    <s v="04C"/>
    <x v="2"/>
    <x v="143"/>
    <n v="17"/>
    <n v="1"/>
    <n v="0.94444444444444442"/>
    <n v="5.5555555555555552E-2"/>
  </r>
  <r>
    <s v="APR-23"/>
    <s v="2023/24"/>
    <x v="0"/>
    <x v="4"/>
    <s v="04V"/>
    <x v="2"/>
    <x v="125"/>
    <n v="37"/>
    <n v="1"/>
    <n v="0.97368421052631582"/>
    <n v="2.6315789473684209E-2"/>
  </r>
  <r>
    <s v="APR-23"/>
    <s v="2023/24"/>
    <x v="0"/>
    <x v="4"/>
    <s v="04Y"/>
    <x v="2"/>
    <x v="132"/>
    <n v="14"/>
    <n v="2"/>
    <n v="0.875"/>
    <n v="0.125"/>
  </r>
  <r>
    <s v="APR-23"/>
    <s v="2023/24"/>
    <x v="0"/>
    <x v="4"/>
    <s v="05D"/>
    <x v="2"/>
    <x v="144"/>
    <n v="19"/>
    <n v="1"/>
    <n v="0.95"/>
    <n v="0.05"/>
  </r>
  <r>
    <s v="APR-23"/>
    <s v="2023/24"/>
    <x v="0"/>
    <x v="4"/>
    <s v="05G"/>
    <x v="2"/>
    <x v="144"/>
    <n v="17"/>
    <n v="3"/>
    <n v="0.85"/>
    <n v="0.15"/>
  </r>
  <r>
    <s v="APR-23"/>
    <s v="2023/24"/>
    <x v="0"/>
    <x v="4"/>
    <s v="05Q"/>
    <x v="2"/>
    <x v="116"/>
    <n v="28"/>
    <n v="0"/>
    <n v="1"/>
    <n v="0"/>
  </r>
  <r>
    <s v="APR-23"/>
    <s v="2023/24"/>
    <x v="0"/>
    <x v="4"/>
    <s v="05V"/>
    <x v="2"/>
    <x v="143"/>
    <n v="16"/>
    <n v="2"/>
    <n v="0.88888888888888884"/>
    <n v="0.1111111111111111"/>
  </r>
  <r>
    <s v="APR-23"/>
    <s v="2023/24"/>
    <x v="0"/>
    <x v="4"/>
    <s v="05W"/>
    <x v="2"/>
    <x v="374"/>
    <n v="19"/>
    <n v="0"/>
    <n v="1"/>
    <n v="0"/>
  </r>
  <r>
    <s v="APR-23"/>
    <s v="2023/24"/>
    <x v="0"/>
    <x v="4"/>
    <s v="06H"/>
    <x v="3"/>
    <x v="133"/>
    <n v="64"/>
    <n v="0"/>
    <n v="1"/>
    <n v="0"/>
  </r>
  <r>
    <s v="APR-23"/>
    <s v="2023/24"/>
    <x v="0"/>
    <x v="4"/>
    <s v="06K"/>
    <x v="3"/>
    <x v="126"/>
    <n v="66"/>
    <n v="0"/>
    <n v="1"/>
    <n v="0"/>
  </r>
  <r>
    <s v="APR-23"/>
    <s v="2023/24"/>
    <x v="0"/>
    <x v="4"/>
    <s v="06L"/>
    <x v="3"/>
    <x v="301"/>
    <n v="73"/>
    <n v="2"/>
    <n v="0.97333333333333338"/>
    <n v="2.6666666666666668E-2"/>
  </r>
  <r>
    <s v="APR-23"/>
    <s v="2023/24"/>
    <x v="0"/>
    <x v="4"/>
    <s v="06N"/>
    <x v="3"/>
    <x v="375"/>
    <n v="95"/>
    <n v="0"/>
    <n v="1"/>
    <n v="0"/>
  </r>
  <r>
    <s v="APR-23"/>
    <s v="2023/24"/>
    <x v="0"/>
    <x v="4"/>
    <s v="06Q"/>
    <x v="3"/>
    <x v="121"/>
    <n v="30"/>
    <n v="1"/>
    <n v="0.967741935483871"/>
    <n v="3.2258064516129031E-2"/>
  </r>
  <r>
    <s v="APR-23"/>
    <s v="2023/24"/>
    <x v="0"/>
    <x v="4"/>
    <s v="06T"/>
    <x v="3"/>
    <x v="376"/>
    <n v="82"/>
    <n v="6"/>
    <n v="0.93181818181818177"/>
    <n v="6.8181818181818177E-2"/>
  </r>
  <r>
    <s v="APR-23"/>
    <s v="2023/24"/>
    <x v="0"/>
    <x v="4"/>
    <s v="07G"/>
    <x v="3"/>
    <x v="116"/>
    <n v="25"/>
    <n v="3"/>
    <n v="0.8928571428571429"/>
    <n v="0.10714285714285714"/>
  </r>
  <r>
    <s v="APR-23"/>
    <s v="2023/24"/>
    <x v="0"/>
    <x v="4"/>
    <s v="07H"/>
    <x v="3"/>
    <x v="365"/>
    <n v="33"/>
    <n v="0"/>
    <n v="1"/>
    <n v="0"/>
  </r>
  <r>
    <s v="APR-23"/>
    <s v="2023/24"/>
    <x v="0"/>
    <x v="4"/>
    <s v="07K"/>
    <x v="3"/>
    <x v="301"/>
    <n v="75"/>
    <n v="0"/>
    <n v="1"/>
    <n v="0"/>
  </r>
  <r>
    <s v="APR-23"/>
    <s v="2023/24"/>
    <x v="0"/>
    <x v="4"/>
    <s v="09D"/>
    <x v="4"/>
    <x v="99"/>
    <n v="29"/>
    <n v="0"/>
    <n v="1"/>
    <n v="0"/>
  </r>
  <r>
    <s v="APR-23"/>
    <s v="2023/24"/>
    <x v="0"/>
    <x v="4"/>
    <s v="10Q"/>
    <x v="4"/>
    <x v="377"/>
    <n v="128"/>
    <n v="2"/>
    <n v="0.98461538461538467"/>
    <n v="1.5384615384615385E-2"/>
  </r>
  <r>
    <s v="APR-23"/>
    <s v="2023/24"/>
    <x v="0"/>
    <x v="4"/>
    <s v="10R"/>
    <x v="4"/>
    <x v="368"/>
    <n v="23"/>
    <n v="2"/>
    <n v="0.92"/>
    <n v="0.08"/>
  </r>
  <r>
    <s v="APR-23"/>
    <s v="2023/24"/>
    <x v="0"/>
    <x v="4"/>
    <s v="11J"/>
    <x v="5"/>
    <x v="150"/>
    <n v="85"/>
    <n v="4"/>
    <n v="0.9550561797752809"/>
    <n v="4.49438202247191E-2"/>
  </r>
  <r>
    <s v="APR-23"/>
    <s v="2023/24"/>
    <x v="0"/>
    <x v="4"/>
    <s v="11M"/>
    <x v="5"/>
    <x v="378"/>
    <n v="166"/>
    <n v="0"/>
    <n v="1"/>
    <n v="0"/>
  </r>
  <r>
    <s v="APR-23"/>
    <s v="2023/24"/>
    <x v="0"/>
    <x v="4"/>
    <s v="11N"/>
    <x v="5"/>
    <x v="379"/>
    <n v="153"/>
    <n v="0"/>
    <n v="1"/>
    <n v="0"/>
  </r>
  <r>
    <s v="APR-23"/>
    <s v="2023/24"/>
    <x v="0"/>
    <x v="4"/>
    <s v="11X"/>
    <x v="5"/>
    <x v="380"/>
    <n v="122"/>
    <n v="1"/>
    <n v="0.99186991869918695"/>
    <n v="8.130081300813009E-3"/>
  </r>
  <r>
    <s v="APR-23"/>
    <s v="2023/24"/>
    <x v="0"/>
    <x v="4"/>
    <s v="12F"/>
    <x v="1"/>
    <x v="381"/>
    <n v="71"/>
    <n v="0"/>
    <n v="1"/>
    <n v="0"/>
  </r>
  <r>
    <s v="APR-23"/>
    <s v="2023/24"/>
    <x v="0"/>
    <x v="4"/>
    <s v="13Q"/>
    <x v="6"/>
    <x v="184"/>
    <n v="3"/>
    <n v="0"/>
    <n v="1"/>
    <n v="0"/>
  </r>
  <r>
    <s v="APR-23"/>
    <s v="2023/24"/>
    <x v="0"/>
    <x v="4"/>
    <s v="13T"/>
    <x v="0"/>
    <x v="382"/>
    <n v="93"/>
    <n v="0"/>
    <n v="1"/>
    <n v="0"/>
  </r>
  <r>
    <s v="APR-23"/>
    <s v="2023/24"/>
    <x v="0"/>
    <x v="4"/>
    <s v="14L"/>
    <x v="1"/>
    <x v="369"/>
    <n v="31"/>
    <n v="1"/>
    <n v="0.96875"/>
    <n v="3.125E-2"/>
  </r>
  <r>
    <s v="APR-23"/>
    <s v="2023/24"/>
    <x v="0"/>
    <x v="4"/>
    <s v="14Q"/>
    <x v="2"/>
    <x v="174"/>
    <n v="2"/>
    <n v="0"/>
    <n v="1"/>
    <n v="0"/>
  </r>
  <r>
    <s v="APR-23"/>
    <s v="2023/24"/>
    <x v="0"/>
    <x v="4"/>
    <s v="14Y"/>
    <x v="4"/>
    <x v="145"/>
    <n v="92"/>
    <n v="5"/>
    <n v="0.94845360824742264"/>
    <n v="5.1546391752577317E-2"/>
  </r>
  <r>
    <s v="APR-23"/>
    <s v="2023/24"/>
    <x v="0"/>
    <x v="4"/>
    <s v="15A"/>
    <x v="4"/>
    <x v="383"/>
    <n v="74"/>
    <n v="2"/>
    <n v="0.97368421052631582"/>
    <n v="2.6315789473684209E-2"/>
  </r>
  <r>
    <s v="APR-23"/>
    <s v="2023/24"/>
    <x v="0"/>
    <x v="4"/>
    <s v="15C"/>
    <x v="5"/>
    <x v="384"/>
    <n v="139"/>
    <n v="2"/>
    <n v="0.98581560283687941"/>
    <n v="1.4184397163120567E-2"/>
  </r>
  <r>
    <s v="APR-23"/>
    <s v="2023/24"/>
    <x v="0"/>
    <x v="4"/>
    <s v="15E"/>
    <x v="2"/>
    <x v="378"/>
    <n v="165"/>
    <n v="1"/>
    <n v="0.99397590361445787"/>
    <n v="6.024096385542169E-3"/>
  </r>
  <r>
    <s v="APR-23"/>
    <s v="2023/24"/>
    <x v="0"/>
    <x v="4"/>
    <s v="15F"/>
    <x v="0"/>
    <x v="385"/>
    <n v="139"/>
    <n v="0"/>
    <n v="1"/>
    <n v="0"/>
  </r>
  <r>
    <s v="APR-23"/>
    <s v="2023/24"/>
    <x v="0"/>
    <x v="4"/>
    <s v="15M"/>
    <x v="2"/>
    <x v="316"/>
    <n v="147"/>
    <n v="10"/>
    <n v="0.93630573248407645"/>
    <n v="6.3694267515923567E-2"/>
  </r>
  <r>
    <s v="APR-23"/>
    <s v="2023/24"/>
    <x v="0"/>
    <x v="4"/>
    <s v="15N"/>
    <x v="5"/>
    <x v="386"/>
    <n v="236"/>
    <n v="3"/>
    <n v="0.9874476987447699"/>
    <n v="1.2552301255230125E-2"/>
  </r>
  <r>
    <s v="APR-23"/>
    <s v="2023/24"/>
    <x v="0"/>
    <x v="4"/>
    <s v="16C"/>
    <x v="0"/>
    <x v="163"/>
    <n v="94"/>
    <n v="5"/>
    <n v="0.9494949494949495"/>
    <n v="5.0505050505050504E-2"/>
  </r>
  <r>
    <s v="APR-23"/>
    <s v="2023/24"/>
    <x v="0"/>
    <x v="4"/>
    <s v="18C"/>
    <x v="2"/>
    <x v="307"/>
    <n v="98"/>
    <n v="0"/>
    <n v="1"/>
    <n v="0"/>
  </r>
  <r>
    <s v="APR-23"/>
    <s v="2023/24"/>
    <x v="0"/>
    <x v="4"/>
    <s v="26A"/>
    <x v="3"/>
    <x v="387"/>
    <n v="138"/>
    <n v="2"/>
    <n v="0.98571428571428577"/>
    <n v="1.4285714285714285E-2"/>
  </r>
  <r>
    <s v="APR-23"/>
    <s v="2023/24"/>
    <x v="0"/>
    <x v="4"/>
    <s v="27D"/>
    <x v="1"/>
    <x v="381"/>
    <n v="70"/>
    <n v="1"/>
    <n v="0.9859154929577465"/>
    <n v="1.4084507042253521E-2"/>
  </r>
  <r>
    <s v="APR-23"/>
    <s v="2023/24"/>
    <x v="0"/>
    <x v="4"/>
    <s v="32T"/>
    <x v="1"/>
    <x v="157"/>
    <n v="1"/>
    <n v="0"/>
    <n v="1"/>
    <n v="0"/>
  </r>
  <r>
    <s v="APR-23"/>
    <s v="2023/24"/>
    <x v="0"/>
    <x v="4"/>
    <s v="36J"/>
    <x v="0"/>
    <x v="388"/>
    <n v="100"/>
    <n v="9"/>
    <n v="0.91743119266055051"/>
    <n v="8.2568807339449546E-2"/>
  </r>
  <r>
    <s v="APR-23"/>
    <s v="2023/24"/>
    <x v="0"/>
    <x v="4"/>
    <s v="36L"/>
    <x v="7"/>
    <x v="176"/>
    <n v="150"/>
    <n v="0"/>
    <n v="1"/>
    <n v="0"/>
  </r>
  <r>
    <s v="APR-23"/>
    <s v="2023/24"/>
    <x v="0"/>
    <x v="4"/>
    <s v="42D"/>
    <x v="0"/>
    <x v="170"/>
    <n v="62"/>
    <n v="10"/>
    <n v="0.86111111111111116"/>
    <n v="0.1388888888888889"/>
  </r>
  <r>
    <s v="APR-23"/>
    <s v="2023/24"/>
    <x v="0"/>
    <x v="4"/>
    <s v="52R"/>
    <x v="2"/>
    <x v="370"/>
    <n v="47"/>
    <n v="1"/>
    <n v="0.97916666666666663"/>
    <n v="2.0833333333333332E-2"/>
  </r>
  <r>
    <s v="APR-23"/>
    <s v="2023/24"/>
    <x v="0"/>
    <x v="4"/>
    <s v="70F"/>
    <x v="4"/>
    <x v="382"/>
    <n v="90"/>
    <n v="3"/>
    <n v="0.967741935483871"/>
    <n v="3.2258064516129031E-2"/>
  </r>
  <r>
    <s v="APR-23"/>
    <s v="2023/24"/>
    <x v="0"/>
    <x v="4"/>
    <s v="71E"/>
    <x v="2"/>
    <x v="354"/>
    <n v="156"/>
    <n v="6"/>
    <n v="0.96296296296296291"/>
    <n v="3.7037037037037035E-2"/>
  </r>
  <r>
    <s v="APR-23"/>
    <s v="2023/24"/>
    <x v="0"/>
    <x v="4"/>
    <s v="72Q"/>
    <x v="7"/>
    <x v="389"/>
    <n v="290"/>
    <n v="4"/>
    <n v="0.98639455782312924"/>
    <n v="1.3605442176870748E-2"/>
  </r>
  <r>
    <s v="APR-23"/>
    <s v="2023/24"/>
    <x v="0"/>
    <x v="4"/>
    <s v="78H"/>
    <x v="2"/>
    <x v="310"/>
    <n v="108"/>
    <n v="0"/>
    <n v="1"/>
    <n v="0"/>
  </r>
  <r>
    <s v="APR-23"/>
    <s v="2023/24"/>
    <x v="0"/>
    <x v="4"/>
    <s v="84H"/>
    <x v="0"/>
    <x v="304"/>
    <n v="66"/>
    <n v="3"/>
    <n v="0.95652173913043481"/>
    <n v="4.3478260869565216E-2"/>
  </r>
  <r>
    <s v="APR-23"/>
    <s v="2023/24"/>
    <x v="0"/>
    <x v="4"/>
    <s v="91Q"/>
    <x v="4"/>
    <x v="390"/>
    <n v="290"/>
    <n v="6"/>
    <n v="0.97972972972972971"/>
    <n v="2.0270270270270271E-2"/>
  </r>
  <r>
    <s v="APR-23"/>
    <s v="2023/24"/>
    <x v="0"/>
    <x v="4"/>
    <s v="92A"/>
    <x v="4"/>
    <x v="391"/>
    <n v="169"/>
    <n v="4"/>
    <n v="0.97687861271676302"/>
    <n v="2.3121387283236993E-2"/>
  </r>
  <r>
    <s v="APR-23"/>
    <s v="2023/24"/>
    <x v="0"/>
    <x v="4"/>
    <s v="92G"/>
    <x v="5"/>
    <x v="304"/>
    <n v="68"/>
    <n v="1"/>
    <n v="0.98550724637681164"/>
    <n v="1.4492753623188406E-2"/>
  </r>
  <r>
    <s v="APR-23"/>
    <s v="2023/24"/>
    <x v="0"/>
    <x v="4"/>
    <s v="93C"/>
    <x v="7"/>
    <x v="392"/>
    <n v="115"/>
    <n v="2"/>
    <n v="0.98290598290598286"/>
    <n v="1.7094017094017096E-2"/>
  </r>
  <r>
    <s v="APR-23"/>
    <s v="2023/24"/>
    <x v="0"/>
    <x v="4"/>
    <s v="97R"/>
    <x v="4"/>
    <x v="393"/>
    <n v="56"/>
    <n v="0"/>
    <n v="1"/>
    <n v="0"/>
  </r>
  <r>
    <s v="APR-23"/>
    <s v="2023/24"/>
    <x v="0"/>
    <x v="4"/>
    <s v="99A"/>
    <x v="1"/>
    <x v="394"/>
    <n v="54"/>
    <n v="0"/>
    <n v="1"/>
    <n v="0"/>
  </r>
  <r>
    <s v="APR-23"/>
    <s v="2023/24"/>
    <x v="0"/>
    <x v="4"/>
    <s v="99C"/>
    <x v="0"/>
    <x v="144"/>
    <n v="20"/>
    <n v="0"/>
    <n v="1"/>
    <n v="0"/>
  </r>
  <r>
    <s v="APR-23"/>
    <s v="2023/24"/>
    <x v="0"/>
    <x v="4"/>
    <s v="99E"/>
    <x v="3"/>
    <x v="369"/>
    <n v="31"/>
    <n v="1"/>
    <n v="0.96875"/>
    <n v="3.125E-2"/>
  </r>
  <r>
    <s v="APR-23"/>
    <s v="2023/24"/>
    <x v="0"/>
    <x v="4"/>
    <s v="99F"/>
    <x v="3"/>
    <x v="395"/>
    <n v="36"/>
    <n v="1"/>
    <n v="0.97297297297297303"/>
    <n v="2.7027027027027029E-2"/>
  </r>
  <r>
    <s v="APR-23"/>
    <s v="2023/24"/>
    <x v="0"/>
    <x v="4"/>
    <s v="99G"/>
    <x v="3"/>
    <x v="69"/>
    <n v="21"/>
    <n v="1"/>
    <n v="0.95454545454545459"/>
    <n v="4.5454545454545456E-2"/>
  </r>
  <r>
    <s v="APR-23"/>
    <s v="2023/24"/>
    <x v="0"/>
    <x v="4"/>
    <s v="A3A8R"/>
    <x v="7"/>
    <x v="396"/>
    <n v="90"/>
    <n v="0"/>
    <n v="1"/>
    <n v="0"/>
  </r>
  <r>
    <s v="APR-23"/>
    <s v="2023/24"/>
    <x v="0"/>
    <x v="4"/>
    <s v="B2M3M"/>
    <x v="2"/>
    <x v="392"/>
    <n v="117"/>
    <n v="0"/>
    <n v="1"/>
    <n v="0"/>
  </r>
  <r>
    <s v="APR-23"/>
    <s v="2023/24"/>
    <x v="0"/>
    <x v="4"/>
    <s v="D2P2L"/>
    <x v="2"/>
    <x v="167"/>
    <n v="140"/>
    <n v="7"/>
    <n v="0.95238095238095233"/>
    <n v="4.7619047619047616E-2"/>
  </r>
  <r>
    <s v="APR-23"/>
    <s v="2023/24"/>
    <x v="0"/>
    <x v="4"/>
    <s v="D4U1Y"/>
    <x v="4"/>
    <x v="150"/>
    <n v="89"/>
    <n v="0"/>
    <n v="1"/>
    <n v="0"/>
  </r>
  <r>
    <s v="APR-23"/>
    <s v="2023/24"/>
    <x v="0"/>
    <x v="4"/>
    <s v="D9Y0V"/>
    <x v="4"/>
    <x v="397"/>
    <n v="256"/>
    <n v="10"/>
    <n v="0.96240601503759393"/>
    <n v="3.7593984962406013E-2"/>
  </r>
  <r>
    <s v="APR-23"/>
    <s v="2023/24"/>
    <x v="0"/>
    <x v="4"/>
    <s v="M1J4Y"/>
    <x v="3"/>
    <x v="301"/>
    <n v="75"/>
    <n v="0"/>
    <n v="1"/>
    <n v="0"/>
  </r>
  <r>
    <s v="APR-23"/>
    <s v="2023/24"/>
    <x v="0"/>
    <x v="4"/>
    <s v="M2L0M"/>
    <x v="2"/>
    <x v="375"/>
    <n v="84"/>
    <n v="11"/>
    <n v="0.88421052631578945"/>
    <n v="0.11578947368421053"/>
  </r>
  <r>
    <s v="APR-23"/>
    <s v="2023/24"/>
    <x v="0"/>
    <x v="4"/>
    <s v="UNKNOWN"/>
    <x v="8"/>
    <x v="395"/>
    <n v="32"/>
    <n v="5"/>
    <n v="0.86486486486486491"/>
    <n v="0.13513513513513514"/>
  </r>
  <r>
    <s v="APR-23"/>
    <s v="2023/24"/>
    <x v="0"/>
    <x v="4"/>
    <s v="W2U3Z"/>
    <x v="7"/>
    <x v="294"/>
    <n v="207"/>
    <n v="0"/>
    <n v="1"/>
    <n v="0"/>
  </r>
  <r>
    <s v="APR-23"/>
    <s v="2023/24"/>
    <x v="0"/>
    <x v="4"/>
    <s v="X2C4Y"/>
    <x v="0"/>
    <x v="133"/>
    <n v="63"/>
    <n v="1"/>
    <n v="0.984375"/>
    <n v="1.5625E-2"/>
  </r>
  <r>
    <s v="APR-23"/>
    <s v="2023/24"/>
    <x v="0"/>
    <x v="5"/>
    <s v="00L"/>
    <x v="0"/>
    <x v="398"/>
    <n v="53"/>
    <n v="0"/>
    <n v="1"/>
    <n v="0"/>
  </r>
  <r>
    <s v="APR-23"/>
    <s v="2023/24"/>
    <x v="0"/>
    <x v="5"/>
    <s v="00N"/>
    <x v="0"/>
    <x v="144"/>
    <n v="18"/>
    <n v="2"/>
    <n v="0.9"/>
    <n v="0.1"/>
  </r>
  <r>
    <s v="APR-23"/>
    <s v="2023/24"/>
    <x v="0"/>
    <x v="5"/>
    <s v="00P"/>
    <x v="0"/>
    <x v="324"/>
    <n v="42"/>
    <n v="1"/>
    <n v="0.97674418604651159"/>
    <n v="2.3255813953488372E-2"/>
  </r>
  <r>
    <s v="APR-23"/>
    <s v="2023/24"/>
    <x v="0"/>
    <x v="5"/>
    <s v="00Q"/>
    <x v="1"/>
    <x v="192"/>
    <n v="13"/>
    <n v="4"/>
    <n v="0.76470588235294112"/>
    <n v="0.23529411764705882"/>
  </r>
  <r>
    <s v="APR-23"/>
    <s v="2023/24"/>
    <x v="0"/>
    <x v="5"/>
    <s v="00R"/>
    <x v="1"/>
    <x v="69"/>
    <n v="15"/>
    <n v="7"/>
    <n v="0.68181818181818177"/>
    <n v="0.31818181818181818"/>
  </r>
  <r>
    <s v="APR-23"/>
    <s v="2023/24"/>
    <x v="0"/>
    <x v="5"/>
    <s v="00T"/>
    <x v="1"/>
    <x v="161"/>
    <n v="50"/>
    <n v="0"/>
    <n v="1"/>
    <n v="0"/>
  </r>
  <r>
    <s v="APR-23"/>
    <s v="2023/24"/>
    <x v="0"/>
    <x v="5"/>
    <s v="00V"/>
    <x v="1"/>
    <x v="373"/>
    <n v="34"/>
    <n v="0"/>
    <n v="1"/>
    <n v="0"/>
  </r>
  <r>
    <s v="APR-23"/>
    <s v="2023/24"/>
    <x v="0"/>
    <x v="5"/>
    <s v="00X"/>
    <x v="1"/>
    <x v="140"/>
    <n v="22"/>
    <n v="8"/>
    <n v="0.73333333333333328"/>
    <n v="0.26666666666666666"/>
  </r>
  <r>
    <s v="APR-23"/>
    <s v="2023/24"/>
    <x v="0"/>
    <x v="5"/>
    <s v="00Y"/>
    <x v="1"/>
    <x v="123"/>
    <n v="24"/>
    <n v="0"/>
    <n v="1"/>
    <n v="0"/>
  </r>
  <r>
    <s v="APR-23"/>
    <s v="2023/24"/>
    <x v="0"/>
    <x v="5"/>
    <s v="01A"/>
    <x v="1"/>
    <x v="324"/>
    <n v="33"/>
    <n v="10"/>
    <n v="0.76744186046511631"/>
    <n v="0.23255813953488372"/>
  </r>
  <r>
    <s v="APR-23"/>
    <s v="2023/24"/>
    <x v="0"/>
    <x v="5"/>
    <s v="01D"/>
    <x v="1"/>
    <x v="399"/>
    <n v="39"/>
    <n v="1"/>
    <n v="0.97499999999999998"/>
    <n v="2.5000000000000001E-2"/>
  </r>
  <r>
    <s v="APR-23"/>
    <s v="2023/24"/>
    <x v="0"/>
    <x v="5"/>
    <s v="01E"/>
    <x v="1"/>
    <x v="99"/>
    <n v="18"/>
    <n v="11"/>
    <n v="0.62068965517241381"/>
    <n v="0.37931034482758619"/>
  </r>
  <r>
    <s v="APR-23"/>
    <s v="2023/24"/>
    <x v="0"/>
    <x v="5"/>
    <s v="01F"/>
    <x v="1"/>
    <x v="148"/>
    <n v="14"/>
    <n v="0"/>
    <n v="1"/>
    <n v="0"/>
  </r>
  <r>
    <s v="APR-23"/>
    <s v="2023/24"/>
    <x v="0"/>
    <x v="5"/>
    <s v="01G"/>
    <x v="1"/>
    <x v="130"/>
    <n v="27"/>
    <n v="0"/>
    <n v="1"/>
    <n v="0"/>
  </r>
  <r>
    <s v="APR-23"/>
    <s v="2023/24"/>
    <x v="0"/>
    <x v="5"/>
    <s v="01H"/>
    <x v="0"/>
    <x v="161"/>
    <n v="48"/>
    <n v="2"/>
    <n v="0.96"/>
    <n v="0.04"/>
  </r>
  <r>
    <s v="APR-23"/>
    <s v="2023/24"/>
    <x v="0"/>
    <x v="5"/>
    <s v="01J"/>
    <x v="1"/>
    <x v="144"/>
    <n v="20"/>
    <n v="0"/>
    <n v="1"/>
    <n v="0"/>
  </r>
  <r>
    <s v="APR-23"/>
    <s v="2023/24"/>
    <x v="0"/>
    <x v="5"/>
    <s v="01K"/>
    <x v="1"/>
    <x v="117"/>
    <n v="38"/>
    <n v="11"/>
    <n v="0.77551020408163263"/>
    <n v="0.22448979591836735"/>
  </r>
  <r>
    <s v="APR-23"/>
    <s v="2023/24"/>
    <x v="0"/>
    <x v="5"/>
    <s v="01T"/>
    <x v="1"/>
    <x v="147"/>
    <n v="35"/>
    <n v="0"/>
    <n v="1"/>
    <n v="0"/>
  </r>
  <r>
    <s v="APR-23"/>
    <s v="2023/24"/>
    <x v="0"/>
    <x v="5"/>
    <s v="01V"/>
    <x v="1"/>
    <x v="148"/>
    <n v="14"/>
    <n v="0"/>
    <n v="1"/>
    <n v="0"/>
  </r>
  <r>
    <s v="APR-23"/>
    <s v="2023/24"/>
    <x v="0"/>
    <x v="5"/>
    <s v="01W"/>
    <x v="1"/>
    <x v="400"/>
    <n v="42"/>
    <n v="0"/>
    <n v="1"/>
    <n v="0"/>
  </r>
  <r>
    <s v="APR-23"/>
    <s v="2023/24"/>
    <x v="0"/>
    <x v="5"/>
    <s v="01X"/>
    <x v="1"/>
    <x v="183"/>
    <n v="22"/>
    <n v="1"/>
    <n v="0.95652173913043481"/>
    <n v="4.3478260869565216E-2"/>
  </r>
  <r>
    <s v="APR-23"/>
    <s v="2023/24"/>
    <x v="0"/>
    <x v="5"/>
    <s v="01Y"/>
    <x v="1"/>
    <x v="369"/>
    <n v="31"/>
    <n v="1"/>
    <n v="0.96875"/>
    <n v="3.125E-2"/>
  </r>
  <r>
    <s v="APR-23"/>
    <s v="2023/24"/>
    <x v="0"/>
    <x v="5"/>
    <s v="02A"/>
    <x v="1"/>
    <x v="147"/>
    <n v="35"/>
    <n v="0"/>
    <n v="1"/>
    <n v="0"/>
  </r>
  <r>
    <s v="APR-23"/>
    <s v="2023/24"/>
    <x v="0"/>
    <x v="5"/>
    <s v="02E"/>
    <x v="1"/>
    <x v="136"/>
    <n v="35"/>
    <n v="1"/>
    <n v="0.97222222222222221"/>
    <n v="2.7777777777777776E-2"/>
  </r>
  <r>
    <s v="APR-23"/>
    <s v="2023/24"/>
    <x v="0"/>
    <x v="5"/>
    <s v="02G"/>
    <x v="1"/>
    <x v="83"/>
    <n v="13"/>
    <n v="0"/>
    <n v="1"/>
    <n v="0"/>
  </r>
  <r>
    <s v="APR-23"/>
    <s v="2023/24"/>
    <x v="0"/>
    <x v="5"/>
    <s v="02H"/>
    <x v="1"/>
    <x v="182"/>
    <n v="46"/>
    <n v="1"/>
    <n v="0.97872340425531912"/>
    <n v="2.1276595744680851E-2"/>
  </r>
  <r>
    <s v="APR-23"/>
    <s v="2023/24"/>
    <x v="0"/>
    <x v="5"/>
    <s v="02M"/>
    <x v="1"/>
    <x v="399"/>
    <n v="37"/>
    <n v="3"/>
    <n v="0.92500000000000004"/>
    <n v="7.4999999999999997E-2"/>
  </r>
  <r>
    <s v="APR-23"/>
    <s v="2023/24"/>
    <x v="0"/>
    <x v="5"/>
    <s v="02P"/>
    <x v="0"/>
    <x v="371"/>
    <n v="25"/>
    <n v="16"/>
    <n v="0.6097560975609756"/>
    <n v="0.3902439024390244"/>
  </r>
  <r>
    <s v="APR-23"/>
    <s v="2023/24"/>
    <x v="0"/>
    <x v="5"/>
    <s v="02Q"/>
    <x v="2"/>
    <x v="158"/>
    <n v="9"/>
    <n v="2"/>
    <n v="0.81818181818181823"/>
    <n v="0.18181818181818182"/>
  </r>
  <r>
    <s v="APR-23"/>
    <s v="2023/24"/>
    <x v="0"/>
    <x v="5"/>
    <s v="02T"/>
    <x v="0"/>
    <x v="121"/>
    <n v="30"/>
    <n v="1"/>
    <n v="0.967741935483871"/>
    <n v="3.2258064516129031E-2"/>
  </r>
  <r>
    <s v="APR-23"/>
    <s v="2023/24"/>
    <x v="0"/>
    <x v="5"/>
    <s v="02X"/>
    <x v="0"/>
    <x v="367"/>
    <n v="27"/>
    <n v="12"/>
    <n v="0.69230769230769229"/>
    <n v="0.30769230769230771"/>
  </r>
  <r>
    <s v="APR-23"/>
    <s v="2023/24"/>
    <x v="0"/>
    <x v="5"/>
    <s v="02Y"/>
    <x v="0"/>
    <x v="134"/>
    <n v="29"/>
    <n v="22"/>
    <n v="0.56862745098039214"/>
    <n v="0.43137254901960786"/>
  </r>
  <r>
    <s v="APR-23"/>
    <s v="2023/24"/>
    <x v="0"/>
    <x v="5"/>
    <s v="03F"/>
    <x v="0"/>
    <x v="136"/>
    <n v="20"/>
    <n v="16"/>
    <n v="0.55555555555555558"/>
    <n v="0.44444444444444442"/>
  </r>
  <r>
    <s v="APR-23"/>
    <s v="2023/24"/>
    <x v="0"/>
    <x v="5"/>
    <s v="03H"/>
    <x v="0"/>
    <x v="374"/>
    <n v="6"/>
    <n v="13"/>
    <n v="0.31578947368421051"/>
    <n v="0.68421052631578949"/>
  </r>
  <r>
    <s v="APR-23"/>
    <s v="2023/24"/>
    <x v="0"/>
    <x v="5"/>
    <s v="03K"/>
    <x v="0"/>
    <x v="124"/>
    <n v="8"/>
    <n v="13"/>
    <n v="0.38095238095238093"/>
    <n v="0.61904761904761907"/>
  </r>
  <r>
    <s v="APR-23"/>
    <s v="2023/24"/>
    <x v="0"/>
    <x v="5"/>
    <s v="03L"/>
    <x v="0"/>
    <x v="116"/>
    <n v="22"/>
    <n v="6"/>
    <n v="0.7857142857142857"/>
    <n v="0.21428571428571427"/>
  </r>
  <r>
    <s v="APR-23"/>
    <s v="2023/24"/>
    <x v="0"/>
    <x v="5"/>
    <s v="03N"/>
    <x v="0"/>
    <x v="381"/>
    <n v="52"/>
    <n v="19"/>
    <n v="0.73239436619718312"/>
    <n v="0.26760563380281688"/>
  </r>
  <r>
    <s v="APR-23"/>
    <s v="2023/24"/>
    <x v="0"/>
    <x v="5"/>
    <s v="03Q"/>
    <x v="0"/>
    <x v="128"/>
    <n v="51"/>
    <n v="8"/>
    <n v="0.86440677966101698"/>
    <n v="0.13559322033898305"/>
  </r>
  <r>
    <s v="APR-23"/>
    <s v="2023/24"/>
    <x v="0"/>
    <x v="5"/>
    <s v="03R"/>
    <x v="0"/>
    <x v="129"/>
    <n v="45"/>
    <n v="7"/>
    <n v="0.86538461538461542"/>
    <n v="0.13461538461538461"/>
  </r>
  <r>
    <s v="APR-23"/>
    <s v="2023/24"/>
    <x v="0"/>
    <x v="5"/>
    <s v="03W"/>
    <x v="2"/>
    <x v="119"/>
    <n v="33"/>
    <n v="24"/>
    <n v="0.57894736842105265"/>
    <n v="0.42105263157894735"/>
  </r>
  <r>
    <s v="APR-23"/>
    <s v="2023/24"/>
    <x v="0"/>
    <x v="5"/>
    <s v="04C"/>
    <x v="2"/>
    <x v="130"/>
    <n v="18"/>
    <n v="9"/>
    <n v="0.66666666666666663"/>
    <n v="0.33333333333333331"/>
  </r>
  <r>
    <s v="APR-23"/>
    <s v="2023/24"/>
    <x v="0"/>
    <x v="5"/>
    <s v="04V"/>
    <x v="2"/>
    <x v="393"/>
    <n v="39"/>
    <n v="17"/>
    <n v="0.6964285714285714"/>
    <n v="0.30357142857142855"/>
  </r>
  <r>
    <s v="APR-23"/>
    <s v="2023/24"/>
    <x v="0"/>
    <x v="5"/>
    <s v="04Y"/>
    <x v="2"/>
    <x v="124"/>
    <n v="18"/>
    <n v="3"/>
    <n v="0.8571428571428571"/>
    <n v="0.14285714285714285"/>
  </r>
  <r>
    <s v="APR-23"/>
    <s v="2023/24"/>
    <x v="0"/>
    <x v="5"/>
    <s v="05D"/>
    <x v="2"/>
    <x v="70"/>
    <n v="5"/>
    <n v="3"/>
    <n v="0.625"/>
    <n v="0.375"/>
  </r>
  <r>
    <s v="APR-23"/>
    <s v="2023/24"/>
    <x v="0"/>
    <x v="5"/>
    <s v="05G"/>
    <x v="2"/>
    <x v="182"/>
    <n v="45"/>
    <n v="2"/>
    <n v="0.95744680851063835"/>
    <n v="4.2553191489361701E-2"/>
  </r>
  <r>
    <s v="APR-23"/>
    <s v="2023/24"/>
    <x v="0"/>
    <x v="5"/>
    <s v="05Q"/>
    <x v="2"/>
    <x v="116"/>
    <n v="25"/>
    <n v="3"/>
    <n v="0.8928571428571429"/>
    <n v="0.10714285714285714"/>
  </r>
  <r>
    <s v="APR-23"/>
    <s v="2023/24"/>
    <x v="0"/>
    <x v="5"/>
    <s v="05V"/>
    <x v="2"/>
    <x v="120"/>
    <n v="23"/>
    <n v="3"/>
    <n v="0.88461538461538458"/>
    <n v="0.11538461538461539"/>
  </r>
  <r>
    <s v="APR-23"/>
    <s v="2023/24"/>
    <x v="0"/>
    <x v="5"/>
    <s v="05W"/>
    <x v="2"/>
    <x v="191"/>
    <n v="53"/>
    <n v="2"/>
    <n v="0.96363636363636362"/>
    <n v="3.6363636363636362E-2"/>
  </r>
  <r>
    <s v="APR-23"/>
    <s v="2023/24"/>
    <x v="0"/>
    <x v="5"/>
    <s v="06H"/>
    <x v="3"/>
    <x v="387"/>
    <n v="133"/>
    <n v="7"/>
    <n v="0.95"/>
    <n v="0.05"/>
  </r>
  <r>
    <s v="APR-23"/>
    <s v="2023/24"/>
    <x v="0"/>
    <x v="5"/>
    <s v="06K"/>
    <x v="3"/>
    <x v="393"/>
    <n v="43"/>
    <n v="13"/>
    <n v="0.7678571428571429"/>
    <n v="0.23214285714285715"/>
  </r>
  <r>
    <s v="APR-23"/>
    <s v="2023/24"/>
    <x v="0"/>
    <x v="5"/>
    <s v="06L"/>
    <x v="3"/>
    <x v="150"/>
    <n v="78"/>
    <n v="11"/>
    <n v="0.8764044943820225"/>
    <n v="0.12359550561797752"/>
  </r>
  <r>
    <s v="APR-23"/>
    <s v="2023/24"/>
    <x v="0"/>
    <x v="5"/>
    <s v="06N"/>
    <x v="3"/>
    <x v="305"/>
    <n v="57"/>
    <n v="28"/>
    <n v="0.6705882352941176"/>
    <n v="0.32941176470588235"/>
  </r>
  <r>
    <s v="APR-23"/>
    <s v="2023/24"/>
    <x v="0"/>
    <x v="5"/>
    <s v="06Q"/>
    <x v="3"/>
    <x v="131"/>
    <n v="41"/>
    <n v="5"/>
    <n v="0.89130434782608692"/>
    <n v="0.10869565217391304"/>
  </r>
  <r>
    <s v="APR-23"/>
    <s v="2023/24"/>
    <x v="0"/>
    <x v="5"/>
    <s v="06T"/>
    <x v="3"/>
    <x v="161"/>
    <n v="48"/>
    <n v="2"/>
    <n v="0.96"/>
    <n v="0.04"/>
  </r>
  <r>
    <s v="APR-23"/>
    <s v="2023/24"/>
    <x v="0"/>
    <x v="5"/>
    <s v="07G"/>
    <x v="3"/>
    <x v="148"/>
    <n v="13"/>
    <n v="1"/>
    <n v="0.9285714285714286"/>
    <n v="7.1428571428571425E-2"/>
  </r>
  <r>
    <s v="APR-23"/>
    <s v="2023/24"/>
    <x v="0"/>
    <x v="5"/>
    <s v="07H"/>
    <x v="3"/>
    <x v="183"/>
    <n v="20"/>
    <n v="3"/>
    <n v="0.86956521739130432"/>
    <n v="0.13043478260869565"/>
  </r>
  <r>
    <s v="APR-23"/>
    <s v="2023/24"/>
    <x v="0"/>
    <x v="5"/>
    <s v="07K"/>
    <x v="3"/>
    <x v="140"/>
    <n v="30"/>
    <n v="0"/>
    <n v="1"/>
    <n v="0"/>
  </r>
  <r>
    <s v="APR-23"/>
    <s v="2023/24"/>
    <x v="0"/>
    <x v="5"/>
    <s v="09D"/>
    <x v="4"/>
    <x v="373"/>
    <n v="32"/>
    <n v="2"/>
    <n v="0.94117647058823528"/>
    <n v="5.8823529411764705E-2"/>
  </r>
  <r>
    <s v="APR-23"/>
    <s v="2023/24"/>
    <x v="0"/>
    <x v="5"/>
    <s v="10Q"/>
    <x v="4"/>
    <x v="135"/>
    <n v="91"/>
    <n v="1"/>
    <n v="0.98913043478260865"/>
    <n v="1.0869565217391304E-2"/>
  </r>
  <r>
    <s v="APR-23"/>
    <s v="2023/24"/>
    <x v="0"/>
    <x v="5"/>
    <s v="10R"/>
    <x v="4"/>
    <x v="183"/>
    <n v="18"/>
    <n v="5"/>
    <n v="0.78260869565217395"/>
    <n v="0.21739130434782608"/>
  </r>
  <r>
    <s v="APR-23"/>
    <s v="2023/24"/>
    <x v="0"/>
    <x v="5"/>
    <s v="11J"/>
    <x v="5"/>
    <x v="375"/>
    <n v="92"/>
    <n v="3"/>
    <n v="0.96842105263157896"/>
    <n v="3.1578947368421054E-2"/>
  </r>
  <r>
    <s v="APR-23"/>
    <s v="2023/24"/>
    <x v="0"/>
    <x v="5"/>
    <s v="11M"/>
    <x v="5"/>
    <x v="388"/>
    <n v="102"/>
    <n v="7"/>
    <n v="0.93577981651376152"/>
    <n v="6.4220183486238536E-2"/>
  </r>
  <r>
    <s v="APR-23"/>
    <s v="2023/24"/>
    <x v="0"/>
    <x v="5"/>
    <s v="11N"/>
    <x v="5"/>
    <x v="392"/>
    <n v="113"/>
    <n v="4"/>
    <n v="0.96581196581196582"/>
    <n v="3.4188034188034191E-2"/>
  </r>
  <r>
    <s v="APR-23"/>
    <s v="2023/24"/>
    <x v="0"/>
    <x v="5"/>
    <s v="11X"/>
    <x v="5"/>
    <x v="302"/>
    <n v="82"/>
    <n v="12"/>
    <n v="0.87234042553191493"/>
    <n v="0.1276595744680851"/>
  </r>
  <r>
    <s v="APR-23"/>
    <s v="2023/24"/>
    <x v="0"/>
    <x v="5"/>
    <s v="12F"/>
    <x v="1"/>
    <x v="118"/>
    <n v="58"/>
    <n v="0"/>
    <n v="1"/>
    <n v="0"/>
  </r>
  <r>
    <s v="APR-23"/>
    <s v="2023/24"/>
    <x v="0"/>
    <x v="5"/>
    <s v="13T"/>
    <x v="0"/>
    <x v="383"/>
    <n v="75"/>
    <n v="1"/>
    <n v="0.98684210526315785"/>
    <n v="1.3157894736842105E-2"/>
  </r>
  <r>
    <s v="APR-23"/>
    <s v="2023/24"/>
    <x v="0"/>
    <x v="5"/>
    <s v="14L"/>
    <x v="1"/>
    <x v="118"/>
    <n v="58"/>
    <n v="0"/>
    <n v="1"/>
    <n v="0"/>
  </r>
  <r>
    <s v="APR-23"/>
    <s v="2023/24"/>
    <x v="0"/>
    <x v="5"/>
    <s v="14Q"/>
    <x v="2"/>
    <x v="157"/>
    <n v="1"/>
    <n v="0"/>
    <n v="1"/>
    <n v="0"/>
  </r>
  <r>
    <s v="APR-23"/>
    <s v="2023/24"/>
    <x v="0"/>
    <x v="5"/>
    <s v="14Y"/>
    <x v="4"/>
    <x v="142"/>
    <n v="72"/>
    <n v="14"/>
    <n v="0.83720930232558144"/>
    <n v="0.16279069767441862"/>
  </r>
  <r>
    <s v="APR-23"/>
    <s v="2023/24"/>
    <x v="0"/>
    <x v="5"/>
    <s v="15A"/>
    <x v="4"/>
    <x v="383"/>
    <n v="69"/>
    <n v="7"/>
    <n v="0.90789473684210531"/>
    <n v="9.2105263157894732E-2"/>
  </r>
  <r>
    <s v="APR-23"/>
    <s v="2023/24"/>
    <x v="0"/>
    <x v="5"/>
    <s v="15C"/>
    <x v="5"/>
    <x v="401"/>
    <n v="143"/>
    <n v="2"/>
    <n v="0.98620689655172411"/>
    <n v="1.3793103448275862E-2"/>
  </r>
  <r>
    <s v="APR-23"/>
    <s v="2023/24"/>
    <x v="0"/>
    <x v="5"/>
    <s v="15E"/>
    <x v="2"/>
    <x v="176"/>
    <n v="146"/>
    <n v="4"/>
    <n v="0.97333333333333338"/>
    <n v="2.6666666666666668E-2"/>
  </r>
  <r>
    <s v="APR-23"/>
    <s v="2023/24"/>
    <x v="0"/>
    <x v="5"/>
    <s v="15F"/>
    <x v="0"/>
    <x v="172"/>
    <n v="111"/>
    <n v="13"/>
    <n v="0.89516129032258063"/>
    <n v="0.10483870967741936"/>
  </r>
  <r>
    <s v="APR-23"/>
    <s v="2023/24"/>
    <x v="0"/>
    <x v="5"/>
    <s v="15M"/>
    <x v="2"/>
    <x v="309"/>
    <n v="91"/>
    <n v="23"/>
    <n v="0.79824561403508776"/>
    <n v="0.20175438596491227"/>
  </r>
  <r>
    <s v="APR-23"/>
    <s v="2023/24"/>
    <x v="0"/>
    <x v="5"/>
    <s v="15N"/>
    <x v="5"/>
    <x v="402"/>
    <n v="218"/>
    <n v="12"/>
    <n v="0.94782608695652171"/>
    <n v="5.2173913043478258E-2"/>
  </r>
  <r>
    <s v="APR-23"/>
    <s v="2023/24"/>
    <x v="0"/>
    <x v="5"/>
    <s v="16C"/>
    <x v="0"/>
    <x v="146"/>
    <n v="92"/>
    <n v="9"/>
    <n v="0.91089108910891092"/>
    <n v="8.9108910891089105E-2"/>
  </r>
  <r>
    <s v="APR-23"/>
    <s v="2023/24"/>
    <x v="0"/>
    <x v="5"/>
    <s v="18C"/>
    <x v="2"/>
    <x v="403"/>
    <n v="122"/>
    <n v="4"/>
    <n v="0.96825396825396826"/>
    <n v="3.1746031746031744E-2"/>
  </r>
  <r>
    <s v="APR-23"/>
    <s v="2023/24"/>
    <x v="0"/>
    <x v="5"/>
    <s v="26A"/>
    <x v="3"/>
    <x v="404"/>
    <n v="100"/>
    <n v="16"/>
    <n v="0.86206896551724133"/>
    <n v="0.13793103448275862"/>
  </r>
  <r>
    <s v="APR-23"/>
    <s v="2023/24"/>
    <x v="0"/>
    <x v="5"/>
    <s v="27D"/>
    <x v="1"/>
    <x v="172"/>
    <n v="124"/>
    <n v="0"/>
    <n v="1"/>
    <n v="0"/>
  </r>
  <r>
    <s v="APR-23"/>
    <s v="2023/24"/>
    <x v="0"/>
    <x v="5"/>
    <s v="32T"/>
    <x v="1"/>
    <x v="157"/>
    <n v="1"/>
    <n v="0"/>
    <n v="1"/>
    <n v="0"/>
  </r>
  <r>
    <s v="APR-23"/>
    <s v="2023/24"/>
    <x v="0"/>
    <x v="5"/>
    <s v="36J"/>
    <x v="0"/>
    <x v="383"/>
    <n v="72"/>
    <n v="4"/>
    <n v="0.94736842105263153"/>
    <n v="5.2631578947368418E-2"/>
  </r>
  <r>
    <s v="APR-23"/>
    <s v="2023/24"/>
    <x v="0"/>
    <x v="5"/>
    <s v="36L"/>
    <x v="7"/>
    <x v="146"/>
    <n v="96"/>
    <n v="5"/>
    <n v="0.95049504950495045"/>
    <n v="4.9504950495049507E-2"/>
  </r>
  <r>
    <s v="APR-23"/>
    <s v="2023/24"/>
    <x v="0"/>
    <x v="5"/>
    <s v="42D"/>
    <x v="0"/>
    <x v="405"/>
    <n v="62"/>
    <n v="12"/>
    <n v="0.83783783783783783"/>
    <n v="0.16216216216216217"/>
  </r>
  <r>
    <s v="APR-23"/>
    <s v="2023/24"/>
    <x v="0"/>
    <x v="5"/>
    <s v="52R"/>
    <x v="2"/>
    <x v="135"/>
    <n v="54"/>
    <n v="38"/>
    <n v="0.58695652173913049"/>
    <n v="0.41304347826086957"/>
  </r>
  <r>
    <s v="APR-23"/>
    <s v="2023/24"/>
    <x v="0"/>
    <x v="5"/>
    <s v="70F"/>
    <x v="4"/>
    <x v="384"/>
    <n v="123"/>
    <n v="18"/>
    <n v="0.87234042553191493"/>
    <n v="0.1276595744680851"/>
  </r>
  <r>
    <s v="APR-23"/>
    <s v="2023/24"/>
    <x v="0"/>
    <x v="5"/>
    <s v="71E"/>
    <x v="2"/>
    <x v="388"/>
    <n v="97"/>
    <n v="12"/>
    <n v="0.88990825688073394"/>
    <n v="0.11009174311926606"/>
  </r>
  <r>
    <s v="APR-23"/>
    <s v="2023/24"/>
    <x v="0"/>
    <x v="5"/>
    <s v="72Q"/>
    <x v="7"/>
    <x v="406"/>
    <n v="232"/>
    <n v="23"/>
    <n v="0.90980392156862744"/>
    <n v="9.0196078431372548E-2"/>
  </r>
  <r>
    <s v="APR-23"/>
    <s v="2023/24"/>
    <x v="0"/>
    <x v="5"/>
    <s v="76A"/>
    <x v="0"/>
    <x v="157"/>
    <n v="0"/>
    <n v="1"/>
    <n v="0"/>
    <n v="1"/>
  </r>
  <r>
    <s v="APR-23"/>
    <s v="2023/24"/>
    <x v="0"/>
    <x v="5"/>
    <s v="78H"/>
    <x v="2"/>
    <x v="407"/>
    <n v="94"/>
    <n v="2"/>
    <n v="0.97916666666666663"/>
    <n v="2.0833333333333332E-2"/>
  </r>
  <r>
    <s v="APR-23"/>
    <s v="2023/24"/>
    <x v="0"/>
    <x v="5"/>
    <s v="84H"/>
    <x v="0"/>
    <x v="153"/>
    <n v="105"/>
    <n v="5"/>
    <n v="0.95454545454545459"/>
    <n v="4.5454545454545456E-2"/>
  </r>
  <r>
    <s v="APR-23"/>
    <s v="2023/24"/>
    <x v="0"/>
    <x v="5"/>
    <s v="91Q"/>
    <x v="4"/>
    <x v="408"/>
    <n v="179"/>
    <n v="143"/>
    <n v="0.55590062111801242"/>
    <n v="0.44409937888198758"/>
  </r>
  <r>
    <s v="APR-23"/>
    <s v="2023/24"/>
    <x v="0"/>
    <x v="5"/>
    <s v="92A"/>
    <x v="4"/>
    <x v="409"/>
    <n v="154"/>
    <n v="27"/>
    <n v="0.850828729281768"/>
    <n v="0.14917127071823205"/>
  </r>
  <r>
    <s v="APR-23"/>
    <s v="2023/24"/>
    <x v="0"/>
    <x v="5"/>
    <s v="92G"/>
    <x v="5"/>
    <x v="156"/>
    <n v="105"/>
    <n v="8"/>
    <n v="0.92920353982300885"/>
    <n v="7.0796460176991149E-2"/>
  </r>
  <r>
    <s v="APR-23"/>
    <s v="2023/24"/>
    <x v="0"/>
    <x v="5"/>
    <s v="93C"/>
    <x v="7"/>
    <x v="410"/>
    <n v="41"/>
    <n v="50"/>
    <n v="0.45054945054945056"/>
    <n v="0.5494505494505495"/>
  </r>
  <r>
    <s v="APR-23"/>
    <s v="2023/24"/>
    <x v="0"/>
    <x v="5"/>
    <s v="97R"/>
    <x v="4"/>
    <x v="302"/>
    <n v="91"/>
    <n v="3"/>
    <n v="0.96808510638297873"/>
    <n v="3.1914893617021274E-2"/>
  </r>
  <r>
    <s v="APR-23"/>
    <s v="2023/24"/>
    <x v="0"/>
    <x v="5"/>
    <s v="99A"/>
    <x v="1"/>
    <x v="191"/>
    <n v="53"/>
    <n v="2"/>
    <n v="0.96363636363636362"/>
    <n v="3.6363636363636362E-2"/>
  </r>
  <r>
    <s v="APR-23"/>
    <s v="2023/24"/>
    <x v="0"/>
    <x v="5"/>
    <s v="99C"/>
    <x v="0"/>
    <x v="147"/>
    <n v="35"/>
    <n v="0"/>
    <n v="1"/>
    <n v="0"/>
  </r>
  <r>
    <s v="APR-23"/>
    <s v="2023/24"/>
    <x v="0"/>
    <x v="5"/>
    <s v="99E"/>
    <x v="3"/>
    <x v="116"/>
    <n v="28"/>
    <n v="0"/>
    <n v="1"/>
    <n v="0"/>
  </r>
  <r>
    <s v="APR-23"/>
    <s v="2023/24"/>
    <x v="0"/>
    <x v="5"/>
    <s v="99F"/>
    <x v="3"/>
    <x v="369"/>
    <n v="27"/>
    <n v="5"/>
    <n v="0.84375"/>
    <n v="0.15625"/>
  </r>
  <r>
    <s v="APR-23"/>
    <s v="2023/24"/>
    <x v="0"/>
    <x v="5"/>
    <s v="99G"/>
    <x v="3"/>
    <x v="69"/>
    <n v="16"/>
    <n v="6"/>
    <n v="0.72727272727272729"/>
    <n v="0.27272727272727271"/>
  </r>
  <r>
    <s v="APR-23"/>
    <s v="2023/24"/>
    <x v="0"/>
    <x v="5"/>
    <s v="A3A8R"/>
    <x v="7"/>
    <x v="190"/>
    <n v="117"/>
    <n v="3"/>
    <n v="0.97499999999999998"/>
    <n v="2.5000000000000001E-2"/>
  </r>
  <r>
    <s v="APR-23"/>
    <s v="2023/24"/>
    <x v="0"/>
    <x v="5"/>
    <s v="B2M3M"/>
    <x v="2"/>
    <x v="401"/>
    <n v="126"/>
    <n v="19"/>
    <n v="0.86896551724137927"/>
    <n v="0.1310344827586207"/>
  </r>
  <r>
    <s v="APR-23"/>
    <s v="2023/24"/>
    <x v="0"/>
    <x v="5"/>
    <s v="D2P2L"/>
    <x v="2"/>
    <x v="391"/>
    <n v="162"/>
    <n v="11"/>
    <n v="0.93641618497109824"/>
    <n v="6.358381502890173E-2"/>
  </r>
  <r>
    <s v="APR-23"/>
    <s v="2023/24"/>
    <x v="0"/>
    <x v="5"/>
    <s v="D4U1Y"/>
    <x v="4"/>
    <x v="135"/>
    <n v="78"/>
    <n v="14"/>
    <n v="0.84782608695652173"/>
    <n v="0.15217391304347827"/>
  </r>
  <r>
    <s v="APR-23"/>
    <s v="2023/24"/>
    <x v="0"/>
    <x v="5"/>
    <s v="D9Y0V"/>
    <x v="4"/>
    <x v="411"/>
    <n v="193"/>
    <n v="53"/>
    <n v="0.78455284552845528"/>
    <n v="0.21544715447154472"/>
  </r>
  <r>
    <s v="APR-23"/>
    <s v="2023/24"/>
    <x v="0"/>
    <x v="5"/>
    <s v="M1J4Y"/>
    <x v="3"/>
    <x v="412"/>
    <n v="110"/>
    <n v="21"/>
    <n v="0.83969465648854957"/>
    <n v="0.16030534351145037"/>
  </r>
  <r>
    <s v="APR-23"/>
    <s v="2023/24"/>
    <x v="0"/>
    <x v="5"/>
    <s v="M2L0M"/>
    <x v="2"/>
    <x v="300"/>
    <n v="54"/>
    <n v="26"/>
    <n v="0.67500000000000004"/>
    <n v="0.32500000000000001"/>
  </r>
  <r>
    <s v="APR-23"/>
    <s v="2023/24"/>
    <x v="0"/>
    <x v="5"/>
    <s v="UNKNOWN"/>
    <x v="8"/>
    <x v="128"/>
    <n v="50"/>
    <n v="9"/>
    <n v="0.84745762711864403"/>
    <n v="0.15254237288135594"/>
  </r>
  <r>
    <s v="APR-23"/>
    <s v="2023/24"/>
    <x v="0"/>
    <x v="5"/>
    <s v="W2U3Z"/>
    <x v="7"/>
    <x v="178"/>
    <n v="177"/>
    <n v="59"/>
    <n v="0.75"/>
    <n v="0.25"/>
  </r>
  <r>
    <s v="APR-23"/>
    <s v="2023/24"/>
    <x v="0"/>
    <x v="5"/>
    <s v="X2C4Y"/>
    <x v="0"/>
    <x v="191"/>
    <n v="53"/>
    <n v="2"/>
    <n v="0.96363636363636362"/>
    <n v="3.6363636363636362E-2"/>
  </r>
  <r>
    <s v="APR-23"/>
    <s v="2023/24"/>
    <x v="0"/>
    <x v="6"/>
    <s v="00L"/>
    <x v="0"/>
    <x v="365"/>
    <n v="21"/>
    <n v="12"/>
    <n v="0.63636363636363635"/>
    <n v="0.36363636363636365"/>
  </r>
  <r>
    <s v="APR-23"/>
    <s v="2023/24"/>
    <x v="0"/>
    <x v="6"/>
    <s v="00N"/>
    <x v="0"/>
    <x v="148"/>
    <n v="10"/>
    <n v="4"/>
    <n v="0.7142857142857143"/>
    <n v="0.2857142857142857"/>
  </r>
  <r>
    <s v="APR-23"/>
    <s v="2023/24"/>
    <x v="0"/>
    <x v="6"/>
    <s v="00P"/>
    <x v="0"/>
    <x v="143"/>
    <n v="17"/>
    <n v="1"/>
    <n v="0.94444444444444442"/>
    <n v="5.5555555555555552E-2"/>
  </r>
  <r>
    <s v="APR-23"/>
    <s v="2023/24"/>
    <x v="0"/>
    <x v="6"/>
    <s v="00Q"/>
    <x v="1"/>
    <x v="185"/>
    <n v="8"/>
    <n v="1"/>
    <n v="0.88888888888888884"/>
    <n v="0.1111111111111111"/>
  </r>
  <r>
    <s v="APR-23"/>
    <s v="2023/24"/>
    <x v="0"/>
    <x v="6"/>
    <s v="00R"/>
    <x v="1"/>
    <x v="91"/>
    <n v="9"/>
    <n v="3"/>
    <n v="0.75"/>
    <n v="0.25"/>
  </r>
  <r>
    <s v="APR-23"/>
    <s v="2023/24"/>
    <x v="0"/>
    <x v="6"/>
    <s v="00T"/>
    <x v="1"/>
    <x v="70"/>
    <n v="6"/>
    <n v="2"/>
    <n v="0.75"/>
    <n v="0.25"/>
  </r>
  <r>
    <s v="APR-23"/>
    <s v="2023/24"/>
    <x v="0"/>
    <x v="6"/>
    <s v="00V"/>
    <x v="1"/>
    <x v="115"/>
    <n v="10"/>
    <n v="0"/>
    <n v="1"/>
    <n v="0"/>
  </r>
  <r>
    <s v="APR-23"/>
    <s v="2023/24"/>
    <x v="0"/>
    <x v="6"/>
    <s v="00X"/>
    <x v="1"/>
    <x v="69"/>
    <n v="16"/>
    <n v="6"/>
    <n v="0.72727272727272729"/>
    <n v="0.27272727272727271"/>
  </r>
  <r>
    <s v="APR-23"/>
    <s v="2023/24"/>
    <x v="0"/>
    <x v="6"/>
    <s v="00Y"/>
    <x v="1"/>
    <x v="148"/>
    <n v="13"/>
    <n v="1"/>
    <n v="0.9285714285714286"/>
    <n v="7.1428571428571425E-2"/>
  </r>
  <r>
    <s v="APR-23"/>
    <s v="2023/24"/>
    <x v="0"/>
    <x v="6"/>
    <s v="01A"/>
    <x v="1"/>
    <x v="147"/>
    <n v="30"/>
    <n v="5"/>
    <n v="0.8571428571428571"/>
    <n v="0.14285714285714285"/>
  </r>
  <r>
    <s v="APR-23"/>
    <s v="2023/24"/>
    <x v="0"/>
    <x v="6"/>
    <s v="01D"/>
    <x v="1"/>
    <x v="148"/>
    <n v="14"/>
    <n v="0"/>
    <n v="1"/>
    <n v="0"/>
  </r>
  <r>
    <s v="APR-23"/>
    <s v="2023/24"/>
    <x v="0"/>
    <x v="6"/>
    <s v="01E"/>
    <x v="1"/>
    <x v="144"/>
    <n v="12"/>
    <n v="8"/>
    <n v="0.6"/>
    <n v="0.4"/>
  </r>
  <r>
    <s v="APR-23"/>
    <s v="2023/24"/>
    <x v="0"/>
    <x v="6"/>
    <s v="01F"/>
    <x v="1"/>
    <x v="413"/>
    <n v="13"/>
    <n v="2"/>
    <n v="0.8666666666666667"/>
    <n v="0.13333333333333333"/>
  </r>
  <r>
    <s v="APR-23"/>
    <s v="2023/24"/>
    <x v="0"/>
    <x v="6"/>
    <s v="01G"/>
    <x v="1"/>
    <x v="132"/>
    <n v="13"/>
    <n v="3"/>
    <n v="0.8125"/>
    <n v="0.1875"/>
  </r>
  <r>
    <s v="APR-23"/>
    <s v="2023/24"/>
    <x v="0"/>
    <x v="6"/>
    <s v="01H"/>
    <x v="0"/>
    <x v="374"/>
    <n v="13"/>
    <n v="6"/>
    <n v="0.68421052631578949"/>
    <n v="0.31578947368421051"/>
  </r>
  <r>
    <s v="APR-23"/>
    <s v="2023/24"/>
    <x v="0"/>
    <x v="6"/>
    <s v="01J"/>
    <x v="1"/>
    <x v="143"/>
    <n v="16"/>
    <n v="2"/>
    <n v="0.88888888888888884"/>
    <n v="0.1111111111111111"/>
  </r>
  <r>
    <s v="APR-23"/>
    <s v="2023/24"/>
    <x v="0"/>
    <x v="6"/>
    <s v="01K"/>
    <x v="1"/>
    <x v="121"/>
    <n v="23"/>
    <n v="8"/>
    <n v="0.74193548387096775"/>
    <n v="0.25806451612903225"/>
  </r>
  <r>
    <s v="APR-23"/>
    <s v="2023/24"/>
    <x v="0"/>
    <x v="6"/>
    <s v="01T"/>
    <x v="1"/>
    <x v="91"/>
    <n v="8"/>
    <n v="4"/>
    <n v="0.66666666666666663"/>
    <n v="0.33333333333333331"/>
  </r>
  <r>
    <s v="APR-23"/>
    <s v="2023/24"/>
    <x v="0"/>
    <x v="6"/>
    <s v="01V"/>
    <x v="1"/>
    <x v="115"/>
    <n v="8"/>
    <n v="2"/>
    <n v="0.8"/>
    <n v="0.2"/>
  </r>
  <r>
    <s v="APR-23"/>
    <s v="2023/24"/>
    <x v="0"/>
    <x v="6"/>
    <s v="01W"/>
    <x v="1"/>
    <x v="115"/>
    <n v="7"/>
    <n v="3"/>
    <n v="0.7"/>
    <n v="0.3"/>
  </r>
  <r>
    <s v="APR-23"/>
    <s v="2023/24"/>
    <x v="0"/>
    <x v="6"/>
    <s v="01X"/>
    <x v="1"/>
    <x v="99"/>
    <n v="24"/>
    <n v="5"/>
    <n v="0.82758620689655171"/>
    <n v="0.17241379310344829"/>
  </r>
  <r>
    <s v="APR-23"/>
    <s v="2023/24"/>
    <x v="0"/>
    <x v="6"/>
    <s v="01Y"/>
    <x v="1"/>
    <x v="185"/>
    <n v="7"/>
    <n v="2"/>
    <n v="0.77777777777777779"/>
    <n v="0.22222222222222221"/>
  </r>
  <r>
    <s v="APR-23"/>
    <s v="2023/24"/>
    <x v="0"/>
    <x v="6"/>
    <s v="02A"/>
    <x v="1"/>
    <x v="158"/>
    <n v="10"/>
    <n v="1"/>
    <n v="0.90909090909090906"/>
    <n v="9.0909090909090912E-2"/>
  </r>
  <r>
    <s v="APR-23"/>
    <s v="2023/24"/>
    <x v="0"/>
    <x v="6"/>
    <s v="02E"/>
    <x v="1"/>
    <x v="183"/>
    <n v="20"/>
    <n v="3"/>
    <n v="0.86956521739130432"/>
    <n v="0.13043478260869565"/>
  </r>
  <r>
    <s v="APR-23"/>
    <s v="2023/24"/>
    <x v="0"/>
    <x v="6"/>
    <s v="02G"/>
    <x v="1"/>
    <x v="185"/>
    <n v="7"/>
    <n v="2"/>
    <n v="0.77777777777777779"/>
    <n v="0.22222222222222221"/>
  </r>
  <r>
    <s v="APR-23"/>
    <s v="2023/24"/>
    <x v="0"/>
    <x v="6"/>
    <s v="02H"/>
    <x v="1"/>
    <x v="369"/>
    <n v="32"/>
    <n v="0"/>
    <n v="1"/>
    <n v="0"/>
  </r>
  <r>
    <s v="APR-23"/>
    <s v="2023/24"/>
    <x v="0"/>
    <x v="6"/>
    <s v="02M"/>
    <x v="1"/>
    <x v="83"/>
    <n v="11"/>
    <n v="2"/>
    <n v="0.84615384615384615"/>
    <n v="0.15384615384615385"/>
  </r>
  <r>
    <s v="APR-23"/>
    <s v="2023/24"/>
    <x v="0"/>
    <x v="6"/>
    <s v="02P"/>
    <x v="0"/>
    <x v="374"/>
    <n v="15"/>
    <n v="4"/>
    <n v="0.78947368421052633"/>
    <n v="0.21052631578947367"/>
  </r>
  <r>
    <s v="APR-23"/>
    <s v="2023/24"/>
    <x v="0"/>
    <x v="6"/>
    <s v="02Q"/>
    <x v="2"/>
    <x v="184"/>
    <n v="3"/>
    <n v="0"/>
    <n v="1"/>
    <n v="0"/>
  </r>
  <r>
    <s v="APR-23"/>
    <s v="2023/24"/>
    <x v="0"/>
    <x v="6"/>
    <s v="02T"/>
    <x v="0"/>
    <x v="124"/>
    <n v="18"/>
    <n v="3"/>
    <n v="0.8571428571428571"/>
    <n v="0.14285714285714285"/>
  </r>
  <r>
    <s v="APR-23"/>
    <s v="2023/24"/>
    <x v="0"/>
    <x v="6"/>
    <s v="02X"/>
    <x v="0"/>
    <x v="149"/>
    <n v="4"/>
    <n v="2"/>
    <n v="0.66666666666666663"/>
    <n v="0.33333333333333331"/>
  </r>
  <r>
    <s v="APR-23"/>
    <s v="2023/24"/>
    <x v="0"/>
    <x v="6"/>
    <s v="02Y"/>
    <x v="0"/>
    <x v="400"/>
    <n v="28"/>
    <n v="14"/>
    <n v="0.66666666666666663"/>
    <n v="0.33333333333333331"/>
  </r>
  <r>
    <s v="APR-23"/>
    <s v="2023/24"/>
    <x v="0"/>
    <x v="6"/>
    <s v="03F"/>
    <x v="0"/>
    <x v="116"/>
    <n v="20"/>
    <n v="8"/>
    <n v="0.7142857142857143"/>
    <n v="0.2857142857142857"/>
  </r>
  <r>
    <s v="APR-23"/>
    <s v="2023/24"/>
    <x v="0"/>
    <x v="6"/>
    <s v="03H"/>
    <x v="0"/>
    <x v="124"/>
    <n v="13"/>
    <n v="8"/>
    <n v="0.61904761904761907"/>
    <n v="0.38095238095238093"/>
  </r>
  <r>
    <s v="APR-23"/>
    <s v="2023/24"/>
    <x v="0"/>
    <x v="6"/>
    <s v="03K"/>
    <x v="0"/>
    <x v="83"/>
    <n v="8"/>
    <n v="5"/>
    <n v="0.61538461538461542"/>
    <n v="0.38461538461538464"/>
  </r>
  <r>
    <s v="APR-23"/>
    <s v="2023/24"/>
    <x v="0"/>
    <x v="6"/>
    <s v="03L"/>
    <x v="0"/>
    <x v="143"/>
    <n v="14"/>
    <n v="4"/>
    <n v="0.77777777777777779"/>
    <n v="0.22222222222222221"/>
  </r>
  <r>
    <s v="APR-23"/>
    <s v="2023/24"/>
    <x v="0"/>
    <x v="6"/>
    <s v="03N"/>
    <x v="0"/>
    <x v="140"/>
    <n v="17"/>
    <n v="13"/>
    <n v="0.56666666666666665"/>
    <n v="0.43333333333333335"/>
  </r>
  <r>
    <s v="APR-23"/>
    <s v="2023/24"/>
    <x v="0"/>
    <x v="6"/>
    <s v="03Q"/>
    <x v="0"/>
    <x v="117"/>
    <n v="37"/>
    <n v="12"/>
    <n v="0.75510204081632648"/>
    <n v="0.24489795918367346"/>
  </r>
  <r>
    <s v="APR-23"/>
    <s v="2023/24"/>
    <x v="0"/>
    <x v="6"/>
    <s v="03R"/>
    <x v="0"/>
    <x v="147"/>
    <n v="32"/>
    <n v="3"/>
    <n v="0.91428571428571426"/>
    <n v="8.5714285714285715E-2"/>
  </r>
  <r>
    <s v="APR-23"/>
    <s v="2023/24"/>
    <x v="0"/>
    <x v="6"/>
    <s v="03W"/>
    <x v="2"/>
    <x v="120"/>
    <n v="16"/>
    <n v="10"/>
    <n v="0.61538461538461542"/>
    <n v="0.38461538461538464"/>
  </r>
  <r>
    <s v="APR-23"/>
    <s v="2023/24"/>
    <x v="0"/>
    <x v="6"/>
    <s v="04C"/>
    <x v="2"/>
    <x v="183"/>
    <n v="19"/>
    <n v="4"/>
    <n v="0.82608695652173914"/>
    <n v="0.17391304347826086"/>
  </r>
  <r>
    <s v="APR-23"/>
    <s v="2023/24"/>
    <x v="0"/>
    <x v="6"/>
    <s v="04V"/>
    <x v="2"/>
    <x v="130"/>
    <n v="20"/>
    <n v="7"/>
    <n v="0.7407407407407407"/>
    <n v="0.25925925925925924"/>
  </r>
  <r>
    <s v="APR-23"/>
    <s v="2023/24"/>
    <x v="0"/>
    <x v="6"/>
    <s v="04Y"/>
    <x v="2"/>
    <x v="413"/>
    <n v="6"/>
    <n v="9"/>
    <n v="0.4"/>
    <n v="0.6"/>
  </r>
  <r>
    <s v="APR-23"/>
    <s v="2023/24"/>
    <x v="0"/>
    <x v="6"/>
    <s v="05D"/>
    <x v="2"/>
    <x v="254"/>
    <n v="3"/>
    <n v="2"/>
    <n v="0.6"/>
    <n v="0.4"/>
  </r>
  <r>
    <s v="APR-23"/>
    <s v="2023/24"/>
    <x v="0"/>
    <x v="6"/>
    <s v="05G"/>
    <x v="2"/>
    <x v="413"/>
    <n v="13"/>
    <n v="2"/>
    <n v="0.8666666666666667"/>
    <n v="0.13333333333333333"/>
  </r>
  <r>
    <s v="APR-23"/>
    <s v="2023/24"/>
    <x v="0"/>
    <x v="6"/>
    <s v="05Q"/>
    <x v="2"/>
    <x v="132"/>
    <n v="10"/>
    <n v="6"/>
    <n v="0.625"/>
    <n v="0.375"/>
  </r>
  <r>
    <s v="APR-23"/>
    <s v="2023/24"/>
    <x v="0"/>
    <x v="6"/>
    <s v="05V"/>
    <x v="2"/>
    <x v="158"/>
    <n v="10"/>
    <n v="1"/>
    <n v="0.90909090909090906"/>
    <n v="9.0909090909090912E-2"/>
  </r>
  <r>
    <s v="APR-23"/>
    <s v="2023/24"/>
    <x v="0"/>
    <x v="6"/>
    <s v="05W"/>
    <x v="2"/>
    <x v="368"/>
    <n v="19"/>
    <n v="6"/>
    <n v="0.76"/>
    <n v="0.24"/>
  </r>
  <r>
    <s v="APR-23"/>
    <s v="2023/24"/>
    <x v="0"/>
    <x v="6"/>
    <s v="06H"/>
    <x v="3"/>
    <x v="400"/>
    <n v="28"/>
    <n v="14"/>
    <n v="0.66666666666666663"/>
    <n v="0.33333333333333331"/>
  </r>
  <r>
    <s v="APR-23"/>
    <s v="2023/24"/>
    <x v="0"/>
    <x v="6"/>
    <s v="06K"/>
    <x v="3"/>
    <x v="371"/>
    <n v="35"/>
    <n v="6"/>
    <n v="0.85365853658536583"/>
    <n v="0.14634146341463414"/>
  </r>
  <r>
    <s v="APR-23"/>
    <s v="2023/24"/>
    <x v="0"/>
    <x v="6"/>
    <s v="06L"/>
    <x v="3"/>
    <x v="69"/>
    <n v="14"/>
    <n v="8"/>
    <n v="0.63636363636363635"/>
    <n v="0.36363636363636365"/>
  </r>
  <r>
    <s v="APR-23"/>
    <s v="2023/24"/>
    <x v="0"/>
    <x v="6"/>
    <s v="06N"/>
    <x v="3"/>
    <x v="121"/>
    <n v="26"/>
    <n v="5"/>
    <n v="0.83870967741935487"/>
    <n v="0.16129032258064516"/>
  </r>
  <r>
    <s v="APR-23"/>
    <s v="2023/24"/>
    <x v="0"/>
    <x v="6"/>
    <s v="06Q"/>
    <x v="3"/>
    <x v="99"/>
    <n v="19"/>
    <n v="10"/>
    <n v="0.65517241379310343"/>
    <n v="0.34482758620689657"/>
  </r>
  <r>
    <s v="APR-23"/>
    <s v="2023/24"/>
    <x v="0"/>
    <x v="6"/>
    <s v="06T"/>
    <x v="3"/>
    <x v="132"/>
    <n v="12"/>
    <n v="4"/>
    <n v="0.75"/>
    <n v="0.25"/>
  </r>
  <r>
    <s v="APR-23"/>
    <s v="2023/24"/>
    <x v="0"/>
    <x v="6"/>
    <s v="07G"/>
    <x v="3"/>
    <x v="184"/>
    <n v="2"/>
    <n v="1"/>
    <n v="0.66666666666666663"/>
    <n v="0.33333333333333331"/>
  </r>
  <r>
    <s v="APR-23"/>
    <s v="2023/24"/>
    <x v="0"/>
    <x v="6"/>
    <s v="07H"/>
    <x v="3"/>
    <x v="148"/>
    <n v="10"/>
    <n v="4"/>
    <n v="0.7142857142857143"/>
    <n v="0.2857142857142857"/>
  </r>
  <r>
    <s v="APR-23"/>
    <s v="2023/24"/>
    <x v="0"/>
    <x v="6"/>
    <s v="07K"/>
    <x v="3"/>
    <x v="132"/>
    <n v="13"/>
    <n v="3"/>
    <n v="0.8125"/>
    <n v="0.1875"/>
  </r>
  <r>
    <s v="APR-23"/>
    <s v="2023/24"/>
    <x v="0"/>
    <x v="6"/>
    <s v="09D"/>
    <x v="4"/>
    <x v="413"/>
    <n v="11"/>
    <n v="4"/>
    <n v="0.73333333333333328"/>
    <n v="0.26666666666666666"/>
  </r>
  <r>
    <s v="APR-23"/>
    <s v="2023/24"/>
    <x v="0"/>
    <x v="6"/>
    <s v="10Q"/>
    <x v="4"/>
    <x v="393"/>
    <n v="41"/>
    <n v="15"/>
    <n v="0.7321428571428571"/>
    <n v="0.26785714285714285"/>
  </r>
  <r>
    <s v="APR-23"/>
    <s v="2023/24"/>
    <x v="0"/>
    <x v="6"/>
    <s v="10R"/>
    <x v="4"/>
    <x v="413"/>
    <n v="13"/>
    <n v="2"/>
    <n v="0.8666666666666667"/>
    <n v="0.13333333333333333"/>
  </r>
  <r>
    <s v="APR-23"/>
    <s v="2023/24"/>
    <x v="0"/>
    <x v="6"/>
    <s v="11J"/>
    <x v="5"/>
    <x v="122"/>
    <n v="62"/>
    <n v="16"/>
    <n v="0.79487179487179482"/>
    <n v="0.20512820512820512"/>
  </r>
  <r>
    <s v="APR-23"/>
    <s v="2023/24"/>
    <x v="0"/>
    <x v="6"/>
    <s v="11M"/>
    <x v="5"/>
    <x v="127"/>
    <n v="37"/>
    <n v="7"/>
    <n v="0.84090909090909094"/>
    <n v="0.15909090909090909"/>
  </r>
  <r>
    <s v="APR-23"/>
    <s v="2023/24"/>
    <x v="0"/>
    <x v="6"/>
    <s v="11N"/>
    <x v="5"/>
    <x v="300"/>
    <n v="66"/>
    <n v="14"/>
    <n v="0.82499999999999996"/>
    <n v="0.17499999999999999"/>
  </r>
  <r>
    <s v="APR-23"/>
    <s v="2023/24"/>
    <x v="0"/>
    <x v="6"/>
    <s v="11X"/>
    <x v="5"/>
    <x v="128"/>
    <n v="42"/>
    <n v="17"/>
    <n v="0.71186440677966101"/>
    <n v="0.28813559322033899"/>
  </r>
  <r>
    <s v="APR-23"/>
    <s v="2023/24"/>
    <x v="0"/>
    <x v="6"/>
    <s v="12F"/>
    <x v="1"/>
    <x v="369"/>
    <n v="26"/>
    <n v="6"/>
    <n v="0.8125"/>
    <n v="0.1875"/>
  </r>
  <r>
    <s v="APR-23"/>
    <s v="2023/24"/>
    <x v="0"/>
    <x v="6"/>
    <s v="13Q"/>
    <x v="6"/>
    <x v="68"/>
    <n v="2"/>
    <n v="2"/>
    <n v="0.5"/>
    <n v="0.5"/>
  </r>
  <r>
    <s v="APR-23"/>
    <s v="2023/24"/>
    <x v="0"/>
    <x v="6"/>
    <s v="13T"/>
    <x v="0"/>
    <x v="183"/>
    <n v="18"/>
    <n v="5"/>
    <n v="0.78260869565217395"/>
    <n v="0.21739130434782608"/>
  </r>
  <r>
    <s v="APR-23"/>
    <s v="2023/24"/>
    <x v="0"/>
    <x v="6"/>
    <s v="14L"/>
    <x v="1"/>
    <x v="183"/>
    <n v="17"/>
    <n v="6"/>
    <n v="0.73913043478260865"/>
    <n v="0.2608695652173913"/>
  </r>
  <r>
    <s v="APR-23"/>
    <s v="2023/24"/>
    <x v="0"/>
    <x v="6"/>
    <s v="14M"/>
    <x v="7"/>
    <x v="157"/>
    <n v="1"/>
    <n v="0"/>
    <n v="1"/>
    <n v="0"/>
  </r>
  <r>
    <s v="APR-23"/>
    <s v="2023/24"/>
    <x v="0"/>
    <x v="6"/>
    <s v="14Y"/>
    <x v="4"/>
    <x v="134"/>
    <n v="33"/>
    <n v="18"/>
    <n v="0.6470588235294118"/>
    <n v="0.35294117647058826"/>
  </r>
  <r>
    <s v="APR-23"/>
    <s v="2023/24"/>
    <x v="0"/>
    <x v="6"/>
    <s v="15A"/>
    <x v="4"/>
    <x v="399"/>
    <n v="35"/>
    <n v="5"/>
    <n v="0.875"/>
    <n v="0.125"/>
  </r>
  <r>
    <s v="APR-23"/>
    <s v="2023/24"/>
    <x v="0"/>
    <x v="6"/>
    <s v="15C"/>
    <x v="5"/>
    <x v="135"/>
    <n v="79"/>
    <n v="13"/>
    <n v="0.85869565217391308"/>
    <n v="0.14130434782608695"/>
  </r>
  <r>
    <s v="APR-23"/>
    <s v="2023/24"/>
    <x v="0"/>
    <x v="6"/>
    <s v="15E"/>
    <x v="2"/>
    <x v="405"/>
    <n v="43"/>
    <n v="31"/>
    <n v="0.58108108108108103"/>
    <n v="0.41891891891891891"/>
  </r>
  <r>
    <s v="APR-23"/>
    <s v="2023/24"/>
    <x v="0"/>
    <x v="6"/>
    <s v="15F"/>
    <x v="0"/>
    <x v="160"/>
    <n v="58"/>
    <n v="24"/>
    <n v="0.70731707317073167"/>
    <n v="0.29268292682926828"/>
  </r>
  <r>
    <s v="APR-23"/>
    <s v="2023/24"/>
    <x v="0"/>
    <x v="6"/>
    <s v="15M"/>
    <x v="2"/>
    <x v="118"/>
    <n v="40"/>
    <n v="18"/>
    <n v="0.68965517241379315"/>
    <n v="0.31034482758620691"/>
  </r>
  <r>
    <s v="APR-23"/>
    <s v="2023/24"/>
    <x v="0"/>
    <x v="6"/>
    <s v="15N"/>
    <x v="5"/>
    <x v="316"/>
    <n v="128"/>
    <n v="29"/>
    <n v="0.8152866242038217"/>
    <n v="0.18471337579617833"/>
  </r>
  <r>
    <s v="APR-23"/>
    <s v="2023/24"/>
    <x v="0"/>
    <x v="6"/>
    <s v="16C"/>
    <x v="0"/>
    <x v="368"/>
    <n v="20"/>
    <n v="5"/>
    <n v="0.8"/>
    <n v="0.2"/>
  </r>
  <r>
    <s v="APR-23"/>
    <s v="2023/24"/>
    <x v="0"/>
    <x v="6"/>
    <s v="18C"/>
    <x v="2"/>
    <x v="191"/>
    <n v="43"/>
    <n v="12"/>
    <n v="0.78181818181818186"/>
    <n v="0.21818181818181817"/>
  </r>
  <r>
    <s v="APR-23"/>
    <s v="2023/24"/>
    <x v="0"/>
    <x v="6"/>
    <s v="26A"/>
    <x v="3"/>
    <x v="170"/>
    <n v="54"/>
    <n v="18"/>
    <n v="0.75"/>
    <n v="0.25"/>
  </r>
  <r>
    <s v="APR-23"/>
    <s v="2023/24"/>
    <x v="0"/>
    <x v="6"/>
    <s v="27D"/>
    <x v="1"/>
    <x v="182"/>
    <n v="41"/>
    <n v="6"/>
    <n v="0.87234042553191493"/>
    <n v="0.1276595744680851"/>
  </r>
  <r>
    <s v="APR-23"/>
    <s v="2023/24"/>
    <x v="0"/>
    <x v="6"/>
    <s v="36J"/>
    <x v="0"/>
    <x v="129"/>
    <n v="45"/>
    <n v="7"/>
    <n v="0.86538461538461542"/>
    <n v="0.13461538461538461"/>
  </r>
  <r>
    <s v="APR-23"/>
    <s v="2023/24"/>
    <x v="0"/>
    <x v="6"/>
    <s v="36L"/>
    <x v="7"/>
    <x v="396"/>
    <n v="70"/>
    <n v="20"/>
    <n v="0.77777777777777779"/>
    <n v="0.22222222222222221"/>
  </r>
  <r>
    <s v="APR-23"/>
    <s v="2023/24"/>
    <x v="0"/>
    <x v="6"/>
    <s v="42D"/>
    <x v="0"/>
    <x v="140"/>
    <n v="21"/>
    <n v="9"/>
    <n v="0.7"/>
    <n v="0.3"/>
  </r>
  <r>
    <s v="APR-23"/>
    <s v="2023/24"/>
    <x v="0"/>
    <x v="6"/>
    <s v="52R"/>
    <x v="2"/>
    <x v="118"/>
    <n v="36"/>
    <n v="22"/>
    <n v="0.62068965517241381"/>
    <n v="0.37931034482758619"/>
  </r>
  <r>
    <s v="APR-23"/>
    <s v="2023/24"/>
    <x v="0"/>
    <x v="6"/>
    <s v="70F"/>
    <x v="4"/>
    <x v="134"/>
    <n v="38"/>
    <n v="13"/>
    <n v="0.74509803921568629"/>
    <n v="0.25490196078431371"/>
  </r>
  <r>
    <s v="APR-23"/>
    <s v="2023/24"/>
    <x v="0"/>
    <x v="6"/>
    <s v="71E"/>
    <x v="2"/>
    <x v="367"/>
    <n v="31"/>
    <n v="8"/>
    <n v="0.79487179487179482"/>
    <n v="0.20512820512820512"/>
  </r>
  <r>
    <s v="APR-23"/>
    <s v="2023/24"/>
    <x v="0"/>
    <x v="6"/>
    <s v="72Q"/>
    <x v="7"/>
    <x v="153"/>
    <n v="78"/>
    <n v="32"/>
    <n v="0.70909090909090911"/>
    <n v="0.29090909090909089"/>
  </r>
  <r>
    <s v="APR-23"/>
    <s v="2023/24"/>
    <x v="0"/>
    <x v="6"/>
    <s v="78H"/>
    <x v="2"/>
    <x v="129"/>
    <n v="36"/>
    <n v="16"/>
    <n v="0.69230769230769229"/>
    <n v="0.30769230769230771"/>
  </r>
  <r>
    <s v="APR-23"/>
    <s v="2023/24"/>
    <x v="0"/>
    <x v="6"/>
    <s v="84H"/>
    <x v="0"/>
    <x v="370"/>
    <n v="36"/>
    <n v="12"/>
    <n v="0.75"/>
    <n v="0.25"/>
  </r>
  <r>
    <s v="APR-23"/>
    <s v="2023/24"/>
    <x v="0"/>
    <x v="6"/>
    <s v="91Q"/>
    <x v="4"/>
    <x v="378"/>
    <n v="148"/>
    <n v="18"/>
    <n v="0.89156626506024095"/>
    <n v="0.10843373493975904"/>
  </r>
  <r>
    <s v="APR-23"/>
    <s v="2023/24"/>
    <x v="0"/>
    <x v="6"/>
    <s v="92A"/>
    <x v="4"/>
    <x v="381"/>
    <n v="60"/>
    <n v="11"/>
    <n v="0.84507042253521125"/>
    <n v="0.15492957746478872"/>
  </r>
  <r>
    <s v="APR-23"/>
    <s v="2023/24"/>
    <x v="0"/>
    <x v="6"/>
    <s v="92G"/>
    <x v="5"/>
    <x v="327"/>
    <n v="54"/>
    <n v="25"/>
    <n v="0.68354430379746833"/>
    <n v="0.31645569620253167"/>
  </r>
  <r>
    <s v="APR-23"/>
    <s v="2023/24"/>
    <x v="0"/>
    <x v="6"/>
    <s v="93C"/>
    <x v="7"/>
    <x v="182"/>
    <n v="37"/>
    <n v="10"/>
    <n v="0.78723404255319152"/>
    <n v="0.21276595744680851"/>
  </r>
  <r>
    <s v="APR-23"/>
    <s v="2023/24"/>
    <x v="0"/>
    <x v="6"/>
    <s v="97R"/>
    <x v="4"/>
    <x v="120"/>
    <n v="23"/>
    <n v="3"/>
    <n v="0.88461538461538458"/>
    <n v="0.11538461538461539"/>
  </r>
  <r>
    <s v="APR-23"/>
    <s v="2023/24"/>
    <x v="0"/>
    <x v="6"/>
    <s v="99A"/>
    <x v="1"/>
    <x v="140"/>
    <n v="24"/>
    <n v="6"/>
    <n v="0.8"/>
    <n v="0.2"/>
  </r>
  <r>
    <s v="APR-23"/>
    <s v="2023/24"/>
    <x v="0"/>
    <x v="6"/>
    <s v="99C"/>
    <x v="0"/>
    <x v="132"/>
    <n v="10"/>
    <n v="6"/>
    <n v="0.625"/>
    <n v="0.375"/>
  </r>
  <r>
    <s v="APR-23"/>
    <s v="2023/24"/>
    <x v="0"/>
    <x v="6"/>
    <s v="99E"/>
    <x v="3"/>
    <x v="71"/>
    <n v="4"/>
    <n v="3"/>
    <n v="0.5714285714285714"/>
    <n v="0.42857142857142855"/>
  </r>
  <r>
    <s v="APR-23"/>
    <s v="2023/24"/>
    <x v="0"/>
    <x v="6"/>
    <s v="99F"/>
    <x v="3"/>
    <x v="115"/>
    <n v="4"/>
    <n v="6"/>
    <n v="0.4"/>
    <n v="0.6"/>
  </r>
  <r>
    <s v="APR-23"/>
    <s v="2023/24"/>
    <x v="0"/>
    <x v="6"/>
    <s v="99G"/>
    <x v="3"/>
    <x v="68"/>
    <n v="2"/>
    <n v="2"/>
    <n v="0.5"/>
    <n v="0.5"/>
  </r>
  <r>
    <s v="APR-23"/>
    <s v="2023/24"/>
    <x v="0"/>
    <x v="6"/>
    <s v="A3A8R"/>
    <x v="7"/>
    <x v="383"/>
    <n v="72"/>
    <n v="4"/>
    <n v="0.94736842105263153"/>
    <n v="5.2631578947368418E-2"/>
  </r>
  <r>
    <s v="APR-23"/>
    <s v="2023/24"/>
    <x v="0"/>
    <x v="6"/>
    <s v="B2M3M"/>
    <x v="2"/>
    <x v="128"/>
    <n v="46"/>
    <n v="13"/>
    <n v="0.77966101694915257"/>
    <n v="0.22033898305084745"/>
  </r>
  <r>
    <s v="APR-23"/>
    <s v="2023/24"/>
    <x v="0"/>
    <x v="6"/>
    <s v="D2P2L"/>
    <x v="2"/>
    <x v="317"/>
    <n v="41"/>
    <n v="20"/>
    <n v="0.67213114754098358"/>
    <n v="0.32786885245901637"/>
  </r>
  <r>
    <s v="APR-23"/>
    <s v="2023/24"/>
    <x v="0"/>
    <x v="6"/>
    <s v="D4U1Y"/>
    <x v="4"/>
    <x v="133"/>
    <n v="55"/>
    <n v="9"/>
    <n v="0.859375"/>
    <n v="0.140625"/>
  </r>
  <r>
    <s v="APR-23"/>
    <s v="2023/24"/>
    <x v="0"/>
    <x v="6"/>
    <s v="D9Y0V"/>
    <x v="4"/>
    <x v="335"/>
    <n v="145"/>
    <n v="51"/>
    <n v="0.73979591836734693"/>
    <n v="0.26020408163265307"/>
  </r>
  <r>
    <s v="APR-23"/>
    <s v="2023/24"/>
    <x v="0"/>
    <x v="6"/>
    <s v="M1J4Y"/>
    <x v="3"/>
    <x v="398"/>
    <n v="40"/>
    <n v="13"/>
    <n v="0.75471698113207553"/>
    <n v="0.24528301886792453"/>
  </r>
  <r>
    <s v="APR-23"/>
    <s v="2023/24"/>
    <x v="0"/>
    <x v="6"/>
    <s v="M2L0M"/>
    <x v="2"/>
    <x v="119"/>
    <n v="33"/>
    <n v="24"/>
    <n v="0.57894736842105265"/>
    <n v="0.42105263157894735"/>
  </r>
  <r>
    <s v="APR-23"/>
    <s v="2023/24"/>
    <x v="0"/>
    <x v="6"/>
    <s v="UNKNOWN"/>
    <x v="8"/>
    <x v="131"/>
    <n v="34"/>
    <n v="12"/>
    <n v="0.73913043478260865"/>
    <n v="0.2608695652173913"/>
  </r>
  <r>
    <s v="APR-23"/>
    <s v="2023/24"/>
    <x v="0"/>
    <x v="6"/>
    <s v="W2U3Z"/>
    <x v="7"/>
    <x v="159"/>
    <n v="70"/>
    <n v="14"/>
    <n v="0.83333333333333337"/>
    <n v="0.16666666666666666"/>
  </r>
  <r>
    <s v="APR-23"/>
    <s v="2023/24"/>
    <x v="0"/>
    <x v="6"/>
    <s v="X2C4Y"/>
    <x v="0"/>
    <x v="125"/>
    <n v="30"/>
    <n v="8"/>
    <n v="0.78947368421052633"/>
    <n v="0.21052631578947367"/>
  </r>
  <r>
    <s v="APR-23"/>
    <s v="2023/24"/>
    <x v="0"/>
    <x v="7"/>
    <s v="00L"/>
    <x v="0"/>
    <x v="414"/>
    <n v="88"/>
    <n v="41"/>
    <n v="0.68217054263565891"/>
    <n v="0.31782945736434109"/>
  </r>
  <r>
    <s v="APR-23"/>
    <s v="2023/24"/>
    <x v="0"/>
    <x v="7"/>
    <s v="00N"/>
    <x v="0"/>
    <x v="134"/>
    <n v="36"/>
    <n v="15"/>
    <n v="0.70588235294117652"/>
    <n v="0.29411764705882354"/>
  </r>
  <r>
    <s v="APR-23"/>
    <s v="2023/24"/>
    <x v="0"/>
    <x v="7"/>
    <s v="00P"/>
    <x v="0"/>
    <x v="415"/>
    <n v="53"/>
    <n v="20"/>
    <n v="0.72602739726027399"/>
    <n v="0.27397260273972601"/>
  </r>
  <r>
    <s v="APR-23"/>
    <s v="2023/24"/>
    <x v="0"/>
    <x v="7"/>
    <s v="00Q"/>
    <x v="1"/>
    <x v="365"/>
    <n v="19"/>
    <n v="14"/>
    <n v="0.5757575757575758"/>
    <n v="0.42424242424242425"/>
  </r>
  <r>
    <s v="APR-23"/>
    <s v="2023/24"/>
    <x v="0"/>
    <x v="7"/>
    <s v="00R"/>
    <x v="1"/>
    <x v="395"/>
    <n v="26"/>
    <n v="11"/>
    <n v="0.70270270270270274"/>
    <n v="0.29729729729729731"/>
  </r>
  <r>
    <s v="APR-23"/>
    <s v="2023/24"/>
    <x v="0"/>
    <x v="7"/>
    <s v="00T"/>
    <x v="1"/>
    <x v="296"/>
    <n v="45"/>
    <n v="17"/>
    <n v="0.72580645161290325"/>
    <n v="0.27419354838709675"/>
  </r>
  <r>
    <s v="APR-23"/>
    <s v="2023/24"/>
    <x v="0"/>
    <x v="7"/>
    <s v="00V"/>
    <x v="1"/>
    <x v="127"/>
    <n v="24"/>
    <n v="20"/>
    <n v="0.54545454545454541"/>
    <n v="0.45454545454545453"/>
  </r>
  <r>
    <s v="APR-23"/>
    <s v="2023/24"/>
    <x v="0"/>
    <x v="7"/>
    <s v="00X"/>
    <x v="1"/>
    <x v="191"/>
    <n v="21"/>
    <n v="34"/>
    <n v="0.38181818181818183"/>
    <n v="0.61818181818181817"/>
  </r>
  <r>
    <s v="APR-23"/>
    <s v="2023/24"/>
    <x v="0"/>
    <x v="7"/>
    <s v="00Y"/>
    <x v="1"/>
    <x v="416"/>
    <n v="30"/>
    <n v="15"/>
    <n v="0.66666666666666663"/>
    <n v="0.33333333333333331"/>
  </r>
  <r>
    <s v="APR-23"/>
    <s v="2023/24"/>
    <x v="0"/>
    <x v="7"/>
    <s v="01A"/>
    <x v="1"/>
    <x v="417"/>
    <n v="44"/>
    <n v="24"/>
    <n v="0.6470588235294118"/>
    <n v="0.35294117647058826"/>
  </r>
  <r>
    <s v="APR-23"/>
    <s v="2023/24"/>
    <x v="0"/>
    <x v="7"/>
    <s v="01D"/>
    <x v="1"/>
    <x v="400"/>
    <n v="25"/>
    <n v="17"/>
    <n v="0.59523809523809523"/>
    <n v="0.40476190476190477"/>
  </r>
  <r>
    <s v="APR-23"/>
    <s v="2023/24"/>
    <x v="0"/>
    <x v="7"/>
    <s v="01E"/>
    <x v="1"/>
    <x v="394"/>
    <n v="27"/>
    <n v="27"/>
    <n v="0.5"/>
    <n v="0.5"/>
  </r>
  <r>
    <s v="APR-23"/>
    <s v="2023/24"/>
    <x v="0"/>
    <x v="7"/>
    <s v="01F"/>
    <x v="1"/>
    <x v="147"/>
    <n v="23"/>
    <n v="12"/>
    <n v="0.65714285714285714"/>
    <n v="0.34285714285714286"/>
  </r>
  <r>
    <s v="APR-23"/>
    <s v="2023/24"/>
    <x v="0"/>
    <x v="7"/>
    <s v="01G"/>
    <x v="1"/>
    <x v="367"/>
    <n v="27"/>
    <n v="12"/>
    <n v="0.69230769230769229"/>
    <n v="0.30769230769230771"/>
  </r>
  <r>
    <s v="APR-23"/>
    <s v="2023/24"/>
    <x v="0"/>
    <x v="7"/>
    <s v="01H"/>
    <x v="0"/>
    <x v="150"/>
    <n v="47"/>
    <n v="42"/>
    <n v="0.5280898876404494"/>
    <n v="0.47191011235955055"/>
  </r>
  <r>
    <s v="APR-23"/>
    <s v="2023/24"/>
    <x v="0"/>
    <x v="7"/>
    <s v="01J"/>
    <x v="1"/>
    <x v="373"/>
    <n v="25"/>
    <n v="9"/>
    <n v="0.73529411764705888"/>
    <n v="0.26470588235294118"/>
  </r>
  <r>
    <s v="APR-23"/>
    <s v="2023/24"/>
    <x v="0"/>
    <x v="7"/>
    <s v="01K"/>
    <x v="1"/>
    <x v="142"/>
    <n v="59"/>
    <n v="27"/>
    <n v="0.68604651162790697"/>
    <n v="0.31395348837209303"/>
  </r>
  <r>
    <s v="APR-23"/>
    <s v="2023/24"/>
    <x v="0"/>
    <x v="7"/>
    <s v="01T"/>
    <x v="1"/>
    <x v="373"/>
    <n v="17"/>
    <n v="17"/>
    <n v="0.5"/>
    <n v="0.5"/>
  </r>
  <r>
    <s v="APR-23"/>
    <s v="2023/24"/>
    <x v="0"/>
    <x v="7"/>
    <s v="01V"/>
    <x v="1"/>
    <x v="134"/>
    <n v="24"/>
    <n v="27"/>
    <n v="0.47058823529411764"/>
    <n v="0.52941176470588236"/>
  </r>
  <r>
    <s v="APR-23"/>
    <s v="2023/24"/>
    <x v="0"/>
    <x v="7"/>
    <s v="01W"/>
    <x v="1"/>
    <x v="382"/>
    <n v="47"/>
    <n v="46"/>
    <n v="0.5053763440860215"/>
    <n v="0.4946236559139785"/>
  </r>
  <r>
    <s v="APR-23"/>
    <s v="2023/24"/>
    <x v="0"/>
    <x v="7"/>
    <s v="01X"/>
    <x v="1"/>
    <x v="370"/>
    <n v="39"/>
    <n v="9"/>
    <n v="0.8125"/>
    <n v="0.1875"/>
  </r>
  <r>
    <s v="APR-23"/>
    <s v="2023/24"/>
    <x v="0"/>
    <x v="7"/>
    <s v="01Y"/>
    <x v="1"/>
    <x v="371"/>
    <n v="23"/>
    <n v="18"/>
    <n v="0.56097560975609762"/>
    <n v="0.43902439024390244"/>
  </r>
  <r>
    <s v="APR-23"/>
    <s v="2023/24"/>
    <x v="0"/>
    <x v="7"/>
    <s v="02A"/>
    <x v="1"/>
    <x v="370"/>
    <n v="26"/>
    <n v="22"/>
    <n v="0.54166666666666663"/>
    <n v="0.45833333333333331"/>
  </r>
  <r>
    <s v="APR-23"/>
    <s v="2023/24"/>
    <x v="0"/>
    <x v="7"/>
    <s v="02E"/>
    <x v="1"/>
    <x v="127"/>
    <n v="24"/>
    <n v="20"/>
    <n v="0.54545454545454541"/>
    <n v="0.45454545454545453"/>
  </r>
  <r>
    <s v="APR-23"/>
    <s v="2023/24"/>
    <x v="0"/>
    <x v="7"/>
    <s v="02G"/>
    <x v="1"/>
    <x v="99"/>
    <n v="13"/>
    <n v="16"/>
    <n v="0.44827586206896552"/>
    <n v="0.55172413793103448"/>
  </r>
  <r>
    <s v="APR-23"/>
    <s v="2023/24"/>
    <x v="0"/>
    <x v="7"/>
    <s v="02H"/>
    <x v="1"/>
    <x v="297"/>
    <n v="70"/>
    <n v="11"/>
    <n v="0.86419753086419748"/>
    <n v="0.13580246913580246"/>
  </r>
  <r>
    <s v="APR-23"/>
    <s v="2023/24"/>
    <x v="0"/>
    <x v="7"/>
    <s v="02M"/>
    <x v="1"/>
    <x v="137"/>
    <n v="43"/>
    <n v="24"/>
    <n v="0.64179104477611937"/>
    <n v="0.35820895522388058"/>
  </r>
  <r>
    <s v="APR-23"/>
    <s v="2023/24"/>
    <x v="0"/>
    <x v="7"/>
    <s v="02P"/>
    <x v="0"/>
    <x v="371"/>
    <n v="35"/>
    <n v="6"/>
    <n v="0.85365853658536583"/>
    <n v="0.14634146341463414"/>
  </r>
  <r>
    <s v="APR-23"/>
    <s v="2023/24"/>
    <x v="0"/>
    <x v="7"/>
    <s v="02Q"/>
    <x v="2"/>
    <x v="369"/>
    <n v="19"/>
    <n v="13"/>
    <n v="0.59375"/>
    <n v="0.40625"/>
  </r>
  <r>
    <s v="APR-23"/>
    <s v="2023/24"/>
    <x v="0"/>
    <x v="7"/>
    <s v="02T"/>
    <x v="0"/>
    <x v="416"/>
    <n v="40"/>
    <n v="5"/>
    <n v="0.88888888888888884"/>
    <n v="0.1111111111111111"/>
  </r>
  <r>
    <s v="APR-23"/>
    <s v="2023/24"/>
    <x v="0"/>
    <x v="7"/>
    <s v="02X"/>
    <x v="0"/>
    <x v="393"/>
    <n v="32"/>
    <n v="24"/>
    <n v="0.5714285714285714"/>
    <n v="0.42857142857142855"/>
  </r>
  <r>
    <s v="APR-23"/>
    <s v="2023/24"/>
    <x v="0"/>
    <x v="7"/>
    <s v="02Y"/>
    <x v="0"/>
    <x v="175"/>
    <n v="44"/>
    <n v="43"/>
    <n v="0.50574712643678166"/>
    <n v="0.4942528735632184"/>
  </r>
  <r>
    <s v="APR-23"/>
    <s v="2023/24"/>
    <x v="0"/>
    <x v="7"/>
    <s v="03F"/>
    <x v="0"/>
    <x v="128"/>
    <n v="37"/>
    <n v="22"/>
    <n v="0.6271186440677966"/>
    <n v="0.3728813559322034"/>
  </r>
  <r>
    <s v="APR-23"/>
    <s v="2023/24"/>
    <x v="0"/>
    <x v="7"/>
    <s v="03H"/>
    <x v="0"/>
    <x v="400"/>
    <n v="22"/>
    <n v="20"/>
    <n v="0.52380952380952384"/>
    <n v="0.47619047619047616"/>
  </r>
  <r>
    <s v="APR-23"/>
    <s v="2023/24"/>
    <x v="0"/>
    <x v="7"/>
    <s v="03K"/>
    <x v="0"/>
    <x v="182"/>
    <n v="30"/>
    <n v="17"/>
    <n v="0.63829787234042556"/>
    <n v="0.36170212765957449"/>
  </r>
  <r>
    <s v="APR-23"/>
    <s v="2023/24"/>
    <x v="0"/>
    <x v="7"/>
    <s v="03L"/>
    <x v="0"/>
    <x v="119"/>
    <n v="36"/>
    <n v="21"/>
    <n v="0.63157894736842102"/>
    <n v="0.36842105263157893"/>
  </r>
  <r>
    <s v="APR-23"/>
    <s v="2023/24"/>
    <x v="0"/>
    <x v="7"/>
    <s v="03N"/>
    <x v="0"/>
    <x v="310"/>
    <n v="48"/>
    <n v="60"/>
    <n v="0.44444444444444442"/>
    <n v="0.55555555555555558"/>
  </r>
  <r>
    <s v="APR-23"/>
    <s v="2023/24"/>
    <x v="0"/>
    <x v="7"/>
    <s v="03Q"/>
    <x v="0"/>
    <x v="141"/>
    <n v="51"/>
    <n v="32"/>
    <n v="0.61445783132530118"/>
    <n v="0.38554216867469882"/>
  </r>
  <r>
    <s v="APR-23"/>
    <s v="2023/24"/>
    <x v="0"/>
    <x v="7"/>
    <s v="03R"/>
    <x v="0"/>
    <x v="418"/>
    <n v="70"/>
    <n v="35"/>
    <n v="0.66666666666666663"/>
    <n v="0.33333333333333331"/>
  </r>
  <r>
    <s v="APR-23"/>
    <s v="2023/24"/>
    <x v="0"/>
    <x v="7"/>
    <s v="03W"/>
    <x v="2"/>
    <x v="327"/>
    <n v="37"/>
    <n v="42"/>
    <n v="0.46835443037974683"/>
    <n v="0.53164556962025311"/>
  </r>
  <r>
    <s v="APR-23"/>
    <s v="2023/24"/>
    <x v="0"/>
    <x v="7"/>
    <s v="04C"/>
    <x v="2"/>
    <x v="182"/>
    <n v="23"/>
    <n v="24"/>
    <n v="0.48936170212765956"/>
    <n v="0.51063829787234039"/>
  </r>
  <r>
    <s v="APR-23"/>
    <s v="2023/24"/>
    <x v="0"/>
    <x v="7"/>
    <s v="04V"/>
    <x v="2"/>
    <x v="150"/>
    <n v="39"/>
    <n v="50"/>
    <n v="0.43820224719101125"/>
    <n v="0.5617977528089888"/>
  </r>
  <r>
    <s v="APR-23"/>
    <s v="2023/24"/>
    <x v="0"/>
    <x v="7"/>
    <s v="04Y"/>
    <x v="2"/>
    <x v="365"/>
    <n v="10"/>
    <n v="23"/>
    <n v="0.30303030303030304"/>
    <n v="0.69696969696969702"/>
  </r>
  <r>
    <s v="APR-23"/>
    <s v="2023/24"/>
    <x v="0"/>
    <x v="7"/>
    <s v="05D"/>
    <x v="2"/>
    <x v="134"/>
    <n v="25"/>
    <n v="26"/>
    <n v="0.49019607843137253"/>
    <n v="0.50980392156862742"/>
  </r>
  <r>
    <s v="APR-23"/>
    <s v="2023/24"/>
    <x v="0"/>
    <x v="7"/>
    <s v="05G"/>
    <x v="2"/>
    <x v="191"/>
    <n v="33"/>
    <n v="22"/>
    <n v="0.6"/>
    <n v="0.4"/>
  </r>
  <r>
    <s v="APR-23"/>
    <s v="2023/24"/>
    <x v="0"/>
    <x v="7"/>
    <s v="05Q"/>
    <x v="2"/>
    <x v="398"/>
    <n v="26"/>
    <n v="27"/>
    <n v="0.49056603773584906"/>
    <n v="0.50943396226415094"/>
  </r>
  <r>
    <s v="APR-23"/>
    <s v="2023/24"/>
    <x v="0"/>
    <x v="7"/>
    <s v="05V"/>
    <x v="2"/>
    <x v="394"/>
    <n v="29"/>
    <n v="25"/>
    <n v="0.53703703703703709"/>
    <n v="0.46296296296296297"/>
  </r>
  <r>
    <s v="APR-23"/>
    <s v="2023/24"/>
    <x v="0"/>
    <x v="7"/>
    <s v="05W"/>
    <x v="2"/>
    <x v="119"/>
    <n v="37"/>
    <n v="20"/>
    <n v="0.64912280701754388"/>
    <n v="0.35087719298245612"/>
  </r>
  <r>
    <s v="APR-23"/>
    <s v="2023/24"/>
    <x v="0"/>
    <x v="7"/>
    <s v="06H"/>
    <x v="3"/>
    <x v="419"/>
    <n v="90"/>
    <n v="81"/>
    <n v="0.52631578947368418"/>
    <n v="0.47368421052631576"/>
  </r>
  <r>
    <s v="APR-23"/>
    <s v="2023/24"/>
    <x v="0"/>
    <x v="7"/>
    <s v="06K"/>
    <x v="3"/>
    <x v="414"/>
    <n v="86"/>
    <n v="43"/>
    <n v="0.66666666666666663"/>
    <n v="0.33333333333333331"/>
  </r>
  <r>
    <s v="APR-23"/>
    <s v="2023/24"/>
    <x v="0"/>
    <x v="7"/>
    <s v="06L"/>
    <x v="3"/>
    <x v="190"/>
    <n v="77"/>
    <n v="43"/>
    <n v="0.64166666666666672"/>
    <n v="0.35833333333333334"/>
  </r>
  <r>
    <s v="APR-23"/>
    <s v="2023/24"/>
    <x v="0"/>
    <x v="7"/>
    <s v="06N"/>
    <x v="3"/>
    <x v="162"/>
    <n v="75"/>
    <n v="44"/>
    <n v="0.63025210084033612"/>
    <n v="0.36974789915966388"/>
  </r>
  <r>
    <s v="APR-23"/>
    <s v="2023/24"/>
    <x v="0"/>
    <x v="7"/>
    <s v="06Q"/>
    <x v="3"/>
    <x v="142"/>
    <n v="47"/>
    <n v="39"/>
    <n v="0.54651162790697672"/>
    <n v="0.45348837209302323"/>
  </r>
  <r>
    <s v="APR-23"/>
    <s v="2023/24"/>
    <x v="0"/>
    <x v="7"/>
    <s v="06T"/>
    <x v="3"/>
    <x v="388"/>
    <n v="78"/>
    <n v="31"/>
    <n v="0.7155963302752294"/>
    <n v="0.28440366972477066"/>
  </r>
  <r>
    <s v="APR-23"/>
    <s v="2023/24"/>
    <x v="0"/>
    <x v="7"/>
    <s v="07G"/>
    <x v="3"/>
    <x v="183"/>
    <n v="16"/>
    <n v="7"/>
    <n v="0.69565217391304346"/>
    <n v="0.30434782608695654"/>
  </r>
  <r>
    <s v="APR-23"/>
    <s v="2023/24"/>
    <x v="0"/>
    <x v="7"/>
    <s v="07H"/>
    <x v="3"/>
    <x v="398"/>
    <n v="26"/>
    <n v="27"/>
    <n v="0.49056603773584906"/>
    <n v="0.50943396226415094"/>
  </r>
  <r>
    <s v="APR-23"/>
    <s v="2023/24"/>
    <x v="0"/>
    <x v="7"/>
    <s v="07K"/>
    <x v="3"/>
    <x v="304"/>
    <n v="43"/>
    <n v="26"/>
    <n v="0.62318840579710144"/>
    <n v="0.37681159420289856"/>
  </r>
  <r>
    <s v="APR-23"/>
    <s v="2023/24"/>
    <x v="0"/>
    <x v="7"/>
    <s v="09D"/>
    <x v="4"/>
    <x v="118"/>
    <n v="33"/>
    <n v="25"/>
    <n v="0.56896551724137934"/>
    <n v="0.43103448275862066"/>
  </r>
  <r>
    <s v="APR-23"/>
    <s v="2023/24"/>
    <x v="0"/>
    <x v="7"/>
    <s v="10Q"/>
    <x v="4"/>
    <x v="151"/>
    <n v="111"/>
    <n v="63"/>
    <n v="0.63793103448275867"/>
    <n v="0.36206896551724138"/>
  </r>
  <r>
    <s v="APR-23"/>
    <s v="2023/24"/>
    <x v="0"/>
    <x v="7"/>
    <s v="10R"/>
    <x v="4"/>
    <x v="395"/>
    <n v="21"/>
    <n v="16"/>
    <n v="0.56756756756756754"/>
    <n v="0.43243243243243246"/>
  </r>
  <r>
    <s v="APR-23"/>
    <s v="2023/24"/>
    <x v="0"/>
    <x v="7"/>
    <s v="11J"/>
    <x v="5"/>
    <x v="420"/>
    <n v="203"/>
    <n v="101"/>
    <n v="0.66776315789473684"/>
    <n v="0.33223684210526316"/>
  </r>
  <r>
    <s v="APR-23"/>
    <s v="2023/24"/>
    <x v="0"/>
    <x v="7"/>
    <s v="11M"/>
    <x v="5"/>
    <x v="332"/>
    <n v="132"/>
    <n v="74"/>
    <n v="0.64077669902912626"/>
    <n v="0.35922330097087379"/>
  </r>
  <r>
    <s v="APR-23"/>
    <s v="2023/24"/>
    <x v="0"/>
    <x v="7"/>
    <s v="11N"/>
    <x v="5"/>
    <x v="332"/>
    <n v="134"/>
    <n v="72"/>
    <n v="0.65048543689320393"/>
    <n v="0.34951456310679613"/>
  </r>
  <r>
    <s v="APR-23"/>
    <s v="2023/24"/>
    <x v="0"/>
    <x v="7"/>
    <s v="11X"/>
    <x v="5"/>
    <x v="421"/>
    <n v="132"/>
    <n v="57"/>
    <n v="0.69841269841269837"/>
    <n v="0.30158730158730157"/>
  </r>
  <r>
    <s v="APR-23"/>
    <s v="2023/24"/>
    <x v="0"/>
    <x v="7"/>
    <s v="12F"/>
    <x v="1"/>
    <x v="153"/>
    <n v="76"/>
    <n v="34"/>
    <n v="0.69090909090909092"/>
    <n v="0.30909090909090908"/>
  </r>
  <r>
    <s v="APR-23"/>
    <s v="2023/24"/>
    <x v="0"/>
    <x v="7"/>
    <s v="13Q"/>
    <x v="6"/>
    <x v="174"/>
    <n v="1"/>
    <n v="1"/>
    <n v="0.5"/>
    <n v="0.5"/>
  </r>
  <r>
    <s v="APR-23"/>
    <s v="2023/24"/>
    <x v="0"/>
    <x v="7"/>
    <s v="13T"/>
    <x v="0"/>
    <x v="422"/>
    <n v="78"/>
    <n v="43"/>
    <n v="0.64462809917355368"/>
    <n v="0.35537190082644626"/>
  </r>
  <r>
    <s v="APR-23"/>
    <s v="2023/24"/>
    <x v="0"/>
    <x v="7"/>
    <s v="14L"/>
    <x v="1"/>
    <x v="372"/>
    <n v="29"/>
    <n v="31"/>
    <n v="0.48333333333333334"/>
    <n v="0.51666666666666672"/>
  </r>
  <r>
    <s v="APR-23"/>
    <s v="2023/24"/>
    <x v="0"/>
    <x v="7"/>
    <s v="14Y"/>
    <x v="4"/>
    <x v="379"/>
    <n v="108"/>
    <n v="45"/>
    <n v="0.70588235294117652"/>
    <n v="0.29411764705882354"/>
  </r>
  <r>
    <s v="APR-23"/>
    <s v="2023/24"/>
    <x v="0"/>
    <x v="7"/>
    <s v="15A"/>
    <x v="4"/>
    <x v="190"/>
    <n v="73"/>
    <n v="47"/>
    <n v="0.60833333333333328"/>
    <n v="0.39166666666666666"/>
  </r>
  <r>
    <s v="APR-23"/>
    <s v="2023/24"/>
    <x v="0"/>
    <x v="7"/>
    <s v="15C"/>
    <x v="5"/>
    <x v="423"/>
    <n v="140"/>
    <n v="89"/>
    <n v="0.611353711790393"/>
    <n v="0.388646288209607"/>
  </r>
  <r>
    <s v="APR-23"/>
    <s v="2023/24"/>
    <x v="0"/>
    <x v="7"/>
    <s v="15E"/>
    <x v="2"/>
    <x v="402"/>
    <n v="111"/>
    <n v="119"/>
    <n v="0.4826086956521739"/>
    <n v="0.5173913043478261"/>
  </r>
  <r>
    <s v="APR-23"/>
    <s v="2023/24"/>
    <x v="0"/>
    <x v="7"/>
    <s v="15F"/>
    <x v="0"/>
    <x v="385"/>
    <n v="89"/>
    <n v="50"/>
    <n v="0.64028776978417268"/>
    <n v="0.35971223021582732"/>
  </r>
  <r>
    <s v="APR-23"/>
    <s v="2023/24"/>
    <x v="0"/>
    <x v="7"/>
    <s v="15M"/>
    <x v="2"/>
    <x v="189"/>
    <n v="143"/>
    <n v="110"/>
    <n v="0.56521739130434778"/>
    <n v="0.43478260869565216"/>
  </r>
  <r>
    <s v="APR-23"/>
    <s v="2023/24"/>
    <x v="0"/>
    <x v="7"/>
    <s v="15N"/>
    <x v="5"/>
    <x v="219"/>
    <n v="242"/>
    <n v="146"/>
    <n v="0.62371134020618557"/>
    <n v="0.37628865979381443"/>
  </r>
  <r>
    <s v="APR-23"/>
    <s v="2023/24"/>
    <x v="0"/>
    <x v="7"/>
    <s v="16C"/>
    <x v="0"/>
    <x v="391"/>
    <n v="101"/>
    <n v="72"/>
    <n v="0.58381502890173409"/>
    <n v="0.41618497109826591"/>
  </r>
  <r>
    <s v="APR-23"/>
    <s v="2023/24"/>
    <x v="0"/>
    <x v="7"/>
    <s v="18C"/>
    <x v="2"/>
    <x v="424"/>
    <n v="136"/>
    <n v="118"/>
    <n v="0.53543307086614178"/>
    <n v="0.46456692913385828"/>
  </r>
  <r>
    <s v="APR-23"/>
    <s v="2023/24"/>
    <x v="0"/>
    <x v="7"/>
    <s v="26A"/>
    <x v="3"/>
    <x v="359"/>
    <n v="152"/>
    <n v="134"/>
    <n v="0.53146853146853146"/>
    <n v="0.46853146853146854"/>
  </r>
  <r>
    <s v="APR-23"/>
    <s v="2023/24"/>
    <x v="0"/>
    <x v="7"/>
    <s v="27D"/>
    <x v="1"/>
    <x v="187"/>
    <n v="130"/>
    <n v="63"/>
    <n v="0.67357512953367871"/>
    <n v="0.32642487046632124"/>
  </r>
  <r>
    <s v="APR-23"/>
    <s v="2023/24"/>
    <x v="0"/>
    <x v="7"/>
    <s v="32T"/>
    <x v="1"/>
    <x v="157"/>
    <n v="0"/>
    <n v="1"/>
    <n v="0"/>
    <n v="1"/>
  </r>
  <r>
    <s v="APR-23"/>
    <s v="2023/24"/>
    <x v="0"/>
    <x v="7"/>
    <s v="36J"/>
    <x v="0"/>
    <x v="425"/>
    <n v="102"/>
    <n v="31"/>
    <n v="0.76691729323308266"/>
    <n v="0.23308270676691728"/>
  </r>
  <r>
    <s v="APR-23"/>
    <s v="2023/24"/>
    <x v="0"/>
    <x v="7"/>
    <s v="36L"/>
    <x v="7"/>
    <x v="426"/>
    <n v="193"/>
    <n v="78"/>
    <n v="0.71217712177121772"/>
    <n v="0.28782287822878228"/>
  </r>
  <r>
    <s v="APR-23"/>
    <s v="2023/24"/>
    <x v="0"/>
    <x v="7"/>
    <s v="42D"/>
    <x v="0"/>
    <x v="306"/>
    <n v="80"/>
    <n v="48"/>
    <n v="0.625"/>
    <n v="0.375"/>
  </r>
  <r>
    <s v="APR-23"/>
    <s v="2023/24"/>
    <x v="0"/>
    <x v="7"/>
    <s v="52R"/>
    <x v="2"/>
    <x v="427"/>
    <n v="157"/>
    <n v="77"/>
    <n v="0.67094017094017089"/>
    <n v="0.32905982905982906"/>
  </r>
  <r>
    <s v="APR-23"/>
    <s v="2023/24"/>
    <x v="0"/>
    <x v="7"/>
    <s v="70F"/>
    <x v="4"/>
    <x v="428"/>
    <n v="164"/>
    <n v="113"/>
    <n v="0.59205776173285196"/>
    <n v="0.40794223826714804"/>
  </r>
  <r>
    <s v="APR-23"/>
    <s v="2023/24"/>
    <x v="0"/>
    <x v="7"/>
    <s v="71E"/>
    <x v="2"/>
    <x v="429"/>
    <n v="125"/>
    <n v="103"/>
    <n v="0.54824561403508776"/>
    <n v="0.4517543859649123"/>
  </r>
  <r>
    <s v="APR-23"/>
    <s v="2023/24"/>
    <x v="0"/>
    <x v="7"/>
    <s v="72Q"/>
    <x v="7"/>
    <x v="430"/>
    <n v="130"/>
    <n v="92"/>
    <n v="0.5855855855855856"/>
    <n v="0.4144144144144144"/>
  </r>
  <r>
    <s v="APR-23"/>
    <s v="2023/24"/>
    <x v="0"/>
    <x v="7"/>
    <s v="78H"/>
    <x v="2"/>
    <x v="379"/>
    <n v="90"/>
    <n v="63"/>
    <n v="0.58823529411764708"/>
    <n v="0.41176470588235292"/>
  </r>
  <r>
    <s v="APR-23"/>
    <s v="2023/24"/>
    <x v="0"/>
    <x v="7"/>
    <s v="84H"/>
    <x v="0"/>
    <x v="431"/>
    <n v="83"/>
    <n v="72"/>
    <n v="0.53548387096774197"/>
    <n v="0.46451612903225808"/>
  </r>
  <r>
    <s v="APR-23"/>
    <s v="2023/24"/>
    <x v="0"/>
    <x v="7"/>
    <s v="91Q"/>
    <x v="4"/>
    <x v="432"/>
    <n v="366"/>
    <n v="121"/>
    <n v="0.75154004106776184"/>
    <n v="0.24845995893223818"/>
  </r>
  <r>
    <s v="APR-23"/>
    <s v="2023/24"/>
    <x v="0"/>
    <x v="7"/>
    <s v="92A"/>
    <x v="4"/>
    <x v="433"/>
    <n v="203"/>
    <n v="66"/>
    <n v="0.75464684014869887"/>
    <n v="0.24535315985130113"/>
  </r>
  <r>
    <s v="APR-23"/>
    <s v="2023/24"/>
    <x v="0"/>
    <x v="7"/>
    <s v="92G"/>
    <x v="5"/>
    <x v="177"/>
    <n v="160"/>
    <n v="85"/>
    <n v="0.65306122448979587"/>
    <n v="0.34693877551020408"/>
  </r>
  <r>
    <s v="APR-23"/>
    <s v="2023/24"/>
    <x v="0"/>
    <x v="7"/>
    <s v="93C"/>
    <x v="7"/>
    <x v="386"/>
    <n v="113"/>
    <n v="126"/>
    <n v="0.47280334728033474"/>
    <n v="0.52719665271966532"/>
  </r>
  <r>
    <s v="APR-23"/>
    <s v="2023/24"/>
    <x v="0"/>
    <x v="7"/>
    <s v="97R"/>
    <x v="4"/>
    <x v="391"/>
    <n v="109"/>
    <n v="64"/>
    <n v="0.63005780346820806"/>
    <n v="0.36994219653179189"/>
  </r>
  <r>
    <s v="APR-23"/>
    <s v="2023/24"/>
    <x v="0"/>
    <x v="7"/>
    <s v="97T"/>
    <x v="4"/>
    <x v="157"/>
    <n v="0"/>
    <n v="1"/>
    <n v="0"/>
    <n v="1"/>
  </r>
  <r>
    <s v="APR-23"/>
    <s v="2023/24"/>
    <x v="0"/>
    <x v="7"/>
    <s v="99A"/>
    <x v="1"/>
    <x v="160"/>
    <n v="45"/>
    <n v="37"/>
    <n v="0.54878048780487809"/>
    <n v="0.45121951219512196"/>
  </r>
  <r>
    <s v="APR-23"/>
    <s v="2023/24"/>
    <x v="0"/>
    <x v="7"/>
    <s v="99C"/>
    <x v="0"/>
    <x v="142"/>
    <n v="63"/>
    <n v="23"/>
    <n v="0.73255813953488369"/>
    <n v="0.26744186046511625"/>
  </r>
  <r>
    <s v="APR-23"/>
    <s v="2023/24"/>
    <x v="0"/>
    <x v="7"/>
    <s v="99E"/>
    <x v="3"/>
    <x v="182"/>
    <n v="24"/>
    <n v="23"/>
    <n v="0.51063829787234039"/>
    <n v="0.48936170212765956"/>
  </r>
  <r>
    <s v="APR-23"/>
    <s v="2023/24"/>
    <x v="0"/>
    <x v="7"/>
    <s v="99F"/>
    <x v="3"/>
    <x v="127"/>
    <n v="13"/>
    <n v="31"/>
    <n v="0.29545454545454547"/>
    <n v="0.70454545454545459"/>
  </r>
  <r>
    <s v="APR-23"/>
    <s v="2023/24"/>
    <x v="0"/>
    <x v="7"/>
    <s v="99G"/>
    <x v="3"/>
    <x v="147"/>
    <n v="23"/>
    <n v="12"/>
    <n v="0.65714285714285714"/>
    <n v="0.34285714285714286"/>
  </r>
  <r>
    <s v="APR-23"/>
    <s v="2023/24"/>
    <x v="0"/>
    <x v="7"/>
    <s v="A3A8R"/>
    <x v="7"/>
    <x v="434"/>
    <n v="155"/>
    <n v="101"/>
    <n v="0.60546875"/>
    <n v="0.39453125"/>
  </r>
  <r>
    <s v="APR-23"/>
    <s v="2023/24"/>
    <x v="0"/>
    <x v="7"/>
    <s v="B2M3M"/>
    <x v="2"/>
    <x v="435"/>
    <n v="125"/>
    <n v="110"/>
    <n v="0.53191489361702127"/>
    <n v="0.46808510638297873"/>
  </r>
  <r>
    <s v="APR-23"/>
    <s v="2023/24"/>
    <x v="0"/>
    <x v="7"/>
    <s v="D2P2L"/>
    <x v="2"/>
    <x v="436"/>
    <n v="123"/>
    <n v="119"/>
    <n v="0.50826446280991733"/>
    <n v="0.49173553719008267"/>
  </r>
  <r>
    <s v="APR-23"/>
    <s v="2023/24"/>
    <x v="0"/>
    <x v="7"/>
    <s v="D4U1Y"/>
    <x v="4"/>
    <x v="401"/>
    <n v="82"/>
    <n v="63"/>
    <n v="0.56551724137931036"/>
    <n v="0.43448275862068964"/>
  </r>
  <r>
    <s v="APR-23"/>
    <s v="2023/24"/>
    <x v="0"/>
    <x v="7"/>
    <s v="D9Y0V"/>
    <x v="4"/>
    <x v="437"/>
    <n v="315"/>
    <n v="181"/>
    <n v="0.63508064516129037"/>
    <n v="0.36491935483870969"/>
  </r>
  <r>
    <s v="APR-23"/>
    <s v="2023/24"/>
    <x v="0"/>
    <x v="7"/>
    <s v="M1J4Y"/>
    <x v="3"/>
    <x v="438"/>
    <n v="109"/>
    <n v="101"/>
    <n v="0.51904761904761909"/>
    <n v="0.48095238095238096"/>
  </r>
  <r>
    <s v="APR-23"/>
    <s v="2023/24"/>
    <x v="0"/>
    <x v="7"/>
    <s v="M2L0M"/>
    <x v="2"/>
    <x v="439"/>
    <n v="58"/>
    <n v="98"/>
    <n v="0.37179487179487181"/>
    <n v="0.62820512820512819"/>
  </r>
  <r>
    <s v="APR-23"/>
    <s v="2023/24"/>
    <x v="0"/>
    <x v="7"/>
    <s v="UNKNOWN"/>
    <x v="8"/>
    <x v="400"/>
    <n v="23"/>
    <n v="19"/>
    <n v="0.54761904761904767"/>
    <n v="0.45238095238095238"/>
  </r>
  <r>
    <s v="APR-23"/>
    <s v="2023/24"/>
    <x v="0"/>
    <x v="7"/>
    <s v="W2U3Z"/>
    <x v="7"/>
    <x v="440"/>
    <n v="220"/>
    <n v="116"/>
    <n v="0.65476190476190477"/>
    <n v="0.34523809523809523"/>
  </r>
  <r>
    <s v="APR-23"/>
    <s v="2023/24"/>
    <x v="0"/>
    <x v="7"/>
    <s v="X2C4Y"/>
    <x v="0"/>
    <x v="325"/>
    <n v="78"/>
    <n v="28"/>
    <n v="0.73584905660377353"/>
    <n v="0.26415094339622641"/>
  </r>
  <r>
    <s v="APR-23"/>
    <s v="2023/24"/>
    <x v="0"/>
    <x v="8"/>
    <s v="00L"/>
    <x v="0"/>
    <x v="83"/>
    <n v="11"/>
    <n v="2"/>
    <n v="0.84615384615384615"/>
    <n v="0.15384615384615385"/>
  </r>
  <r>
    <s v="APR-23"/>
    <s v="2023/24"/>
    <x v="0"/>
    <x v="8"/>
    <s v="00N"/>
    <x v="0"/>
    <x v="71"/>
    <n v="6"/>
    <n v="1"/>
    <n v="0.8571428571428571"/>
    <n v="0.14285714285714285"/>
  </r>
  <r>
    <s v="APR-23"/>
    <s v="2023/24"/>
    <x v="0"/>
    <x v="8"/>
    <s v="00P"/>
    <x v="0"/>
    <x v="149"/>
    <n v="6"/>
    <n v="0"/>
    <n v="1"/>
    <n v="0"/>
  </r>
  <r>
    <s v="APR-23"/>
    <s v="2023/24"/>
    <x v="0"/>
    <x v="8"/>
    <s v="00Q"/>
    <x v="1"/>
    <x v="157"/>
    <n v="1"/>
    <n v="0"/>
    <n v="1"/>
    <n v="0"/>
  </r>
  <r>
    <s v="APR-23"/>
    <s v="2023/24"/>
    <x v="0"/>
    <x v="8"/>
    <s v="00R"/>
    <x v="1"/>
    <x v="149"/>
    <n v="2"/>
    <n v="4"/>
    <n v="0.33333333333333331"/>
    <n v="0.66666666666666663"/>
  </r>
  <r>
    <s v="APR-23"/>
    <s v="2023/24"/>
    <x v="0"/>
    <x v="8"/>
    <s v="00T"/>
    <x v="1"/>
    <x v="70"/>
    <n v="8"/>
    <n v="0"/>
    <n v="1"/>
    <n v="0"/>
  </r>
  <r>
    <s v="APR-23"/>
    <s v="2023/24"/>
    <x v="0"/>
    <x v="8"/>
    <s v="00V"/>
    <x v="1"/>
    <x v="185"/>
    <n v="6"/>
    <n v="3"/>
    <n v="0.66666666666666663"/>
    <n v="0.33333333333333331"/>
  </r>
  <r>
    <s v="APR-23"/>
    <s v="2023/24"/>
    <x v="0"/>
    <x v="8"/>
    <s v="00X"/>
    <x v="1"/>
    <x v="254"/>
    <n v="4"/>
    <n v="1"/>
    <n v="0.8"/>
    <n v="0.2"/>
  </r>
  <r>
    <s v="APR-23"/>
    <s v="2023/24"/>
    <x v="0"/>
    <x v="8"/>
    <s v="00Y"/>
    <x v="1"/>
    <x v="70"/>
    <n v="6"/>
    <n v="2"/>
    <n v="0.75"/>
    <n v="0.25"/>
  </r>
  <r>
    <s v="APR-23"/>
    <s v="2023/24"/>
    <x v="0"/>
    <x v="8"/>
    <s v="01A"/>
    <x v="1"/>
    <x v="148"/>
    <n v="10"/>
    <n v="4"/>
    <n v="0.7142857142857143"/>
    <n v="0.2857142857142857"/>
  </r>
  <r>
    <s v="APR-23"/>
    <s v="2023/24"/>
    <x v="0"/>
    <x v="8"/>
    <s v="01D"/>
    <x v="1"/>
    <x v="68"/>
    <n v="1"/>
    <n v="3"/>
    <n v="0.25"/>
    <n v="0.75"/>
  </r>
  <r>
    <s v="APR-23"/>
    <s v="2023/24"/>
    <x v="0"/>
    <x v="8"/>
    <s v="01E"/>
    <x v="1"/>
    <x v="184"/>
    <n v="0"/>
    <n v="3"/>
    <n v="0"/>
    <n v="1"/>
  </r>
  <r>
    <s v="APR-23"/>
    <s v="2023/24"/>
    <x v="0"/>
    <x v="8"/>
    <s v="01F"/>
    <x v="1"/>
    <x v="185"/>
    <n v="9"/>
    <n v="0"/>
    <n v="1"/>
    <n v="0"/>
  </r>
  <r>
    <s v="APR-23"/>
    <s v="2023/24"/>
    <x v="0"/>
    <x v="8"/>
    <s v="01G"/>
    <x v="1"/>
    <x v="70"/>
    <n v="5"/>
    <n v="3"/>
    <n v="0.625"/>
    <n v="0.375"/>
  </r>
  <r>
    <s v="APR-23"/>
    <s v="2023/24"/>
    <x v="0"/>
    <x v="8"/>
    <s v="01H"/>
    <x v="0"/>
    <x v="91"/>
    <n v="12"/>
    <n v="0"/>
    <n v="1"/>
    <n v="0"/>
  </r>
  <r>
    <s v="APR-23"/>
    <s v="2023/24"/>
    <x v="0"/>
    <x v="8"/>
    <s v="01J"/>
    <x v="1"/>
    <x v="149"/>
    <n v="4"/>
    <n v="2"/>
    <n v="0.66666666666666663"/>
    <n v="0.33333333333333331"/>
  </r>
  <r>
    <s v="APR-23"/>
    <s v="2023/24"/>
    <x v="0"/>
    <x v="8"/>
    <s v="01K"/>
    <x v="1"/>
    <x v="69"/>
    <n v="11"/>
    <n v="11"/>
    <n v="0.5"/>
    <n v="0.5"/>
  </r>
  <r>
    <s v="APR-23"/>
    <s v="2023/24"/>
    <x v="0"/>
    <x v="8"/>
    <s v="01T"/>
    <x v="1"/>
    <x v="184"/>
    <n v="1"/>
    <n v="2"/>
    <n v="0.33333333333333331"/>
    <n v="0.66666666666666663"/>
  </r>
  <r>
    <s v="APR-23"/>
    <s v="2023/24"/>
    <x v="0"/>
    <x v="8"/>
    <s v="01V"/>
    <x v="1"/>
    <x v="157"/>
    <n v="0"/>
    <n v="1"/>
    <n v="0"/>
    <n v="1"/>
  </r>
  <r>
    <s v="APR-23"/>
    <s v="2023/24"/>
    <x v="0"/>
    <x v="8"/>
    <s v="01W"/>
    <x v="1"/>
    <x v="254"/>
    <n v="3"/>
    <n v="2"/>
    <n v="0.6"/>
    <n v="0.4"/>
  </r>
  <r>
    <s v="APR-23"/>
    <s v="2023/24"/>
    <x v="0"/>
    <x v="8"/>
    <s v="01X"/>
    <x v="1"/>
    <x v="70"/>
    <n v="8"/>
    <n v="0"/>
    <n v="1"/>
    <n v="0"/>
  </r>
  <r>
    <s v="APR-23"/>
    <s v="2023/24"/>
    <x v="0"/>
    <x v="8"/>
    <s v="01Y"/>
    <x v="1"/>
    <x v="174"/>
    <n v="1"/>
    <n v="1"/>
    <n v="0.5"/>
    <n v="0.5"/>
  </r>
  <r>
    <s v="APR-23"/>
    <s v="2023/24"/>
    <x v="0"/>
    <x v="8"/>
    <s v="02A"/>
    <x v="1"/>
    <x v="157"/>
    <n v="1"/>
    <n v="0"/>
    <n v="1"/>
    <n v="0"/>
  </r>
  <r>
    <s v="APR-23"/>
    <s v="2023/24"/>
    <x v="0"/>
    <x v="8"/>
    <s v="02E"/>
    <x v="1"/>
    <x v="68"/>
    <n v="3"/>
    <n v="1"/>
    <n v="0.75"/>
    <n v="0.25"/>
  </r>
  <r>
    <s v="APR-23"/>
    <s v="2023/24"/>
    <x v="0"/>
    <x v="8"/>
    <s v="02G"/>
    <x v="1"/>
    <x v="184"/>
    <n v="3"/>
    <n v="0"/>
    <n v="1"/>
    <n v="0"/>
  </r>
  <r>
    <s v="APR-23"/>
    <s v="2023/24"/>
    <x v="0"/>
    <x v="8"/>
    <s v="02H"/>
    <x v="1"/>
    <x v="254"/>
    <n v="3"/>
    <n v="2"/>
    <n v="0.6"/>
    <n v="0.4"/>
  </r>
  <r>
    <s v="APR-23"/>
    <s v="2023/24"/>
    <x v="0"/>
    <x v="8"/>
    <s v="02M"/>
    <x v="1"/>
    <x v="83"/>
    <n v="8"/>
    <n v="5"/>
    <n v="0.61538461538461542"/>
    <n v="0.38461538461538464"/>
  </r>
  <r>
    <s v="APR-23"/>
    <s v="2023/24"/>
    <x v="0"/>
    <x v="8"/>
    <s v="02P"/>
    <x v="0"/>
    <x v="115"/>
    <n v="9"/>
    <n v="1"/>
    <n v="0.9"/>
    <n v="0.1"/>
  </r>
  <r>
    <s v="APR-23"/>
    <s v="2023/24"/>
    <x v="0"/>
    <x v="8"/>
    <s v="02Q"/>
    <x v="2"/>
    <x v="157"/>
    <n v="0"/>
    <n v="1"/>
    <n v="0"/>
    <n v="1"/>
  </r>
  <r>
    <s v="APR-23"/>
    <s v="2023/24"/>
    <x v="0"/>
    <x v="8"/>
    <s v="02T"/>
    <x v="0"/>
    <x v="185"/>
    <n v="7"/>
    <n v="2"/>
    <n v="0.77777777777777779"/>
    <n v="0.22222222222222221"/>
  </r>
  <r>
    <s v="APR-23"/>
    <s v="2023/24"/>
    <x v="0"/>
    <x v="8"/>
    <s v="02X"/>
    <x v="0"/>
    <x v="149"/>
    <n v="4"/>
    <n v="2"/>
    <n v="0.66666666666666663"/>
    <n v="0.33333333333333331"/>
  </r>
  <r>
    <s v="APR-23"/>
    <s v="2023/24"/>
    <x v="0"/>
    <x v="8"/>
    <s v="02Y"/>
    <x v="0"/>
    <x v="185"/>
    <n v="6"/>
    <n v="3"/>
    <n v="0.66666666666666663"/>
    <n v="0.33333333333333331"/>
  </r>
  <r>
    <s v="APR-23"/>
    <s v="2023/24"/>
    <x v="0"/>
    <x v="8"/>
    <s v="03F"/>
    <x v="0"/>
    <x v="115"/>
    <n v="9"/>
    <n v="1"/>
    <n v="0.9"/>
    <n v="0.1"/>
  </r>
  <r>
    <s v="APR-23"/>
    <s v="2023/24"/>
    <x v="0"/>
    <x v="8"/>
    <s v="03H"/>
    <x v="0"/>
    <x v="71"/>
    <n v="4"/>
    <n v="3"/>
    <n v="0.5714285714285714"/>
    <n v="0.42857142857142855"/>
  </r>
  <r>
    <s v="APR-23"/>
    <s v="2023/24"/>
    <x v="0"/>
    <x v="8"/>
    <s v="03K"/>
    <x v="0"/>
    <x v="68"/>
    <n v="4"/>
    <n v="0"/>
    <n v="1"/>
    <n v="0"/>
  </r>
  <r>
    <s v="APR-23"/>
    <s v="2023/24"/>
    <x v="0"/>
    <x v="8"/>
    <s v="03L"/>
    <x v="0"/>
    <x v="115"/>
    <n v="10"/>
    <n v="0"/>
    <n v="1"/>
    <n v="0"/>
  </r>
  <r>
    <s v="APR-23"/>
    <s v="2023/24"/>
    <x v="0"/>
    <x v="8"/>
    <s v="03N"/>
    <x v="0"/>
    <x v="192"/>
    <n v="4"/>
    <n v="13"/>
    <n v="0.23529411764705882"/>
    <n v="0.76470588235294112"/>
  </r>
  <r>
    <s v="APR-23"/>
    <s v="2023/24"/>
    <x v="0"/>
    <x v="8"/>
    <s v="03Q"/>
    <x v="0"/>
    <x v="115"/>
    <n v="10"/>
    <n v="0"/>
    <n v="1"/>
    <n v="0"/>
  </r>
  <r>
    <s v="APR-23"/>
    <s v="2023/24"/>
    <x v="0"/>
    <x v="8"/>
    <s v="03R"/>
    <x v="0"/>
    <x v="148"/>
    <n v="12"/>
    <n v="2"/>
    <n v="0.8571428571428571"/>
    <n v="0.14285714285714285"/>
  </r>
  <r>
    <s v="APR-23"/>
    <s v="2023/24"/>
    <x v="0"/>
    <x v="8"/>
    <s v="03W"/>
    <x v="2"/>
    <x v="374"/>
    <n v="13"/>
    <n v="6"/>
    <n v="0.68421052631578949"/>
    <n v="0.31578947368421051"/>
  </r>
  <r>
    <s v="APR-23"/>
    <s v="2023/24"/>
    <x v="0"/>
    <x v="8"/>
    <s v="04C"/>
    <x v="2"/>
    <x v="184"/>
    <n v="1"/>
    <n v="2"/>
    <n v="0.33333333333333331"/>
    <n v="0.66666666666666663"/>
  </r>
  <r>
    <s v="APR-23"/>
    <s v="2023/24"/>
    <x v="0"/>
    <x v="8"/>
    <s v="04V"/>
    <x v="2"/>
    <x v="115"/>
    <n v="6"/>
    <n v="4"/>
    <n v="0.6"/>
    <n v="0.4"/>
  </r>
  <r>
    <s v="APR-23"/>
    <s v="2023/24"/>
    <x v="0"/>
    <x v="8"/>
    <s v="04Y"/>
    <x v="2"/>
    <x v="71"/>
    <n v="1"/>
    <n v="6"/>
    <n v="0.14285714285714285"/>
    <n v="0.8571428571428571"/>
  </r>
  <r>
    <s v="APR-23"/>
    <s v="2023/24"/>
    <x v="0"/>
    <x v="8"/>
    <s v="05D"/>
    <x v="2"/>
    <x v="174"/>
    <n v="1"/>
    <n v="1"/>
    <n v="0.5"/>
    <n v="0.5"/>
  </r>
  <r>
    <s v="APR-23"/>
    <s v="2023/24"/>
    <x v="0"/>
    <x v="8"/>
    <s v="05G"/>
    <x v="2"/>
    <x v="83"/>
    <n v="10"/>
    <n v="3"/>
    <n v="0.76923076923076927"/>
    <n v="0.23076923076923078"/>
  </r>
  <r>
    <s v="APR-23"/>
    <s v="2023/24"/>
    <x v="0"/>
    <x v="8"/>
    <s v="05Q"/>
    <x v="2"/>
    <x v="184"/>
    <n v="3"/>
    <n v="0"/>
    <n v="1"/>
    <n v="0"/>
  </r>
  <r>
    <s v="APR-23"/>
    <s v="2023/24"/>
    <x v="0"/>
    <x v="8"/>
    <s v="05V"/>
    <x v="2"/>
    <x v="184"/>
    <n v="3"/>
    <n v="0"/>
    <n v="1"/>
    <n v="0"/>
  </r>
  <r>
    <s v="APR-23"/>
    <s v="2023/24"/>
    <x v="0"/>
    <x v="8"/>
    <s v="05W"/>
    <x v="2"/>
    <x v="70"/>
    <n v="5"/>
    <n v="3"/>
    <n v="0.625"/>
    <n v="0.375"/>
  </r>
  <r>
    <s v="APR-23"/>
    <s v="2023/24"/>
    <x v="0"/>
    <x v="8"/>
    <s v="06H"/>
    <x v="3"/>
    <x v="183"/>
    <n v="15"/>
    <n v="8"/>
    <n v="0.65217391304347827"/>
    <n v="0.34782608695652173"/>
  </r>
  <r>
    <s v="APR-23"/>
    <s v="2023/24"/>
    <x v="0"/>
    <x v="8"/>
    <s v="06K"/>
    <x v="3"/>
    <x v="149"/>
    <n v="3"/>
    <n v="3"/>
    <n v="0.5"/>
    <n v="0.5"/>
  </r>
  <r>
    <s v="APR-23"/>
    <s v="2023/24"/>
    <x v="0"/>
    <x v="8"/>
    <s v="06L"/>
    <x v="3"/>
    <x v="83"/>
    <n v="11"/>
    <n v="2"/>
    <n v="0.84615384615384615"/>
    <n v="0.15384615384615385"/>
  </r>
  <r>
    <s v="APR-23"/>
    <s v="2023/24"/>
    <x v="0"/>
    <x v="8"/>
    <s v="06N"/>
    <x v="3"/>
    <x v="374"/>
    <n v="15"/>
    <n v="4"/>
    <n v="0.78947368421052633"/>
    <n v="0.21052631578947367"/>
  </r>
  <r>
    <s v="APR-23"/>
    <s v="2023/24"/>
    <x v="0"/>
    <x v="8"/>
    <s v="06Q"/>
    <x v="3"/>
    <x v="115"/>
    <n v="7"/>
    <n v="3"/>
    <n v="0.7"/>
    <n v="0.3"/>
  </r>
  <r>
    <s v="APR-23"/>
    <s v="2023/24"/>
    <x v="0"/>
    <x v="8"/>
    <s v="06T"/>
    <x v="3"/>
    <x v="71"/>
    <n v="6"/>
    <n v="1"/>
    <n v="0.8571428571428571"/>
    <n v="0.14285714285714285"/>
  </r>
  <r>
    <s v="APR-23"/>
    <s v="2023/24"/>
    <x v="0"/>
    <x v="8"/>
    <s v="07G"/>
    <x v="3"/>
    <x v="184"/>
    <n v="3"/>
    <n v="0"/>
    <n v="1"/>
    <n v="0"/>
  </r>
  <r>
    <s v="APR-23"/>
    <s v="2023/24"/>
    <x v="0"/>
    <x v="8"/>
    <s v="07H"/>
    <x v="3"/>
    <x v="149"/>
    <n v="5"/>
    <n v="1"/>
    <n v="0.83333333333333337"/>
    <n v="0.16666666666666666"/>
  </r>
  <r>
    <s v="APR-23"/>
    <s v="2023/24"/>
    <x v="0"/>
    <x v="8"/>
    <s v="07K"/>
    <x v="3"/>
    <x v="149"/>
    <n v="5"/>
    <n v="1"/>
    <n v="0.83333333333333337"/>
    <n v="0.16666666666666666"/>
  </r>
  <r>
    <s v="APR-23"/>
    <s v="2023/24"/>
    <x v="0"/>
    <x v="8"/>
    <s v="09D"/>
    <x v="4"/>
    <x v="157"/>
    <n v="1"/>
    <n v="0"/>
    <n v="1"/>
    <n v="0"/>
  </r>
  <r>
    <s v="APR-23"/>
    <s v="2023/24"/>
    <x v="0"/>
    <x v="8"/>
    <s v="10Q"/>
    <x v="4"/>
    <x v="144"/>
    <n v="11"/>
    <n v="9"/>
    <n v="0.55000000000000004"/>
    <n v="0.45"/>
  </r>
  <r>
    <s v="APR-23"/>
    <s v="2023/24"/>
    <x v="0"/>
    <x v="8"/>
    <s v="10R"/>
    <x v="4"/>
    <x v="184"/>
    <n v="0"/>
    <n v="3"/>
    <n v="0"/>
    <n v="1"/>
  </r>
  <r>
    <s v="APR-23"/>
    <s v="2023/24"/>
    <x v="0"/>
    <x v="8"/>
    <s v="11J"/>
    <x v="5"/>
    <x v="400"/>
    <n v="28"/>
    <n v="14"/>
    <n v="0.66666666666666663"/>
    <n v="0.33333333333333331"/>
  </r>
  <r>
    <s v="APR-23"/>
    <s v="2023/24"/>
    <x v="0"/>
    <x v="8"/>
    <s v="11M"/>
    <x v="5"/>
    <x v="120"/>
    <n v="21"/>
    <n v="5"/>
    <n v="0.80769230769230771"/>
    <n v="0.19230769230769232"/>
  </r>
  <r>
    <s v="APR-23"/>
    <s v="2023/24"/>
    <x v="0"/>
    <x v="8"/>
    <s v="11N"/>
    <x v="5"/>
    <x v="395"/>
    <n v="23"/>
    <n v="14"/>
    <n v="0.6216216216216216"/>
    <n v="0.3783783783783784"/>
  </r>
  <r>
    <s v="APR-23"/>
    <s v="2023/24"/>
    <x v="0"/>
    <x v="8"/>
    <s v="11X"/>
    <x v="5"/>
    <x v="116"/>
    <n v="21"/>
    <n v="7"/>
    <n v="0.75"/>
    <n v="0.25"/>
  </r>
  <r>
    <s v="APR-23"/>
    <s v="2023/24"/>
    <x v="0"/>
    <x v="8"/>
    <s v="12F"/>
    <x v="1"/>
    <x v="149"/>
    <n v="4"/>
    <n v="2"/>
    <n v="0.66666666666666663"/>
    <n v="0.33333333333333331"/>
  </r>
  <r>
    <s v="APR-23"/>
    <s v="2023/24"/>
    <x v="0"/>
    <x v="8"/>
    <s v="13T"/>
    <x v="0"/>
    <x v="69"/>
    <n v="18"/>
    <n v="4"/>
    <n v="0.81818181818181823"/>
    <n v="0.18181818181818182"/>
  </r>
  <r>
    <s v="APR-23"/>
    <s v="2023/24"/>
    <x v="0"/>
    <x v="8"/>
    <s v="14L"/>
    <x v="1"/>
    <x v="70"/>
    <n v="3"/>
    <n v="5"/>
    <n v="0.375"/>
    <n v="0.625"/>
  </r>
  <r>
    <s v="APR-23"/>
    <s v="2023/24"/>
    <x v="0"/>
    <x v="8"/>
    <s v="14Y"/>
    <x v="4"/>
    <x v="143"/>
    <n v="13"/>
    <n v="5"/>
    <n v="0.72222222222222221"/>
    <n v="0.27777777777777779"/>
  </r>
  <r>
    <s v="APR-23"/>
    <s v="2023/24"/>
    <x v="0"/>
    <x v="8"/>
    <s v="15A"/>
    <x v="4"/>
    <x v="192"/>
    <n v="13"/>
    <n v="4"/>
    <n v="0.76470588235294112"/>
    <n v="0.23529411764705882"/>
  </r>
  <r>
    <s v="APR-23"/>
    <s v="2023/24"/>
    <x v="0"/>
    <x v="8"/>
    <s v="15C"/>
    <x v="5"/>
    <x v="136"/>
    <n v="20"/>
    <n v="16"/>
    <n v="0.55555555555555558"/>
    <n v="0.44444444444444442"/>
  </r>
  <r>
    <s v="APR-23"/>
    <s v="2023/24"/>
    <x v="0"/>
    <x v="8"/>
    <s v="15E"/>
    <x v="2"/>
    <x v="400"/>
    <n v="25"/>
    <n v="17"/>
    <n v="0.59523809523809523"/>
    <n v="0.40476190476190477"/>
  </r>
  <r>
    <s v="APR-23"/>
    <s v="2023/24"/>
    <x v="0"/>
    <x v="8"/>
    <s v="15F"/>
    <x v="0"/>
    <x v="368"/>
    <n v="17"/>
    <n v="8"/>
    <n v="0.68"/>
    <n v="0.32"/>
  </r>
  <r>
    <s v="APR-23"/>
    <s v="2023/24"/>
    <x v="0"/>
    <x v="8"/>
    <s v="15M"/>
    <x v="2"/>
    <x v="399"/>
    <n v="26"/>
    <n v="14"/>
    <n v="0.65"/>
    <n v="0.35"/>
  </r>
  <r>
    <s v="APR-23"/>
    <s v="2023/24"/>
    <x v="0"/>
    <x v="8"/>
    <s v="15N"/>
    <x v="5"/>
    <x v="124"/>
    <n v="14"/>
    <n v="7"/>
    <n v="0.66666666666666663"/>
    <n v="0.33333333333333331"/>
  </r>
  <r>
    <s v="APR-23"/>
    <s v="2023/24"/>
    <x v="0"/>
    <x v="8"/>
    <s v="16C"/>
    <x v="0"/>
    <x v="374"/>
    <n v="15"/>
    <n v="4"/>
    <n v="0.78947368421052633"/>
    <n v="0.21052631578947367"/>
  </r>
  <r>
    <s v="APR-23"/>
    <s v="2023/24"/>
    <x v="0"/>
    <x v="8"/>
    <s v="18C"/>
    <x v="2"/>
    <x v="368"/>
    <n v="13"/>
    <n v="12"/>
    <n v="0.52"/>
    <n v="0.48"/>
  </r>
  <r>
    <s v="APR-23"/>
    <s v="2023/24"/>
    <x v="0"/>
    <x v="8"/>
    <s v="26A"/>
    <x v="3"/>
    <x v="399"/>
    <n v="33"/>
    <n v="7"/>
    <n v="0.82499999999999996"/>
    <n v="0.17499999999999999"/>
  </r>
  <r>
    <s v="APR-23"/>
    <s v="2023/24"/>
    <x v="0"/>
    <x v="8"/>
    <s v="27D"/>
    <x v="1"/>
    <x v="140"/>
    <n v="21"/>
    <n v="9"/>
    <n v="0.7"/>
    <n v="0.3"/>
  </r>
  <r>
    <s v="APR-23"/>
    <s v="2023/24"/>
    <x v="0"/>
    <x v="8"/>
    <s v="36J"/>
    <x v="0"/>
    <x v="115"/>
    <n v="7"/>
    <n v="3"/>
    <n v="0.7"/>
    <n v="0.3"/>
  </r>
  <r>
    <s v="APR-23"/>
    <s v="2023/24"/>
    <x v="0"/>
    <x v="8"/>
    <s v="36L"/>
    <x v="7"/>
    <x v="125"/>
    <n v="24"/>
    <n v="14"/>
    <n v="0.63157894736842102"/>
    <n v="0.36842105263157893"/>
  </r>
  <r>
    <s v="APR-23"/>
    <s v="2023/24"/>
    <x v="0"/>
    <x v="8"/>
    <s v="42D"/>
    <x v="0"/>
    <x v="124"/>
    <n v="16"/>
    <n v="5"/>
    <n v="0.76190476190476186"/>
    <n v="0.23809523809523808"/>
  </r>
  <r>
    <s v="APR-23"/>
    <s v="2023/24"/>
    <x v="0"/>
    <x v="8"/>
    <s v="52R"/>
    <x v="2"/>
    <x v="120"/>
    <n v="17"/>
    <n v="9"/>
    <n v="0.65384615384615385"/>
    <n v="0.34615384615384615"/>
  </r>
  <r>
    <s v="APR-23"/>
    <s v="2023/24"/>
    <x v="0"/>
    <x v="8"/>
    <s v="70F"/>
    <x v="4"/>
    <x v="120"/>
    <n v="16"/>
    <n v="10"/>
    <n v="0.61538461538461542"/>
    <n v="0.38461538461538464"/>
  </r>
  <r>
    <s v="APR-23"/>
    <s v="2023/24"/>
    <x v="0"/>
    <x v="8"/>
    <s v="71E"/>
    <x v="2"/>
    <x v="69"/>
    <n v="17"/>
    <n v="5"/>
    <n v="0.77272727272727271"/>
    <n v="0.22727272727272727"/>
  </r>
  <r>
    <s v="APR-23"/>
    <s v="2023/24"/>
    <x v="0"/>
    <x v="8"/>
    <s v="72Q"/>
    <x v="7"/>
    <x v="125"/>
    <n v="22"/>
    <n v="16"/>
    <n v="0.57894736842105265"/>
    <n v="0.42105263157894735"/>
  </r>
  <r>
    <s v="APR-23"/>
    <s v="2023/24"/>
    <x v="0"/>
    <x v="8"/>
    <s v="78H"/>
    <x v="2"/>
    <x v="130"/>
    <n v="11"/>
    <n v="16"/>
    <n v="0.40740740740740738"/>
    <n v="0.59259259259259256"/>
  </r>
  <r>
    <s v="APR-23"/>
    <s v="2023/24"/>
    <x v="0"/>
    <x v="8"/>
    <s v="84H"/>
    <x v="0"/>
    <x v="413"/>
    <n v="11"/>
    <n v="4"/>
    <n v="0.73333333333333328"/>
    <n v="0.26666666666666666"/>
  </r>
  <r>
    <s v="APR-23"/>
    <s v="2023/24"/>
    <x v="0"/>
    <x v="8"/>
    <s v="91Q"/>
    <x v="4"/>
    <x v="127"/>
    <n v="32"/>
    <n v="12"/>
    <n v="0.72727272727272729"/>
    <n v="0.27272727272727271"/>
  </r>
  <r>
    <s v="APR-23"/>
    <s v="2023/24"/>
    <x v="0"/>
    <x v="8"/>
    <s v="92A"/>
    <x v="4"/>
    <x v="140"/>
    <n v="22"/>
    <n v="8"/>
    <n v="0.73333333333333328"/>
    <n v="0.26666666666666666"/>
  </r>
  <r>
    <s v="APR-23"/>
    <s v="2023/24"/>
    <x v="0"/>
    <x v="8"/>
    <s v="92G"/>
    <x v="5"/>
    <x v="69"/>
    <n v="16"/>
    <n v="6"/>
    <n v="0.72727272727272729"/>
    <n v="0.27272727272727271"/>
  </r>
  <r>
    <s v="APR-23"/>
    <s v="2023/24"/>
    <x v="0"/>
    <x v="8"/>
    <s v="93C"/>
    <x v="7"/>
    <x v="192"/>
    <n v="9"/>
    <n v="8"/>
    <n v="0.52941176470588236"/>
    <n v="0.47058823529411764"/>
  </r>
  <r>
    <s v="APR-23"/>
    <s v="2023/24"/>
    <x v="0"/>
    <x v="8"/>
    <s v="97R"/>
    <x v="4"/>
    <x v="158"/>
    <n v="7"/>
    <n v="4"/>
    <n v="0.63636363636363635"/>
    <n v="0.36363636363636365"/>
  </r>
  <r>
    <s v="APR-23"/>
    <s v="2023/24"/>
    <x v="0"/>
    <x v="8"/>
    <s v="97T"/>
    <x v="4"/>
    <x v="157"/>
    <n v="0"/>
    <n v="1"/>
    <n v="0"/>
    <n v="1"/>
  </r>
  <r>
    <s v="APR-23"/>
    <s v="2023/24"/>
    <x v="0"/>
    <x v="8"/>
    <s v="99A"/>
    <x v="1"/>
    <x v="115"/>
    <n v="5"/>
    <n v="5"/>
    <n v="0.5"/>
    <n v="0.5"/>
  </r>
  <r>
    <s v="APR-23"/>
    <s v="2023/24"/>
    <x v="0"/>
    <x v="8"/>
    <s v="99C"/>
    <x v="0"/>
    <x v="374"/>
    <n v="17"/>
    <n v="2"/>
    <n v="0.89473684210526316"/>
    <n v="0.10526315789473684"/>
  </r>
  <r>
    <s v="APR-23"/>
    <s v="2023/24"/>
    <x v="0"/>
    <x v="8"/>
    <s v="99E"/>
    <x v="3"/>
    <x v="184"/>
    <n v="1"/>
    <n v="2"/>
    <n v="0.33333333333333331"/>
    <n v="0.66666666666666663"/>
  </r>
  <r>
    <s v="APR-23"/>
    <s v="2023/24"/>
    <x v="0"/>
    <x v="8"/>
    <s v="99F"/>
    <x v="3"/>
    <x v="148"/>
    <n v="5"/>
    <n v="9"/>
    <n v="0.35714285714285715"/>
    <n v="0.6428571428571429"/>
  </r>
  <r>
    <s v="APR-23"/>
    <s v="2023/24"/>
    <x v="0"/>
    <x v="8"/>
    <s v="99G"/>
    <x v="3"/>
    <x v="174"/>
    <n v="0"/>
    <n v="2"/>
    <n v="0"/>
    <n v="1"/>
  </r>
  <r>
    <s v="APR-23"/>
    <s v="2023/24"/>
    <x v="0"/>
    <x v="8"/>
    <s v="A3A8R"/>
    <x v="7"/>
    <x v="147"/>
    <n v="29"/>
    <n v="6"/>
    <n v="0.82857142857142863"/>
    <n v="0.17142857142857143"/>
  </r>
  <r>
    <s v="APR-23"/>
    <s v="2023/24"/>
    <x v="0"/>
    <x v="8"/>
    <s v="B2M3M"/>
    <x v="2"/>
    <x v="130"/>
    <n v="17"/>
    <n v="10"/>
    <n v="0.62962962962962965"/>
    <n v="0.37037037037037035"/>
  </r>
  <r>
    <s v="APR-23"/>
    <s v="2023/24"/>
    <x v="0"/>
    <x v="8"/>
    <s v="D2P2L"/>
    <x v="2"/>
    <x v="121"/>
    <n v="22"/>
    <n v="9"/>
    <n v="0.70967741935483875"/>
    <n v="0.29032258064516131"/>
  </r>
  <r>
    <s v="APR-23"/>
    <s v="2023/24"/>
    <x v="0"/>
    <x v="8"/>
    <s v="D4U1Y"/>
    <x v="4"/>
    <x v="368"/>
    <n v="14"/>
    <n v="11"/>
    <n v="0.56000000000000005"/>
    <n v="0.44"/>
  </r>
  <r>
    <s v="APR-23"/>
    <s v="2023/24"/>
    <x v="0"/>
    <x v="8"/>
    <s v="D9Y0V"/>
    <x v="4"/>
    <x v="417"/>
    <n v="58"/>
    <n v="10"/>
    <n v="0.8529411764705882"/>
    <n v="0.14705882352941177"/>
  </r>
  <r>
    <s v="APR-23"/>
    <s v="2023/24"/>
    <x v="0"/>
    <x v="8"/>
    <s v="M1J4Y"/>
    <x v="3"/>
    <x v="192"/>
    <n v="16"/>
    <n v="1"/>
    <n v="0.94117647058823528"/>
    <n v="5.8823529411764705E-2"/>
  </r>
  <r>
    <s v="APR-23"/>
    <s v="2023/24"/>
    <x v="0"/>
    <x v="8"/>
    <s v="M2L0M"/>
    <x v="2"/>
    <x v="368"/>
    <n v="6"/>
    <n v="19"/>
    <n v="0.24"/>
    <n v="0.76"/>
  </r>
  <r>
    <s v="APR-23"/>
    <s v="2023/24"/>
    <x v="0"/>
    <x v="8"/>
    <s v="UNKNOWN"/>
    <x v="8"/>
    <x v="174"/>
    <n v="1"/>
    <n v="1"/>
    <n v="0.5"/>
    <n v="0.5"/>
  </r>
  <r>
    <s v="APR-23"/>
    <s v="2023/24"/>
    <x v="0"/>
    <x v="8"/>
    <s v="W2U3Z"/>
    <x v="7"/>
    <x v="398"/>
    <n v="26"/>
    <n v="27"/>
    <n v="0.49056603773584906"/>
    <n v="0.50943396226415094"/>
  </r>
  <r>
    <s v="APR-23"/>
    <s v="2023/24"/>
    <x v="0"/>
    <x v="8"/>
    <s v="X2C4Y"/>
    <x v="0"/>
    <x v="148"/>
    <n v="12"/>
    <n v="2"/>
    <n v="0.8571428571428571"/>
    <n v="0.14285714285714285"/>
  </r>
  <r>
    <s v="APR-23"/>
    <s v="2023/24"/>
    <x v="0"/>
    <x v="9"/>
    <s v="00L"/>
    <x v="0"/>
    <x v="149"/>
    <n v="2"/>
    <n v="4"/>
    <n v="0.33333333333333331"/>
    <n v="0.66666666666666663"/>
  </r>
  <r>
    <s v="APR-23"/>
    <s v="2023/24"/>
    <x v="0"/>
    <x v="9"/>
    <s v="00N"/>
    <x v="0"/>
    <x v="148"/>
    <n v="11"/>
    <n v="3"/>
    <n v="0.7857142857142857"/>
    <n v="0.21428571428571427"/>
  </r>
  <r>
    <s v="APR-23"/>
    <s v="2023/24"/>
    <x v="0"/>
    <x v="9"/>
    <s v="00P"/>
    <x v="0"/>
    <x v="143"/>
    <n v="13"/>
    <n v="5"/>
    <n v="0.72222222222222221"/>
    <n v="0.27777777777777779"/>
  </r>
  <r>
    <s v="APR-23"/>
    <s v="2023/24"/>
    <x v="0"/>
    <x v="9"/>
    <s v="00Q"/>
    <x v="1"/>
    <x v="69"/>
    <n v="16"/>
    <n v="6"/>
    <n v="0.72727272727272729"/>
    <n v="0.27272727272727271"/>
  </r>
  <r>
    <s v="APR-23"/>
    <s v="2023/24"/>
    <x v="0"/>
    <x v="9"/>
    <s v="00R"/>
    <x v="1"/>
    <x v="368"/>
    <n v="17"/>
    <n v="8"/>
    <n v="0.68"/>
    <n v="0.32"/>
  </r>
  <r>
    <s v="APR-23"/>
    <s v="2023/24"/>
    <x v="0"/>
    <x v="9"/>
    <s v="00T"/>
    <x v="1"/>
    <x v="374"/>
    <n v="15"/>
    <n v="4"/>
    <n v="0.78947368421052633"/>
    <n v="0.21052631578947367"/>
  </r>
  <r>
    <s v="APR-23"/>
    <s v="2023/24"/>
    <x v="0"/>
    <x v="9"/>
    <s v="00V"/>
    <x v="1"/>
    <x v="99"/>
    <n v="20"/>
    <n v="9"/>
    <n v="0.68965517241379315"/>
    <n v="0.31034482758620691"/>
  </r>
  <r>
    <s v="APR-23"/>
    <s v="2023/24"/>
    <x v="0"/>
    <x v="9"/>
    <s v="00X"/>
    <x v="1"/>
    <x v="395"/>
    <n v="25"/>
    <n v="12"/>
    <n v="0.67567567567567566"/>
    <n v="0.32432432432432434"/>
  </r>
  <r>
    <s v="APR-23"/>
    <s v="2023/24"/>
    <x v="0"/>
    <x v="9"/>
    <s v="00Y"/>
    <x v="1"/>
    <x v="144"/>
    <n v="15"/>
    <n v="5"/>
    <n v="0.75"/>
    <n v="0.25"/>
  </r>
  <r>
    <s v="APR-23"/>
    <s v="2023/24"/>
    <x v="0"/>
    <x v="9"/>
    <s v="01A"/>
    <x v="1"/>
    <x v="372"/>
    <n v="49"/>
    <n v="11"/>
    <n v="0.81666666666666665"/>
    <n v="0.18333333333333332"/>
  </r>
  <r>
    <s v="APR-23"/>
    <s v="2023/24"/>
    <x v="0"/>
    <x v="9"/>
    <s v="01D"/>
    <x v="1"/>
    <x v="144"/>
    <n v="17"/>
    <n v="3"/>
    <n v="0.85"/>
    <n v="0.15"/>
  </r>
  <r>
    <s v="APR-23"/>
    <s v="2023/24"/>
    <x v="0"/>
    <x v="9"/>
    <s v="01E"/>
    <x v="1"/>
    <x v="144"/>
    <n v="17"/>
    <n v="3"/>
    <n v="0.85"/>
    <n v="0.15"/>
  </r>
  <r>
    <s v="APR-23"/>
    <s v="2023/24"/>
    <x v="0"/>
    <x v="9"/>
    <s v="01F"/>
    <x v="1"/>
    <x v="374"/>
    <n v="18"/>
    <n v="1"/>
    <n v="0.94736842105263153"/>
    <n v="5.2631578947368418E-2"/>
  </r>
  <r>
    <s v="APR-23"/>
    <s v="2023/24"/>
    <x v="0"/>
    <x v="9"/>
    <s v="01G"/>
    <x v="1"/>
    <x v="136"/>
    <n v="30"/>
    <n v="6"/>
    <n v="0.83333333333333337"/>
    <n v="0.16666666666666666"/>
  </r>
  <r>
    <s v="APR-23"/>
    <s v="2023/24"/>
    <x v="0"/>
    <x v="9"/>
    <s v="01H"/>
    <x v="0"/>
    <x v="116"/>
    <n v="20"/>
    <n v="8"/>
    <n v="0.7142857142857143"/>
    <n v="0.2857142857142857"/>
  </r>
  <r>
    <s v="APR-23"/>
    <s v="2023/24"/>
    <x v="0"/>
    <x v="9"/>
    <s v="01J"/>
    <x v="1"/>
    <x v="140"/>
    <n v="26"/>
    <n v="4"/>
    <n v="0.8666666666666667"/>
    <n v="0.13333333333333333"/>
  </r>
  <r>
    <s v="APR-23"/>
    <s v="2023/24"/>
    <x v="0"/>
    <x v="9"/>
    <s v="01K"/>
    <x v="1"/>
    <x v="191"/>
    <n v="46"/>
    <n v="9"/>
    <n v="0.83636363636363631"/>
    <n v="0.16363636363636364"/>
  </r>
  <r>
    <s v="APR-23"/>
    <s v="2023/24"/>
    <x v="0"/>
    <x v="9"/>
    <s v="01T"/>
    <x v="1"/>
    <x v="374"/>
    <n v="14"/>
    <n v="5"/>
    <n v="0.73684210526315785"/>
    <n v="0.26315789473684209"/>
  </r>
  <r>
    <s v="APR-23"/>
    <s v="2023/24"/>
    <x v="0"/>
    <x v="9"/>
    <s v="01V"/>
    <x v="1"/>
    <x v="183"/>
    <n v="16"/>
    <n v="7"/>
    <n v="0.69565217391304346"/>
    <n v="0.30434782608695654"/>
  </r>
  <r>
    <s v="APR-23"/>
    <s v="2023/24"/>
    <x v="0"/>
    <x v="9"/>
    <s v="01W"/>
    <x v="1"/>
    <x v="368"/>
    <n v="18"/>
    <n v="7"/>
    <n v="0.72"/>
    <n v="0.28000000000000003"/>
  </r>
  <r>
    <s v="APR-23"/>
    <s v="2023/24"/>
    <x v="0"/>
    <x v="9"/>
    <s v="01X"/>
    <x v="1"/>
    <x v="121"/>
    <n v="25"/>
    <n v="6"/>
    <n v="0.80645161290322576"/>
    <n v="0.19354838709677419"/>
  </r>
  <r>
    <s v="APR-23"/>
    <s v="2023/24"/>
    <x v="0"/>
    <x v="9"/>
    <s v="01Y"/>
    <x v="1"/>
    <x v="183"/>
    <n v="14"/>
    <n v="9"/>
    <n v="0.60869565217391308"/>
    <n v="0.39130434782608697"/>
  </r>
  <r>
    <s v="APR-23"/>
    <s v="2023/24"/>
    <x v="0"/>
    <x v="9"/>
    <s v="02A"/>
    <x v="1"/>
    <x v="413"/>
    <n v="9"/>
    <n v="6"/>
    <n v="0.6"/>
    <n v="0.4"/>
  </r>
  <r>
    <s v="APR-23"/>
    <s v="2023/24"/>
    <x v="0"/>
    <x v="9"/>
    <s v="02E"/>
    <x v="1"/>
    <x v="123"/>
    <n v="19"/>
    <n v="5"/>
    <n v="0.79166666666666663"/>
    <n v="0.20833333333333334"/>
  </r>
  <r>
    <s v="APR-23"/>
    <s v="2023/24"/>
    <x v="0"/>
    <x v="9"/>
    <s v="02G"/>
    <x v="1"/>
    <x v="148"/>
    <n v="14"/>
    <n v="0"/>
    <n v="1"/>
    <n v="0"/>
  </r>
  <r>
    <s v="APR-23"/>
    <s v="2023/24"/>
    <x v="0"/>
    <x v="9"/>
    <s v="02H"/>
    <x v="1"/>
    <x v="117"/>
    <n v="40"/>
    <n v="9"/>
    <n v="0.81632653061224492"/>
    <n v="0.18367346938775511"/>
  </r>
  <r>
    <s v="APR-23"/>
    <s v="2023/24"/>
    <x v="0"/>
    <x v="9"/>
    <s v="02M"/>
    <x v="1"/>
    <x v="99"/>
    <n v="22"/>
    <n v="7"/>
    <n v="0.75862068965517238"/>
    <n v="0.2413793103448276"/>
  </r>
  <r>
    <s v="APR-23"/>
    <s v="2023/24"/>
    <x v="0"/>
    <x v="9"/>
    <s v="02P"/>
    <x v="0"/>
    <x v="373"/>
    <n v="26"/>
    <n v="8"/>
    <n v="0.76470588235294112"/>
    <n v="0.23529411764705882"/>
  </r>
  <r>
    <s v="APR-23"/>
    <s v="2023/24"/>
    <x v="0"/>
    <x v="9"/>
    <s v="02Q"/>
    <x v="2"/>
    <x v="158"/>
    <n v="8"/>
    <n v="3"/>
    <n v="0.72727272727272729"/>
    <n v="0.27272727272727271"/>
  </r>
  <r>
    <s v="APR-23"/>
    <s v="2023/24"/>
    <x v="0"/>
    <x v="9"/>
    <s v="02T"/>
    <x v="0"/>
    <x v="174"/>
    <n v="2"/>
    <n v="0"/>
    <n v="1"/>
    <n v="0"/>
  </r>
  <r>
    <s v="APR-23"/>
    <s v="2023/24"/>
    <x v="0"/>
    <x v="9"/>
    <s v="02X"/>
    <x v="0"/>
    <x v="144"/>
    <n v="9"/>
    <n v="11"/>
    <n v="0.45"/>
    <n v="0.55000000000000004"/>
  </r>
  <r>
    <s v="APR-23"/>
    <s v="2023/24"/>
    <x v="0"/>
    <x v="9"/>
    <s v="02Y"/>
    <x v="0"/>
    <x v="157"/>
    <n v="1"/>
    <n v="0"/>
    <n v="1"/>
    <n v="0"/>
  </r>
  <r>
    <s v="APR-23"/>
    <s v="2023/24"/>
    <x v="0"/>
    <x v="9"/>
    <s v="03F"/>
    <x v="0"/>
    <x v="70"/>
    <n v="2"/>
    <n v="6"/>
    <n v="0.25"/>
    <n v="0.75"/>
  </r>
  <r>
    <s v="APR-23"/>
    <s v="2023/24"/>
    <x v="0"/>
    <x v="9"/>
    <s v="03K"/>
    <x v="0"/>
    <x v="174"/>
    <n v="1"/>
    <n v="1"/>
    <n v="0.5"/>
    <n v="0.5"/>
  </r>
  <r>
    <s v="APR-23"/>
    <s v="2023/24"/>
    <x v="0"/>
    <x v="9"/>
    <s v="03L"/>
    <x v="0"/>
    <x v="136"/>
    <n v="29"/>
    <n v="7"/>
    <n v="0.80555555555555558"/>
    <n v="0.19444444444444445"/>
  </r>
  <r>
    <s v="APR-23"/>
    <s v="2023/24"/>
    <x v="0"/>
    <x v="9"/>
    <s v="03N"/>
    <x v="0"/>
    <x v="91"/>
    <n v="7"/>
    <n v="5"/>
    <n v="0.58333333333333337"/>
    <n v="0.41666666666666669"/>
  </r>
  <r>
    <s v="APR-23"/>
    <s v="2023/24"/>
    <x v="0"/>
    <x v="9"/>
    <s v="03Q"/>
    <x v="0"/>
    <x v="184"/>
    <n v="3"/>
    <n v="0"/>
    <n v="1"/>
    <n v="0"/>
  </r>
  <r>
    <s v="APR-23"/>
    <s v="2023/24"/>
    <x v="0"/>
    <x v="9"/>
    <s v="03R"/>
    <x v="0"/>
    <x v="374"/>
    <n v="10"/>
    <n v="9"/>
    <n v="0.52631578947368418"/>
    <n v="0.47368421052631576"/>
  </r>
  <r>
    <s v="APR-23"/>
    <s v="2023/24"/>
    <x v="0"/>
    <x v="9"/>
    <s v="03W"/>
    <x v="2"/>
    <x v="400"/>
    <n v="29"/>
    <n v="13"/>
    <n v="0.69047619047619047"/>
    <n v="0.30952380952380953"/>
  </r>
  <r>
    <s v="APR-23"/>
    <s v="2023/24"/>
    <x v="0"/>
    <x v="9"/>
    <s v="04C"/>
    <x v="2"/>
    <x v="99"/>
    <n v="24"/>
    <n v="5"/>
    <n v="0.82758620689655171"/>
    <n v="0.17241379310344829"/>
  </r>
  <r>
    <s v="APR-23"/>
    <s v="2023/24"/>
    <x v="0"/>
    <x v="9"/>
    <s v="04V"/>
    <x v="2"/>
    <x v="369"/>
    <n v="24"/>
    <n v="8"/>
    <n v="0.75"/>
    <n v="0.25"/>
  </r>
  <r>
    <s v="APR-23"/>
    <s v="2023/24"/>
    <x v="0"/>
    <x v="9"/>
    <s v="04Y"/>
    <x v="2"/>
    <x v="132"/>
    <n v="6"/>
    <n v="10"/>
    <n v="0.375"/>
    <n v="0.625"/>
  </r>
  <r>
    <s v="APR-23"/>
    <s v="2023/24"/>
    <x v="0"/>
    <x v="9"/>
    <s v="05D"/>
    <x v="2"/>
    <x v="68"/>
    <n v="3"/>
    <n v="1"/>
    <n v="0.75"/>
    <n v="0.25"/>
  </r>
  <r>
    <s v="APR-23"/>
    <s v="2023/24"/>
    <x v="0"/>
    <x v="9"/>
    <s v="05G"/>
    <x v="2"/>
    <x v="120"/>
    <n v="24"/>
    <n v="2"/>
    <n v="0.92307692307692313"/>
    <n v="7.6923076923076927E-2"/>
  </r>
  <r>
    <s v="APR-23"/>
    <s v="2023/24"/>
    <x v="0"/>
    <x v="9"/>
    <s v="05Q"/>
    <x v="2"/>
    <x v="413"/>
    <n v="13"/>
    <n v="2"/>
    <n v="0.8666666666666667"/>
    <n v="0.13333333333333333"/>
  </r>
  <r>
    <s v="APR-23"/>
    <s v="2023/24"/>
    <x v="0"/>
    <x v="9"/>
    <s v="05V"/>
    <x v="2"/>
    <x v="192"/>
    <n v="14"/>
    <n v="3"/>
    <n v="0.82352941176470584"/>
    <n v="0.17647058823529413"/>
  </r>
  <r>
    <s v="APR-23"/>
    <s v="2023/24"/>
    <x v="0"/>
    <x v="9"/>
    <s v="05W"/>
    <x v="2"/>
    <x v="130"/>
    <n v="19"/>
    <n v="8"/>
    <n v="0.70370370370370372"/>
    <n v="0.29629629629629628"/>
  </r>
  <r>
    <s v="APR-23"/>
    <s v="2023/24"/>
    <x v="0"/>
    <x v="9"/>
    <s v="06H"/>
    <x v="3"/>
    <x v="374"/>
    <n v="13"/>
    <n v="6"/>
    <n v="0.68421052631578949"/>
    <n v="0.31578947368421051"/>
  </r>
  <r>
    <s v="APR-23"/>
    <s v="2023/24"/>
    <x v="0"/>
    <x v="9"/>
    <s v="06K"/>
    <x v="3"/>
    <x v="365"/>
    <n v="25"/>
    <n v="8"/>
    <n v="0.75757575757575757"/>
    <n v="0.24242424242424243"/>
  </r>
  <r>
    <s v="APR-23"/>
    <s v="2023/24"/>
    <x v="0"/>
    <x v="9"/>
    <s v="06L"/>
    <x v="3"/>
    <x v="398"/>
    <n v="41"/>
    <n v="12"/>
    <n v="0.77358490566037741"/>
    <n v="0.22641509433962265"/>
  </r>
  <r>
    <s v="APR-23"/>
    <s v="2023/24"/>
    <x v="0"/>
    <x v="9"/>
    <s v="06N"/>
    <x v="3"/>
    <x v="130"/>
    <n v="20"/>
    <n v="7"/>
    <n v="0.7407407407407407"/>
    <n v="0.25925925925925924"/>
  </r>
  <r>
    <s v="APR-23"/>
    <s v="2023/24"/>
    <x v="0"/>
    <x v="9"/>
    <s v="06Q"/>
    <x v="3"/>
    <x v="70"/>
    <n v="6"/>
    <n v="2"/>
    <n v="0.75"/>
    <n v="0.25"/>
  </r>
  <r>
    <s v="APR-23"/>
    <s v="2023/24"/>
    <x v="0"/>
    <x v="9"/>
    <s v="06T"/>
    <x v="3"/>
    <x v="147"/>
    <n v="31"/>
    <n v="4"/>
    <n v="0.88571428571428568"/>
    <n v="0.11428571428571428"/>
  </r>
  <r>
    <s v="APR-23"/>
    <s v="2023/24"/>
    <x v="0"/>
    <x v="9"/>
    <s v="07G"/>
    <x v="3"/>
    <x v="149"/>
    <n v="4"/>
    <n v="2"/>
    <n v="0.66666666666666663"/>
    <n v="0.33333333333333331"/>
  </r>
  <r>
    <s v="APR-23"/>
    <s v="2023/24"/>
    <x v="0"/>
    <x v="9"/>
    <s v="07H"/>
    <x v="3"/>
    <x v="365"/>
    <n v="16"/>
    <n v="17"/>
    <n v="0.48484848484848486"/>
    <n v="0.51515151515151514"/>
  </r>
  <r>
    <s v="APR-23"/>
    <s v="2023/24"/>
    <x v="0"/>
    <x v="9"/>
    <s v="07K"/>
    <x v="3"/>
    <x v="184"/>
    <n v="2"/>
    <n v="1"/>
    <n v="0.66666666666666663"/>
    <n v="0.33333333333333331"/>
  </r>
  <r>
    <s v="APR-23"/>
    <s v="2023/24"/>
    <x v="0"/>
    <x v="9"/>
    <s v="09D"/>
    <x v="4"/>
    <x v="71"/>
    <n v="6"/>
    <n v="1"/>
    <n v="0.8571428571428571"/>
    <n v="0.14285714285714285"/>
  </r>
  <r>
    <s v="APR-23"/>
    <s v="2023/24"/>
    <x v="0"/>
    <x v="9"/>
    <s v="10Q"/>
    <x v="4"/>
    <x v="157"/>
    <n v="1"/>
    <n v="0"/>
    <n v="1"/>
    <n v="0"/>
  </r>
  <r>
    <s v="APR-23"/>
    <s v="2023/24"/>
    <x v="0"/>
    <x v="9"/>
    <s v="10R"/>
    <x v="4"/>
    <x v="99"/>
    <n v="23"/>
    <n v="6"/>
    <n v="0.7931034482758621"/>
    <n v="0.20689655172413793"/>
  </r>
  <r>
    <s v="APR-23"/>
    <s v="2023/24"/>
    <x v="0"/>
    <x v="9"/>
    <s v="11J"/>
    <x v="5"/>
    <x v="302"/>
    <n v="68"/>
    <n v="26"/>
    <n v="0.72340425531914898"/>
    <n v="0.27659574468085107"/>
  </r>
  <r>
    <s v="APR-23"/>
    <s v="2023/24"/>
    <x v="0"/>
    <x v="9"/>
    <s v="11M"/>
    <x v="5"/>
    <x v="183"/>
    <n v="17"/>
    <n v="6"/>
    <n v="0.73913043478260865"/>
    <n v="0.2608695652173913"/>
  </r>
  <r>
    <s v="APR-23"/>
    <s v="2023/24"/>
    <x v="0"/>
    <x v="9"/>
    <s v="11N"/>
    <x v="5"/>
    <x v="183"/>
    <n v="15"/>
    <n v="8"/>
    <n v="0.65217391304347827"/>
    <n v="0.34782608695652173"/>
  </r>
  <r>
    <s v="APR-23"/>
    <s v="2023/24"/>
    <x v="0"/>
    <x v="9"/>
    <s v="11X"/>
    <x v="5"/>
    <x v="170"/>
    <n v="60"/>
    <n v="12"/>
    <n v="0.83333333333333337"/>
    <n v="0.16666666666666666"/>
  </r>
  <r>
    <s v="APR-23"/>
    <s v="2023/24"/>
    <x v="0"/>
    <x v="9"/>
    <s v="12F"/>
    <x v="1"/>
    <x v="115"/>
    <n v="9"/>
    <n v="1"/>
    <n v="0.9"/>
    <n v="0.1"/>
  </r>
  <r>
    <s v="APR-23"/>
    <s v="2023/24"/>
    <x v="0"/>
    <x v="9"/>
    <s v="13Q"/>
    <x v="6"/>
    <x v="157"/>
    <n v="0"/>
    <n v="1"/>
    <n v="0"/>
    <n v="1"/>
  </r>
  <r>
    <s v="APR-23"/>
    <s v="2023/24"/>
    <x v="0"/>
    <x v="9"/>
    <s v="13T"/>
    <x v="0"/>
    <x v="143"/>
    <n v="10"/>
    <n v="8"/>
    <n v="0.55555555555555558"/>
    <n v="0.44444444444444442"/>
  </r>
  <r>
    <s v="APR-23"/>
    <s v="2023/24"/>
    <x v="0"/>
    <x v="9"/>
    <s v="14L"/>
    <x v="1"/>
    <x v="183"/>
    <n v="16"/>
    <n v="7"/>
    <n v="0.69565217391304346"/>
    <n v="0.30434782608695654"/>
  </r>
  <r>
    <s v="APR-23"/>
    <s v="2023/24"/>
    <x v="0"/>
    <x v="9"/>
    <s v="14M"/>
    <x v="7"/>
    <x v="157"/>
    <n v="1"/>
    <n v="0"/>
    <n v="1"/>
    <n v="0"/>
  </r>
  <r>
    <s v="APR-23"/>
    <s v="2023/24"/>
    <x v="0"/>
    <x v="9"/>
    <s v="14T"/>
    <x v="5"/>
    <x v="157"/>
    <n v="0"/>
    <n v="1"/>
    <n v="0"/>
    <n v="1"/>
  </r>
  <r>
    <s v="APR-23"/>
    <s v="2023/24"/>
    <x v="0"/>
    <x v="9"/>
    <s v="14Y"/>
    <x v="4"/>
    <x v="369"/>
    <n v="25"/>
    <n v="7"/>
    <n v="0.78125"/>
    <n v="0.21875"/>
  </r>
  <r>
    <s v="APR-23"/>
    <s v="2023/24"/>
    <x v="0"/>
    <x v="9"/>
    <s v="15A"/>
    <x v="4"/>
    <x v="121"/>
    <n v="23"/>
    <n v="8"/>
    <n v="0.74193548387096775"/>
    <n v="0.25806451612903225"/>
  </r>
  <r>
    <s v="APR-23"/>
    <s v="2023/24"/>
    <x v="0"/>
    <x v="9"/>
    <s v="15C"/>
    <x v="5"/>
    <x v="135"/>
    <n v="69"/>
    <n v="23"/>
    <n v="0.75"/>
    <n v="0.25"/>
  </r>
  <r>
    <s v="APR-23"/>
    <s v="2023/24"/>
    <x v="0"/>
    <x v="9"/>
    <s v="15E"/>
    <x v="2"/>
    <x v="155"/>
    <n v="96"/>
    <n v="41"/>
    <n v="0.7007299270072993"/>
    <n v="0.29927007299270075"/>
  </r>
  <r>
    <s v="APR-23"/>
    <s v="2023/24"/>
    <x v="0"/>
    <x v="9"/>
    <s v="15F"/>
    <x v="0"/>
    <x v="190"/>
    <n v="81"/>
    <n v="39"/>
    <n v="0.67500000000000004"/>
    <n v="0.32500000000000001"/>
  </r>
  <r>
    <s v="APR-23"/>
    <s v="2023/24"/>
    <x v="0"/>
    <x v="9"/>
    <s v="15M"/>
    <x v="2"/>
    <x v="395"/>
    <n v="30"/>
    <n v="7"/>
    <n v="0.81081081081081086"/>
    <n v="0.1891891891891892"/>
  </r>
  <r>
    <s v="APR-23"/>
    <s v="2023/24"/>
    <x v="0"/>
    <x v="9"/>
    <s v="15N"/>
    <x v="5"/>
    <x v="175"/>
    <n v="60"/>
    <n v="27"/>
    <n v="0.68965517241379315"/>
    <n v="0.31034482758620691"/>
  </r>
  <r>
    <s v="APR-23"/>
    <s v="2023/24"/>
    <x v="0"/>
    <x v="9"/>
    <s v="16C"/>
    <x v="0"/>
    <x v="130"/>
    <n v="16"/>
    <n v="11"/>
    <n v="0.59259259259259256"/>
    <n v="0.40740740740740738"/>
  </r>
  <r>
    <s v="APR-23"/>
    <s v="2023/24"/>
    <x v="0"/>
    <x v="9"/>
    <s v="18C"/>
    <x v="2"/>
    <x v="114"/>
    <n v="59"/>
    <n v="11"/>
    <n v="0.84285714285714286"/>
    <n v="0.15714285714285714"/>
  </r>
  <r>
    <s v="APR-23"/>
    <s v="2023/24"/>
    <x v="0"/>
    <x v="9"/>
    <s v="26A"/>
    <x v="3"/>
    <x v="118"/>
    <n v="38"/>
    <n v="20"/>
    <n v="0.65517241379310343"/>
    <n v="0.34482758620689657"/>
  </r>
  <r>
    <s v="APR-23"/>
    <s v="2023/24"/>
    <x v="0"/>
    <x v="9"/>
    <s v="27D"/>
    <x v="1"/>
    <x v="300"/>
    <n v="59"/>
    <n v="21"/>
    <n v="0.73750000000000004"/>
    <n v="0.26250000000000001"/>
  </r>
  <r>
    <s v="APR-23"/>
    <s v="2023/24"/>
    <x v="0"/>
    <x v="9"/>
    <s v="32T"/>
    <x v="1"/>
    <x v="157"/>
    <n v="0"/>
    <n v="1"/>
    <n v="0"/>
    <n v="1"/>
  </r>
  <r>
    <s v="APR-23"/>
    <s v="2023/24"/>
    <x v="0"/>
    <x v="9"/>
    <s v="36J"/>
    <x v="0"/>
    <x v="148"/>
    <n v="8"/>
    <n v="6"/>
    <n v="0.5714285714285714"/>
    <n v="0.42857142857142855"/>
  </r>
  <r>
    <s v="APR-23"/>
    <s v="2023/24"/>
    <x v="0"/>
    <x v="9"/>
    <s v="36L"/>
    <x v="7"/>
    <x v="302"/>
    <n v="68"/>
    <n v="26"/>
    <n v="0.72340425531914898"/>
    <n v="0.27659574468085107"/>
  </r>
  <r>
    <s v="APR-23"/>
    <s v="2023/24"/>
    <x v="0"/>
    <x v="9"/>
    <s v="42D"/>
    <x v="0"/>
    <x v="143"/>
    <n v="12"/>
    <n v="6"/>
    <n v="0.66666666666666663"/>
    <n v="0.33333333333333331"/>
  </r>
  <r>
    <s v="APR-23"/>
    <s v="2023/24"/>
    <x v="0"/>
    <x v="9"/>
    <s v="52R"/>
    <x v="2"/>
    <x v="302"/>
    <n v="66"/>
    <n v="28"/>
    <n v="0.7021276595744681"/>
    <n v="0.2978723404255319"/>
  </r>
  <r>
    <s v="APR-23"/>
    <s v="2023/24"/>
    <x v="0"/>
    <x v="9"/>
    <s v="70F"/>
    <x v="4"/>
    <x v="152"/>
    <n v="43"/>
    <n v="20"/>
    <n v="0.68253968253968256"/>
    <n v="0.31746031746031744"/>
  </r>
  <r>
    <s v="APR-23"/>
    <s v="2023/24"/>
    <x v="0"/>
    <x v="9"/>
    <s v="71E"/>
    <x v="2"/>
    <x v="310"/>
    <n v="75"/>
    <n v="33"/>
    <n v="0.69444444444444442"/>
    <n v="0.30555555555555558"/>
  </r>
  <r>
    <s v="APR-23"/>
    <s v="2023/24"/>
    <x v="0"/>
    <x v="9"/>
    <s v="72Q"/>
    <x v="7"/>
    <x v="323"/>
    <n v="123"/>
    <n v="40"/>
    <n v="0.754601226993865"/>
    <n v="0.24539877300613497"/>
  </r>
  <r>
    <s v="APR-23"/>
    <s v="2023/24"/>
    <x v="0"/>
    <x v="9"/>
    <s v="78H"/>
    <x v="2"/>
    <x v="296"/>
    <n v="51"/>
    <n v="11"/>
    <n v="0.82258064516129037"/>
    <n v="0.17741935483870969"/>
  </r>
  <r>
    <s v="APR-23"/>
    <s v="2023/24"/>
    <x v="0"/>
    <x v="9"/>
    <s v="84H"/>
    <x v="0"/>
    <x v="368"/>
    <n v="16"/>
    <n v="9"/>
    <n v="0.64"/>
    <n v="0.36"/>
  </r>
  <r>
    <s v="APR-23"/>
    <s v="2023/24"/>
    <x v="0"/>
    <x v="9"/>
    <s v="91Q"/>
    <x v="4"/>
    <x v="159"/>
    <n v="59"/>
    <n v="25"/>
    <n v="0.70238095238095233"/>
    <n v="0.29761904761904762"/>
  </r>
  <r>
    <s v="APR-23"/>
    <s v="2023/24"/>
    <x v="0"/>
    <x v="9"/>
    <s v="92A"/>
    <x v="4"/>
    <x v="312"/>
    <n v="97"/>
    <n v="18"/>
    <n v="0.84347826086956523"/>
    <n v="0.15652173913043479"/>
  </r>
  <r>
    <s v="APR-23"/>
    <s v="2023/24"/>
    <x v="0"/>
    <x v="9"/>
    <s v="92G"/>
    <x v="5"/>
    <x v="405"/>
    <n v="61"/>
    <n v="13"/>
    <n v="0.82432432432432434"/>
    <n v="0.17567567567567569"/>
  </r>
  <r>
    <s v="APR-23"/>
    <s v="2023/24"/>
    <x v="0"/>
    <x v="9"/>
    <s v="93C"/>
    <x v="7"/>
    <x v="403"/>
    <n v="90"/>
    <n v="36"/>
    <n v="0.7142857142857143"/>
    <n v="0.2857142857142857"/>
  </r>
  <r>
    <s v="APR-23"/>
    <s v="2023/24"/>
    <x v="0"/>
    <x v="9"/>
    <s v="97R"/>
    <x v="4"/>
    <x v="367"/>
    <n v="32"/>
    <n v="7"/>
    <n v="0.82051282051282048"/>
    <n v="0.17948717948717949"/>
  </r>
  <r>
    <s v="APR-23"/>
    <s v="2023/24"/>
    <x v="0"/>
    <x v="9"/>
    <s v="97T"/>
    <x v="4"/>
    <x v="157"/>
    <n v="1"/>
    <n v="0"/>
    <n v="1"/>
    <n v="0"/>
  </r>
  <r>
    <s v="APR-23"/>
    <s v="2023/24"/>
    <x v="0"/>
    <x v="9"/>
    <s v="99A"/>
    <x v="1"/>
    <x v="121"/>
    <n v="21"/>
    <n v="10"/>
    <n v="0.67741935483870963"/>
    <n v="0.32258064516129031"/>
  </r>
  <r>
    <s v="APR-23"/>
    <s v="2023/24"/>
    <x v="0"/>
    <x v="9"/>
    <s v="99C"/>
    <x v="0"/>
    <x v="70"/>
    <n v="2"/>
    <n v="6"/>
    <n v="0.25"/>
    <n v="0.75"/>
  </r>
  <r>
    <s v="APR-23"/>
    <s v="2023/24"/>
    <x v="0"/>
    <x v="9"/>
    <s v="99E"/>
    <x v="3"/>
    <x v="148"/>
    <n v="11"/>
    <n v="3"/>
    <n v="0.7857142857142857"/>
    <n v="0.21428571428571427"/>
  </r>
  <r>
    <s v="APR-23"/>
    <s v="2023/24"/>
    <x v="0"/>
    <x v="9"/>
    <s v="99F"/>
    <x v="3"/>
    <x v="254"/>
    <n v="3"/>
    <n v="2"/>
    <n v="0.6"/>
    <n v="0.4"/>
  </r>
  <r>
    <s v="APR-23"/>
    <s v="2023/24"/>
    <x v="0"/>
    <x v="9"/>
    <s v="99G"/>
    <x v="3"/>
    <x v="254"/>
    <n v="4"/>
    <n v="1"/>
    <n v="0.8"/>
    <n v="0.2"/>
  </r>
  <r>
    <s v="APR-23"/>
    <s v="2023/24"/>
    <x v="0"/>
    <x v="9"/>
    <s v="A3A8R"/>
    <x v="7"/>
    <x v="325"/>
    <n v="77"/>
    <n v="29"/>
    <n v="0.72641509433962259"/>
    <n v="0.27358490566037735"/>
  </r>
  <r>
    <s v="APR-23"/>
    <s v="2023/24"/>
    <x v="0"/>
    <x v="9"/>
    <s v="B2M3M"/>
    <x v="2"/>
    <x v="398"/>
    <n v="44"/>
    <n v="9"/>
    <n v="0.83018867924528306"/>
    <n v="0.16981132075471697"/>
  </r>
  <r>
    <s v="APR-23"/>
    <s v="2023/24"/>
    <x v="0"/>
    <x v="9"/>
    <s v="D2P2L"/>
    <x v="2"/>
    <x v="441"/>
    <n v="88"/>
    <n v="63"/>
    <n v="0.58278145695364236"/>
    <n v="0.41721854304635764"/>
  </r>
  <r>
    <s v="APR-23"/>
    <s v="2023/24"/>
    <x v="0"/>
    <x v="9"/>
    <s v="D4U1Y"/>
    <x v="4"/>
    <x v="152"/>
    <n v="54"/>
    <n v="9"/>
    <n v="0.8571428571428571"/>
    <n v="0.14285714285714285"/>
  </r>
  <r>
    <s v="APR-23"/>
    <s v="2023/24"/>
    <x v="0"/>
    <x v="9"/>
    <s v="D9Y0V"/>
    <x v="4"/>
    <x v="442"/>
    <n v="173"/>
    <n v="29"/>
    <n v="0.85643564356435642"/>
    <n v="0.14356435643564355"/>
  </r>
  <r>
    <s v="APR-23"/>
    <s v="2023/24"/>
    <x v="0"/>
    <x v="9"/>
    <s v="M1J4Y"/>
    <x v="3"/>
    <x v="170"/>
    <n v="54"/>
    <n v="18"/>
    <n v="0.75"/>
    <n v="0.25"/>
  </r>
  <r>
    <s v="APR-23"/>
    <s v="2023/24"/>
    <x v="0"/>
    <x v="9"/>
    <s v="M2L0M"/>
    <x v="2"/>
    <x v="301"/>
    <n v="49"/>
    <n v="26"/>
    <n v="0.65333333333333332"/>
    <n v="0.34666666666666668"/>
  </r>
  <r>
    <s v="APR-23"/>
    <s v="2023/24"/>
    <x v="0"/>
    <x v="9"/>
    <s v="UNKNOWN"/>
    <x v="8"/>
    <x v="119"/>
    <n v="44"/>
    <n v="13"/>
    <n v="0.77192982456140347"/>
    <n v="0.22807017543859648"/>
  </r>
  <r>
    <s v="APR-23"/>
    <s v="2023/24"/>
    <x v="0"/>
    <x v="9"/>
    <s v="W2U3Z"/>
    <x v="7"/>
    <x v="316"/>
    <n v="137"/>
    <n v="20"/>
    <n v="0.87261146496815289"/>
    <n v="0.12738853503184713"/>
  </r>
  <r>
    <s v="APR-23"/>
    <s v="2023/24"/>
    <x v="0"/>
    <x v="9"/>
    <s v="X2C4Y"/>
    <x v="0"/>
    <x v="158"/>
    <n v="6"/>
    <n v="5"/>
    <n v="0.54545454545454541"/>
    <n v="0.45454545454545453"/>
  </r>
  <r>
    <s v="MAY-23"/>
    <s v="2023/24"/>
    <x v="1"/>
    <x v="0"/>
    <s v="00L"/>
    <x v="0"/>
    <x v="443"/>
    <n v="1399"/>
    <n v="93"/>
    <n v="0.93766756032171583"/>
    <n v="6.2332439678284182E-2"/>
  </r>
  <r>
    <s v="MAY-23"/>
    <s v="2023/24"/>
    <x v="1"/>
    <x v="0"/>
    <s v="00N"/>
    <x v="0"/>
    <x v="444"/>
    <n v="642"/>
    <n v="39"/>
    <n v="0.94273127753303965"/>
    <n v="5.7268722466960353E-2"/>
  </r>
  <r>
    <s v="MAY-23"/>
    <s v="2023/24"/>
    <x v="1"/>
    <x v="0"/>
    <s v="00P"/>
    <x v="0"/>
    <x v="445"/>
    <n v="1204"/>
    <n v="81"/>
    <n v="0.93696498054474708"/>
    <n v="6.3035019455252916E-2"/>
  </r>
  <r>
    <s v="MAY-23"/>
    <s v="2023/24"/>
    <x v="1"/>
    <x v="0"/>
    <s v="00Q"/>
    <x v="1"/>
    <x v="446"/>
    <n v="547"/>
    <n v="47"/>
    <n v="0.92087542087542085"/>
    <n v="7.9124579124579125E-2"/>
  </r>
  <r>
    <s v="MAY-23"/>
    <s v="2023/24"/>
    <x v="1"/>
    <x v="0"/>
    <s v="00R"/>
    <x v="1"/>
    <x v="447"/>
    <n v="704"/>
    <n v="79"/>
    <n v="0.89910600255427842"/>
    <n v="0.10089399744572158"/>
  </r>
  <r>
    <s v="MAY-23"/>
    <s v="2023/24"/>
    <x v="1"/>
    <x v="0"/>
    <s v="00T"/>
    <x v="1"/>
    <x v="448"/>
    <n v="1011"/>
    <n v="195"/>
    <n v="0.8383084577114428"/>
    <n v="0.16169154228855723"/>
  </r>
  <r>
    <s v="MAY-23"/>
    <s v="2023/24"/>
    <x v="1"/>
    <x v="0"/>
    <s v="00V"/>
    <x v="1"/>
    <x v="449"/>
    <n v="684"/>
    <n v="267"/>
    <n v="0.71924290220820186"/>
    <n v="0.28075709779179808"/>
  </r>
  <r>
    <s v="MAY-23"/>
    <s v="2023/24"/>
    <x v="1"/>
    <x v="0"/>
    <s v="00X"/>
    <x v="1"/>
    <x v="450"/>
    <n v="730"/>
    <n v="130"/>
    <n v="0.84883720930232553"/>
    <n v="0.15116279069767441"/>
  </r>
  <r>
    <s v="MAY-23"/>
    <s v="2023/24"/>
    <x v="1"/>
    <x v="0"/>
    <s v="00Y"/>
    <x v="1"/>
    <x v="451"/>
    <n v="907"/>
    <n v="153"/>
    <n v="0.85566037735849054"/>
    <n v="0.14433962264150943"/>
  </r>
  <r>
    <s v="MAY-23"/>
    <s v="2023/24"/>
    <x v="1"/>
    <x v="0"/>
    <s v="01A"/>
    <x v="1"/>
    <x v="452"/>
    <n v="1341"/>
    <n v="97"/>
    <n v="0.93254520166898469"/>
    <n v="6.7454798331015295E-2"/>
  </r>
  <r>
    <s v="MAY-23"/>
    <s v="2023/24"/>
    <x v="1"/>
    <x v="0"/>
    <s v="01D"/>
    <x v="1"/>
    <x v="453"/>
    <n v="976"/>
    <n v="287"/>
    <n v="0.77276326207442592"/>
    <n v="0.22723673792557403"/>
  </r>
  <r>
    <s v="MAY-23"/>
    <s v="2023/24"/>
    <x v="1"/>
    <x v="0"/>
    <s v="01E"/>
    <x v="1"/>
    <x v="454"/>
    <n v="802"/>
    <n v="150"/>
    <n v="0.84243697478991597"/>
    <n v="0.15756302521008403"/>
  </r>
  <r>
    <s v="MAY-23"/>
    <s v="2023/24"/>
    <x v="1"/>
    <x v="0"/>
    <s v="01F"/>
    <x v="1"/>
    <x v="455"/>
    <n v="557"/>
    <n v="101"/>
    <n v="0.84650455927051671"/>
    <n v="0.15349544072948329"/>
  </r>
  <r>
    <s v="MAY-23"/>
    <s v="2023/24"/>
    <x v="1"/>
    <x v="0"/>
    <s v="01G"/>
    <x v="1"/>
    <x v="456"/>
    <n v="782"/>
    <n v="390"/>
    <n v="0.66723549488054612"/>
    <n v="0.33276450511945393"/>
  </r>
  <r>
    <s v="MAY-23"/>
    <s v="2023/24"/>
    <x v="1"/>
    <x v="0"/>
    <s v="01H"/>
    <x v="0"/>
    <x v="457"/>
    <n v="1206"/>
    <n v="158"/>
    <n v="0.88416422287390029"/>
    <n v="0.1158357771260997"/>
  </r>
  <r>
    <s v="MAY-23"/>
    <s v="2023/24"/>
    <x v="1"/>
    <x v="0"/>
    <s v="01J"/>
    <x v="1"/>
    <x v="458"/>
    <n v="725"/>
    <n v="126"/>
    <n v="0.85193889541715628"/>
    <n v="0.14806110458284372"/>
  </r>
  <r>
    <s v="MAY-23"/>
    <s v="2023/24"/>
    <x v="1"/>
    <x v="0"/>
    <s v="01K"/>
    <x v="1"/>
    <x v="459"/>
    <n v="1358"/>
    <n v="221"/>
    <n v="0.86003799873337561"/>
    <n v="0.13996200126662445"/>
  </r>
  <r>
    <s v="MAY-23"/>
    <s v="2023/24"/>
    <x v="1"/>
    <x v="0"/>
    <s v="01T"/>
    <x v="1"/>
    <x v="218"/>
    <n v="777"/>
    <n v="124"/>
    <n v="0.86237513873473914"/>
    <n v="0.13762486126526083"/>
  </r>
  <r>
    <s v="MAY-23"/>
    <s v="2023/24"/>
    <x v="1"/>
    <x v="0"/>
    <s v="01V"/>
    <x v="1"/>
    <x v="460"/>
    <n v="623"/>
    <n v="153"/>
    <n v="0.80283505154639179"/>
    <n v="0.19716494845360824"/>
  </r>
  <r>
    <s v="MAY-23"/>
    <s v="2023/24"/>
    <x v="1"/>
    <x v="0"/>
    <s v="01W"/>
    <x v="1"/>
    <x v="461"/>
    <n v="1161"/>
    <n v="347"/>
    <n v="0.769893899204244"/>
    <n v="0.23010610079575597"/>
  </r>
  <r>
    <s v="MAY-23"/>
    <s v="2023/24"/>
    <x v="1"/>
    <x v="0"/>
    <s v="01X"/>
    <x v="1"/>
    <x v="462"/>
    <n v="743"/>
    <n v="128"/>
    <n v="0.85304247990815152"/>
    <n v="0.14695752009184845"/>
  </r>
  <r>
    <s v="MAY-23"/>
    <s v="2023/24"/>
    <x v="1"/>
    <x v="0"/>
    <s v="01Y"/>
    <x v="1"/>
    <x v="449"/>
    <n v="859"/>
    <n v="92"/>
    <n v="0.90325972660357523"/>
    <n v="9.6740273396424811E-2"/>
  </r>
  <r>
    <s v="MAY-23"/>
    <s v="2023/24"/>
    <x v="1"/>
    <x v="0"/>
    <s v="02A"/>
    <x v="1"/>
    <x v="463"/>
    <n v="965"/>
    <n v="262"/>
    <n v="0.78647106764466179"/>
    <n v="0.21352893235533824"/>
  </r>
  <r>
    <s v="MAY-23"/>
    <s v="2023/24"/>
    <x v="1"/>
    <x v="0"/>
    <s v="02E"/>
    <x v="1"/>
    <x v="464"/>
    <n v="870"/>
    <n v="130"/>
    <n v="0.87"/>
    <n v="0.13"/>
  </r>
  <r>
    <s v="MAY-23"/>
    <s v="2023/24"/>
    <x v="1"/>
    <x v="0"/>
    <s v="02G"/>
    <x v="1"/>
    <x v="465"/>
    <n v="643"/>
    <n v="100"/>
    <n v="0.86541049798115743"/>
    <n v="0.13458950201884254"/>
  </r>
  <r>
    <s v="MAY-23"/>
    <s v="2023/24"/>
    <x v="1"/>
    <x v="0"/>
    <s v="02H"/>
    <x v="1"/>
    <x v="466"/>
    <n v="1345"/>
    <n v="84"/>
    <n v="0.94121763470958708"/>
    <n v="5.8782365290412877E-2"/>
  </r>
  <r>
    <s v="MAY-23"/>
    <s v="2023/24"/>
    <x v="1"/>
    <x v="0"/>
    <s v="02M"/>
    <x v="1"/>
    <x v="467"/>
    <n v="932"/>
    <n v="114"/>
    <n v="0.89101338432122368"/>
    <n v="0.10898661567877629"/>
  </r>
  <r>
    <s v="MAY-23"/>
    <s v="2023/24"/>
    <x v="1"/>
    <x v="0"/>
    <s v="02P"/>
    <x v="0"/>
    <x v="468"/>
    <n v="884"/>
    <n v="59"/>
    <n v="0.93743372216330856"/>
    <n v="6.2566277836691414E-2"/>
  </r>
  <r>
    <s v="MAY-23"/>
    <s v="2023/24"/>
    <x v="1"/>
    <x v="0"/>
    <s v="02Q"/>
    <x v="2"/>
    <x v="469"/>
    <n v="306"/>
    <n v="125"/>
    <n v="0.70997679814385151"/>
    <n v="0.29002320185614849"/>
  </r>
  <r>
    <s v="MAY-23"/>
    <s v="2023/24"/>
    <x v="1"/>
    <x v="0"/>
    <s v="02T"/>
    <x v="0"/>
    <x v="470"/>
    <n v="865"/>
    <n v="7"/>
    <n v="0.9919724770642202"/>
    <n v="8.027522935779817E-3"/>
  </r>
  <r>
    <s v="MAY-23"/>
    <s v="2023/24"/>
    <x v="1"/>
    <x v="0"/>
    <s v="02X"/>
    <x v="0"/>
    <x v="471"/>
    <n v="1026"/>
    <n v="136"/>
    <n v="0.88296041308089501"/>
    <n v="0.11703958691910499"/>
  </r>
  <r>
    <s v="MAY-23"/>
    <s v="2023/24"/>
    <x v="1"/>
    <x v="0"/>
    <s v="02Y"/>
    <x v="0"/>
    <x v="472"/>
    <n v="1122"/>
    <n v="164"/>
    <n v="0.8724727838258165"/>
    <n v="0.12752721617418353"/>
  </r>
  <r>
    <s v="MAY-23"/>
    <s v="2023/24"/>
    <x v="1"/>
    <x v="0"/>
    <s v="03F"/>
    <x v="0"/>
    <x v="473"/>
    <n v="851"/>
    <n v="89"/>
    <n v="0.90531914893617016"/>
    <n v="9.4680851063829785E-2"/>
  </r>
  <r>
    <s v="MAY-23"/>
    <s v="2023/24"/>
    <x v="1"/>
    <x v="0"/>
    <s v="03H"/>
    <x v="0"/>
    <x v="474"/>
    <n v="498"/>
    <n v="17"/>
    <n v="0.96699029126213587"/>
    <n v="3.3009708737864081E-2"/>
  </r>
  <r>
    <s v="MAY-23"/>
    <s v="2023/24"/>
    <x v="1"/>
    <x v="0"/>
    <s v="03K"/>
    <x v="0"/>
    <x v="475"/>
    <n v="665"/>
    <n v="22"/>
    <n v="0.96797671033478894"/>
    <n v="3.2023289665211063E-2"/>
  </r>
  <r>
    <s v="MAY-23"/>
    <s v="2023/24"/>
    <x v="1"/>
    <x v="0"/>
    <s v="03L"/>
    <x v="0"/>
    <x v="10"/>
    <n v="705"/>
    <n v="277"/>
    <n v="0.7179226069246436"/>
    <n v="0.2820773930753564"/>
  </r>
  <r>
    <s v="MAY-23"/>
    <s v="2023/24"/>
    <x v="1"/>
    <x v="0"/>
    <s v="03N"/>
    <x v="0"/>
    <x v="476"/>
    <n v="1610"/>
    <n v="421"/>
    <n v="0.79271294928606595"/>
    <n v="0.20728705071393402"/>
  </r>
  <r>
    <s v="MAY-23"/>
    <s v="2023/24"/>
    <x v="1"/>
    <x v="0"/>
    <s v="03Q"/>
    <x v="0"/>
    <x v="477"/>
    <n v="834"/>
    <n v="364"/>
    <n v="0.69616026711185308"/>
    <n v="0.30383973288814692"/>
  </r>
  <r>
    <s v="MAY-23"/>
    <s v="2023/24"/>
    <x v="1"/>
    <x v="0"/>
    <s v="03R"/>
    <x v="0"/>
    <x v="478"/>
    <n v="1612"/>
    <n v="117"/>
    <n v="0.93233082706766912"/>
    <n v="6.7669172932330823E-2"/>
  </r>
  <r>
    <s v="MAY-23"/>
    <s v="2023/24"/>
    <x v="1"/>
    <x v="0"/>
    <s v="03W"/>
    <x v="2"/>
    <x v="479"/>
    <n v="1244"/>
    <n v="290"/>
    <n v="0.81095176010430248"/>
    <n v="0.18904823989569752"/>
  </r>
  <r>
    <s v="MAY-23"/>
    <s v="2023/24"/>
    <x v="1"/>
    <x v="0"/>
    <s v="04C"/>
    <x v="2"/>
    <x v="480"/>
    <n v="930"/>
    <n v="213"/>
    <n v="0.81364829396325455"/>
    <n v="0.18635170603674542"/>
  </r>
  <r>
    <s v="MAY-23"/>
    <s v="2023/24"/>
    <x v="1"/>
    <x v="0"/>
    <s v="04V"/>
    <x v="2"/>
    <x v="481"/>
    <n v="1305"/>
    <n v="341"/>
    <n v="0.79283110571081405"/>
    <n v="0.20716889428918592"/>
  </r>
  <r>
    <s v="MAY-23"/>
    <s v="2023/24"/>
    <x v="1"/>
    <x v="0"/>
    <s v="04Y"/>
    <x v="2"/>
    <x v="363"/>
    <n v="558"/>
    <n v="66"/>
    <n v="0.89423076923076927"/>
    <n v="0.10576923076923077"/>
  </r>
  <r>
    <s v="MAY-23"/>
    <s v="2023/24"/>
    <x v="1"/>
    <x v="0"/>
    <s v="05D"/>
    <x v="2"/>
    <x v="482"/>
    <n v="419"/>
    <n v="220"/>
    <n v="0.65571205007824729"/>
    <n v="0.34428794992175271"/>
  </r>
  <r>
    <s v="MAY-23"/>
    <s v="2023/24"/>
    <x v="1"/>
    <x v="0"/>
    <s v="05G"/>
    <x v="2"/>
    <x v="483"/>
    <n v="1060"/>
    <n v="68"/>
    <n v="0.93971631205673756"/>
    <n v="6.0283687943262408E-2"/>
  </r>
  <r>
    <s v="MAY-23"/>
    <s v="2023/24"/>
    <x v="1"/>
    <x v="0"/>
    <s v="05Q"/>
    <x v="2"/>
    <x v="484"/>
    <n v="788"/>
    <n v="267"/>
    <n v="0.7469194312796209"/>
    <n v="0.25308056872037915"/>
  </r>
  <r>
    <s v="MAY-23"/>
    <s v="2023/24"/>
    <x v="1"/>
    <x v="0"/>
    <s v="05V"/>
    <x v="2"/>
    <x v="485"/>
    <n v="734"/>
    <n v="54"/>
    <n v="0.93147208121827407"/>
    <n v="6.8527918781725886E-2"/>
  </r>
  <r>
    <s v="MAY-23"/>
    <s v="2023/24"/>
    <x v="1"/>
    <x v="0"/>
    <s v="05W"/>
    <x v="2"/>
    <x v="486"/>
    <n v="1329"/>
    <n v="77"/>
    <n v="0.94523470839260315"/>
    <n v="5.476529160739687E-2"/>
  </r>
  <r>
    <s v="MAY-23"/>
    <s v="2023/24"/>
    <x v="1"/>
    <x v="0"/>
    <s v="06H"/>
    <x v="3"/>
    <x v="487"/>
    <n v="2112"/>
    <n v="1341"/>
    <n v="0.61164205039096442"/>
    <n v="0.38835794960903564"/>
  </r>
  <r>
    <s v="MAY-23"/>
    <s v="2023/24"/>
    <x v="1"/>
    <x v="0"/>
    <s v="06K"/>
    <x v="3"/>
    <x v="488"/>
    <n v="1942"/>
    <n v="287"/>
    <n v="0.87124270973530726"/>
    <n v="0.12875729026469268"/>
  </r>
  <r>
    <s v="MAY-23"/>
    <s v="2023/24"/>
    <x v="1"/>
    <x v="0"/>
    <s v="06L"/>
    <x v="3"/>
    <x v="489"/>
    <n v="1139"/>
    <n v="508"/>
    <n v="0.6915604128718883"/>
    <n v="0.3084395871281117"/>
  </r>
  <r>
    <s v="MAY-23"/>
    <s v="2023/24"/>
    <x v="1"/>
    <x v="0"/>
    <s v="06N"/>
    <x v="3"/>
    <x v="490"/>
    <n v="1919"/>
    <n v="504"/>
    <n v="0.79199339661576562"/>
    <n v="0.20800660338423441"/>
  </r>
  <r>
    <s v="MAY-23"/>
    <s v="2023/24"/>
    <x v="1"/>
    <x v="0"/>
    <s v="06Q"/>
    <x v="3"/>
    <x v="491"/>
    <n v="1153"/>
    <n v="721"/>
    <n v="0.6152614727854856"/>
    <n v="0.3847385272145144"/>
  </r>
  <r>
    <s v="MAY-23"/>
    <s v="2023/24"/>
    <x v="1"/>
    <x v="0"/>
    <s v="06T"/>
    <x v="3"/>
    <x v="492"/>
    <n v="1337"/>
    <n v="483"/>
    <n v="0.73461538461538467"/>
    <n v="0.26538461538461539"/>
  </r>
  <r>
    <s v="MAY-23"/>
    <s v="2023/24"/>
    <x v="1"/>
    <x v="0"/>
    <s v="07G"/>
    <x v="3"/>
    <x v="493"/>
    <n v="366"/>
    <n v="329"/>
    <n v="0.52661870503597119"/>
    <n v="0.47338129496402875"/>
  </r>
  <r>
    <s v="MAY-23"/>
    <s v="2023/24"/>
    <x v="1"/>
    <x v="0"/>
    <s v="07H"/>
    <x v="3"/>
    <x v="494"/>
    <n v="1094"/>
    <n v="419"/>
    <n v="0.72306675479180438"/>
    <n v="0.27693324520819562"/>
  </r>
  <r>
    <s v="MAY-23"/>
    <s v="2023/24"/>
    <x v="1"/>
    <x v="0"/>
    <s v="07K"/>
    <x v="3"/>
    <x v="495"/>
    <n v="891"/>
    <n v="244"/>
    <n v="0.78502202643171803"/>
    <n v="0.21497797356828194"/>
  </r>
  <r>
    <s v="MAY-23"/>
    <s v="2023/24"/>
    <x v="1"/>
    <x v="0"/>
    <s v="09D"/>
    <x v="4"/>
    <x v="243"/>
    <n v="1127"/>
    <n v="172"/>
    <n v="0.86759045419553504"/>
    <n v="0.13240954580446498"/>
  </r>
  <r>
    <s v="MAY-23"/>
    <s v="2023/24"/>
    <x v="1"/>
    <x v="0"/>
    <s v="10Q"/>
    <x v="4"/>
    <x v="496"/>
    <n v="2146"/>
    <n v="513"/>
    <n v="0.80707032719067318"/>
    <n v="0.19292967280932682"/>
  </r>
  <r>
    <s v="MAY-23"/>
    <s v="2023/24"/>
    <x v="1"/>
    <x v="0"/>
    <s v="10R"/>
    <x v="4"/>
    <x v="497"/>
    <n v="554"/>
    <n v="59"/>
    <n v="0.90375203915171287"/>
    <n v="9.6247960848287115E-2"/>
  </r>
  <r>
    <s v="MAY-23"/>
    <s v="2023/24"/>
    <x v="1"/>
    <x v="0"/>
    <s v="11J"/>
    <x v="5"/>
    <x v="498"/>
    <n v="2138"/>
    <n v="1518"/>
    <n v="0.58479212253829327"/>
    <n v="0.41520787746170679"/>
  </r>
  <r>
    <s v="MAY-23"/>
    <s v="2023/24"/>
    <x v="1"/>
    <x v="0"/>
    <s v="11M"/>
    <x v="5"/>
    <x v="499"/>
    <n v="2244"/>
    <n v="100"/>
    <n v="0.9573378839590444"/>
    <n v="4.2662116040955635E-2"/>
  </r>
  <r>
    <s v="MAY-23"/>
    <s v="2023/24"/>
    <x v="1"/>
    <x v="0"/>
    <s v="11N"/>
    <x v="5"/>
    <x v="500"/>
    <n v="1987"/>
    <n v="1569"/>
    <n v="0.5587739032620922"/>
    <n v="0.44122609673790775"/>
  </r>
  <r>
    <s v="MAY-23"/>
    <s v="2023/24"/>
    <x v="1"/>
    <x v="0"/>
    <s v="11X"/>
    <x v="5"/>
    <x v="501"/>
    <n v="1378"/>
    <n v="803"/>
    <n v="0.63182026593305818"/>
    <n v="0.36817973406694177"/>
  </r>
  <r>
    <s v="MAY-23"/>
    <s v="2023/24"/>
    <x v="1"/>
    <x v="0"/>
    <s v="12F"/>
    <x v="1"/>
    <x v="502"/>
    <n v="1773"/>
    <n v="132"/>
    <n v="0.93070866141732278"/>
    <n v="6.9291338582677164E-2"/>
  </r>
  <r>
    <s v="MAY-23"/>
    <s v="2023/24"/>
    <x v="1"/>
    <x v="0"/>
    <s v="13Q"/>
    <x v="6"/>
    <x v="169"/>
    <n v="172"/>
    <n v="66"/>
    <n v="0.72268907563025209"/>
    <n v="0.27731092436974791"/>
  </r>
  <r>
    <s v="MAY-23"/>
    <s v="2023/24"/>
    <x v="1"/>
    <x v="0"/>
    <s v="13T"/>
    <x v="0"/>
    <x v="503"/>
    <n v="1287"/>
    <n v="582"/>
    <n v="0.6886035313001605"/>
    <n v="0.3113964686998395"/>
  </r>
  <r>
    <s v="MAY-23"/>
    <s v="2023/24"/>
    <x v="1"/>
    <x v="0"/>
    <s v="14L"/>
    <x v="1"/>
    <x v="504"/>
    <n v="1980"/>
    <n v="613"/>
    <n v="0.7635942923254917"/>
    <n v="0.2364057076745083"/>
  </r>
  <r>
    <s v="MAY-23"/>
    <s v="2023/24"/>
    <x v="1"/>
    <x v="0"/>
    <s v="14M"/>
    <x v="7"/>
    <x v="71"/>
    <n v="7"/>
    <n v="0"/>
    <n v="1"/>
    <n v="0"/>
  </r>
  <r>
    <s v="MAY-23"/>
    <s v="2023/24"/>
    <x v="1"/>
    <x v="0"/>
    <s v="14Q"/>
    <x v="2"/>
    <x v="143"/>
    <n v="13"/>
    <n v="5"/>
    <n v="0.72222222222222221"/>
    <n v="0.27777777777777779"/>
  </r>
  <r>
    <s v="MAY-23"/>
    <s v="2023/24"/>
    <x v="1"/>
    <x v="0"/>
    <s v="14R"/>
    <x v="3"/>
    <x v="374"/>
    <n v="5"/>
    <n v="14"/>
    <n v="0.26315789473684209"/>
    <n v="0.73684210526315785"/>
  </r>
  <r>
    <s v="MAY-23"/>
    <s v="2023/24"/>
    <x v="1"/>
    <x v="0"/>
    <s v="14T"/>
    <x v="5"/>
    <x v="185"/>
    <n v="4"/>
    <n v="5"/>
    <n v="0.44444444444444442"/>
    <n v="0.55555555555555558"/>
  </r>
  <r>
    <s v="MAY-23"/>
    <s v="2023/24"/>
    <x v="1"/>
    <x v="0"/>
    <s v="14Y"/>
    <x v="4"/>
    <x v="505"/>
    <n v="1864"/>
    <n v="539"/>
    <n v="0.77569704535996675"/>
    <n v="0.2243029546400333"/>
  </r>
  <r>
    <s v="MAY-23"/>
    <s v="2023/24"/>
    <x v="1"/>
    <x v="0"/>
    <s v="15A"/>
    <x v="4"/>
    <x v="506"/>
    <n v="1604"/>
    <n v="292"/>
    <n v="0.84599156118143459"/>
    <n v="0.15400843881856541"/>
  </r>
  <r>
    <s v="MAY-23"/>
    <s v="2023/24"/>
    <x v="1"/>
    <x v="0"/>
    <s v="15C"/>
    <x v="5"/>
    <x v="507"/>
    <n v="1522"/>
    <n v="2354"/>
    <n v="0.39267285861713108"/>
    <n v="0.60732714138286892"/>
  </r>
  <r>
    <s v="MAY-23"/>
    <s v="2023/24"/>
    <x v="1"/>
    <x v="0"/>
    <s v="15E"/>
    <x v="2"/>
    <x v="508"/>
    <n v="4222"/>
    <n v="575"/>
    <n v="0.88013341671878254"/>
    <n v="0.11986658328121742"/>
  </r>
  <r>
    <s v="MAY-23"/>
    <s v="2023/24"/>
    <x v="1"/>
    <x v="0"/>
    <s v="15F"/>
    <x v="0"/>
    <x v="509"/>
    <n v="3454"/>
    <n v="503"/>
    <n v="0.87288349759919126"/>
    <n v="0.12711650240080868"/>
  </r>
  <r>
    <s v="MAY-23"/>
    <s v="2023/24"/>
    <x v="1"/>
    <x v="0"/>
    <s v="15M"/>
    <x v="2"/>
    <x v="510"/>
    <n v="3506"/>
    <n v="681"/>
    <n v="0.83735371387628377"/>
    <n v="0.16264628612371626"/>
  </r>
  <r>
    <s v="MAY-23"/>
    <s v="2023/24"/>
    <x v="1"/>
    <x v="0"/>
    <s v="15N"/>
    <x v="5"/>
    <x v="511"/>
    <n v="5201"/>
    <n v="2038"/>
    <n v="0.71846940185108443"/>
    <n v="0.28153059814891562"/>
  </r>
  <r>
    <s v="MAY-23"/>
    <s v="2023/24"/>
    <x v="1"/>
    <x v="0"/>
    <s v="16C"/>
    <x v="0"/>
    <x v="512"/>
    <n v="2230"/>
    <n v="405"/>
    <n v="0.84629981024667933"/>
    <n v="0.15370018975332067"/>
  </r>
  <r>
    <s v="MAY-23"/>
    <s v="2023/24"/>
    <x v="1"/>
    <x v="0"/>
    <s v="18C"/>
    <x v="2"/>
    <x v="513"/>
    <n v="2927"/>
    <n v="308"/>
    <n v="0.90479134466769706"/>
    <n v="9.5208655332302938E-2"/>
  </r>
  <r>
    <s v="MAY-23"/>
    <s v="2023/24"/>
    <x v="1"/>
    <x v="0"/>
    <s v="26A"/>
    <x v="3"/>
    <x v="514"/>
    <n v="3276"/>
    <n v="1326"/>
    <n v="0.71186440677966101"/>
    <n v="0.28813559322033899"/>
  </r>
  <r>
    <s v="MAY-23"/>
    <s v="2023/24"/>
    <x v="1"/>
    <x v="0"/>
    <s v="27D"/>
    <x v="1"/>
    <x v="515"/>
    <n v="2808"/>
    <n v="788"/>
    <n v="0.78086763070077869"/>
    <n v="0.21913236929922136"/>
  </r>
  <r>
    <s v="MAY-23"/>
    <s v="2023/24"/>
    <x v="1"/>
    <x v="0"/>
    <s v="32T"/>
    <x v="1"/>
    <x v="185"/>
    <n v="7"/>
    <n v="2"/>
    <n v="0.77777777777777779"/>
    <n v="0.22222222222222221"/>
  </r>
  <r>
    <s v="MAY-23"/>
    <s v="2023/24"/>
    <x v="1"/>
    <x v="0"/>
    <s v="36J"/>
    <x v="0"/>
    <x v="516"/>
    <n v="2154"/>
    <n v="281"/>
    <n v="0.88459958932238192"/>
    <n v="0.11540041067761807"/>
  </r>
  <r>
    <s v="MAY-23"/>
    <s v="2023/24"/>
    <x v="1"/>
    <x v="0"/>
    <s v="36L"/>
    <x v="7"/>
    <x v="517"/>
    <n v="5306"/>
    <n v="910"/>
    <n v="0.85360360360360366"/>
    <n v="0.1463963963963964"/>
  </r>
  <r>
    <s v="MAY-23"/>
    <s v="2023/24"/>
    <x v="1"/>
    <x v="0"/>
    <s v="42D"/>
    <x v="0"/>
    <x v="518"/>
    <n v="1298"/>
    <n v="498"/>
    <n v="0.72271714922049002"/>
    <n v="0.27728285077951004"/>
  </r>
  <r>
    <s v="MAY-23"/>
    <s v="2023/24"/>
    <x v="1"/>
    <x v="0"/>
    <s v="52R"/>
    <x v="2"/>
    <x v="519"/>
    <n v="3614"/>
    <n v="388"/>
    <n v="0.90304847576211889"/>
    <n v="9.6951524237881059E-2"/>
  </r>
  <r>
    <s v="MAY-23"/>
    <s v="2023/24"/>
    <x v="1"/>
    <x v="0"/>
    <s v="70F"/>
    <x v="4"/>
    <x v="520"/>
    <n v="3022"/>
    <n v="858"/>
    <n v="0.77886597938144331"/>
    <n v="0.22113402061855669"/>
  </r>
  <r>
    <s v="MAY-23"/>
    <s v="2023/24"/>
    <x v="1"/>
    <x v="0"/>
    <s v="71E"/>
    <x v="2"/>
    <x v="521"/>
    <n v="1881"/>
    <n v="1424"/>
    <n v="0.56913767019667172"/>
    <n v="0.43086232980332828"/>
  </r>
  <r>
    <s v="MAY-23"/>
    <s v="2023/24"/>
    <x v="1"/>
    <x v="0"/>
    <s v="72Q"/>
    <x v="7"/>
    <x v="522"/>
    <n v="6933"/>
    <n v="1058"/>
    <n v="0.86760105118258035"/>
    <n v="0.13239894881741959"/>
  </r>
  <r>
    <s v="MAY-23"/>
    <s v="2023/24"/>
    <x v="1"/>
    <x v="0"/>
    <s v="76A"/>
    <x v="0"/>
    <x v="158"/>
    <n v="7"/>
    <n v="4"/>
    <n v="0.63636363636363635"/>
    <n v="0.36363636363636365"/>
  </r>
  <r>
    <s v="MAY-23"/>
    <s v="2023/24"/>
    <x v="1"/>
    <x v="0"/>
    <s v="78H"/>
    <x v="2"/>
    <x v="523"/>
    <n v="2561"/>
    <n v="538"/>
    <n v="0.82639561148757668"/>
    <n v="0.17360438851242335"/>
  </r>
  <r>
    <s v="MAY-23"/>
    <s v="2023/24"/>
    <x v="1"/>
    <x v="0"/>
    <s v="84H"/>
    <x v="0"/>
    <x v="524"/>
    <n v="2115"/>
    <n v="333"/>
    <n v="0.86397058823529416"/>
    <n v="0.13602941176470587"/>
  </r>
  <r>
    <s v="MAY-23"/>
    <s v="2023/24"/>
    <x v="1"/>
    <x v="0"/>
    <s v="91Q"/>
    <x v="4"/>
    <x v="525"/>
    <n v="8998"/>
    <n v="324"/>
    <n v="0.96524350997639996"/>
    <n v="3.4756490023600088E-2"/>
  </r>
  <r>
    <s v="MAY-23"/>
    <s v="2023/24"/>
    <x v="1"/>
    <x v="0"/>
    <s v="92A"/>
    <x v="4"/>
    <x v="526"/>
    <n v="4381"/>
    <n v="469"/>
    <n v="0.903298969072165"/>
    <n v="9.6701030927835052E-2"/>
  </r>
  <r>
    <s v="MAY-23"/>
    <s v="2023/24"/>
    <x v="1"/>
    <x v="0"/>
    <s v="92G"/>
    <x v="5"/>
    <x v="527"/>
    <n v="2398"/>
    <n v="1004"/>
    <n v="0.70487948265726041"/>
    <n v="0.29512051734273959"/>
  </r>
  <r>
    <s v="MAY-23"/>
    <s v="2023/24"/>
    <x v="1"/>
    <x v="0"/>
    <s v="93C"/>
    <x v="7"/>
    <x v="528"/>
    <n v="5023"/>
    <n v="1557"/>
    <n v="0.76337386018237086"/>
    <n v="0.23662613981762917"/>
  </r>
  <r>
    <s v="MAY-23"/>
    <s v="2023/24"/>
    <x v="1"/>
    <x v="0"/>
    <s v="97R"/>
    <x v="4"/>
    <x v="529"/>
    <n v="2640"/>
    <n v="139"/>
    <n v="0.94998200791651677"/>
    <n v="5.0017992083483266E-2"/>
  </r>
  <r>
    <s v="MAY-23"/>
    <s v="2023/24"/>
    <x v="1"/>
    <x v="0"/>
    <s v="97T"/>
    <x v="4"/>
    <x v="192"/>
    <n v="13"/>
    <n v="4"/>
    <n v="0.76470588235294112"/>
    <n v="0.23529411764705882"/>
  </r>
  <r>
    <s v="MAY-23"/>
    <s v="2023/24"/>
    <x v="1"/>
    <x v="0"/>
    <s v="99A"/>
    <x v="1"/>
    <x v="530"/>
    <n v="2174"/>
    <n v="335"/>
    <n v="0.86648066958947789"/>
    <n v="0.13351933041052211"/>
  </r>
  <r>
    <s v="MAY-23"/>
    <s v="2023/24"/>
    <x v="1"/>
    <x v="0"/>
    <s v="99C"/>
    <x v="0"/>
    <x v="531"/>
    <n v="821"/>
    <n v="105"/>
    <n v="0.88660907127429811"/>
    <n v="0.11339092872570194"/>
  </r>
  <r>
    <s v="MAY-23"/>
    <s v="2023/24"/>
    <x v="1"/>
    <x v="0"/>
    <s v="99E"/>
    <x v="3"/>
    <x v="532"/>
    <n v="854"/>
    <n v="554"/>
    <n v="0.60653409090909094"/>
    <n v="0.39346590909090912"/>
  </r>
  <r>
    <s v="MAY-23"/>
    <s v="2023/24"/>
    <x v="1"/>
    <x v="0"/>
    <s v="99F"/>
    <x v="3"/>
    <x v="533"/>
    <n v="714"/>
    <n v="323"/>
    <n v="0.68852459016393441"/>
    <n v="0.31147540983606559"/>
  </r>
  <r>
    <s v="MAY-23"/>
    <s v="2023/24"/>
    <x v="1"/>
    <x v="0"/>
    <s v="99G"/>
    <x v="3"/>
    <x v="225"/>
    <n v="627"/>
    <n v="279"/>
    <n v="0.69205298013245031"/>
    <n v="0.30794701986754969"/>
  </r>
  <r>
    <s v="MAY-23"/>
    <s v="2023/24"/>
    <x v="1"/>
    <x v="0"/>
    <s v="A3A8R"/>
    <x v="7"/>
    <x v="534"/>
    <n v="6035"/>
    <n v="894"/>
    <n v="0.87097705296579597"/>
    <n v="0.12902294703420408"/>
  </r>
  <r>
    <s v="MAY-23"/>
    <s v="2023/24"/>
    <x v="1"/>
    <x v="0"/>
    <s v="B2M3M"/>
    <x v="2"/>
    <x v="535"/>
    <n v="3361"/>
    <n v="1235"/>
    <n v="0.73128807658833772"/>
    <n v="0.26871192341166233"/>
  </r>
  <r>
    <s v="MAY-23"/>
    <s v="2023/24"/>
    <x v="1"/>
    <x v="0"/>
    <s v="D2P2L"/>
    <x v="2"/>
    <x v="536"/>
    <n v="3956"/>
    <n v="647"/>
    <n v="0.85943949598088198"/>
    <n v="0.14056050401911796"/>
  </r>
  <r>
    <s v="MAY-23"/>
    <s v="2023/24"/>
    <x v="1"/>
    <x v="0"/>
    <s v="D4U1Y"/>
    <x v="4"/>
    <x v="537"/>
    <n v="1947"/>
    <n v="359"/>
    <n v="0.84431916738941892"/>
    <n v="0.1556808326105811"/>
  </r>
  <r>
    <s v="MAY-23"/>
    <s v="2023/24"/>
    <x v="1"/>
    <x v="0"/>
    <s v="D9Y0V"/>
    <x v="4"/>
    <x v="538"/>
    <n v="4931"/>
    <n v="1743"/>
    <n v="0.73883727899310758"/>
    <n v="0.26116272100689242"/>
  </r>
  <r>
    <s v="MAY-23"/>
    <s v="2023/24"/>
    <x v="1"/>
    <x v="0"/>
    <s v="M1J4Y"/>
    <x v="3"/>
    <x v="539"/>
    <n v="2996"/>
    <n v="624"/>
    <n v="0.82762430939226517"/>
    <n v="0.17237569060773481"/>
  </r>
  <r>
    <s v="MAY-23"/>
    <s v="2023/24"/>
    <x v="1"/>
    <x v="0"/>
    <s v="M2L0M"/>
    <x v="2"/>
    <x v="540"/>
    <n v="1678"/>
    <n v="863"/>
    <n v="0.66036993309720582"/>
    <n v="0.33963006690279418"/>
  </r>
  <r>
    <s v="MAY-23"/>
    <s v="2023/24"/>
    <x v="1"/>
    <x v="0"/>
    <s v="UNKNOWN"/>
    <x v="8"/>
    <x v="541"/>
    <n v="549"/>
    <n v="228"/>
    <n v="0.70656370656370659"/>
    <n v="0.29343629343629346"/>
  </r>
  <r>
    <s v="MAY-23"/>
    <s v="2023/24"/>
    <x v="1"/>
    <x v="0"/>
    <s v="W2U3Z"/>
    <x v="7"/>
    <x v="542"/>
    <n v="8475"/>
    <n v="883"/>
    <n v="0.90564223124599275"/>
    <n v="9.4357768754007268E-2"/>
  </r>
  <r>
    <s v="MAY-23"/>
    <s v="2023/24"/>
    <x v="1"/>
    <x v="0"/>
    <s v="X2C4Y"/>
    <x v="0"/>
    <x v="543"/>
    <n v="1645"/>
    <n v="60"/>
    <n v="0.96480938416422291"/>
    <n v="3.519061583577713E-2"/>
  </r>
  <r>
    <s v="MAY-23"/>
    <s v="2023/24"/>
    <x v="1"/>
    <x v="1"/>
    <s v="00L"/>
    <x v="0"/>
    <x v="405"/>
    <n v="64"/>
    <n v="10"/>
    <n v="0.86486486486486491"/>
    <n v="0.13513513513513514"/>
  </r>
  <r>
    <s v="MAY-23"/>
    <s v="2023/24"/>
    <x v="1"/>
    <x v="1"/>
    <s v="00N"/>
    <x v="0"/>
    <x v="91"/>
    <n v="12"/>
    <n v="0"/>
    <n v="1"/>
    <n v="0"/>
  </r>
  <r>
    <s v="MAY-23"/>
    <s v="2023/24"/>
    <x v="1"/>
    <x v="1"/>
    <s v="00P"/>
    <x v="0"/>
    <x v="416"/>
    <n v="38"/>
    <n v="7"/>
    <n v="0.84444444444444444"/>
    <n v="0.15555555555555556"/>
  </r>
  <r>
    <s v="MAY-23"/>
    <s v="2023/24"/>
    <x v="1"/>
    <x v="1"/>
    <s v="00Q"/>
    <x v="1"/>
    <x v="369"/>
    <n v="30"/>
    <n v="2"/>
    <n v="0.9375"/>
    <n v="6.25E-2"/>
  </r>
  <r>
    <s v="MAY-23"/>
    <s v="2023/24"/>
    <x v="1"/>
    <x v="1"/>
    <s v="00R"/>
    <x v="1"/>
    <x v="191"/>
    <n v="51"/>
    <n v="4"/>
    <n v="0.92727272727272725"/>
    <n v="7.2727272727272724E-2"/>
  </r>
  <r>
    <s v="MAY-23"/>
    <s v="2023/24"/>
    <x v="1"/>
    <x v="1"/>
    <s v="00T"/>
    <x v="1"/>
    <x v="150"/>
    <n v="18"/>
    <n v="71"/>
    <n v="0.20224719101123595"/>
    <n v="0.797752808988764"/>
  </r>
  <r>
    <s v="MAY-23"/>
    <s v="2023/24"/>
    <x v="1"/>
    <x v="1"/>
    <s v="00V"/>
    <x v="1"/>
    <x v="366"/>
    <n v="45"/>
    <n v="20"/>
    <n v="0.69230769230769229"/>
    <n v="0.30769230769230771"/>
  </r>
  <r>
    <s v="MAY-23"/>
    <s v="2023/24"/>
    <x v="1"/>
    <x v="1"/>
    <s v="00X"/>
    <x v="1"/>
    <x v="120"/>
    <n v="25"/>
    <n v="1"/>
    <n v="0.96153846153846156"/>
    <n v="3.8461538461538464E-2"/>
  </r>
  <r>
    <s v="MAY-23"/>
    <s v="2023/24"/>
    <x v="1"/>
    <x v="1"/>
    <s v="00Y"/>
    <x v="1"/>
    <x v="368"/>
    <n v="24"/>
    <n v="1"/>
    <n v="0.96"/>
    <n v="0.04"/>
  </r>
  <r>
    <s v="MAY-23"/>
    <s v="2023/24"/>
    <x v="1"/>
    <x v="1"/>
    <s v="01A"/>
    <x v="1"/>
    <x v="304"/>
    <n v="61"/>
    <n v="8"/>
    <n v="0.88405797101449279"/>
    <n v="0.11594202898550725"/>
  </r>
  <r>
    <s v="MAY-23"/>
    <s v="2023/24"/>
    <x v="1"/>
    <x v="1"/>
    <s v="01D"/>
    <x v="1"/>
    <x v="123"/>
    <n v="15"/>
    <n v="9"/>
    <n v="0.625"/>
    <n v="0.375"/>
  </r>
  <r>
    <s v="MAY-23"/>
    <s v="2023/24"/>
    <x v="1"/>
    <x v="1"/>
    <s v="01E"/>
    <x v="1"/>
    <x v="140"/>
    <n v="28"/>
    <n v="2"/>
    <n v="0.93333333333333335"/>
    <n v="6.6666666666666666E-2"/>
  </r>
  <r>
    <s v="MAY-23"/>
    <s v="2023/24"/>
    <x v="1"/>
    <x v="1"/>
    <s v="01F"/>
    <x v="1"/>
    <x v="373"/>
    <n v="31"/>
    <n v="3"/>
    <n v="0.91176470588235292"/>
    <n v="8.8235294117647065E-2"/>
  </r>
  <r>
    <s v="MAY-23"/>
    <s v="2023/24"/>
    <x v="1"/>
    <x v="1"/>
    <s v="01G"/>
    <x v="1"/>
    <x v="129"/>
    <n v="32"/>
    <n v="20"/>
    <n v="0.61538461538461542"/>
    <n v="0.38461538461538464"/>
  </r>
  <r>
    <s v="MAY-23"/>
    <s v="2023/24"/>
    <x v="1"/>
    <x v="1"/>
    <s v="01H"/>
    <x v="0"/>
    <x v="405"/>
    <n v="68"/>
    <n v="6"/>
    <n v="0.91891891891891897"/>
    <n v="8.1081081081081086E-2"/>
  </r>
  <r>
    <s v="MAY-23"/>
    <s v="2023/24"/>
    <x v="1"/>
    <x v="1"/>
    <s v="01J"/>
    <x v="1"/>
    <x v="127"/>
    <n v="39"/>
    <n v="5"/>
    <n v="0.88636363636363635"/>
    <n v="0.11363636363636363"/>
  </r>
  <r>
    <s v="MAY-23"/>
    <s v="2023/24"/>
    <x v="1"/>
    <x v="1"/>
    <s v="01K"/>
    <x v="1"/>
    <x v="175"/>
    <n v="66"/>
    <n v="21"/>
    <n v="0.75862068965517238"/>
    <n v="0.2413793103448276"/>
  </r>
  <r>
    <s v="MAY-23"/>
    <s v="2023/24"/>
    <x v="1"/>
    <x v="1"/>
    <s v="01T"/>
    <x v="1"/>
    <x v="368"/>
    <n v="23"/>
    <n v="2"/>
    <n v="0.92"/>
    <n v="0.08"/>
  </r>
  <r>
    <s v="MAY-23"/>
    <s v="2023/24"/>
    <x v="1"/>
    <x v="1"/>
    <s v="01V"/>
    <x v="1"/>
    <x v="149"/>
    <n v="6"/>
    <n v="0"/>
    <n v="1"/>
    <n v="0"/>
  </r>
  <r>
    <s v="MAY-23"/>
    <s v="2023/24"/>
    <x v="1"/>
    <x v="1"/>
    <s v="01W"/>
    <x v="1"/>
    <x v="118"/>
    <n v="48"/>
    <n v="10"/>
    <n v="0.82758620689655171"/>
    <n v="0.17241379310344829"/>
  </r>
  <r>
    <s v="MAY-23"/>
    <s v="2023/24"/>
    <x v="1"/>
    <x v="1"/>
    <s v="01X"/>
    <x v="1"/>
    <x v="398"/>
    <n v="50"/>
    <n v="3"/>
    <n v="0.94339622641509435"/>
    <n v="5.6603773584905662E-2"/>
  </r>
  <r>
    <s v="MAY-23"/>
    <s v="2023/24"/>
    <x v="1"/>
    <x v="1"/>
    <s v="01Y"/>
    <x v="1"/>
    <x v="399"/>
    <n v="38"/>
    <n v="2"/>
    <n v="0.95"/>
    <n v="0.05"/>
  </r>
  <r>
    <s v="MAY-23"/>
    <s v="2023/24"/>
    <x v="1"/>
    <x v="1"/>
    <s v="02A"/>
    <x v="1"/>
    <x v="120"/>
    <n v="25"/>
    <n v="1"/>
    <n v="0.96153846153846156"/>
    <n v="3.8461538461538464E-2"/>
  </r>
  <r>
    <s v="MAY-23"/>
    <s v="2023/24"/>
    <x v="1"/>
    <x v="1"/>
    <s v="02E"/>
    <x v="1"/>
    <x v="182"/>
    <n v="31"/>
    <n v="16"/>
    <n v="0.65957446808510634"/>
    <n v="0.34042553191489361"/>
  </r>
  <r>
    <s v="MAY-23"/>
    <s v="2023/24"/>
    <x v="1"/>
    <x v="1"/>
    <s v="02G"/>
    <x v="1"/>
    <x v="144"/>
    <n v="18"/>
    <n v="2"/>
    <n v="0.9"/>
    <n v="0.1"/>
  </r>
  <r>
    <s v="MAY-23"/>
    <s v="2023/24"/>
    <x v="1"/>
    <x v="1"/>
    <s v="02H"/>
    <x v="1"/>
    <x v="300"/>
    <n v="78"/>
    <n v="2"/>
    <n v="0.97499999999999998"/>
    <n v="2.5000000000000001E-2"/>
  </r>
  <r>
    <s v="MAY-23"/>
    <s v="2023/24"/>
    <x v="1"/>
    <x v="1"/>
    <s v="02M"/>
    <x v="1"/>
    <x v="393"/>
    <n v="50"/>
    <n v="6"/>
    <n v="0.8928571428571429"/>
    <n v="0.10714285714285714"/>
  </r>
  <r>
    <s v="MAY-23"/>
    <s v="2023/24"/>
    <x v="1"/>
    <x v="1"/>
    <s v="02P"/>
    <x v="0"/>
    <x v="141"/>
    <n v="77"/>
    <n v="6"/>
    <n v="0.92771084337349397"/>
    <n v="7.2289156626506021E-2"/>
  </r>
  <r>
    <s v="MAY-23"/>
    <s v="2023/24"/>
    <x v="1"/>
    <x v="1"/>
    <s v="02Q"/>
    <x v="2"/>
    <x v="158"/>
    <n v="4"/>
    <n v="7"/>
    <n v="0.36363636363636365"/>
    <n v="0.63636363636363635"/>
  </r>
  <r>
    <s v="MAY-23"/>
    <s v="2023/24"/>
    <x v="1"/>
    <x v="1"/>
    <s v="02T"/>
    <x v="0"/>
    <x v="324"/>
    <n v="43"/>
    <n v="0"/>
    <n v="1"/>
    <n v="0"/>
  </r>
  <r>
    <s v="MAY-23"/>
    <s v="2023/24"/>
    <x v="1"/>
    <x v="1"/>
    <s v="02X"/>
    <x v="0"/>
    <x v="417"/>
    <n v="55"/>
    <n v="13"/>
    <n v="0.80882352941176472"/>
    <n v="0.19117647058823528"/>
  </r>
  <r>
    <s v="MAY-23"/>
    <s v="2023/24"/>
    <x v="1"/>
    <x v="1"/>
    <s v="02Y"/>
    <x v="0"/>
    <x v="405"/>
    <n v="43"/>
    <n v="31"/>
    <n v="0.58108108108108103"/>
    <n v="0.41891891891891891"/>
  </r>
  <r>
    <s v="MAY-23"/>
    <s v="2023/24"/>
    <x v="1"/>
    <x v="1"/>
    <s v="03F"/>
    <x v="0"/>
    <x v="122"/>
    <n v="46"/>
    <n v="32"/>
    <n v="0.58974358974358976"/>
    <n v="0.41025641025641024"/>
  </r>
  <r>
    <s v="MAY-23"/>
    <s v="2023/24"/>
    <x v="1"/>
    <x v="1"/>
    <s v="03H"/>
    <x v="0"/>
    <x v="140"/>
    <n v="25"/>
    <n v="5"/>
    <n v="0.83333333333333337"/>
    <n v="0.16666666666666666"/>
  </r>
  <r>
    <s v="MAY-23"/>
    <s v="2023/24"/>
    <x v="1"/>
    <x v="1"/>
    <s v="03K"/>
    <x v="0"/>
    <x v="69"/>
    <n v="18"/>
    <n v="4"/>
    <n v="0.81818181818181823"/>
    <n v="0.18181818181818182"/>
  </r>
  <r>
    <s v="MAY-23"/>
    <s v="2023/24"/>
    <x v="1"/>
    <x v="1"/>
    <s v="03L"/>
    <x v="0"/>
    <x v="118"/>
    <n v="25"/>
    <n v="33"/>
    <n v="0.43103448275862066"/>
    <n v="0.56896551724137934"/>
  </r>
  <r>
    <s v="MAY-23"/>
    <s v="2023/24"/>
    <x v="1"/>
    <x v="1"/>
    <s v="03N"/>
    <x v="0"/>
    <x v="544"/>
    <n v="4"/>
    <n v="118"/>
    <n v="3.2786885245901641E-2"/>
    <n v="0.96721311475409832"/>
  </r>
  <r>
    <s v="MAY-23"/>
    <s v="2023/24"/>
    <x v="1"/>
    <x v="1"/>
    <s v="03Q"/>
    <x v="0"/>
    <x v="304"/>
    <n v="63"/>
    <n v="6"/>
    <n v="0.91304347826086951"/>
    <n v="8.6956521739130432E-2"/>
  </r>
  <r>
    <s v="MAY-23"/>
    <s v="2023/24"/>
    <x v="1"/>
    <x v="1"/>
    <s v="03R"/>
    <x v="0"/>
    <x v="327"/>
    <n v="77"/>
    <n v="2"/>
    <n v="0.97468354430379744"/>
    <n v="2.5316455696202531E-2"/>
  </r>
  <r>
    <s v="MAY-23"/>
    <s v="2023/24"/>
    <x v="1"/>
    <x v="1"/>
    <s v="03W"/>
    <x v="2"/>
    <x v="68"/>
    <n v="3"/>
    <n v="1"/>
    <n v="0.75"/>
    <n v="0.25"/>
  </r>
  <r>
    <s v="MAY-23"/>
    <s v="2023/24"/>
    <x v="1"/>
    <x v="1"/>
    <s v="04C"/>
    <x v="2"/>
    <x v="115"/>
    <n v="10"/>
    <n v="0"/>
    <n v="1"/>
    <n v="0"/>
  </r>
  <r>
    <s v="MAY-23"/>
    <s v="2023/24"/>
    <x v="1"/>
    <x v="1"/>
    <s v="04V"/>
    <x v="2"/>
    <x v="192"/>
    <n v="16"/>
    <n v="1"/>
    <n v="0.94117647058823528"/>
    <n v="5.8823529411764705E-2"/>
  </r>
  <r>
    <s v="MAY-23"/>
    <s v="2023/24"/>
    <x v="1"/>
    <x v="1"/>
    <s v="04Y"/>
    <x v="2"/>
    <x v="132"/>
    <n v="16"/>
    <n v="0"/>
    <n v="1"/>
    <n v="0"/>
  </r>
  <r>
    <s v="MAY-23"/>
    <s v="2023/24"/>
    <x v="1"/>
    <x v="1"/>
    <s v="05D"/>
    <x v="2"/>
    <x v="121"/>
    <n v="28"/>
    <n v="3"/>
    <n v="0.90322580645161288"/>
    <n v="9.6774193548387094E-2"/>
  </r>
  <r>
    <s v="MAY-23"/>
    <s v="2023/24"/>
    <x v="1"/>
    <x v="1"/>
    <s v="05G"/>
    <x v="2"/>
    <x v="69"/>
    <n v="21"/>
    <n v="1"/>
    <n v="0.95454545454545459"/>
    <n v="4.5454545454545456E-2"/>
  </r>
  <r>
    <s v="MAY-23"/>
    <s v="2023/24"/>
    <x v="1"/>
    <x v="1"/>
    <s v="05Q"/>
    <x v="2"/>
    <x v="116"/>
    <n v="23"/>
    <n v="5"/>
    <n v="0.8214285714285714"/>
    <n v="0.17857142857142858"/>
  </r>
  <r>
    <s v="MAY-23"/>
    <s v="2023/24"/>
    <x v="1"/>
    <x v="1"/>
    <s v="05V"/>
    <x v="2"/>
    <x v="124"/>
    <n v="20"/>
    <n v="1"/>
    <n v="0.95238095238095233"/>
    <n v="4.7619047619047616E-2"/>
  </r>
  <r>
    <s v="MAY-23"/>
    <s v="2023/24"/>
    <x v="1"/>
    <x v="1"/>
    <s v="05W"/>
    <x v="2"/>
    <x v="368"/>
    <n v="23"/>
    <n v="2"/>
    <n v="0.92"/>
    <n v="0.08"/>
  </r>
  <r>
    <s v="MAY-23"/>
    <s v="2023/24"/>
    <x v="1"/>
    <x v="1"/>
    <s v="06H"/>
    <x v="3"/>
    <x v="308"/>
    <n v="57"/>
    <n v="20"/>
    <n v="0.74025974025974028"/>
    <n v="0.25974025974025972"/>
  </r>
  <r>
    <s v="MAY-23"/>
    <s v="2023/24"/>
    <x v="1"/>
    <x v="1"/>
    <s v="06K"/>
    <x v="3"/>
    <x v="145"/>
    <n v="90"/>
    <n v="7"/>
    <n v="0.92783505154639179"/>
    <n v="7.2164948453608241E-2"/>
  </r>
  <r>
    <s v="MAY-23"/>
    <s v="2023/24"/>
    <x v="1"/>
    <x v="1"/>
    <s v="06L"/>
    <x v="3"/>
    <x v="184"/>
    <n v="1"/>
    <n v="2"/>
    <n v="0.33333333333333331"/>
    <n v="0.66666666666666663"/>
  </r>
  <r>
    <s v="MAY-23"/>
    <s v="2023/24"/>
    <x v="1"/>
    <x v="1"/>
    <s v="06N"/>
    <x v="3"/>
    <x v="138"/>
    <n v="107"/>
    <n v="4"/>
    <n v="0.963963963963964"/>
    <n v="3.6036036036036036E-2"/>
  </r>
  <r>
    <s v="MAY-23"/>
    <s v="2023/24"/>
    <x v="1"/>
    <x v="1"/>
    <s v="06Q"/>
    <x v="3"/>
    <x v="182"/>
    <n v="25"/>
    <n v="22"/>
    <n v="0.53191489361702127"/>
    <n v="0.46808510638297873"/>
  </r>
  <r>
    <s v="MAY-23"/>
    <s v="2023/24"/>
    <x v="1"/>
    <x v="1"/>
    <s v="06T"/>
    <x v="3"/>
    <x v="144"/>
    <n v="3"/>
    <n v="17"/>
    <n v="0.15"/>
    <n v="0.85"/>
  </r>
  <r>
    <s v="MAY-23"/>
    <s v="2023/24"/>
    <x v="1"/>
    <x v="1"/>
    <s v="07G"/>
    <x v="3"/>
    <x v="130"/>
    <n v="1"/>
    <n v="26"/>
    <n v="3.7037037037037035E-2"/>
    <n v="0.96296296296296291"/>
  </r>
  <r>
    <s v="MAY-23"/>
    <s v="2023/24"/>
    <x v="1"/>
    <x v="1"/>
    <s v="07H"/>
    <x v="3"/>
    <x v="142"/>
    <n v="74"/>
    <n v="12"/>
    <n v="0.86046511627906974"/>
    <n v="0.13953488372093023"/>
  </r>
  <r>
    <s v="MAY-23"/>
    <s v="2023/24"/>
    <x v="1"/>
    <x v="1"/>
    <s v="07K"/>
    <x v="3"/>
    <x v="167"/>
    <n v="17"/>
    <n v="130"/>
    <n v="0.11564625850340136"/>
    <n v="0.88435374149659862"/>
  </r>
  <r>
    <s v="MAY-23"/>
    <s v="2023/24"/>
    <x v="1"/>
    <x v="1"/>
    <s v="09D"/>
    <x v="4"/>
    <x v="382"/>
    <n v="84"/>
    <n v="9"/>
    <n v="0.90322580645161288"/>
    <n v="9.6774193548387094E-2"/>
  </r>
  <r>
    <s v="MAY-23"/>
    <s v="2023/24"/>
    <x v="1"/>
    <x v="1"/>
    <s v="10Q"/>
    <x v="4"/>
    <x v="401"/>
    <n v="144"/>
    <n v="1"/>
    <n v="0.99310344827586206"/>
    <n v="6.8965517241379309E-3"/>
  </r>
  <r>
    <s v="MAY-23"/>
    <s v="2023/24"/>
    <x v="1"/>
    <x v="1"/>
    <s v="10R"/>
    <x v="4"/>
    <x v="126"/>
    <n v="66"/>
    <n v="0"/>
    <n v="1"/>
    <n v="0"/>
  </r>
  <r>
    <s v="MAY-23"/>
    <s v="2023/24"/>
    <x v="1"/>
    <x v="1"/>
    <s v="11J"/>
    <x v="5"/>
    <x v="407"/>
    <n v="74"/>
    <n v="22"/>
    <n v="0.77083333333333337"/>
    <n v="0.22916666666666666"/>
  </r>
  <r>
    <s v="MAY-23"/>
    <s v="2023/24"/>
    <x v="1"/>
    <x v="1"/>
    <s v="11M"/>
    <x v="5"/>
    <x v="422"/>
    <n v="117"/>
    <n v="4"/>
    <n v="0.96694214876033058"/>
    <n v="3.3057851239669422E-2"/>
  </r>
  <r>
    <s v="MAY-23"/>
    <s v="2023/24"/>
    <x v="1"/>
    <x v="1"/>
    <s v="11N"/>
    <x v="5"/>
    <x v="384"/>
    <n v="46"/>
    <n v="95"/>
    <n v="0.32624113475177308"/>
    <n v="0.67375886524822692"/>
  </r>
  <r>
    <s v="MAY-23"/>
    <s v="2023/24"/>
    <x v="1"/>
    <x v="1"/>
    <s v="11X"/>
    <x v="5"/>
    <x v="545"/>
    <n v="128"/>
    <n v="24"/>
    <n v="0.84210526315789469"/>
    <n v="0.15789473684210525"/>
  </r>
  <r>
    <s v="MAY-23"/>
    <s v="2023/24"/>
    <x v="1"/>
    <x v="1"/>
    <s v="12F"/>
    <x v="1"/>
    <x v="149"/>
    <n v="5"/>
    <n v="1"/>
    <n v="0.83333333333333337"/>
    <n v="0.16666666666666666"/>
  </r>
  <r>
    <s v="MAY-23"/>
    <s v="2023/24"/>
    <x v="1"/>
    <x v="1"/>
    <s v="13Q"/>
    <x v="6"/>
    <x v="185"/>
    <n v="6"/>
    <n v="3"/>
    <n v="0.66666666666666663"/>
    <n v="0.33333333333333331"/>
  </r>
  <r>
    <s v="MAY-23"/>
    <s v="2023/24"/>
    <x v="1"/>
    <x v="1"/>
    <s v="13T"/>
    <x v="0"/>
    <x v="141"/>
    <n v="41"/>
    <n v="42"/>
    <n v="0.49397590361445781"/>
    <n v="0.50602409638554213"/>
  </r>
  <r>
    <s v="MAY-23"/>
    <s v="2023/24"/>
    <x v="1"/>
    <x v="1"/>
    <s v="14L"/>
    <x v="1"/>
    <x v="175"/>
    <n v="80"/>
    <n v="7"/>
    <n v="0.91954022988505746"/>
    <n v="8.0459770114942528E-2"/>
  </r>
  <r>
    <s v="MAY-23"/>
    <s v="2023/24"/>
    <x v="1"/>
    <x v="1"/>
    <s v="14Y"/>
    <x v="4"/>
    <x v="377"/>
    <n v="129"/>
    <n v="1"/>
    <n v="0.99230769230769234"/>
    <n v="7.6923076923076927E-3"/>
  </r>
  <r>
    <s v="MAY-23"/>
    <s v="2023/24"/>
    <x v="1"/>
    <x v="1"/>
    <s v="15A"/>
    <x v="4"/>
    <x v="163"/>
    <n v="96"/>
    <n v="3"/>
    <n v="0.96969696969696972"/>
    <n v="3.0303030303030304E-2"/>
  </r>
  <r>
    <s v="MAY-23"/>
    <s v="2023/24"/>
    <x v="1"/>
    <x v="1"/>
    <s v="15C"/>
    <x v="5"/>
    <x v="308"/>
    <n v="26"/>
    <n v="51"/>
    <n v="0.33766233766233766"/>
    <n v="0.66233766233766234"/>
  </r>
  <r>
    <s v="MAY-23"/>
    <s v="2023/24"/>
    <x v="1"/>
    <x v="1"/>
    <s v="15E"/>
    <x v="2"/>
    <x v="306"/>
    <n v="92"/>
    <n v="36"/>
    <n v="0.71875"/>
    <n v="0.28125"/>
  </r>
  <r>
    <s v="MAY-23"/>
    <s v="2023/24"/>
    <x v="1"/>
    <x v="1"/>
    <s v="15F"/>
    <x v="0"/>
    <x v="405"/>
    <n v="66"/>
    <n v="8"/>
    <n v="0.89189189189189189"/>
    <n v="0.10810810810810811"/>
  </r>
  <r>
    <s v="MAY-23"/>
    <s v="2023/24"/>
    <x v="1"/>
    <x v="1"/>
    <s v="15M"/>
    <x v="2"/>
    <x v="546"/>
    <n v="99"/>
    <n v="28"/>
    <n v="0.77952755905511806"/>
    <n v="0.22047244094488189"/>
  </r>
  <r>
    <s v="MAY-23"/>
    <s v="2023/24"/>
    <x v="1"/>
    <x v="1"/>
    <s v="15N"/>
    <x v="5"/>
    <x v="155"/>
    <n v="108"/>
    <n v="29"/>
    <n v="0.78832116788321172"/>
    <n v="0.21167883211678831"/>
  </r>
  <r>
    <s v="MAY-23"/>
    <s v="2023/24"/>
    <x v="1"/>
    <x v="1"/>
    <s v="16C"/>
    <x v="0"/>
    <x v="547"/>
    <n v="158"/>
    <n v="40"/>
    <n v="0.79797979797979801"/>
    <n v="0.20202020202020202"/>
  </r>
  <r>
    <s v="MAY-23"/>
    <s v="2023/24"/>
    <x v="1"/>
    <x v="1"/>
    <s v="18C"/>
    <x v="2"/>
    <x v="392"/>
    <n v="97"/>
    <n v="20"/>
    <n v="0.82905982905982911"/>
    <n v="0.17094017094017094"/>
  </r>
  <r>
    <s v="MAY-23"/>
    <s v="2023/24"/>
    <x v="1"/>
    <x v="1"/>
    <s v="26A"/>
    <x v="3"/>
    <x v="378"/>
    <n v="128"/>
    <n v="38"/>
    <n v="0.77108433734939763"/>
    <n v="0.2289156626506024"/>
  </r>
  <r>
    <s v="MAY-23"/>
    <s v="2023/24"/>
    <x v="1"/>
    <x v="1"/>
    <s v="27D"/>
    <x v="1"/>
    <x v="114"/>
    <n v="43"/>
    <n v="27"/>
    <n v="0.61428571428571432"/>
    <n v="0.38571428571428573"/>
  </r>
  <r>
    <s v="MAY-23"/>
    <s v="2023/24"/>
    <x v="1"/>
    <x v="1"/>
    <s v="36J"/>
    <x v="0"/>
    <x v="427"/>
    <n v="182"/>
    <n v="52"/>
    <n v="0.77777777777777779"/>
    <n v="0.22222222222222221"/>
  </r>
  <r>
    <s v="MAY-23"/>
    <s v="2023/24"/>
    <x v="1"/>
    <x v="1"/>
    <s v="36L"/>
    <x v="7"/>
    <x v="177"/>
    <n v="168"/>
    <n v="77"/>
    <n v="0.68571428571428572"/>
    <n v="0.31428571428571428"/>
  </r>
  <r>
    <s v="MAY-23"/>
    <s v="2023/24"/>
    <x v="1"/>
    <x v="1"/>
    <s v="42D"/>
    <x v="0"/>
    <x v="135"/>
    <n v="32"/>
    <n v="60"/>
    <n v="0.34782608695652173"/>
    <n v="0.65217391304347827"/>
  </r>
  <r>
    <s v="MAY-23"/>
    <s v="2023/24"/>
    <x v="1"/>
    <x v="1"/>
    <s v="52R"/>
    <x v="2"/>
    <x v="317"/>
    <n v="58"/>
    <n v="3"/>
    <n v="0.95081967213114749"/>
    <n v="4.9180327868852458E-2"/>
  </r>
  <r>
    <s v="MAY-23"/>
    <s v="2023/24"/>
    <x v="1"/>
    <x v="1"/>
    <s v="70F"/>
    <x v="4"/>
    <x v="548"/>
    <n v="90"/>
    <n v="153"/>
    <n v="0.37037037037037035"/>
    <n v="0.62962962962962965"/>
  </r>
  <r>
    <s v="MAY-23"/>
    <s v="2023/24"/>
    <x v="1"/>
    <x v="1"/>
    <s v="71E"/>
    <x v="2"/>
    <x v="139"/>
    <n v="23"/>
    <n v="80"/>
    <n v="0.22330097087378642"/>
    <n v="0.77669902912621358"/>
  </r>
  <r>
    <s v="MAY-23"/>
    <s v="2023/24"/>
    <x v="1"/>
    <x v="1"/>
    <s v="72Q"/>
    <x v="7"/>
    <x v="549"/>
    <n v="143"/>
    <n v="58"/>
    <n v="0.71144278606965172"/>
    <n v="0.28855721393034828"/>
  </r>
  <r>
    <s v="MAY-23"/>
    <s v="2023/24"/>
    <x v="1"/>
    <x v="1"/>
    <s v="78H"/>
    <x v="2"/>
    <x v="550"/>
    <n v="122"/>
    <n v="10"/>
    <n v="0.9242424242424242"/>
    <n v="7.575757575757576E-2"/>
  </r>
  <r>
    <s v="MAY-23"/>
    <s v="2023/24"/>
    <x v="1"/>
    <x v="1"/>
    <s v="84H"/>
    <x v="0"/>
    <x v="188"/>
    <n v="146"/>
    <n v="15"/>
    <n v="0.90683229813664601"/>
    <n v="9.3167701863354033E-2"/>
  </r>
  <r>
    <s v="MAY-23"/>
    <s v="2023/24"/>
    <x v="1"/>
    <x v="1"/>
    <s v="91Q"/>
    <x v="4"/>
    <x v="427"/>
    <n v="224"/>
    <n v="10"/>
    <n v="0.95726495726495731"/>
    <n v="4.2735042735042736E-2"/>
  </r>
  <r>
    <s v="MAY-23"/>
    <s v="2023/24"/>
    <x v="1"/>
    <x v="1"/>
    <s v="92A"/>
    <x v="4"/>
    <x v="551"/>
    <n v="260"/>
    <n v="61"/>
    <n v="0.8099688473520249"/>
    <n v="0.19003115264797507"/>
  </r>
  <r>
    <s v="MAY-23"/>
    <s v="2023/24"/>
    <x v="1"/>
    <x v="1"/>
    <s v="92G"/>
    <x v="5"/>
    <x v="552"/>
    <n v="276"/>
    <n v="62"/>
    <n v="0.81656804733727806"/>
    <n v="0.18343195266272189"/>
  </r>
  <r>
    <s v="MAY-23"/>
    <s v="2023/24"/>
    <x v="1"/>
    <x v="1"/>
    <s v="93C"/>
    <x v="7"/>
    <x v="156"/>
    <n v="72"/>
    <n v="41"/>
    <n v="0.63716814159292035"/>
    <n v="0.36283185840707965"/>
  </r>
  <r>
    <s v="MAY-23"/>
    <s v="2023/24"/>
    <x v="1"/>
    <x v="1"/>
    <s v="97R"/>
    <x v="4"/>
    <x v="391"/>
    <n v="157"/>
    <n v="16"/>
    <n v="0.90751445086705207"/>
    <n v="9.2485549132947972E-2"/>
  </r>
  <r>
    <s v="MAY-23"/>
    <s v="2023/24"/>
    <x v="1"/>
    <x v="1"/>
    <s v="99A"/>
    <x v="1"/>
    <x v="310"/>
    <n v="101"/>
    <n v="7"/>
    <n v="0.93518518518518523"/>
    <n v="6.4814814814814811E-2"/>
  </r>
  <r>
    <s v="MAY-23"/>
    <s v="2023/24"/>
    <x v="1"/>
    <x v="1"/>
    <s v="99C"/>
    <x v="0"/>
    <x v="129"/>
    <n v="43"/>
    <n v="9"/>
    <n v="0.82692307692307687"/>
    <n v="0.17307692307692307"/>
  </r>
  <r>
    <s v="MAY-23"/>
    <s v="2023/24"/>
    <x v="1"/>
    <x v="1"/>
    <s v="99E"/>
    <x v="3"/>
    <x v="183"/>
    <n v="4"/>
    <n v="19"/>
    <n v="0.17391304347826086"/>
    <n v="0.82608695652173914"/>
  </r>
  <r>
    <s v="MAY-23"/>
    <s v="2023/24"/>
    <x v="1"/>
    <x v="1"/>
    <s v="A3A8R"/>
    <x v="7"/>
    <x v="553"/>
    <n v="305"/>
    <n v="94"/>
    <n v="0.76441102756892232"/>
    <n v="0.23558897243107768"/>
  </r>
  <r>
    <s v="MAY-23"/>
    <s v="2023/24"/>
    <x v="1"/>
    <x v="1"/>
    <s v="B2M3M"/>
    <x v="2"/>
    <x v="554"/>
    <n v="138"/>
    <n v="56"/>
    <n v="0.71134020618556704"/>
    <n v="0.28865979381443296"/>
  </r>
  <r>
    <s v="MAY-23"/>
    <s v="2023/24"/>
    <x v="1"/>
    <x v="1"/>
    <s v="D2P2L"/>
    <x v="2"/>
    <x v="322"/>
    <n v="128"/>
    <n v="7"/>
    <n v="0.94814814814814818"/>
    <n v="5.185185185185185E-2"/>
  </r>
  <r>
    <s v="MAY-23"/>
    <s v="2023/24"/>
    <x v="1"/>
    <x v="1"/>
    <s v="D4U1Y"/>
    <x v="4"/>
    <x v="65"/>
    <n v="181"/>
    <n v="10"/>
    <n v="0.94764397905759157"/>
    <n v="5.2356020942408377E-2"/>
  </r>
  <r>
    <s v="MAY-23"/>
    <s v="2023/24"/>
    <x v="1"/>
    <x v="1"/>
    <s v="D9Y0V"/>
    <x v="4"/>
    <x v="555"/>
    <n v="177"/>
    <n v="172"/>
    <n v="0.50716332378223494"/>
    <n v="0.49283667621776506"/>
  </r>
  <r>
    <s v="MAY-23"/>
    <s v="2023/24"/>
    <x v="1"/>
    <x v="1"/>
    <s v="M1J4Y"/>
    <x v="3"/>
    <x v="176"/>
    <n v="126"/>
    <n v="24"/>
    <n v="0.84"/>
    <n v="0.16"/>
  </r>
  <r>
    <s v="MAY-23"/>
    <s v="2023/24"/>
    <x v="1"/>
    <x v="1"/>
    <s v="M2L0M"/>
    <x v="2"/>
    <x v="366"/>
    <n v="6"/>
    <n v="59"/>
    <n v="9.2307692307692313E-2"/>
    <n v="0.90769230769230769"/>
  </r>
  <r>
    <s v="MAY-23"/>
    <s v="2023/24"/>
    <x v="1"/>
    <x v="1"/>
    <s v="UNKNOWN"/>
    <x v="8"/>
    <x v="130"/>
    <n v="14"/>
    <n v="13"/>
    <n v="0.51851851851851849"/>
    <n v="0.48148148148148145"/>
  </r>
  <r>
    <s v="MAY-23"/>
    <s v="2023/24"/>
    <x v="1"/>
    <x v="1"/>
    <s v="W2U3Z"/>
    <x v="7"/>
    <x v="556"/>
    <n v="405"/>
    <n v="85"/>
    <n v="0.82653061224489799"/>
    <n v="0.17346938775510204"/>
  </r>
  <r>
    <s v="MAY-23"/>
    <s v="2023/24"/>
    <x v="1"/>
    <x v="1"/>
    <s v="X2C4Y"/>
    <x v="0"/>
    <x v="376"/>
    <n v="86"/>
    <n v="2"/>
    <n v="0.97727272727272729"/>
    <n v="2.2727272727272728E-2"/>
  </r>
  <r>
    <s v="MAY-23"/>
    <s v="2023/24"/>
    <x v="1"/>
    <x v="2"/>
    <s v="00L"/>
    <x v="0"/>
    <x v="557"/>
    <n v="1189"/>
    <n v="297"/>
    <n v="0.80013458950201888"/>
    <n v="0.19986541049798115"/>
  </r>
  <r>
    <s v="MAY-23"/>
    <s v="2023/24"/>
    <x v="1"/>
    <x v="2"/>
    <s v="00N"/>
    <x v="0"/>
    <x v="558"/>
    <n v="527"/>
    <n v="171"/>
    <n v="0.75501432664756452"/>
    <n v="0.24498567335243554"/>
  </r>
  <r>
    <s v="MAY-23"/>
    <s v="2023/24"/>
    <x v="1"/>
    <x v="2"/>
    <s v="00P"/>
    <x v="0"/>
    <x v="559"/>
    <n v="1035"/>
    <n v="256"/>
    <n v="0.80170410534469405"/>
    <n v="0.19829589465530598"/>
  </r>
  <r>
    <s v="MAY-23"/>
    <s v="2023/24"/>
    <x v="1"/>
    <x v="2"/>
    <s v="00Q"/>
    <x v="1"/>
    <x v="54"/>
    <n v="461"/>
    <n v="148"/>
    <n v="0.75697865353037763"/>
    <n v="0.24302134646962234"/>
  </r>
  <r>
    <s v="MAY-23"/>
    <s v="2023/24"/>
    <x v="1"/>
    <x v="2"/>
    <s v="00R"/>
    <x v="1"/>
    <x v="560"/>
    <n v="601"/>
    <n v="236"/>
    <n v="0.71804062126642776"/>
    <n v="0.2819593787335723"/>
  </r>
  <r>
    <s v="MAY-23"/>
    <s v="2023/24"/>
    <x v="1"/>
    <x v="2"/>
    <s v="00T"/>
    <x v="1"/>
    <x v="561"/>
    <n v="899"/>
    <n v="359"/>
    <n v="0.71462639109697934"/>
    <n v="0.28537360890302066"/>
  </r>
  <r>
    <s v="MAY-23"/>
    <s v="2023/24"/>
    <x v="1"/>
    <x v="2"/>
    <s v="00V"/>
    <x v="1"/>
    <x v="218"/>
    <n v="599"/>
    <n v="302"/>
    <n v="0.66481687014428414"/>
    <n v="0.33518312985571586"/>
  </r>
  <r>
    <s v="MAY-23"/>
    <s v="2023/24"/>
    <x v="1"/>
    <x v="2"/>
    <s v="00X"/>
    <x v="1"/>
    <x v="562"/>
    <n v="649"/>
    <n v="203"/>
    <n v="0.76173708920187788"/>
    <n v="0.23826291079812206"/>
  </r>
  <r>
    <s v="MAY-23"/>
    <s v="2023/24"/>
    <x v="1"/>
    <x v="2"/>
    <s v="00Y"/>
    <x v="1"/>
    <x v="563"/>
    <n v="754"/>
    <n v="320"/>
    <n v="0.702048417132216"/>
    <n v="0.297951582867784"/>
  </r>
  <r>
    <s v="MAY-23"/>
    <s v="2023/24"/>
    <x v="1"/>
    <x v="2"/>
    <s v="01A"/>
    <x v="1"/>
    <x v="564"/>
    <n v="1130"/>
    <n v="287"/>
    <n v="0.79745942131263237"/>
    <n v="0.20254057868736769"/>
  </r>
  <r>
    <s v="MAY-23"/>
    <s v="2023/24"/>
    <x v="1"/>
    <x v="2"/>
    <s v="01D"/>
    <x v="1"/>
    <x v="565"/>
    <n v="795"/>
    <n v="297"/>
    <n v="0.72802197802197799"/>
    <n v="0.27197802197802196"/>
  </r>
  <r>
    <s v="MAY-23"/>
    <s v="2023/24"/>
    <x v="1"/>
    <x v="2"/>
    <s v="01E"/>
    <x v="1"/>
    <x v="566"/>
    <n v="670"/>
    <n v="255"/>
    <n v="0.72432432432432436"/>
    <n v="0.27567567567567569"/>
  </r>
  <r>
    <s v="MAY-23"/>
    <s v="2023/24"/>
    <x v="1"/>
    <x v="2"/>
    <s v="01F"/>
    <x v="1"/>
    <x v="567"/>
    <n v="506"/>
    <n v="194"/>
    <n v="0.72285714285714286"/>
    <n v="0.27714285714285714"/>
  </r>
  <r>
    <s v="MAY-23"/>
    <s v="2023/24"/>
    <x v="1"/>
    <x v="2"/>
    <s v="01G"/>
    <x v="1"/>
    <x v="568"/>
    <n v="854"/>
    <n v="350"/>
    <n v="0.70930232558139539"/>
    <n v="0.29069767441860467"/>
  </r>
  <r>
    <s v="MAY-23"/>
    <s v="2023/24"/>
    <x v="1"/>
    <x v="2"/>
    <s v="01H"/>
    <x v="0"/>
    <x v="569"/>
    <n v="1003"/>
    <n v="365"/>
    <n v="0.73318713450292394"/>
    <n v="0.266812865497076"/>
  </r>
  <r>
    <s v="MAY-23"/>
    <s v="2023/24"/>
    <x v="1"/>
    <x v="2"/>
    <s v="01J"/>
    <x v="1"/>
    <x v="570"/>
    <n v="635"/>
    <n v="329"/>
    <n v="0.65871369294605808"/>
    <n v="0.34128630705394192"/>
  </r>
  <r>
    <s v="MAY-23"/>
    <s v="2023/24"/>
    <x v="1"/>
    <x v="2"/>
    <s v="01K"/>
    <x v="1"/>
    <x v="571"/>
    <n v="1292"/>
    <n v="323"/>
    <n v="0.8"/>
    <n v="0.2"/>
  </r>
  <r>
    <s v="MAY-23"/>
    <s v="2023/24"/>
    <x v="1"/>
    <x v="2"/>
    <s v="01T"/>
    <x v="1"/>
    <x v="11"/>
    <n v="636"/>
    <n v="247"/>
    <n v="0.72027180067950169"/>
    <n v="0.27972819932049831"/>
  </r>
  <r>
    <s v="MAY-23"/>
    <s v="2023/24"/>
    <x v="1"/>
    <x v="2"/>
    <s v="01V"/>
    <x v="1"/>
    <x v="572"/>
    <n v="465"/>
    <n v="300"/>
    <n v="0.60784313725490191"/>
    <n v="0.39215686274509803"/>
  </r>
  <r>
    <s v="MAY-23"/>
    <s v="2023/24"/>
    <x v="1"/>
    <x v="2"/>
    <s v="01W"/>
    <x v="1"/>
    <x v="573"/>
    <n v="1003"/>
    <n v="474"/>
    <n v="0.67907921462423837"/>
    <n v="0.32092078537576169"/>
  </r>
  <r>
    <s v="MAY-23"/>
    <s v="2023/24"/>
    <x v="1"/>
    <x v="2"/>
    <s v="01X"/>
    <x v="1"/>
    <x v="574"/>
    <n v="632"/>
    <n v="327"/>
    <n v="0.65901981230448381"/>
    <n v="0.34098018769551619"/>
  </r>
  <r>
    <s v="MAY-23"/>
    <s v="2023/24"/>
    <x v="1"/>
    <x v="2"/>
    <s v="01Y"/>
    <x v="1"/>
    <x v="26"/>
    <n v="658"/>
    <n v="270"/>
    <n v="0.70905172413793105"/>
    <n v="0.29094827586206895"/>
  </r>
  <r>
    <s v="MAY-23"/>
    <s v="2023/24"/>
    <x v="1"/>
    <x v="2"/>
    <s v="02A"/>
    <x v="1"/>
    <x v="232"/>
    <n v="759"/>
    <n v="320"/>
    <n v="0.70342910101946243"/>
    <n v="0.29657089898053751"/>
  </r>
  <r>
    <s v="MAY-23"/>
    <s v="2023/24"/>
    <x v="1"/>
    <x v="2"/>
    <s v="02E"/>
    <x v="1"/>
    <x v="575"/>
    <n v="748"/>
    <n v="265"/>
    <n v="0.7384007897334649"/>
    <n v="0.26159921026653504"/>
  </r>
  <r>
    <s v="MAY-23"/>
    <s v="2023/24"/>
    <x v="1"/>
    <x v="2"/>
    <s v="02G"/>
    <x v="1"/>
    <x v="576"/>
    <n v="447"/>
    <n v="216"/>
    <n v="0.67420814479638014"/>
    <n v="0.32579185520361992"/>
  </r>
  <r>
    <s v="MAY-23"/>
    <s v="2023/24"/>
    <x v="1"/>
    <x v="2"/>
    <s v="02H"/>
    <x v="1"/>
    <x v="577"/>
    <n v="1110"/>
    <n v="458"/>
    <n v="0.70790816326530615"/>
    <n v="0.29209183673469385"/>
  </r>
  <r>
    <s v="MAY-23"/>
    <s v="2023/24"/>
    <x v="1"/>
    <x v="2"/>
    <s v="02M"/>
    <x v="1"/>
    <x v="578"/>
    <n v="855"/>
    <n v="301"/>
    <n v="0.73961937716262971"/>
    <n v="0.26038062283737023"/>
  </r>
  <r>
    <s v="MAY-23"/>
    <s v="2023/24"/>
    <x v="1"/>
    <x v="2"/>
    <s v="02P"/>
    <x v="0"/>
    <x v="579"/>
    <n v="797"/>
    <n v="250"/>
    <n v="0.7612225405921681"/>
    <n v="0.2387774594078319"/>
  </r>
  <r>
    <s v="MAY-23"/>
    <s v="2023/24"/>
    <x v="1"/>
    <x v="2"/>
    <s v="02Q"/>
    <x v="2"/>
    <x v="580"/>
    <n v="312"/>
    <n v="91"/>
    <n v="0.77419354838709675"/>
    <n v="0.22580645161290322"/>
  </r>
  <r>
    <s v="MAY-23"/>
    <s v="2023/24"/>
    <x v="1"/>
    <x v="2"/>
    <s v="02T"/>
    <x v="0"/>
    <x v="581"/>
    <n v="622"/>
    <n v="246"/>
    <n v="0.71658986175115202"/>
    <n v="0.28341013824884792"/>
  </r>
  <r>
    <s v="MAY-23"/>
    <s v="2023/24"/>
    <x v="1"/>
    <x v="2"/>
    <s v="02X"/>
    <x v="0"/>
    <x v="582"/>
    <n v="919"/>
    <n v="202"/>
    <n v="0.81980374665477251"/>
    <n v="0.18019625334522749"/>
  </r>
  <r>
    <s v="MAY-23"/>
    <s v="2023/24"/>
    <x v="1"/>
    <x v="2"/>
    <s v="02Y"/>
    <x v="0"/>
    <x v="583"/>
    <n v="919"/>
    <n v="358"/>
    <n v="0.71965544244322632"/>
    <n v="0.28034455755677368"/>
  </r>
  <r>
    <s v="MAY-23"/>
    <s v="2023/24"/>
    <x v="1"/>
    <x v="2"/>
    <s v="03F"/>
    <x v="0"/>
    <x v="584"/>
    <n v="693"/>
    <n v="286"/>
    <n v="0.7078651685393258"/>
    <n v="0.29213483146067415"/>
  </r>
  <r>
    <s v="MAY-23"/>
    <s v="2023/24"/>
    <x v="1"/>
    <x v="2"/>
    <s v="03H"/>
    <x v="0"/>
    <x v="585"/>
    <n v="406"/>
    <n v="127"/>
    <n v="0.76172607879924958"/>
    <n v="0.23827392120075047"/>
  </r>
  <r>
    <s v="MAY-23"/>
    <s v="2023/24"/>
    <x v="1"/>
    <x v="2"/>
    <s v="03K"/>
    <x v="0"/>
    <x v="234"/>
    <n v="534"/>
    <n v="211"/>
    <n v="0.71677852348993287"/>
    <n v="0.28322147651006713"/>
  </r>
  <r>
    <s v="MAY-23"/>
    <s v="2023/24"/>
    <x v="1"/>
    <x v="2"/>
    <s v="03L"/>
    <x v="0"/>
    <x v="586"/>
    <n v="777"/>
    <n v="272"/>
    <n v="0.74070543374642517"/>
    <n v="0.25929456625357483"/>
  </r>
  <r>
    <s v="MAY-23"/>
    <s v="2023/24"/>
    <x v="1"/>
    <x v="2"/>
    <s v="03N"/>
    <x v="0"/>
    <x v="587"/>
    <n v="1541"/>
    <n v="707"/>
    <n v="0.68549822064056942"/>
    <n v="0.31450177935943058"/>
  </r>
  <r>
    <s v="MAY-23"/>
    <s v="2023/24"/>
    <x v="1"/>
    <x v="2"/>
    <s v="03Q"/>
    <x v="0"/>
    <x v="588"/>
    <n v="779"/>
    <n v="421"/>
    <n v="0.64916666666666667"/>
    <n v="0.35083333333333333"/>
  </r>
  <r>
    <s v="MAY-23"/>
    <s v="2023/24"/>
    <x v="1"/>
    <x v="2"/>
    <s v="03R"/>
    <x v="0"/>
    <x v="589"/>
    <n v="1460"/>
    <n v="356"/>
    <n v="0.80396475770925113"/>
    <n v="0.1960352422907489"/>
  </r>
  <r>
    <s v="MAY-23"/>
    <s v="2023/24"/>
    <x v="1"/>
    <x v="2"/>
    <s v="03W"/>
    <x v="2"/>
    <x v="494"/>
    <n v="1076"/>
    <n v="437"/>
    <n v="0.71116986120290815"/>
    <n v="0.28883013879709185"/>
  </r>
  <r>
    <s v="MAY-23"/>
    <s v="2023/24"/>
    <x v="1"/>
    <x v="2"/>
    <s v="04C"/>
    <x v="2"/>
    <x v="590"/>
    <n v="838"/>
    <n v="316"/>
    <n v="0.72616984402079721"/>
    <n v="0.27383015597920279"/>
  </r>
  <r>
    <s v="MAY-23"/>
    <s v="2023/24"/>
    <x v="1"/>
    <x v="2"/>
    <s v="04V"/>
    <x v="2"/>
    <x v="591"/>
    <n v="1147"/>
    <n v="506"/>
    <n v="0.69388989715668481"/>
    <n v="0.30611010284331519"/>
  </r>
  <r>
    <s v="MAY-23"/>
    <s v="2023/24"/>
    <x v="1"/>
    <x v="2"/>
    <s v="04Y"/>
    <x v="2"/>
    <x v="592"/>
    <n v="417"/>
    <n v="183"/>
    <n v="0.69499999999999995"/>
    <n v="0.30499999999999999"/>
  </r>
  <r>
    <s v="MAY-23"/>
    <s v="2023/24"/>
    <x v="1"/>
    <x v="2"/>
    <s v="05D"/>
    <x v="2"/>
    <x v="444"/>
    <n v="468"/>
    <n v="213"/>
    <n v="0.68722466960352424"/>
    <n v="0.31277533039647576"/>
  </r>
  <r>
    <s v="MAY-23"/>
    <s v="2023/24"/>
    <x v="1"/>
    <x v="2"/>
    <s v="05G"/>
    <x v="2"/>
    <x v="593"/>
    <n v="758"/>
    <n v="447"/>
    <n v="0.62904564315352696"/>
    <n v="0.37095435684647304"/>
  </r>
  <r>
    <s v="MAY-23"/>
    <s v="2023/24"/>
    <x v="1"/>
    <x v="2"/>
    <s v="05Q"/>
    <x v="2"/>
    <x v="594"/>
    <n v="736"/>
    <n v="316"/>
    <n v="0.69961977186311786"/>
    <n v="0.30038022813688214"/>
  </r>
  <r>
    <s v="MAY-23"/>
    <s v="2023/24"/>
    <x v="1"/>
    <x v="2"/>
    <s v="05V"/>
    <x v="2"/>
    <x v="595"/>
    <n v="543"/>
    <n v="300"/>
    <n v="0.64412811387900359"/>
    <n v="0.35587188612099646"/>
  </r>
  <r>
    <s v="MAY-23"/>
    <s v="2023/24"/>
    <x v="1"/>
    <x v="2"/>
    <s v="05W"/>
    <x v="2"/>
    <x v="596"/>
    <n v="916"/>
    <n v="539"/>
    <n v="0.62955326460481098"/>
    <n v="0.37044673539518902"/>
  </r>
  <r>
    <s v="MAY-23"/>
    <s v="2023/24"/>
    <x v="1"/>
    <x v="2"/>
    <s v="06H"/>
    <x v="3"/>
    <x v="597"/>
    <n v="2308"/>
    <n v="1120"/>
    <n v="0.67327887981330226"/>
    <n v="0.3267211201866978"/>
  </r>
  <r>
    <s v="MAY-23"/>
    <s v="2023/24"/>
    <x v="1"/>
    <x v="2"/>
    <s v="06K"/>
    <x v="3"/>
    <x v="598"/>
    <n v="1519"/>
    <n v="677"/>
    <n v="0.69171220400728595"/>
    <n v="0.30828779599271405"/>
  </r>
  <r>
    <s v="MAY-23"/>
    <s v="2023/24"/>
    <x v="1"/>
    <x v="2"/>
    <s v="06L"/>
    <x v="3"/>
    <x v="599"/>
    <n v="1029"/>
    <n v="622"/>
    <n v="0.6232586311326469"/>
    <n v="0.3767413688673531"/>
  </r>
  <r>
    <s v="MAY-23"/>
    <s v="2023/24"/>
    <x v="1"/>
    <x v="2"/>
    <s v="06N"/>
    <x v="3"/>
    <x v="600"/>
    <n v="1685"/>
    <n v="816"/>
    <n v="0.67373050779688126"/>
    <n v="0.32626949220311874"/>
  </r>
  <r>
    <s v="MAY-23"/>
    <s v="2023/24"/>
    <x v="1"/>
    <x v="2"/>
    <s v="06Q"/>
    <x v="3"/>
    <x v="601"/>
    <n v="1002"/>
    <n v="462"/>
    <n v="0.68442622950819676"/>
    <n v="0.3155737704918033"/>
  </r>
  <r>
    <s v="MAY-23"/>
    <s v="2023/24"/>
    <x v="1"/>
    <x v="2"/>
    <s v="06T"/>
    <x v="3"/>
    <x v="602"/>
    <n v="1302"/>
    <n v="630"/>
    <n v="0.67391304347826086"/>
    <n v="0.32608695652173914"/>
  </r>
  <r>
    <s v="MAY-23"/>
    <s v="2023/24"/>
    <x v="1"/>
    <x v="2"/>
    <s v="07G"/>
    <x v="3"/>
    <x v="603"/>
    <n v="459"/>
    <n v="256"/>
    <n v="0.64195804195804196"/>
    <n v="0.35804195804195804"/>
  </r>
  <r>
    <s v="MAY-23"/>
    <s v="2023/24"/>
    <x v="1"/>
    <x v="2"/>
    <s v="07H"/>
    <x v="3"/>
    <x v="604"/>
    <n v="1054"/>
    <n v="456"/>
    <n v="0.69801324503311257"/>
    <n v="0.30198675496688743"/>
  </r>
  <r>
    <s v="MAY-23"/>
    <s v="2023/24"/>
    <x v="1"/>
    <x v="2"/>
    <s v="07K"/>
    <x v="3"/>
    <x v="605"/>
    <n v="874"/>
    <n v="424"/>
    <n v="0.67334360554699535"/>
    <n v="0.32665639445300459"/>
  </r>
  <r>
    <s v="MAY-23"/>
    <s v="2023/24"/>
    <x v="1"/>
    <x v="2"/>
    <s v="09D"/>
    <x v="4"/>
    <x v="606"/>
    <n v="1071"/>
    <n v="349"/>
    <n v="0.75422535211267605"/>
    <n v="0.24577464788732395"/>
  </r>
  <r>
    <s v="MAY-23"/>
    <s v="2023/24"/>
    <x v="1"/>
    <x v="2"/>
    <s v="10Q"/>
    <x v="4"/>
    <x v="607"/>
    <n v="2123"/>
    <n v="508"/>
    <n v="0.80691752185480803"/>
    <n v="0.19308247814519194"/>
  </r>
  <r>
    <s v="MAY-23"/>
    <s v="2023/24"/>
    <x v="1"/>
    <x v="2"/>
    <s v="10R"/>
    <x v="4"/>
    <x v="224"/>
    <n v="519"/>
    <n v="152"/>
    <n v="0.77347242921013415"/>
    <n v="0.22652757078986588"/>
  </r>
  <r>
    <s v="MAY-23"/>
    <s v="2023/24"/>
    <x v="1"/>
    <x v="2"/>
    <s v="11J"/>
    <x v="5"/>
    <x v="608"/>
    <n v="2347"/>
    <n v="1195"/>
    <n v="0.66261998870694527"/>
    <n v="0.33738001129305478"/>
  </r>
  <r>
    <s v="MAY-23"/>
    <s v="2023/24"/>
    <x v="1"/>
    <x v="2"/>
    <s v="11M"/>
    <x v="5"/>
    <x v="609"/>
    <n v="1837"/>
    <n v="420"/>
    <n v="0.81391227292866641"/>
    <n v="0.18608772707133364"/>
  </r>
  <r>
    <s v="MAY-23"/>
    <s v="2023/24"/>
    <x v="1"/>
    <x v="2"/>
    <s v="11N"/>
    <x v="5"/>
    <x v="610"/>
    <n v="2313"/>
    <n v="1003"/>
    <n v="0.69752714113389624"/>
    <n v="0.30247285886610376"/>
  </r>
  <r>
    <s v="MAY-23"/>
    <s v="2023/24"/>
    <x v="1"/>
    <x v="2"/>
    <s v="11X"/>
    <x v="5"/>
    <x v="611"/>
    <n v="1498"/>
    <n v="685"/>
    <n v="0.68621163536417773"/>
    <n v="0.31378836463582227"/>
  </r>
  <r>
    <s v="MAY-23"/>
    <s v="2023/24"/>
    <x v="1"/>
    <x v="2"/>
    <s v="12F"/>
    <x v="1"/>
    <x v="612"/>
    <n v="1451"/>
    <n v="452"/>
    <n v="0.76248029427220176"/>
    <n v="0.23751970572779821"/>
  </r>
  <r>
    <s v="MAY-23"/>
    <s v="2023/24"/>
    <x v="1"/>
    <x v="2"/>
    <s v="13Q"/>
    <x v="6"/>
    <x v="423"/>
    <n v="187"/>
    <n v="42"/>
    <n v="0.81659388646288211"/>
    <n v="0.18340611353711792"/>
  </r>
  <r>
    <s v="MAY-23"/>
    <s v="2023/24"/>
    <x v="1"/>
    <x v="2"/>
    <s v="13T"/>
    <x v="0"/>
    <x v="613"/>
    <n v="1325"/>
    <n v="503"/>
    <n v="0.72483588621444206"/>
    <n v="0.275164113785558"/>
  </r>
  <r>
    <s v="MAY-23"/>
    <s v="2023/24"/>
    <x v="1"/>
    <x v="2"/>
    <s v="14L"/>
    <x v="1"/>
    <x v="609"/>
    <n v="1569"/>
    <n v="688"/>
    <n v="0.69517058041648205"/>
    <n v="0.30482941958351795"/>
  </r>
  <r>
    <s v="MAY-23"/>
    <s v="2023/24"/>
    <x v="1"/>
    <x v="2"/>
    <s v="14M"/>
    <x v="7"/>
    <x v="68"/>
    <n v="2"/>
    <n v="2"/>
    <n v="0.5"/>
    <n v="0.5"/>
  </r>
  <r>
    <s v="MAY-23"/>
    <s v="2023/24"/>
    <x v="1"/>
    <x v="2"/>
    <s v="14Q"/>
    <x v="2"/>
    <x v="144"/>
    <n v="11"/>
    <n v="9"/>
    <n v="0.55000000000000004"/>
    <n v="0.45"/>
  </r>
  <r>
    <s v="MAY-23"/>
    <s v="2023/24"/>
    <x v="1"/>
    <x v="2"/>
    <s v="14R"/>
    <x v="3"/>
    <x v="158"/>
    <n v="6"/>
    <n v="5"/>
    <n v="0.54545454545454541"/>
    <n v="0.45454545454545453"/>
  </r>
  <r>
    <s v="MAY-23"/>
    <s v="2023/24"/>
    <x v="1"/>
    <x v="2"/>
    <s v="14T"/>
    <x v="5"/>
    <x v="149"/>
    <n v="4"/>
    <n v="2"/>
    <n v="0.66666666666666663"/>
    <n v="0.33333333333333331"/>
  </r>
  <r>
    <s v="MAY-23"/>
    <s v="2023/24"/>
    <x v="1"/>
    <x v="2"/>
    <s v="14Y"/>
    <x v="4"/>
    <x v="614"/>
    <n v="1511"/>
    <n v="727"/>
    <n v="0.67515638963360147"/>
    <n v="0.32484361036639858"/>
  </r>
  <r>
    <s v="MAY-23"/>
    <s v="2023/24"/>
    <x v="1"/>
    <x v="2"/>
    <s v="15A"/>
    <x v="4"/>
    <x v="615"/>
    <n v="1416"/>
    <n v="539"/>
    <n v="0.72429667519181584"/>
    <n v="0.27570332480818416"/>
  </r>
  <r>
    <s v="MAY-23"/>
    <s v="2023/24"/>
    <x v="1"/>
    <x v="2"/>
    <s v="15C"/>
    <x v="5"/>
    <x v="616"/>
    <n v="2397"/>
    <n v="1405"/>
    <n v="0.63045765386638608"/>
    <n v="0.36954234613361386"/>
  </r>
  <r>
    <s v="MAY-23"/>
    <s v="2023/24"/>
    <x v="1"/>
    <x v="2"/>
    <s v="15E"/>
    <x v="2"/>
    <x v="617"/>
    <n v="3116"/>
    <n v="1505"/>
    <n v="0.6743129192815408"/>
    <n v="0.3256870807184592"/>
  </r>
  <r>
    <s v="MAY-23"/>
    <s v="2023/24"/>
    <x v="1"/>
    <x v="2"/>
    <s v="15F"/>
    <x v="0"/>
    <x v="618"/>
    <n v="2992"/>
    <n v="1044"/>
    <n v="0.74132804757185333"/>
    <n v="0.25867195242814667"/>
  </r>
  <r>
    <s v="MAY-23"/>
    <s v="2023/24"/>
    <x v="1"/>
    <x v="2"/>
    <s v="15M"/>
    <x v="2"/>
    <x v="619"/>
    <n v="3105"/>
    <n v="1211"/>
    <n v="0.71941612604263205"/>
    <n v="0.28058387395736795"/>
  </r>
  <r>
    <s v="MAY-23"/>
    <s v="2023/24"/>
    <x v="1"/>
    <x v="2"/>
    <s v="15N"/>
    <x v="5"/>
    <x v="620"/>
    <n v="5542"/>
    <n v="1596"/>
    <n v="0.77640795741103952"/>
    <n v="0.22359204258896048"/>
  </r>
  <r>
    <s v="MAY-23"/>
    <s v="2023/24"/>
    <x v="1"/>
    <x v="2"/>
    <s v="16C"/>
    <x v="0"/>
    <x v="512"/>
    <n v="2070"/>
    <n v="565"/>
    <n v="0.78557874762808344"/>
    <n v="0.2144212523719165"/>
  </r>
  <r>
    <s v="MAY-23"/>
    <s v="2023/24"/>
    <x v="1"/>
    <x v="2"/>
    <s v="18C"/>
    <x v="2"/>
    <x v="621"/>
    <n v="2253"/>
    <n v="1025"/>
    <n v="0.68730933496034163"/>
    <n v="0.31269066503965831"/>
  </r>
  <r>
    <s v="MAY-23"/>
    <s v="2023/24"/>
    <x v="1"/>
    <x v="2"/>
    <s v="26A"/>
    <x v="3"/>
    <x v="622"/>
    <n v="2841"/>
    <n v="1916"/>
    <n v="0.59722514189615306"/>
    <n v="0.40277485810384694"/>
  </r>
  <r>
    <s v="MAY-23"/>
    <s v="2023/24"/>
    <x v="1"/>
    <x v="2"/>
    <s v="27D"/>
    <x v="1"/>
    <x v="623"/>
    <n v="2406"/>
    <n v="1377"/>
    <n v="0.63600317208564627"/>
    <n v="0.36399682791435367"/>
  </r>
  <r>
    <s v="MAY-23"/>
    <s v="2023/24"/>
    <x v="1"/>
    <x v="2"/>
    <s v="32T"/>
    <x v="1"/>
    <x v="83"/>
    <n v="5"/>
    <n v="8"/>
    <n v="0.38461538461538464"/>
    <n v="0.61538461538461542"/>
  </r>
  <r>
    <s v="MAY-23"/>
    <s v="2023/24"/>
    <x v="1"/>
    <x v="2"/>
    <s v="36J"/>
    <x v="0"/>
    <x v="624"/>
    <n v="1801"/>
    <n v="650"/>
    <n v="0.73480212158302738"/>
    <n v="0.26519787841697268"/>
  </r>
  <r>
    <s v="MAY-23"/>
    <s v="2023/24"/>
    <x v="1"/>
    <x v="2"/>
    <s v="36L"/>
    <x v="7"/>
    <x v="625"/>
    <n v="4770"/>
    <n v="1482"/>
    <n v="0.76295585412667943"/>
    <n v="0.23704414587332054"/>
  </r>
  <r>
    <s v="MAY-23"/>
    <s v="2023/24"/>
    <x v="1"/>
    <x v="2"/>
    <s v="42D"/>
    <x v="0"/>
    <x v="626"/>
    <n v="1343"/>
    <n v="533"/>
    <n v="0.7158848614072495"/>
    <n v="0.28411513859275056"/>
  </r>
  <r>
    <s v="MAY-23"/>
    <s v="2023/24"/>
    <x v="1"/>
    <x v="2"/>
    <s v="52R"/>
    <x v="2"/>
    <x v="627"/>
    <n v="2909"/>
    <n v="930"/>
    <n v="0.75774941390987238"/>
    <n v="0.24225058609012765"/>
  </r>
  <r>
    <s v="MAY-23"/>
    <s v="2023/24"/>
    <x v="1"/>
    <x v="2"/>
    <s v="70F"/>
    <x v="4"/>
    <x v="628"/>
    <n v="2963"/>
    <n v="1407"/>
    <n v="0.67803203661327227"/>
    <n v="0.32196796338672767"/>
  </r>
  <r>
    <s v="MAY-23"/>
    <s v="2023/24"/>
    <x v="1"/>
    <x v="2"/>
    <s v="71E"/>
    <x v="2"/>
    <x v="629"/>
    <n v="2069"/>
    <n v="1521"/>
    <n v="0.57632311977715878"/>
    <n v="0.42367688022284122"/>
  </r>
  <r>
    <s v="MAY-23"/>
    <s v="2023/24"/>
    <x v="1"/>
    <x v="2"/>
    <s v="72Q"/>
    <x v="7"/>
    <x v="630"/>
    <n v="6093"/>
    <n v="1994"/>
    <n v="0.7534314331643378"/>
    <n v="0.24656856683566217"/>
  </r>
  <r>
    <s v="MAY-23"/>
    <s v="2023/24"/>
    <x v="1"/>
    <x v="2"/>
    <s v="76A"/>
    <x v="0"/>
    <x v="91"/>
    <n v="7"/>
    <n v="5"/>
    <n v="0.58333333333333337"/>
    <n v="0.41666666666666669"/>
  </r>
  <r>
    <s v="MAY-23"/>
    <s v="2023/24"/>
    <x v="1"/>
    <x v="2"/>
    <s v="78H"/>
    <x v="2"/>
    <x v="631"/>
    <n v="2286"/>
    <n v="575"/>
    <n v="0.79902132121635794"/>
    <n v="0.20097867878364209"/>
  </r>
  <r>
    <s v="MAY-23"/>
    <s v="2023/24"/>
    <x v="1"/>
    <x v="2"/>
    <s v="84H"/>
    <x v="0"/>
    <x v="632"/>
    <n v="1902"/>
    <n v="458"/>
    <n v="0.80593220338983051"/>
    <n v="0.19406779661016949"/>
  </r>
  <r>
    <s v="MAY-23"/>
    <s v="2023/24"/>
    <x v="1"/>
    <x v="2"/>
    <s v="91Q"/>
    <x v="4"/>
    <x v="633"/>
    <n v="5872"/>
    <n v="2733"/>
    <n v="0.68239395700174321"/>
    <n v="0.31760604299825684"/>
  </r>
  <r>
    <s v="MAY-23"/>
    <s v="2023/24"/>
    <x v="1"/>
    <x v="2"/>
    <s v="92A"/>
    <x v="4"/>
    <x v="634"/>
    <n v="3954"/>
    <n v="1017"/>
    <n v="0.79541339770669883"/>
    <n v="0.20458660229330114"/>
  </r>
  <r>
    <s v="MAY-23"/>
    <s v="2023/24"/>
    <x v="1"/>
    <x v="2"/>
    <s v="92G"/>
    <x v="5"/>
    <x v="635"/>
    <n v="2354"/>
    <n v="1021"/>
    <n v="0.69748148148148148"/>
    <n v="0.30251851851851852"/>
  </r>
  <r>
    <s v="MAY-23"/>
    <s v="2023/24"/>
    <x v="1"/>
    <x v="2"/>
    <s v="93C"/>
    <x v="7"/>
    <x v="636"/>
    <n v="4415"/>
    <n v="2201"/>
    <n v="0.66732164449818621"/>
    <n v="0.33267835550181379"/>
  </r>
  <r>
    <s v="MAY-23"/>
    <s v="2023/24"/>
    <x v="1"/>
    <x v="2"/>
    <s v="97R"/>
    <x v="4"/>
    <x v="637"/>
    <n v="2256"/>
    <n v="721"/>
    <n v="0.75780987571380587"/>
    <n v="0.24219012428619416"/>
  </r>
  <r>
    <s v="MAY-23"/>
    <s v="2023/24"/>
    <x v="1"/>
    <x v="2"/>
    <s v="97T"/>
    <x v="4"/>
    <x v="183"/>
    <n v="8"/>
    <n v="15"/>
    <n v="0.34782608695652173"/>
    <n v="0.65217391304347827"/>
  </r>
  <r>
    <s v="MAY-23"/>
    <s v="2023/24"/>
    <x v="1"/>
    <x v="2"/>
    <s v="99A"/>
    <x v="1"/>
    <x v="638"/>
    <n v="1716"/>
    <n v="898"/>
    <n v="0.65646518745218052"/>
    <n v="0.34353481254781942"/>
  </r>
  <r>
    <s v="MAY-23"/>
    <s v="2023/24"/>
    <x v="1"/>
    <x v="2"/>
    <s v="99C"/>
    <x v="0"/>
    <x v="639"/>
    <n v="770"/>
    <n v="214"/>
    <n v="0.78252032520325199"/>
    <n v="0.21747967479674796"/>
  </r>
  <r>
    <s v="MAY-23"/>
    <s v="2023/24"/>
    <x v="1"/>
    <x v="2"/>
    <s v="99E"/>
    <x v="3"/>
    <x v="640"/>
    <n v="851"/>
    <n v="562"/>
    <n v="0.60226468506723285"/>
    <n v="0.39773531493276715"/>
  </r>
  <r>
    <s v="MAY-23"/>
    <s v="2023/24"/>
    <x v="1"/>
    <x v="2"/>
    <s v="99F"/>
    <x v="3"/>
    <x v="451"/>
    <n v="683"/>
    <n v="377"/>
    <n v="0.64433962264150946"/>
    <n v="0.35566037735849054"/>
  </r>
  <r>
    <s v="MAY-23"/>
    <s v="2023/24"/>
    <x v="1"/>
    <x v="2"/>
    <s v="99G"/>
    <x v="3"/>
    <x v="641"/>
    <n v="567"/>
    <n v="324"/>
    <n v="0.63636363636363635"/>
    <n v="0.36363636363636365"/>
  </r>
  <r>
    <s v="MAY-23"/>
    <s v="2023/24"/>
    <x v="1"/>
    <x v="2"/>
    <s v="A3A8R"/>
    <x v="7"/>
    <x v="642"/>
    <n v="4490"/>
    <n v="1705"/>
    <n v="0.72477804681194513"/>
    <n v="0.27522195318805487"/>
  </r>
  <r>
    <s v="MAY-23"/>
    <s v="2023/24"/>
    <x v="1"/>
    <x v="2"/>
    <s v="B2M3M"/>
    <x v="2"/>
    <x v="643"/>
    <n v="3221"/>
    <n v="1471"/>
    <n v="0.68648763853367434"/>
    <n v="0.31351236146632566"/>
  </r>
  <r>
    <s v="MAY-23"/>
    <s v="2023/24"/>
    <x v="1"/>
    <x v="2"/>
    <s v="D2P2L"/>
    <x v="2"/>
    <x v="644"/>
    <n v="3359"/>
    <n v="1327"/>
    <n v="0.71681604780196329"/>
    <n v="0.28318395219803671"/>
  </r>
  <r>
    <s v="MAY-23"/>
    <s v="2023/24"/>
    <x v="1"/>
    <x v="2"/>
    <s v="D4U1Y"/>
    <x v="4"/>
    <x v="645"/>
    <n v="2018"/>
    <n v="815"/>
    <n v="0.71231909636427815"/>
    <n v="0.28768090363572185"/>
  </r>
  <r>
    <s v="MAY-23"/>
    <s v="2023/24"/>
    <x v="1"/>
    <x v="2"/>
    <s v="D9Y0V"/>
    <x v="4"/>
    <x v="646"/>
    <n v="5261"/>
    <n v="1783"/>
    <n v="0.7468767745599092"/>
    <n v="0.25312322544009086"/>
  </r>
  <r>
    <s v="MAY-23"/>
    <s v="2023/24"/>
    <x v="1"/>
    <x v="2"/>
    <s v="M1J4Y"/>
    <x v="3"/>
    <x v="647"/>
    <n v="2474"/>
    <n v="1102"/>
    <n v="0.69183445190156601"/>
    <n v="0.30816554809843399"/>
  </r>
  <r>
    <s v="MAY-23"/>
    <s v="2023/24"/>
    <x v="1"/>
    <x v="2"/>
    <s v="M2L0M"/>
    <x v="2"/>
    <x v="648"/>
    <n v="1678"/>
    <n v="1053"/>
    <n v="0.61442694983522517"/>
    <n v="0.38557305016477483"/>
  </r>
  <r>
    <s v="MAY-23"/>
    <s v="2023/24"/>
    <x v="1"/>
    <x v="2"/>
    <s v="UNKNOWN"/>
    <x v="8"/>
    <x v="649"/>
    <n v="494"/>
    <n v="266"/>
    <n v="0.65"/>
    <n v="0.35"/>
  </r>
  <r>
    <s v="MAY-23"/>
    <s v="2023/24"/>
    <x v="1"/>
    <x v="2"/>
    <s v="W2U3Z"/>
    <x v="7"/>
    <x v="650"/>
    <n v="7474"/>
    <n v="2245"/>
    <n v="0.76900915732071196"/>
    <n v="0.23099084267928799"/>
  </r>
  <r>
    <s v="MAY-23"/>
    <s v="2023/24"/>
    <x v="1"/>
    <x v="2"/>
    <s v="X2C4Y"/>
    <x v="0"/>
    <x v="651"/>
    <n v="1305"/>
    <n v="411"/>
    <n v="0.76048951048951052"/>
    <n v="0.2395104895104895"/>
  </r>
  <r>
    <s v="MAY-23"/>
    <s v="2023/24"/>
    <x v="1"/>
    <x v="3"/>
    <s v="00L"/>
    <x v="0"/>
    <x v="345"/>
    <n v="205"/>
    <n v="27"/>
    <n v="0.88362068965517238"/>
    <n v="0.11637931034482758"/>
  </r>
  <r>
    <s v="MAY-23"/>
    <s v="2023/24"/>
    <x v="1"/>
    <x v="3"/>
    <s v="00N"/>
    <x v="0"/>
    <x v="153"/>
    <n v="103"/>
    <n v="7"/>
    <n v="0.9363636363636364"/>
    <n v="6.363636363636363E-2"/>
  </r>
  <r>
    <s v="MAY-23"/>
    <s v="2023/24"/>
    <x v="1"/>
    <x v="3"/>
    <s v="00P"/>
    <x v="0"/>
    <x v="151"/>
    <n v="167"/>
    <n v="7"/>
    <n v="0.95977011494252873"/>
    <n v="4.0229885057471264E-2"/>
  </r>
  <r>
    <s v="MAY-23"/>
    <s v="2023/24"/>
    <x v="1"/>
    <x v="3"/>
    <s v="00Q"/>
    <x v="1"/>
    <x v="133"/>
    <n v="58"/>
    <n v="6"/>
    <n v="0.90625"/>
    <n v="9.375E-2"/>
  </r>
  <r>
    <s v="MAY-23"/>
    <s v="2023/24"/>
    <x v="1"/>
    <x v="3"/>
    <s v="00R"/>
    <x v="1"/>
    <x v="146"/>
    <n v="85"/>
    <n v="16"/>
    <n v="0.84158415841584155"/>
    <n v="0.15841584158415842"/>
  </r>
  <r>
    <s v="MAY-23"/>
    <s v="2023/24"/>
    <x v="1"/>
    <x v="3"/>
    <s v="00T"/>
    <x v="1"/>
    <x v="166"/>
    <n v="110"/>
    <n v="2"/>
    <n v="0.9821428571428571"/>
    <n v="1.7857142857142856E-2"/>
  </r>
  <r>
    <s v="MAY-23"/>
    <s v="2023/24"/>
    <x v="1"/>
    <x v="3"/>
    <s v="00V"/>
    <x v="1"/>
    <x v="298"/>
    <n v="96"/>
    <n v="8"/>
    <n v="0.92307692307692313"/>
    <n v="7.6923076923076927E-2"/>
  </r>
  <r>
    <s v="MAY-23"/>
    <s v="2023/24"/>
    <x v="1"/>
    <x v="3"/>
    <s v="00X"/>
    <x v="1"/>
    <x v="190"/>
    <n v="103"/>
    <n v="17"/>
    <n v="0.85833333333333328"/>
    <n v="0.14166666666666666"/>
  </r>
  <r>
    <s v="MAY-23"/>
    <s v="2023/24"/>
    <x v="1"/>
    <x v="3"/>
    <s v="00Y"/>
    <x v="1"/>
    <x v="163"/>
    <n v="94"/>
    <n v="5"/>
    <n v="0.9494949494949495"/>
    <n v="5.0505050505050504E-2"/>
  </r>
  <r>
    <s v="MAY-23"/>
    <s v="2023/24"/>
    <x v="1"/>
    <x v="3"/>
    <s v="01A"/>
    <x v="1"/>
    <x v="151"/>
    <n v="153"/>
    <n v="21"/>
    <n v="0.87931034482758619"/>
    <n v="0.1206896551724138"/>
  </r>
  <r>
    <s v="MAY-23"/>
    <s v="2023/24"/>
    <x v="1"/>
    <x v="3"/>
    <s v="01D"/>
    <x v="1"/>
    <x v="404"/>
    <n v="108"/>
    <n v="8"/>
    <n v="0.93103448275862066"/>
    <n v="6.8965517241379309E-2"/>
  </r>
  <r>
    <s v="MAY-23"/>
    <s v="2023/24"/>
    <x v="1"/>
    <x v="3"/>
    <s v="01E"/>
    <x v="1"/>
    <x v="298"/>
    <n v="91"/>
    <n v="13"/>
    <n v="0.875"/>
    <n v="0.125"/>
  </r>
  <r>
    <s v="MAY-23"/>
    <s v="2023/24"/>
    <x v="1"/>
    <x v="3"/>
    <s v="01F"/>
    <x v="1"/>
    <x v="119"/>
    <n v="50"/>
    <n v="7"/>
    <n v="0.8771929824561403"/>
    <n v="0.12280701754385964"/>
  </r>
  <r>
    <s v="MAY-23"/>
    <s v="2023/24"/>
    <x v="1"/>
    <x v="3"/>
    <s v="01G"/>
    <x v="1"/>
    <x v="302"/>
    <n v="91"/>
    <n v="3"/>
    <n v="0.96808510638297873"/>
    <n v="3.1914893617021274E-2"/>
  </r>
  <r>
    <s v="MAY-23"/>
    <s v="2023/24"/>
    <x v="1"/>
    <x v="3"/>
    <s v="01H"/>
    <x v="0"/>
    <x v="652"/>
    <n v="145"/>
    <n v="14"/>
    <n v="0.91194968553459121"/>
    <n v="8.8050314465408799E-2"/>
  </r>
  <r>
    <s v="MAY-23"/>
    <s v="2023/24"/>
    <x v="1"/>
    <x v="3"/>
    <s v="01J"/>
    <x v="1"/>
    <x v="375"/>
    <n v="82"/>
    <n v="13"/>
    <n v="0.86315789473684212"/>
    <n v="0.1368421052631579"/>
  </r>
  <r>
    <s v="MAY-23"/>
    <s v="2023/24"/>
    <x v="1"/>
    <x v="3"/>
    <s v="01K"/>
    <x v="1"/>
    <x v="442"/>
    <n v="171"/>
    <n v="31"/>
    <n v="0.84653465346534651"/>
    <n v="0.15346534653465346"/>
  </r>
  <r>
    <s v="MAY-23"/>
    <s v="2023/24"/>
    <x v="1"/>
    <x v="3"/>
    <s v="01T"/>
    <x v="1"/>
    <x v="304"/>
    <n v="60"/>
    <n v="9"/>
    <n v="0.86956521739130432"/>
    <n v="0.13043478260869565"/>
  </r>
  <r>
    <s v="MAY-23"/>
    <s v="2023/24"/>
    <x v="1"/>
    <x v="3"/>
    <s v="01V"/>
    <x v="1"/>
    <x v="375"/>
    <n v="87"/>
    <n v="8"/>
    <n v="0.91578947368421049"/>
    <n v="8.4210526315789472E-2"/>
  </r>
  <r>
    <s v="MAY-23"/>
    <s v="2023/24"/>
    <x v="1"/>
    <x v="3"/>
    <s v="01W"/>
    <x v="1"/>
    <x v="425"/>
    <n v="120"/>
    <n v="13"/>
    <n v="0.90225563909774431"/>
    <n v="9.7744360902255634E-2"/>
  </r>
  <r>
    <s v="MAY-23"/>
    <s v="2023/24"/>
    <x v="1"/>
    <x v="3"/>
    <s v="01X"/>
    <x v="1"/>
    <x v="404"/>
    <n v="112"/>
    <n v="4"/>
    <n v="0.96551724137931039"/>
    <n v="3.4482758620689655E-2"/>
  </r>
  <r>
    <s v="MAY-23"/>
    <s v="2023/24"/>
    <x v="1"/>
    <x v="3"/>
    <s v="01Y"/>
    <x v="1"/>
    <x v="653"/>
    <n v="98"/>
    <n v="9"/>
    <n v="0.91588785046728971"/>
    <n v="8.4112149532710276E-2"/>
  </r>
  <r>
    <s v="MAY-23"/>
    <s v="2023/24"/>
    <x v="1"/>
    <x v="3"/>
    <s v="02A"/>
    <x v="1"/>
    <x v="382"/>
    <n v="77"/>
    <n v="16"/>
    <n v="0.82795698924731187"/>
    <n v="0.17204301075268819"/>
  </r>
  <r>
    <s v="MAY-23"/>
    <s v="2023/24"/>
    <x v="1"/>
    <x v="3"/>
    <s v="02E"/>
    <x v="1"/>
    <x v="653"/>
    <n v="100"/>
    <n v="7"/>
    <n v="0.93457943925233644"/>
    <n v="6.5420560747663545E-2"/>
  </r>
  <r>
    <s v="MAY-23"/>
    <s v="2023/24"/>
    <x v="1"/>
    <x v="3"/>
    <s v="02G"/>
    <x v="1"/>
    <x v="128"/>
    <n v="57"/>
    <n v="2"/>
    <n v="0.96610169491525422"/>
    <n v="3.3898305084745763E-2"/>
  </r>
  <r>
    <s v="MAY-23"/>
    <s v="2023/24"/>
    <x v="1"/>
    <x v="3"/>
    <s v="02H"/>
    <x v="1"/>
    <x v="654"/>
    <n v="179"/>
    <n v="5"/>
    <n v="0.97282608695652173"/>
    <n v="2.717391304347826E-2"/>
  </r>
  <r>
    <s v="MAY-23"/>
    <s v="2023/24"/>
    <x v="1"/>
    <x v="3"/>
    <s v="02M"/>
    <x v="1"/>
    <x v="355"/>
    <n v="126"/>
    <n v="28"/>
    <n v="0.81818181818181823"/>
    <n v="0.18181818181818182"/>
  </r>
  <r>
    <s v="MAY-23"/>
    <s v="2023/24"/>
    <x v="1"/>
    <x v="3"/>
    <s v="02P"/>
    <x v="0"/>
    <x v="655"/>
    <n v="132"/>
    <n v="10"/>
    <n v="0.92957746478873238"/>
    <n v="7.0422535211267609E-2"/>
  </r>
  <r>
    <s v="MAY-23"/>
    <s v="2023/24"/>
    <x v="1"/>
    <x v="3"/>
    <s v="02Q"/>
    <x v="2"/>
    <x v="304"/>
    <n v="60"/>
    <n v="9"/>
    <n v="0.86956521739130432"/>
    <n v="0.13043478260869565"/>
  </r>
  <r>
    <s v="MAY-23"/>
    <s v="2023/24"/>
    <x v="1"/>
    <x v="3"/>
    <s v="02T"/>
    <x v="0"/>
    <x v="418"/>
    <n v="100"/>
    <n v="5"/>
    <n v="0.95238095238095233"/>
    <n v="4.7619047619047616E-2"/>
  </r>
  <r>
    <s v="MAY-23"/>
    <s v="2023/24"/>
    <x v="1"/>
    <x v="3"/>
    <s v="02X"/>
    <x v="0"/>
    <x v="391"/>
    <n v="156"/>
    <n v="17"/>
    <n v="0.90173410404624277"/>
    <n v="9.8265895953757232E-2"/>
  </r>
  <r>
    <s v="MAY-23"/>
    <s v="2023/24"/>
    <x v="1"/>
    <x v="3"/>
    <s v="02Y"/>
    <x v="0"/>
    <x v="313"/>
    <n v="182"/>
    <n v="32"/>
    <n v="0.85046728971962615"/>
    <n v="0.14953271028037382"/>
  </r>
  <r>
    <s v="MAY-23"/>
    <s v="2023/24"/>
    <x v="1"/>
    <x v="3"/>
    <s v="03F"/>
    <x v="0"/>
    <x v="414"/>
    <n v="105"/>
    <n v="24"/>
    <n v="0.81395348837209303"/>
    <n v="0.18604651162790697"/>
  </r>
  <r>
    <s v="MAY-23"/>
    <s v="2023/24"/>
    <x v="1"/>
    <x v="3"/>
    <s v="03H"/>
    <x v="0"/>
    <x v="135"/>
    <n v="81"/>
    <n v="11"/>
    <n v="0.88043478260869568"/>
    <n v="0.11956521739130435"/>
  </r>
  <r>
    <s v="MAY-23"/>
    <s v="2023/24"/>
    <x v="1"/>
    <x v="3"/>
    <s v="03K"/>
    <x v="0"/>
    <x v="325"/>
    <n v="94"/>
    <n v="12"/>
    <n v="0.8867924528301887"/>
    <n v="0.11320754716981132"/>
  </r>
  <r>
    <s v="MAY-23"/>
    <s v="2023/24"/>
    <x v="1"/>
    <x v="3"/>
    <s v="03L"/>
    <x v="0"/>
    <x v="162"/>
    <n v="102"/>
    <n v="17"/>
    <n v="0.8571428571428571"/>
    <n v="0.14285714285714285"/>
  </r>
  <r>
    <s v="MAY-23"/>
    <s v="2023/24"/>
    <x v="1"/>
    <x v="3"/>
    <s v="03N"/>
    <x v="0"/>
    <x v="656"/>
    <n v="218"/>
    <n v="44"/>
    <n v="0.83206106870229013"/>
    <n v="0.16793893129770993"/>
  </r>
  <r>
    <s v="MAY-23"/>
    <s v="2023/24"/>
    <x v="1"/>
    <x v="3"/>
    <s v="03Q"/>
    <x v="0"/>
    <x v="657"/>
    <n v="236"/>
    <n v="16"/>
    <n v="0.93650793650793651"/>
    <n v="6.3492063492063489E-2"/>
  </r>
  <r>
    <s v="MAY-23"/>
    <s v="2023/24"/>
    <x v="1"/>
    <x v="3"/>
    <s v="03R"/>
    <x v="0"/>
    <x v="319"/>
    <n v="203"/>
    <n v="10"/>
    <n v="0.95305164319248825"/>
    <n v="4.6948356807511735E-2"/>
  </r>
  <r>
    <s v="MAY-23"/>
    <s v="2023/24"/>
    <x v="1"/>
    <x v="3"/>
    <s v="03W"/>
    <x v="2"/>
    <x v="658"/>
    <n v="174"/>
    <n v="30"/>
    <n v="0.8529411764705882"/>
    <n v="0.14705882352941177"/>
  </r>
  <r>
    <s v="MAY-23"/>
    <s v="2023/24"/>
    <x v="1"/>
    <x v="3"/>
    <s v="04C"/>
    <x v="2"/>
    <x v="190"/>
    <n v="107"/>
    <n v="13"/>
    <n v="0.89166666666666672"/>
    <n v="0.10833333333333334"/>
  </r>
  <r>
    <s v="MAY-23"/>
    <s v="2023/24"/>
    <x v="1"/>
    <x v="3"/>
    <s v="04V"/>
    <x v="2"/>
    <x v="187"/>
    <n v="161"/>
    <n v="32"/>
    <n v="0.83419689119170981"/>
    <n v="0.16580310880829016"/>
  </r>
  <r>
    <s v="MAY-23"/>
    <s v="2023/24"/>
    <x v="1"/>
    <x v="3"/>
    <s v="04Y"/>
    <x v="2"/>
    <x v="317"/>
    <n v="46"/>
    <n v="15"/>
    <n v="0.75409836065573765"/>
    <n v="0.24590163934426229"/>
  </r>
  <r>
    <s v="MAY-23"/>
    <s v="2023/24"/>
    <x v="1"/>
    <x v="3"/>
    <s v="05D"/>
    <x v="2"/>
    <x v="300"/>
    <n v="72"/>
    <n v="8"/>
    <n v="0.9"/>
    <n v="0.1"/>
  </r>
  <r>
    <s v="MAY-23"/>
    <s v="2023/24"/>
    <x v="1"/>
    <x v="3"/>
    <s v="05G"/>
    <x v="2"/>
    <x v="180"/>
    <n v="112"/>
    <n v="13"/>
    <n v="0.89600000000000002"/>
    <n v="0.104"/>
  </r>
  <r>
    <s v="MAY-23"/>
    <s v="2023/24"/>
    <x v="1"/>
    <x v="3"/>
    <s v="05Q"/>
    <x v="2"/>
    <x v="403"/>
    <n v="112"/>
    <n v="14"/>
    <n v="0.88888888888888884"/>
    <n v="0.1111111111111111"/>
  </r>
  <r>
    <s v="MAY-23"/>
    <s v="2023/24"/>
    <x v="1"/>
    <x v="3"/>
    <s v="05V"/>
    <x v="2"/>
    <x v="396"/>
    <n v="77"/>
    <n v="13"/>
    <n v="0.85555555555555551"/>
    <n v="0.14444444444444443"/>
  </r>
  <r>
    <s v="MAY-23"/>
    <s v="2023/24"/>
    <x v="1"/>
    <x v="3"/>
    <s v="05W"/>
    <x v="2"/>
    <x v="173"/>
    <n v="131"/>
    <n v="13"/>
    <n v="0.90972222222222221"/>
    <n v="9.0277777777777776E-2"/>
  </r>
  <r>
    <s v="MAY-23"/>
    <s v="2023/24"/>
    <x v="1"/>
    <x v="3"/>
    <s v="06H"/>
    <x v="3"/>
    <x v="659"/>
    <n v="335"/>
    <n v="54"/>
    <n v="0.86118251928020562"/>
    <n v="0.13881748071979436"/>
  </r>
  <r>
    <s v="MAY-23"/>
    <s v="2023/24"/>
    <x v="1"/>
    <x v="3"/>
    <s v="06K"/>
    <x v="3"/>
    <x v="660"/>
    <n v="256"/>
    <n v="11"/>
    <n v="0.95880149812734083"/>
    <n v="4.1198501872659173E-2"/>
  </r>
  <r>
    <s v="MAY-23"/>
    <s v="2023/24"/>
    <x v="1"/>
    <x v="3"/>
    <s v="06L"/>
    <x v="3"/>
    <x v="661"/>
    <n v="215"/>
    <n v="33"/>
    <n v="0.86693548387096775"/>
    <n v="0.13306451612903225"/>
  </r>
  <r>
    <s v="MAY-23"/>
    <s v="2023/24"/>
    <x v="1"/>
    <x v="3"/>
    <s v="06N"/>
    <x v="3"/>
    <x v="353"/>
    <n v="265"/>
    <n v="9"/>
    <n v="0.96715328467153283"/>
    <n v="3.2846715328467155E-2"/>
  </r>
  <r>
    <s v="MAY-23"/>
    <s v="2023/24"/>
    <x v="1"/>
    <x v="3"/>
    <s v="06Q"/>
    <x v="3"/>
    <x v="441"/>
    <n v="134"/>
    <n v="17"/>
    <n v="0.88741721854304634"/>
    <n v="0.11258278145695365"/>
  </r>
  <r>
    <s v="MAY-23"/>
    <s v="2023/24"/>
    <x v="1"/>
    <x v="3"/>
    <s v="06T"/>
    <x v="3"/>
    <x v="411"/>
    <n v="229"/>
    <n v="17"/>
    <n v="0.93089430894308944"/>
    <n v="6.910569105691057E-2"/>
  </r>
  <r>
    <s v="MAY-23"/>
    <s v="2023/24"/>
    <x v="1"/>
    <x v="3"/>
    <s v="07G"/>
    <x v="3"/>
    <x v="417"/>
    <n v="57"/>
    <n v="11"/>
    <n v="0.83823529411764708"/>
    <n v="0.16176470588235295"/>
  </r>
  <r>
    <s v="MAY-23"/>
    <s v="2023/24"/>
    <x v="1"/>
    <x v="3"/>
    <s v="07H"/>
    <x v="3"/>
    <x v="153"/>
    <n v="98"/>
    <n v="12"/>
    <n v="0.89090909090909087"/>
    <n v="0.10909090909090909"/>
  </r>
  <r>
    <s v="MAY-23"/>
    <s v="2023/24"/>
    <x v="1"/>
    <x v="3"/>
    <s v="07K"/>
    <x v="3"/>
    <x v="662"/>
    <n v="142"/>
    <n v="7"/>
    <n v="0.95302013422818788"/>
    <n v="4.6979865771812082E-2"/>
  </r>
  <r>
    <s v="MAY-23"/>
    <s v="2023/24"/>
    <x v="1"/>
    <x v="3"/>
    <s v="09D"/>
    <x v="4"/>
    <x v="166"/>
    <n v="97"/>
    <n v="15"/>
    <n v="0.8660714285714286"/>
    <n v="0.13392857142857142"/>
  </r>
  <r>
    <s v="MAY-23"/>
    <s v="2023/24"/>
    <x v="1"/>
    <x v="3"/>
    <s v="10Q"/>
    <x v="4"/>
    <x v="361"/>
    <n v="313"/>
    <n v="55"/>
    <n v="0.85054347826086951"/>
    <n v="0.14945652173913043"/>
  </r>
  <r>
    <s v="MAY-23"/>
    <s v="2023/24"/>
    <x v="1"/>
    <x v="3"/>
    <s v="10R"/>
    <x v="4"/>
    <x v="135"/>
    <n v="83"/>
    <n v="9"/>
    <n v="0.90217391304347827"/>
    <n v="9.7826086956521743E-2"/>
  </r>
  <r>
    <s v="MAY-23"/>
    <s v="2023/24"/>
    <x v="1"/>
    <x v="3"/>
    <s v="11J"/>
    <x v="5"/>
    <x v="663"/>
    <n v="503"/>
    <n v="26"/>
    <n v="0.95085066162570886"/>
    <n v="4.9149338374291113E-2"/>
  </r>
  <r>
    <s v="MAY-23"/>
    <s v="2023/24"/>
    <x v="1"/>
    <x v="3"/>
    <s v="11M"/>
    <x v="5"/>
    <x v="664"/>
    <n v="305"/>
    <n v="30"/>
    <n v="0.91044776119402981"/>
    <n v="8.9552238805970144E-2"/>
  </r>
  <r>
    <s v="MAY-23"/>
    <s v="2023/24"/>
    <x v="1"/>
    <x v="3"/>
    <s v="11N"/>
    <x v="5"/>
    <x v="665"/>
    <n v="425"/>
    <n v="30"/>
    <n v="0.93406593406593408"/>
    <n v="6.5934065934065936E-2"/>
  </r>
  <r>
    <s v="MAY-23"/>
    <s v="2023/24"/>
    <x v="1"/>
    <x v="3"/>
    <s v="11X"/>
    <x v="5"/>
    <x v="666"/>
    <n v="333"/>
    <n v="49"/>
    <n v="0.87172774869109948"/>
    <n v="0.12827225130890052"/>
  </r>
  <r>
    <s v="MAY-23"/>
    <s v="2023/24"/>
    <x v="1"/>
    <x v="3"/>
    <s v="12F"/>
    <x v="1"/>
    <x v="667"/>
    <n v="225"/>
    <n v="15"/>
    <n v="0.9375"/>
    <n v="6.25E-2"/>
  </r>
  <r>
    <s v="MAY-23"/>
    <s v="2023/24"/>
    <x v="1"/>
    <x v="3"/>
    <s v="13Q"/>
    <x v="6"/>
    <x v="148"/>
    <n v="12"/>
    <n v="2"/>
    <n v="0.8571428571428571"/>
    <n v="0.14285714285714285"/>
  </r>
  <r>
    <s v="MAY-23"/>
    <s v="2023/24"/>
    <x v="1"/>
    <x v="3"/>
    <s v="13T"/>
    <x v="0"/>
    <x v="668"/>
    <n v="245"/>
    <n v="25"/>
    <n v="0.90740740740740744"/>
    <n v="9.2592592592592587E-2"/>
  </r>
  <r>
    <s v="MAY-23"/>
    <s v="2023/24"/>
    <x v="1"/>
    <x v="3"/>
    <s v="14L"/>
    <x v="1"/>
    <x v="303"/>
    <n v="136"/>
    <n v="24"/>
    <n v="0.85"/>
    <n v="0.15"/>
  </r>
  <r>
    <s v="MAY-23"/>
    <s v="2023/24"/>
    <x v="1"/>
    <x v="3"/>
    <s v="14Q"/>
    <x v="2"/>
    <x v="174"/>
    <n v="2"/>
    <n v="0"/>
    <n v="1"/>
    <n v="0"/>
  </r>
  <r>
    <s v="MAY-23"/>
    <s v="2023/24"/>
    <x v="1"/>
    <x v="3"/>
    <s v="14R"/>
    <x v="3"/>
    <x v="174"/>
    <n v="1"/>
    <n v="1"/>
    <n v="0.5"/>
    <n v="0.5"/>
  </r>
  <r>
    <s v="MAY-23"/>
    <s v="2023/24"/>
    <x v="1"/>
    <x v="3"/>
    <s v="14Y"/>
    <x v="4"/>
    <x v="656"/>
    <n v="240"/>
    <n v="22"/>
    <n v="0.91603053435114501"/>
    <n v="8.3969465648854963E-2"/>
  </r>
  <r>
    <s v="MAY-23"/>
    <s v="2023/24"/>
    <x v="1"/>
    <x v="3"/>
    <s v="15A"/>
    <x v="4"/>
    <x v="427"/>
    <n v="216"/>
    <n v="18"/>
    <n v="0.92307692307692313"/>
    <n v="7.6923076923076927E-2"/>
  </r>
  <r>
    <s v="MAY-23"/>
    <s v="2023/24"/>
    <x v="1"/>
    <x v="3"/>
    <s v="15C"/>
    <x v="5"/>
    <x v="669"/>
    <n v="429"/>
    <n v="53"/>
    <n v="0.89004149377593356"/>
    <n v="0.10995850622406639"/>
  </r>
  <r>
    <s v="MAY-23"/>
    <s v="2023/24"/>
    <x v="1"/>
    <x v="3"/>
    <s v="15E"/>
    <x v="2"/>
    <x v="670"/>
    <n v="493"/>
    <n v="68"/>
    <n v="0.87878787878787878"/>
    <n v="0.12121212121212122"/>
  </r>
  <r>
    <s v="MAY-23"/>
    <s v="2023/24"/>
    <x v="1"/>
    <x v="3"/>
    <s v="15F"/>
    <x v="0"/>
    <x v="671"/>
    <n v="344"/>
    <n v="14"/>
    <n v="0.96089385474860334"/>
    <n v="3.9106145251396648E-2"/>
  </r>
  <r>
    <s v="MAY-23"/>
    <s v="2023/24"/>
    <x v="1"/>
    <x v="3"/>
    <s v="15M"/>
    <x v="2"/>
    <x v="592"/>
    <n v="530"/>
    <n v="70"/>
    <n v="0.8833333333333333"/>
    <n v="0.11666666666666667"/>
  </r>
  <r>
    <s v="MAY-23"/>
    <s v="2023/24"/>
    <x v="1"/>
    <x v="3"/>
    <s v="15N"/>
    <x v="5"/>
    <x v="672"/>
    <n v="751"/>
    <n v="79"/>
    <n v="0.90481927710843368"/>
    <n v="9.5180722891566261E-2"/>
  </r>
  <r>
    <s v="MAY-23"/>
    <s v="2023/24"/>
    <x v="1"/>
    <x v="3"/>
    <s v="16C"/>
    <x v="0"/>
    <x v="673"/>
    <n v="329"/>
    <n v="17"/>
    <n v="0.95086705202312138"/>
    <n v="4.9132947976878616E-2"/>
  </r>
  <r>
    <s v="MAY-23"/>
    <s v="2023/24"/>
    <x v="1"/>
    <x v="3"/>
    <s v="18C"/>
    <x v="2"/>
    <x v="358"/>
    <n v="378"/>
    <n v="74"/>
    <n v="0.83628318584070793"/>
    <n v="0.16371681415929204"/>
  </r>
  <r>
    <s v="MAY-23"/>
    <s v="2023/24"/>
    <x v="1"/>
    <x v="3"/>
    <s v="26A"/>
    <x v="3"/>
    <x v="674"/>
    <n v="499"/>
    <n v="69"/>
    <n v="0.87852112676056338"/>
    <n v="0.12147887323943662"/>
  </r>
  <r>
    <s v="MAY-23"/>
    <s v="2023/24"/>
    <x v="1"/>
    <x v="3"/>
    <s v="27D"/>
    <x v="1"/>
    <x v="675"/>
    <n v="427"/>
    <n v="46"/>
    <n v="0.90274841437632136"/>
    <n v="9.7251585623678652E-2"/>
  </r>
  <r>
    <s v="MAY-23"/>
    <s v="2023/24"/>
    <x v="1"/>
    <x v="3"/>
    <s v="32T"/>
    <x v="1"/>
    <x v="157"/>
    <n v="1"/>
    <n v="0"/>
    <n v="1"/>
    <n v="0"/>
  </r>
  <r>
    <s v="MAY-23"/>
    <s v="2023/24"/>
    <x v="1"/>
    <x v="3"/>
    <s v="36J"/>
    <x v="0"/>
    <x v="345"/>
    <n v="226"/>
    <n v="6"/>
    <n v="0.97413793103448276"/>
    <n v="2.5862068965517241E-2"/>
  </r>
  <r>
    <s v="MAY-23"/>
    <s v="2023/24"/>
    <x v="1"/>
    <x v="3"/>
    <s v="36L"/>
    <x v="7"/>
    <x v="676"/>
    <n v="482"/>
    <n v="28"/>
    <n v="0.94509803921568625"/>
    <n v="5.4901960784313725E-2"/>
  </r>
  <r>
    <s v="MAY-23"/>
    <s v="2023/24"/>
    <x v="1"/>
    <x v="3"/>
    <s v="42D"/>
    <x v="0"/>
    <x v="428"/>
    <n v="260"/>
    <n v="17"/>
    <n v="0.93862815884476536"/>
    <n v="6.1371841155234655E-2"/>
  </r>
  <r>
    <s v="MAY-23"/>
    <s v="2023/24"/>
    <x v="1"/>
    <x v="3"/>
    <s v="52R"/>
    <x v="2"/>
    <x v="42"/>
    <n v="479"/>
    <n v="64"/>
    <n v="0.88213627992633514"/>
    <n v="0.11786372007366483"/>
  </r>
  <r>
    <s v="MAY-23"/>
    <s v="2023/24"/>
    <x v="1"/>
    <x v="3"/>
    <s v="70F"/>
    <x v="4"/>
    <x v="677"/>
    <n v="486"/>
    <n v="66"/>
    <n v="0.88043478260869568"/>
    <n v="0.11956521739130435"/>
  </r>
  <r>
    <s v="MAY-23"/>
    <s v="2023/24"/>
    <x v="1"/>
    <x v="3"/>
    <s v="71E"/>
    <x v="2"/>
    <x v="186"/>
    <n v="384"/>
    <n v="62"/>
    <n v="0.86098654708520184"/>
    <n v="0.13901345291479822"/>
  </r>
  <r>
    <s v="MAY-23"/>
    <s v="2023/24"/>
    <x v="1"/>
    <x v="3"/>
    <s v="72Q"/>
    <x v="7"/>
    <x v="678"/>
    <n v="612"/>
    <n v="76"/>
    <n v="0.88953488372093026"/>
    <n v="0.11046511627906977"/>
  </r>
  <r>
    <s v="MAY-23"/>
    <s v="2023/24"/>
    <x v="1"/>
    <x v="3"/>
    <s v="78H"/>
    <x v="2"/>
    <x v="679"/>
    <n v="344"/>
    <n v="48"/>
    <n v="0.87755102040816324"/>
    <n v="0.12244897959183673"/>
  </r>
  <r>
    <s v="MAY-23"/>
    <s v="2023/24"/>
    <x v="1"/>
    <x v="3"/>
    <s v="84H"/>
    <x v="0"/>
    <x v="680"/>
    <n v="281"/>
    <n v="14"/>
    <n v="0.9525423728813559"/>
    <n v="4.7457627118644069E-2"/>
  </r>
  <r>
    <s v="MAY-23"/>
    <s v="2023/24"/>
    <x v="1"/>
    <x v="3"/>
    <s v="91Q"/>
    <x v="4"/>
    <x v="681"/>
    <n v="910"/>
    <n v="55"/>
    <n v="0.94300518134715028"/>
    <n v="5.6994818652849742E-2"/>
  </r>
  <r>
    <s v="MAY-23"/>
    <s v="2023/24"/>
    <x v="1"/>
    <x v="3"/>
    <s v="92A"/>
    <x v="4"/>
    <x v="437"/>
    <n v="471"/>
    <n v="25"/>
    <n v="0.94959677419354838"/>
    <n v="5.040322580645161E-2"/>
  </r>
  <r>
    <s v="MAY-23"/>
    <s v="2023/24"/>
    <x v="1"/>
    <x v="3"/>
    <s v="92G"/>
    <x v="5"/>
    <x v="347"/>
    <n v="425"/>
    <n v="47"/>
    <n v="0.90042372881355937"/>
    <n v="9.9576271186440676E-2"/>
  </r>
  <r>
    <s v="MAY-23"/>
    <s v="2023/24"/>
    <x v="1"/>
    <x v="3"/>
    <s v="93C"/>
    <x v="7"/>
    <x v="682"/>
    <n v="471"/>
    <n v="49"/>
    <n v="0.90576923076923077"/>
    <n v="9.4230769230769229E-2"/>
  </r>
  <r>
    <s v="MAY-23"/>
    <s v="2023/24"/>
    <x v="1"/>
    <x v="3"/>
    <s v="97R"/>
    <x v="4"/>
    <x v="683"/>
    <n v="332"/>
    <n v="37"/>
    <n v="0.89972899728997291"/>
    <n v="0.1002710027100271"/>
  </r>
  <r>
    <s v="MAY-23"/>
    <s v="2023/24"/>
    <x v="1"/>
    <x v="3"/>
    <s v="97T"/>
    <x v="4"/>
    <x v="174"/>
    <n v="2"/>
    <n v="0"/>
    <n v="1"/>
    <n v="0"/>
  </r>
  <r>
    <s v="MAY-23"/>
    <s v="2023/24"/>
    <x v="1"/>
    <x v="3"/>
    <s v="99A"/>
    <x v="1"/>
    <x v="334"/>
    <n v="232"/>
    <n v="18"/>
    <n v="0.92800000000000005"/>
    <n v="7.1999999999999995E-2"/>
  </r>
  <r>
    <s v="MAY-23"/>
    <s v="2023/24"/>
    <x v="1"/>
    <x v="3"/>
    <s v="99C"/>
    <x v="0"/>
    <x v="403"/>
    <n v="116"/>
    <n v="10"/>
    <n v="0.92063492063492058"/>
    <n v="7.9365079365079361E-2"/>
  </r>
  <r>
    <s v="MAY-23"/>
    <s v="2023/24"/>
    <x v="1"/>
    <x v="3"/>
    <s v="99E"/>
    <x v="3"/>
    <x v="310"/>
    <n v="88"/>
    <n v="20"/>
    <n v="0.81481481481481477"/>
    <n v="0.18518518518518517"/>
  </r>
  <r>
    <s v="MAY-23"/>
    <s v="2023/24"/>
    <x v="1"/>
    <x v="3"/>
    <s v="99F"/>
    <x v="3"/>
    <x v="298"/>
    <n v="86"/>
    <n v="18"/>
    <n v="0.82692307692307687"/>
    <n v="0.17307692307692307"/>
  </r>
  <r>
    <s v="MAY-23"/>
    <s v="2023/24"/>
    <x v="1"/>
    <x v="3"/>
    <s v="99G"/>
    <x v="3"/>
    <x v="301"/>
    <n v="64"/>
    <n v="11"/>
    <n v="0.85333333333333339"/>
    <n v="0.14666666666666667"/>
  </r>
  <r>
    <s v="MAY-23"/>
    <s v="2023/24"/>
    <x v="1"/>
    <x v="3"/>
    <s v="A3A8R"/>
    <x v="7"/>
    <x v="43"/>
    <n v="509"/>
    <n v="30"/>
    <n v="0.94434137291280151"/>
    <n v="5.5658627087198514E-2"/>
  </r>
  <r>
    <s v="MAY-23"/>
    <s v="2023/24"/>
    <x v="1"/>
    <x v="3"/>
    <s v="B2M3M"/>
    <x v="2"/>
    <x v="59"/>
    <n v="429"/>
    <n v="30"/>
    <n v="0.934640522875817"/>
    <n v="6.535947712418301E-2"/>
  </r>
  <r>
    <s v="MAY-23"/>
    <s v="2023/24"/>
    <x v="1"/>
    <x v="3"/>
    <s v="D2P2L"/>
    <x v="2"/>
    <x v="684"/>
    <n v="454"/>
    <n v="95"/>
    <n v="0.82695810564663019"/>
    <n v="0.17304189435336975"/>
  </r>
  <r>
    <s v="MAY-23"/>
    <s v="2023/24"/>
    <x v="1"/>
    <x v="3"/>
    <s v="D4U1Y"/>
    <x v="4"/>
    <x v="685"/>
    <n v="327"/>
    <n v="24"/>
    <n v="0.93162393162393164"/>
    <n v="6.8376068376068383E-2"/>
  </r>
  <r>
    <s v="MAY-23"/>
    <s v="2023/24"/>
    <x v="1"/>
    <x v="3"/>
    <s v="D9Y0V"/>
    <x v="4"/>
    <x v="686"/>
    <n v="904"/>
    <n v="126"/>
    <n v="0.87766990291262137"/>
    <n v="0.12233009708737864"/>
  </r>
  <r>
    <s v="MAY-23"/>
    <s v="2023/24"/>
    <x v="1"/>
    <x v="3"/>
    <s v="M1J4Y"/>
    <x v="3"/>
    <x v="687"/>
    <n v="359"/>
    <n v="31"/>
    <n v="0.92051282051282046"/>
    <n v="7.9487179487179482E-2"/>
  </r>
  <r>
    <s v="MAY-23"/>
    <s v="2023/24"/>
    <x v="1"/>
    <x v="3"/>
    <s v="M2L0M"/>
    <x v="2"/>
    <x v="683"/>
    <n v="311"/>
    <n v="58"/>
    <n v="0.84281842818428188"/>
    <n v="0.15718157181571815"/>
  </r>
  <r>
    <s v="MAY-23"/>
    <s v="2023/24"/>
    <x v="1"/>
    <x v="3"/>
    <s v="UNKNOWN"/>
    <x v="8"/>
    <x v="411"/>
    <n v="223"/>
    <n v="23"/>
    <n v="0.9065040650406504"/>
    <n v="9.3495934959349589E-2"/>
  </r>
  <r>
    <s v="MAY-23"/>
    <s v="2023/24"/>
    <x v="1"/>
    <x v="3"/>
    <s v="W2U3Z"/>
    <x v="7"/>
    <x v="688"/>
    <n v="667"/>
    <n v="32"/>
    <n v="0.95422031473533619"/>
    <n v="4.5779685264663805E-2"/>
  </r>
  <r>
    <s v="MAY-23"/>
    <s v="2023/24"/>
    <x v="1"/>
    <x v="3"/>
    <s v="X2C4Y"/>
    <x v="0"/>
    <x v="332"/>
    <n v="197"/>
    <n v="9"/>
    <n v="0.9563106796116505"/>
    <n v="4.3689320388349516E-2"/>
  </r>
  <r>
    <s v="MAY-23"/>
    <s v="2023/24"/>
    <x v="1"/>
    <x v="4"/>
    <s v="00L"/>
    <x v="0"/>
    <x v="365"/>
    <n v="33"/>
    <n v="0"/>
    <n v="1"/>
    <n v="0"/>
  </r>
  <r>
    <s v="MAY-23"/>
    <s v="2023/24"/>
    <x v="1"/>
    <x v="4"/>
    <s v="00N"/>
    <x v="0"/>
    <x v="365"/>
    <n v="32"/>
    <n v="1"/>
    <n v="0.96969696969696972"/>
    <n v="3.0303030303030304E-2"/>
  </r>
  <r>
    <s v="MAY-23"/>
    <s v="2023/24"/>
    <x v="1"/>
    <x v="4"/>
    <s v="00P"/>
    <x v="0"/>
    <x v="366"/>
    <n v="64"/>
    <n v="1"/>
    <n v="0.98461538461538467"/>
    <n v="1.5384615384615385E-2"/>
  </r>
  <r>
    <s v="MAY-23"/>
    <s v="2023/24"/>
    <x v="1"/>
    <x v="4"/>
    <s v="00Q"/>
    <x v="1"/>
    <x v="183"/>
    <n v="23"/>
    <n v="0"/>
    <n v="1"/>
    <n v="0"/>
  </r>
  <r>
    <s v="MAY-23"/>
    <s v="2023/24"/>
    <x v="1"/>
    <x v="4"/>
    <s v="00R"/>
    <x v="1"/>
    <x v="149"/>
    <n v="6"/>
    <n v="0"/>
    <n v="1"/>
    <n v="0"/>
  </r>
  <r>
    <s v="MAY-23"/>
    <s v="2023/24"/>
    <x v="1"/>
    <x v="4"/>
    <s v="00T"/>
    <x v="1"/>
    <x v="183"/>
    <n v="23"/>
    <n v="0"/>
    <n v="1"/>
    <n v="0"/>
  </r>
  <r>
    <s v="MAY-23"/>
    <s v="2023/24"/>
    <x v="1"/>
    <x v="4"/>
    <s v="00V"/>
    <x v="1"/>
    <x v="374"/>
    <n v="19"/>
    <n v="0"/>
    <n v="1"/>
    <n v="0"/>
  </r>
  <r>
    <s v="MAY-23"/>
    <s v="2023/24"/>
    <x v="1"/>
    <x v="4"/>
    <s v="00X"/>
    <x v="1"/>
    <x v="395"/>
    <n v="37"/>
    <n v="0"/>
    <n v="1"/>
    <n v="0"/>
  </r>
  <r>
    <s v="MAY-23"/>
    <s v="2023/24"/>
    <x v="1"/>
    <x v="4"/>
    <s v="00Y"/>
    <x v="1"/>
    <x v="132"/>
    <n v="16"/>
    <n v="0"/>
    <n v="1"/>
    <n v="0"/>
  </r>
  <r>
    <s v="MAY-23"/>
    <s v="2023/24"/>
    <x v="1"/>
    <x v="4"/>
    <s v="01A"/>
    <x v="1"/>
    <x v="170"/>
    <n v="70"/>
    <n v="2"/>
    <n v="0.97222222222222221"/>
    <n v="2.7777777777777776E-2"/>
  </r>
  <r>
    <s v="MAY-23"/>
    <s v="2023/24"/>
    <x v="1"/>
    <x v="4"/>
    <s v="01D"/>
    <x v="1"/>
    <x v="83"/>
    <n v="13"/>
    <n v="0"/>
    <n v="1"/>
    <n v="0"/>
  </r>
  <r>
    <s v="MAY-23"/>
    <s v="2023/24"/>
    <x v="1"/>
    <x v="4"/>
    <s v="01E"/>
    <x v="1"/>
    <x v="372"/>
    <n v="60"/>
    <n v="0"/>
    <n v="1"/>
    <n v="0"/>
  </r>
  <r>
    <s v="MAY-23"/>
    <s v="2023/24"/>
    <x v="1"/>
    <x v="4"/>
    <s v="01F"/>
    <x v="1"/>
    <x v="413"/>
    <n v="15"/>
    <n v="0"/>
    <n v="1"/>
    <n v="0"/>
  </r>
  <r>
    <s v="MAY-23"/>
    <s v="2023/24"/>
    <x v="1"/>
    <x v="4"/>
    <s v="01G"/>
    <x v="1"/>
    <x v="374"/>
    <n v="19"/>
    <n v="0"/>
    <n v="1"/>
    <n v="0"/>
  </r>
  <r>
    <s v="MAY-23"/>
    <s v="2023/24"/>
    <x v="1"/>
    <x v="4"/>
    <s v="01H"/>
    <x v="0"/>
    <x v="191"/>
    <n v="53"/>
    <n v="2"/>
    <n v="0.96363636363636362"/>
    <n v="3.6363636363636362E-2"/>
  </r>
  <r>
    <s v="MAY-23"/>
    <s v="2023/24"/>
    <x v="1"/>
    <x v="4"/>
    <s v="01J"/>
    <x v="1"/>
    <x v="143"/>
    <n v="17"/>
    <n v="1"/>
    <n v="0.94444444444444442"/>
    <n v="5.5555555555555552E-2"/>
  </r>
  <r>
    <s v="MAY-23"/>
    <s v="2023/24"/>
    <x v="1"/>
    <x v="4"/>
    <s v="01K"/>
    <x v="1"/>
    <x v="150"/>
    <n v="89"/>
    <n v="0"/>
    <n v="1"/>
    <n v="0"/>
  </r>
  <r>
    <s v="MAY-23"/>
    <s v="2023/24"/>
    <x v="1"/>
    <x v="4"/>
    <s v="01T"/>
    <x v="1"/>
    <x v="183"/>
    <n v="22"/>
    <n v="1"/>
    <n v="0.95652173913043481"/>
    <n v="4.3478260869565216E-2"/>
  </r>
  <r>
    <s v="MAY-23"/>
    <s v="2023/24"/>
    <x v="1"/>
    <x v="4"/>
    <s v="01V"/>
    <x v="1"/>
    <x v="132"/>
    <n v="16"/>
    <n v="0"/>
    <n v="1"/>
    <n v="0"/>
  </r>
  <r>
    <s v="MAY-23"/>
    <s v="2023/24"/>
    <x v="1"/>
    <x v="4"/>
    <s v="01W"/>
    <x v="1"/>
    <x v="368"/>
    <n v="25"/>
    <n v="0"/>
    <n v="1"/>
    <n v="0"/>
  </r>
  <r>
    <s v="MAY-23"/>
    <s v="2023/24"/>
    <x v="1"/>
    <x v="4"/>
    <s v="01X"/>
    <x v="1"/>
    <x v="120"/>
    <n v="26"/>
    <n v="0"/>
    <n v="1"/>
    <n v="0"/>
  </r>
  <r>
    <s v="MAY-23"/>
    <s v="2023/24"/>
    <x v="1"/>
    <x v="4"/>
    <s v="01Y"/>
    <x v="1"/>
    <x v="192"/>
    <n v="17"/>
    <n v="0"/>
    <n v="1"/>
    <n v="0"/>
  </r>
  <r>
    <s v="MAY-23"/>
    <s v="2023/24"/>
    <x v="1"/>
    <x v="4"/>
    <s v="02A"/>
    <x v="1"/>
    <x v="143"/>
    <n v="18"/>
    <n v="0"/>
    <n v="1"/>
    <n v="0"/>
  </r>
  <r>
    <s v="MAY-23"/>
    <s v="2023/24"/>
    <x v="1"/>
    <x v="4"/>
    <s v="02E"/>
    <x v="1"/>
    <x v="123"/>
    <n v="24"/>
    <n v="0"/>
    <n v="1"/>
    <n v="0"/>
  </r>
  <r>
    <s v="MAY-23"/>
    <s v="2023/24"/>
    <x v="1"/>
    <x v="4"/>
    <s v="02G"/>
    <x v="1"/>
    <x v="91"/>
    <n v="12"/>
    <n v="0"/>
    <n v="1"/>
    <n v="0"/>
  </r>
  <r>
    <s v="MAY-23"/>
    <s v="2023/24"/>
    <x v="1"/>
    <x v="4"/>
    <s v="02H"/>
    <x v="1"/>
    <x v="395"/>
    <n v="37"/>
    <n v="0"/>
    <n v="1"/>
    <n v="0"/>
  </r>
  <r>
    <s v="MAY-23"/>
    <s v="2023/24"/>
    <x v="1"/>
    <x v="4"/>
    <s v="02M"/>
    <x v="1"/>
    <x v="69"/>
    <n v="21"/>
    <n v="1"/>
    <n v="0.95454545454545459"/>
    <n v="4.5454545454545456E-2"/>
  </r>
  <r>
    <s v="MAY-23"/>
    <s v="2023/24"/>
    <x v="1"/>
    <x v="4"/>
    <s v="02P"/>
    <x v="0"/>
    <x v="121"/>
    <n v="28"/>
    <n v="3"/>
    <n v="0.90322580645161288"/>
    <n v="9.6774193548387094E-2"/>
  </r>
  <r>
    <s v="MAY-23"/>
    <s v="2023/24"/>
    <x v="1"/>
    <x v="4"/>
    <s v="02Q"/>
    <x v="2"/>
    <x v="115"/>
    <n v="9"/>
    <n v="1"/>
    <n v="0.9"/>
    <n v="0.1"/>
  </r>
  <r>
    <s v="MAY-23"/>
    <s v="2023/24"/>
    <x v="1"/>
    <x v="4"/>
    <s v="02T"/>
    <x v="0"/>
    <x v="127"/>
    <n v="43"/>
    <n v="1"/>
    <n v="0.97727272727272729"/>
    <n v="2.2727272727272728E-2"/>
  </r>
  <r>
    <s v="MAY-23"/>
    <s v="2023/24"/>
    <x v="1"/>
    <x v="4"/>
    <s v="02X"/>
    <x v="0"/>
    <x v="147"/>
    <n v="31"/>
    <n v="4"/>
    <n v="0.88571428571428568"/>
    <n v="0.11428571428571428"/>
  </r>
  <r>
    <s v="MAY-23"/>
    <s v="2023/24"/>
    <x v="1"/>
    <x v="4"/>
    <s v="02Y"/>
    <x v="0"/>
    <x v="417"/>
    <n v="63"/>
    <n v="5"/>
    <n v="0.92647058823529416"/>
    <n v="7.3529411764705885E-2"/>
  </r>
  <r>
    <s v="MAY-23"/>
    <s v="2023/24"/>
    <x v="1"/>
    <x v="4"/>
    <s v="03F"/>
    <x v="0"/>
    <x v="416"/>
    <n v="45"/>
    <n v="0"/>
    <n v="1"/>
    <n v="0"/>
  </r>
  <r>
    <s v="MAY-23"/>
    <s v="2023/24"/>
    <x v="1"/>
    <x v="4"/>
    <s v="03H"/>
    <x v="0"/>
    <x v="373"/>
    <n v="31"/>
    <n v="3"/>
    <n v="0.91176470588235292"/>
    <n v="8.8235294117647065E-2"/>
  </r>
  <r>
    <s v="MAY-23"/>
    <s v="2023/24"/>
    <x v="1"/>
    <x v="4"/>
    <s v="03K"/>
    <x v="0"/>
    <x v="369"/>
    <n v="28"/>
    <n v="4"/>
    <n v="0.875"/>
    <n v="0.125"/>
  </r>
  <r>
    <s v="MAY-23"/>
    <s v="2023/24"/>
    <x v="1"/>
    <x v="4"/>
    <s v="03L"/>
    <x v="0"/>
    <x v="367"/>
    <n v="33"/>
    <n v="6"/>
    <n v="0.84615384615384615"/>
    <n v="0.15384615384615385"/>
  </r>
  <r>
    <s v="MAY-23"/>
    <s v="2023/24"/>
    <x v="1"/>
    <x v="4"/>
    <s v="03N"/>
    <x v="0"/>
    <x v="137"/>
    <n v="54"/>
    <n v="13"/>
    <n v="0.80597014925373134"/>
    <n v="0.19402985074626866"/>
  </r>
  <r>
    <s v="MAY-23"/>
    <s v="2023/24"/>
    <x v="1"/>
    <x v="4"/>
    <s v="03Q"/>
    <x v="0"/>
    <x v="372"/>
    <n v="60"/>
    <n v="0"/>
    <n v="1"/>
    <n v="0"/>
  </r>
  <r>
    <s v="MAY-23"/>
    <s v="2023/24"/>
    <x v="1"/>
    <x v="4"/>
    <s v="03R"/>
    <x v="0"/>
    <x v="160"/>
    <n v="82"/>
    <n v="0"/>
    <n v="1"/>
    <n v="0"/>
  </r>
  <r>
    <s v="MAY-23"/>
    <s v="2023/24"/>
    <x v="1"/>
    <x v="4"/>
    <s v="03W"/>
    <x v="2"/>
    <x v="182"/>
    <n v="45"/>
    <n v="2"/>
    <n v="0.95744680851063835"/>
    <n v="4.2553191489361701E-2"/>
  </r>
  <r>
    <s v="MAY-23"/>
    <s v="2023/24"/>
    <x v="1"/>
    <x v="4"/>
    <s v="04C"/>
    <x v="2"/>
    <x v="144"/>
    <n v="20"/>
    <n v="0"/>
    <n v="1"/>
    <n v="0"/>
  </r>
  <r>
    <s v="MAY-23"/>
    <s v="2023/24"/>
    <x v="1"/>
    <x v="4"/>
    <s v="04V"/>
    <x v="2"/>
    <x v="370"/>
    <n v="47"/>
    <n v="1"/>
    <n v="0.97916666666666663"/>
    <n v="2.0833333333333332E-2"/>
  </r>
  <r>
    <s v="MAY-23"/>
    <s v="2023/24"/>
    <x v="1"/>
    <x v="4"/>
    <s v="04Y"/>
    <x v="2"/>
    <x v="121"/>
    <n v="29"/>
    <n v="2"/>
    <n v="0.93548387096774188"/>
    <n v="6.4516129032258063E-2"/>
  </r>
  <r>
    <s v="MAY-23"/>
    <s v="2023/24"/>
    <x v="1"/>
    <x v="4"/>
    <s v="05D"/>
    <x v="2"/>
    <x v="116"/>
    <n v="26"/>
    <n v="2"/>
    <n v="0.9285714285714286"/>
    <n v="7.1428571428571425E-2"/>
  </r>
  <r>
    <s v="MAY-23"/>
    <s v="2023/24"/>
    <x v="1"/>
    <x v="4"/>
    <s v="05G"/>
    <x v="2"/>
    <x v="99"/>
    <n v="28"/>
    <n v="1"/>
    <n v="0.96551724137931039"/>
    <n v="3.4482758620689655E-2"/>
  </r>
  <r>
    <s v="MAY-23"/>
    <s v="2023/24"/>
    <x v="1"/>
    <x v="4"/>
    <s v="05Q"/>
    <x v="2"/>
    <x v="129"/>
    <n v="49"/>
    <n v="3"/>
    <n v="0.94230769230769229"/>
    <n v="5.7692307692307696E-2"/>
  </r>
  <r>
    <s v="MAY-23"/>
    <s v="2023/24"/>
    <x v="1"/>
    <x v="4"/>
    <s v="05V"/>
    <x v="2"/>
    <x v="144"/>
    <n v="19"/>
    <n v="1"/>
    <n v="0.95"/>
    <n v="0.05"/>
  </r>
  <r>
    <s v="MAY-23"/>
    <s v="2023/24"/>
    <x v="1"/>
    <x v="4"/>
    <s v="05W"/>
    <x v="2"/>
    <x v="123"/>
    <n v="23"/>
    <n v="1"/>
    <n v="0.95833333333333337"/>
    <n v="4.1666666666666664E-2"/>
  </r>
  <r>
    <s v="MAY-23"/>
    <s v="2023/24"/>
    <x v="1"/>
    <x v="4"/>
    <s v="06H"/>
    <x v="3"/>
    <x v="296"/>
    <n v="62"/>
    <n v="0"/>
    <n v="1"/>
    <n v="0"/>
  </r>
  <r>
    <s v="MAY-23"/>
    <s v="2023/24"/>
    <x v="1"/>
    <x v="4"/>
    <s v="06K"/>
    <x v="3"/>
    <x v="131"/>
    <n v="46"/>
    <n v="0"/>
    <n v="1"/>
    <n v="0"/>
  </r>
  <r>
    <s v="MAY-23"/>
    <s v="2023/24"/>
    <x v="1"/>
    <x v="4"/>
    <s v="06L"/>
    <x v="3"/>
    <x v="376"/>
    <n v="86"/>
    <n v="2"/>
    <n v="0.97727272727272729"/>
    <n v="2.2727272727272728E-2"/>
  </r>
  <r>
    <s v="MAY-23"/>
    <s v="2023/24"/>
    <x v="1"/>
    <x v="4"/>
    <s v="06N"/>
    <x v="3"/>
    <x v="310"/>
    <n v="107"/>
    <n v="1"/>
    <n v="0.9907407407407407"/>
    <n v="9.2592592592592587E-3"/>
  </r>
  <r>
    <s v="MAY-23"/>
    <s v="2023/24"/>
    <x v="1"/>
    <x v="4"/>
    <s v="06Q"/>
    <x v="3"/>
    <x v="125"/>
    <n v="31"/>
    <n v="7"/>
    <n v="0.81578947368421051"/>
    <n v="0.18421052631578946"/>
  </r>
  <r>
    <s v="MAY-23"/>
    <s v="2023/24"/>
    <x v="1"/>
    <x v="4"/>
    <s v="06T"/>
    <x v="3"/>
    <x v="301"/>
    <n v="71"/>
    <n v="4"/>
    <n v="0.94666666666666666"/>
    <n v="5.3333333333333337E-2"/>
  </r>
  <r>
    <s v="MAY-23"/>
    <s v="2023/24"/>
    <x v="1"/>
    <x v="4"/>
    <s v="07G"/>
    <x v="3"/>
    <x v="368"/>
    <n v="25"/>
    <n v="0"/>
    <n v="1"/>
    <n v="0"/>
  </r>
  <r>
    <s v="MAY-23"/>
    <s v="2023/24"/>
    <x v="1"/>
    <x v="4"/>
    <s v="07H"/>
    <x v="3"/>
    <x v="121"/>
    <n v="31"/>
    <n v="0"/>
    <n v="1"/>
    <n v="0"/>
  </r>
  <r>
    <s v="MAY-23"/>
    <s v="2023/24"/>
    <x v="1"/>
    <x v="4"/>
    <s v="07K"/>
    <x v="3"/>
    <x v="410"/>
    <n v="91"/>
    <n v="0"/>
    <n v="1"/>
    <n v="0"/>
  </r>
  <r>
    <s v="MAY-23"/>
    <s v="2023/24"/>
    <x v="1"/>
    <x v="4"/>
    <s v="09D"/>
    <x v="4"/>
    <x v="140"/>
    <n v="28"/>
    <n v="2"/>
    <n v="0.93333333333333335"/>
    <n v="6.6666666666666666E-2"/>
  </r>
  <r>
    <s v="MAY-23"/>
    <s v="2023/24"/>
    <x v="1"/>
    <x v="4"/>
    <s v="10Q"/>
    <x v="4"/>
    <x v="299"/>
    <n v="158"/>
    <n v="0"/>
    <n v="1"/>
    <n v="0"/>
  </r>
  <r>
    <s v="MAY-23"/>
    <s v="2023/24"/>
    <x v="1"/>
    <x v="4"/>
    <s v="10R"/>
    <x v="4"/>
    <x v="99"/>
    <n v="25"/>
    <n v="4"/>
    <n v="0.86206896551724133"/>
    <n v="0.13793103448275862"/>
  </r>
  <r>
    <s v="MAY-23"/>
    <s v="2023/24"/>
    <x v="1"/>
    <x v="4"/>
    <s v="11J"/>
    <x v="5"/>
    <x v="307"/>
    <n v="98"/>
    <n v="0"/>
    <n v="1"/>
    <n v="0"/>
  </r>
  <r>
    <s v="MAY-23"/>
    <s v="2023/24"/>
    <x v="1"/>
    <x v="4"/>
    <s v="11M"/>
    <x v="5"/>
    <x v="172"/>
    <n v="124"/>
    <n v="0"/>
    <n v="1"/>
    <n v="0"/>
  </r>
  <r>
    <s v="MAY-23"/>
    <s v="2023/24"/>
    <x v="1"/>
    <x v="4"/>
    <s v="11N"/>
    <x v="5"/>
    <x v="652"/>
    <n v="159"/>
    <n v="0"/>
    <n v="1"/>
    <n v="0"/>
  </r>
  <r>
    <s v="MAY-23"/>
    <s v="2023/24"/>
    <x v="1"/>
    <x v="4"/>
    <s v="11X"/>
    <x v="5"/>
    <x v="166"/>
    <n v="111"/>
    <n v="1"/>
    <n v="0.9910714285714286"/>
    <n v="8.9285714285714281E-3"/>
  </r>
  <r>
    <s v="MAY-23"/>
    <s v="2023/24"/>
    <x v="1"/>
    <x v="4"/>
    <s v="12F"/>
    <x v="1"/>
    <x v="381"/>
    <n v="70"/>
    <n v="1"/>
    <n v="0.9859154929577465"/>
    <n v="1.4084507042253521E-2"/>
  </r>
  <r>
    <s v="MAY-23"/>
    <s v="2023/24"/>
    <x v="1"/>
    <x v="4"/>
    <s v="13Q"/>
    <x v="6"/>
    <x v="149"/>
    <n v="5"/>
    <n v="1"/>
    <n v="0.83333333333333337"/>
    <n v="0.16666666666666666"/>
  </r>
  <r>
    <s v="MAY-23"/>
    <s v="2023/24"/>
    <x v="1"/>
    <x v="4"/>
    <s v="13T"/>
    <x v="0"/>
    <x v="410"/>
    <n v="91"/>
    <n v="0"/>
    <n v="1"/>
    <n v="0"/>
  </r>
  <r>
    <s v="MAY-23"/>
    <s v="2023/24"/>
    <x v="1"/>
    <x v="4"/>
    <s v="14L"/>
    <x v="1"/>
    <x v="117"/>
    <n v="48"/>
    <n v="1"/>
    <n v="0.97959183673469385"/>
    <n v="2.0408163265306121E-2"/>
  </r>
  <r>
    <s v="MAY-23"/>
    <s v="2023/24"/>
    <x v="1"/>
    <x v="4"/>
    <s v="14T"/>
    <x v="5"/>
    <x v="157"/>
    <n v="1"/>
    <n v="0"/>
    <n v="1"/>
    <n v="0"/>
  </r>
  <r>
    <s v="MAY-23"/>
    <s v="2023/24"/>
    <x v="1"/>
    <x v="4"/>
    <s v="14Y"/>
    <x v="4"/>
    <x v="366"/>
    <n v="58"/>
    <n v="7"/>
    <n v="0.89230769230769236"/>
    <n v="0.1076923076923077"/>
  </r>
  <r>
    <s v="MAY-23"/>
    <s v="2023/24"/>
    <x v="1"/>
    <x v="4"/>
    <s v="15A"/>
    <x v="4"/>
    <x v="405"/>
    <n v="74"/>
    <n v="0"/>
    <n v="1"/>
    <n v="0"/>
  </r>
  <r>
    <s v="MAY-23"/>
    <s v="2023/24"/>
    <x v="1"/>
    <x v="4"/>
    <s v="15C"/>
    <x v="5"/>
    <x v="441"/>
    <n v="151"/>
    <n v="0"/>
    <n v="1"/>
    <n v="0"/>
  </r>
  <r>
    <s v="MAY-23"/>
    <s v="2023/24"/>
    <x v="1"/>
    <x v="4"/>
    <s v="15E"/>
    <x v="2"/>
    <x v="689"/>
    <n v="191"/>
    <n v="1"/>
    <n v="0.99479166666666663"/>
    <n v="5.208333333333333E-3"/>
  </r>
  <r>
    <s v="MAY-23"/>
    <s v="2023/24"/>
    <x v="1"/>
    <x v="4"/>
    <s v="15F"/>
    <x v="0"/>
    <x v="355"/>
    <n v="153"/>
    <n v="1"/>
    <n v="0.99350649350649356"/>
    <n v="6.4935064935064939E-3"/>
  </r>
  <r>
    <s v="MAY-23"/>
    <s v="2023/24"/>
    <x v="1"/>
    <x v="4"/>
    <s v="15M"/>
    <x v="2"/>
    <x v="431"/>
    <n v="147"/>
    <n v="8"/>
    <n v="0.94838709677419353"/>
    <n v="5.1612903225806452E-2"/>
  </r>
  <r>
    <s v="MAY-23"/>
    <s v="2023/24"/>
    <x v="1"/>
    <x v="4"/>
    <s v="15N"/>
    <x v="5"/>
    <x v="424"/>
    <n v="254"/>
    <n v="0"/>
    <n v="1"/>
    <n v="0"/>
  </r>
  <r>
    <s v="MAY-23"/>
    <s v="2023/24"/>
    <x v="1"/>
    <x v="4"/>
    <s v="16C"/>
    <x v="0"/>
    <x v="384"/>
    <n v="135"/>
    <n v="6"/>
    <n v="0.95744680851063835"/>
    <n v="4.2553191489361701E-2"/>
  </r>
  <r>
    <s v="MAY-23"/>
    <s v="2023/24"/>
    <x v="1"/>
    <x v="4"/>
    <s v="18C"/>
    <x v="2"/>
    <x v="381"/>
    <n v="69"/>
    <n v="2"/>
    <n v="0.971830985915493"/>
    <n v="2.8169014084507043E-2"/>
  </r>
  <r>
    <s v="MAY-23"/>
    <s v="2023/24"/>
    <x v="1"/>
    <x v="4"/>
    <s v="26A"/>
    <x v="3"/>
    <x v="419"/>
    <n v="167"/>
    <n v="4"/>
    <n v="0.97660818713450293"/>
    <n v="2.3391812865497075E-2"/>
  </r>
  <r>
    <s v="MAY-23"/>
    <s v="2023/24"/>
    <x v="1"/>
    <x v="4"/>
    <s v="27D"/>
    <x v="1"/>
    <x v="327"/>
    <n v="79"/>
    <n v="0"/>
    <n v="1"/>
    <n v="0"/>
  </r>
  <r>
    <s v="MAY-23"/>
    <s v="2023/24"/>
    <x v="1"/>
    <x v="4"/>
    <s v="36J"/>
    <x v="0"/>
    <x v="190"/>
    <n v="114"/>
    <n v="6"/>
    <n v="0.95"/>
    <n v="0.05"/>
  </r>
  <r>
    <s v="MAY-23"/>
    <s v="2023/24"/>
    <x v="1"/>
    <x v="4"/>
    <s v="36L"/>
    <x v="7"/>
    <x v="690"/>
    <n v="234"/>
    <n v="3"/>
    <n v="0.98734177215189878"/>
    <n v="1.2658227848101266E-2"/>
  </r>
  <r>
    <s v="MAY-23"/>
    <s v="2023/24"/>
    <x v="1"/>
    <x v="4"/>
    <s v="42D"/>
    <x v="0"/>
    <x v="376"/>
    <n v="85"/>
    <n v="3"/>
    <n v="0.96590909090909094"/>
    <n v="3.4090909090909088E-2"/>
  </r>
  <r>
    <s v="MAY-23"/>
    <s v="2023/24"/>
    <x v="1"/>
    <x v="4"/>
    <s v="52R"/>
    <x v="2"/>
    <x v="145"/>
    <n v="96"/>
    <n v="1"/>
    <n v="0.98969072164948457"/>
    <n v="1.0309278350515464E-2"/>
  </r>
  <r>
    <s v="MAY-23"/>
    <s v="2023/24"/>
    <x v="1"/>
    <x v="4"/>
    <s v="70F"/>
    <x v="4"/>
    <x v="180"/>
    <n v="122"/>
    <n v="3"/>
    <n v="0.97599999999999998"/>
    <n v="2.4E-2"/>
  </r>
  <r>
    <s v="MAY-23"/>
    <s v="2023/24"/>
    <x v="1"/>
    <x v="4"/>
    <s v="71E"/>
    <x v="2"/>
    <x v="419"/>
    <n v="163"/>
    <n v="8"/>
    <n v="0.95321637426900585"/>
    <n v="4.6783625730994149E-2"/>
  </r>
  <r>
    <s v="MAY-23"/>
    <s v="2023/24"/>
    <x v="1"/>
    <x v="4"/>
    <s v="72Q"/>
    <x v="7"/>
    <x v="691"/>
    <n v="310"/>
    <n v="19"/>
    <n v="0.94224924012158051"/>
    <n v="5.7750759878419454E-2"/>
  </r>
  <r>
    <s v="MAY-23"/>
    <s v="2023/24"/>
    <x v="1"/>
    <x v="4"/>
    <s v="78H"/>
    <x v="2"/>
    <x v="392"/>
    <n v="115"/>
    <n v="2"/>
    <n v="0.98290598290598286"/>
    <n v="1.7094017094017096E-2"/>
  </r>
  <r>
    <s v="MAY-23"/>
    <s v="2023/24"/>
    <x v="1"/>
    <x v="4"/>
    <s v="84H"/>
    <x v="0"/>
    <x v="141"/>
    <n v="83"/>
    <n v="0"/>
    <n v="1"/>
    <n v="0"/>
  </r>
  <r>
    <s v="MAY-23"/>
    <s v="2023/24"/>
    <x v="1"/>
    <x v="4"/>
    <s v="91Q"/>
    <x v="4"/>
    <x v="318"/>
    <n v="289"/>
    <n v="3"/>
    <n v="0.98972602739726023"/>
    <n v="1.0273972602739725E-2"/>
  </r>
  <r>
    <s v="MAY-23"/>
    <s v="2023/24"/>
    <x v="1"/>
    <x v="4"/>
    <s v="92A"/>
    <x v="4"/>
    <x v="421"/>
    <n v="186"/>
    <n v="3"/>
    <n v="0.98412698412698407"/>
    <n v="1.5873015873015872E-2"/>
  </r>
  <r>
    <s v="MAY-23"/>
    <s v="2023/24"/>
    <x v="1"/>
    <x v="4"/>
    <s v="92G"/>
    <x v="5"/>
    <x v="156"/>
    <n v="110"/>
    <n v="3"/>
    <n v="0.97345132743362828"/>
    <n v="2.6548672566371681E-2"/>
  </r>
  <r>
    <s v="MAY-23"/>
    <s v="2023/24"/>
    <x v="1"/>
    <x v="4"/>
    <s v="93C"/>
    <x v="7"/>
    <x v="387"/>
    <n v="135"/>
    <n v="5"/>
    <n v="0.9642857142857143"/>
    <n v="3.5714285714285712E-2"/>
  </r>
  <r>
    <s v="MAY-23"/>
    <s v="2023/24"/>
    <x v="1"/>
    <x v="4"/>
    <s v="97R"/>
    <x v="4"/>
    <x v="372"/>
    <n v="58"/>
    <n v="2"/>
    <n v="0.96666666666666667"/>
    <n v="3.3333333333333333E-2"/>
  </r>
  <r>
    <s v="MAY-23"/>
    <s v="2023/24"/>
    <x v="1"/>
    <x v="4"/>
    <s v="99A"/>
    <x v="1"/>
    <x v="191"/>
    <n v="55"/>
    <n v="0"/>
    <n v="1"/>
    <n v="0"/>
  </r>
  <r>
    <s v="MAY-23"/>
    <s v="2023/24"/>
    <x v="1"/>
    <x v="4"/>
    <s v="99C"/>
    <x v="0"/>
    <x v="131"/>
    <n v="46"/>
    <n v="0"/>
    <n v="1"/>
    <n v="0"/>
  </r>
  <r>
    <s v="MAY-23"/>
    <s v="2023/24"/>
    <x v="1"/>
    <x v="4"/>
    <s v="99E"/>
    <x v="3"/>
    <x v="99"/>
    <n v="25"/>
    <n v="4"/>
    <n v="0.86206896551724133"/>
    <n v="0.13793103448275862"/>
  </r>
  <r>
    <s v="MAY-23"/>
    <s v="2023/24"/>
    <x v="1"/>
    <x v="4"/>
    <s v="99F"/>
    <x v="3"/>
    <x v="99"/>
    <n v="26"/>
    <n v="3"/>
    <n v="0.89655172413793105"/>
    <n v="0.10344827586206896"/>
  </r>
  <r>
    <s v="MAY-23"/>
    <s v="2023/24"/>
    <x v="1"/>
    <x v="4"/>
    <s v="99G"/>
    <x v="3"/>
    <x v="373"/>
    <n v="32"/>
    <n v="2"/>
    <n v="0.94117647058823528"/>
    <n v="5.8823529411764705E-2"/>
  </r>
  <r>
    <s v="MAY-23"/>
    <s v="2023/24"/>
    <x v="1"/>
    <x v="4"/>
    <s v="A3A8R"/>
    <x v="7"/>
    <x v="150"/>
    <n v="88"/>
    <n v="1"/>
    <n v="0.9887640449438202"/>
    <n v="1.1235955056179775E-2"/>
  </r>
  <r>
    <s v="MAY-23"/>
    <s v="2023/24"/>
    <x v="1"/>
    <x v="4"/>
    <s v="B2M3M"/>
    <x v="2"/>
    <x v="385"/>
    <n v="139"/>
    <n v="0"/>
    <n v="1"/>
    <n v="0"/>
  </r>
  <r>
    <s v="MAY-23"/>
    <s v="2023/24"/>
    <x v="1"/>
    <x v="4"/>
    <s v="D2P2L"/>
    <x v="2"/>
    <x v="550"/>
    <n v="127"/>
    <n v="5"/>
    <n v="0.96212121212121215"/>
    <n v="3.787878787878788E-2"/>
  </r>
  <r>
    <s v="MAY-23"/>
    <s v="2023/24"/>
    <x v="1"/>
    <x v="4"/>
    <s v="D4U1Y"/>
    <x v="4"/>
    <x v="418"/>
    <n v="103"/>
    <n v="2"/>
    <n v="0.98095238095238091"/>
    <n v="1.9047619047619049E-2"/>
  </r>
  <r>
    <s v="MAY-23"/>
    <s v="2023/24"/>
    <x v="1"/>
    <x v="4"/>
    <s v="D9Y0V"/>
    <x v="4"/>
    <x v="692"/>
    <n v="322"/>
    <n v="10"/>
    <n v="0.96987951807228912"/>
    <n v="3.0120481927710843E-2"/>
  </r>
  <r>
    <s v="MAY-23"/>
    <s v="2023/24"/>
    <x v="1"/>
    <x v="4"/>
    <s v="M1J4Y"/>
    <x v="3"/>
    <x v="375"/>
    <n v="95"/>
    <n v="0"/>
    <n v="1"/>
    <n v="0"/>
  </r>
  <r>
    <s v="MAY-23"/>
    <s v="2023/24"/>
    <x v="1"/>
    <x v="4"/>
    <s v="M2L0M"/>
    <x v="2"/>
    <x v="392"/>
    <n v="103"/>
    <n v="14"/>
    <n v="0.88034188034188032"/>
    <n v="0.11965811965811966"/>
  </r>
  <r>
    <s v="MAY-23"/>
    <s v="2023/24"/>
    <x v="1"/>
    <x v="4"/>
    <s v="UNKNOWN"/>
    <x v="8"/>
    <x v="147"/>
    <n v="31"/>
    <n v="4"/>
    <n v="0.88571428571428568"/>
    <n v="0.11428571428571428"/>
  </r>
  <r>
    <s v="MAY-23"/>
    <s v="2023/24"/>
    <x v="1"/>
    <x v="4"/>
    <s v="W2U3Z"/>
    <x v="7"/>
    <x v="693"/>
    <n v="198"/>
    <n v="2"/>
    <n v="0.99"/>
    <n v="0.01"/>
  </r>
  <r>
    <s v="MAY-23"/>
    <s v="2023/24"/>
    <x v="1"/>
    <x v="4"/>
    <s v="X2C4Y"/>
    <x v="0"/>
    <x v="301"/>
    <n v="75"/>
    <n v="0"/>
    <n v="1"/>
    <n v="0"/>
  </r>
  <r>
    <s v="MAY-23"/>
    <s v="2023/24"/>
    <x v="1"/>
    <x v="5"/>
    <s v="00L"/>
    <x v="0"/>
    <x v="327"/>
    <n v="75"/>
    <n v="4"/>
    <n v="0.94936708860759489"/>
    <n v="5.0632911392405063E-2"/>
  </r>
  <r>
    <s v="MAY-23"/>
    <s v="2023/24"/>
    <x v="1"/>
    <x v="5"/>
    <s v="00N"/>
    <x v="0"/>
    <x v="120"/>
    <n v="25"/>
    <n v="1"/>
    <n v="0.96153846153846156"/>
    <n v="3.8461538461538464E-2"/>
  </r>
  <r>
    <s v="MAY-23"/>
    <s v="2023/24"/>
    <x v="1"/>
    <x v="5"/>
    <s v="00P"/>
    <x v="0"/>
    <x v="131"/>
    <n v="42"/>
    <n v="4"/>
    <n v="0.91304347826086951"/>
    <n v="8.6956521739130432E-2"/>
  </r>
  <r>
    <s v="MAY-23"/>
    <s v="2023/24"/>
    <x v="1"/>
    <x v="5"/>
    <s v="00Q"/>
    <x v="1"/>
    <x v="124"/>
    <n v="17"/>
    <n v="4"/>
    <n v="0.80952380952380953"/>
    <n v="0.19047619047619047"/>
  </r>
  <r>
    <s v="MAY-23"/>
    <s v="2023/24"/>
    <x v="1"/>
    <x v="5"/>
    <s v="00R"/>
    <x v="1"/>
    <x v="140"/>
    <n v="21"/>
    <n v="9"/>
    <n v="0.7"/>
    <n v="0.3"/>
  </r>
  <r>
    <s v="MAY-23"/>
    <s v="2023/24"/>
    <x v="1"/>
    <x v="5"/>
    <s v="00T"/>
    <x v="1"/>
    <x v="399"/>
    <n v="40"/>
    <n v="0"/>
    <n v="1"/>
    <n v="0"/>
  </r>
  <r>
    <s v="MAY-23"/>
    <s v="2023/24"/>
    <x v="1"/>
    <x v="5"/>
    <s v="00V"/>
    <x v="1"/>
    <x v="369"/>
    <n v="32"/>
    <n v="0"/>
    <n v="1"/>
    <n v="0"/>
  </r>
  <r>
    <s v="MAY-23"/>
    <s v="2023/24"/>
    <x v="1"/>
    <x v="5"/>
    <s v="00X"/>
    <x v="1"/>
    <x v="136"/>
    <n v="35"/>
    <n v="1"/>
    <n v="0.97222222222222221"/>
    <n v="2.7777777777777776E-2"/>
  </r>
  <r>
    <s v="MAY-23"/>
    <s v="2023/24"/>
    <x v="1"/>
    <x v="5"/>
    <s v="00Y"/>
    <x v="1"/>
    <x v="367"/>
    <n v="39"/>
    <n v="0"/>
    <n v="1"/>
    <n v="0"/>
  </r>
  <r>
    <s v="MAY-23"/>
    <s v="2023/24"/>
    <x v="1"/>
    <x v="5"/>
    <s v="01A"/>
    <x v="1"/>
    <x v="114"/>
    <n v="58"/>
    <n v="12"/>
    <n v="0.82857142857142863"/>
    <n v="0.17142857142857143"/>
  </r>
  <r>
    <s v="MAY-23"/>
    <s v="2023/24"/>
    <x v="1"/>
    <x v="5"/>
    <s v="01D"/>
    <x v="1"/>
    <x v="395"/>
    <n v="37"/>
    <n v="0"/>
    <n v="1"/>
    <n v="0"/>
  </r>
  <r>
    <s v="MAY-23"/>
    <s v="2023/24"/>
    <x v="1"/>
    <x v="5"/>
    <s v="01E"/>
    <x v="1"/>
    <x v="99"/>
    <n v="25"/>
    <n v="4"/>
    <n v="0.86206896551724133"/>
    <n v="0.13793103448275862"/>
  </r>
  <r>
    <s v="MAY-23"/>
    <s v="2023/24"/>
    <x v="1"/>
    <x v="5"/>
    <s v="01F"/>
    <x v="1"/>
    <x v="140"/>
    <n v="30"/>
    <n v="0"/>
    <n v="1"/>
    <n v="0"/>
  </r>
  <r>
    <s v="MAY-23"/>
    <s v="2023/24"/>
    <x v="1"/>
    <x v="5"/>
    <s v="01G"/>
    <x v="1"/>
    <x v="121"/>
    <n v="31"/>
    <n v="0"/>
    <n v="1"/>
    <n v="0"/>
  </r>
  <r>
    <s v="MAY-23"/>
    <s v="2023/24"/>
    <x v="1"/>
    <x v="5"/>
    <s v="01H"/>
    <x v="0"/>
    <x v="327"/>
    <n v="77"/>
    <n v="2"/>
    <n v="0.97468354430379744"/>
    <n v="2.5316455696202531E-2"/>
  </r>
  <r>
    <s v="MAY-23"/>
    <s v="2023/24"/>
    <x v="1"/>
    <x v="5"/>
    <s v="01J"/>
    <x v="1"/>
    <x v="130"/>
    <n v="27"/>
    <n v="0"/>
    <n v="1"/>
    <n v="0"/>
  </r>
  <r>
    <s v="MAY-23"/>
    <s v="2023/24"/>
    <x v="1"/>
    <x v="5"/>
    <s v="01K"/>
    <x v="1"/>
    <x v="114"/>
    <n v="60"/>
    <n v="10"/>
    <n v="0.8571428571428571"/>
    <n v="0.14285714285714285"/>
  </r>
  <r>
    <s v="MAY-23"/>
    <s v="2023/24"/>
    <x v="1"/>
    <x v="5"/>
    <s v="01T"/>
    <x v="1"/>
    <x v="367"/>
    <n v="38"/>
    <n v="1"/>
    <n v="0.97435897435897434"/>
    <n v="2.564102564102564E-2"/>
  </r>
  <r>
    <s v="MAY-23"/>
    <s v="2023/24"/>
    <x v="1"/>
    <x v="5"/>
    <s v="01V"/>
    <x v="1"/>
    <x v="99"/>
    <n v="27"/>
    <n v="2"/>
    <n v="0.93103448275862066"/>
    <n v="6.8965517241379309E-2"/>
  </r>
  <r>
    <s v="MAY-23"/>
    <s v="2023/24"/>
    <x v="1"/>
    <x v="5"/>
    <s v="01W"/>
    <x v="1"/>
    <x v="137"/>
    <n v="67"/>
    <n v="0"/>
    <n v="1"/>
    <n v="0"/>
  </r>
  <r>
    <s v="MAY-23"/>
    <s v="2023/24"/>
    <x v="1"/>
    <x v="5"/>
    <s v="01X"/>
    <x v="1"/>
    <x v="125"/>
    <n v="38"/>
    <n v="0"/>
    <n v="1"/>
    <n v="0"/>
  </r>
  <r>
    <s v="MAY-23"/>
    <s v="2023/24"/>
    <x v="1"/>
    <x v="5"/>
    <s v="01Y"/>
    <x v="1"/>
    <x v="136"/>
    <n v="36"/>
    <n v="0"/>
    <n v="1"/>
    <n v="0"/>
  </r>
  <r>
    <s v="MAY-23"/>
    <s v="2023/24"/>
    <x v="1"/>
    <x v="5"/>
    <s v="02A"/>
    <x v="1"/>
    <x v="399"/>
    <n v="40"/>
    <n v="0"/>
    <n v="1"/>
    <n v="0"/>
  </r>
  <r>
    <s v="MAY-23"/>
    <s v="2023/24"/>
    <x v="1"/>
    <x v="5"/>
    <s v="02E"/>
    <x v="1"/>
    <x v="371"/>
    <n v="40"/>
    <n v="1"/>
    <n v="0.97560975609756095"/>
    <n v="2.4390243902439025E-2"/>
  </r>
  <r>
    <s v="MAY-23"/>
    <s v="2023/24"/>
    <x v="1"/>
    <x v="5"/>
    <s v="02G"/>
    <x v="1"/>
    <x v="143"/>
    <n v="18"/>
    <n v="0"/>
    <n v="1"/>
    <n v="0"/>
  </r>
  <r>
    <s v="MAY-23"/>
    <s v="2023/24"/>
    <x v="1"/>
    <x v="5"/>
    <s v="02H"/>
    <x v="1"/>
    <x v="129"/>
    <n v="52"/>
    <n v="0"/>
    <n v="1"/>
    <n v="0"/>
  </r>
  <r>
    <s v="MAY-23"/>
    <s v="2023/24"/>
    <x v="1"/>
    <x v="5"/>
    <s v="02M"/>
    <x v="1"/>
    <x v="399"/>
    <n v="31"/>
    <n v="9"/>
    <n v="0.77500000000000002"/>
    <n v="0.22500000000000001"/>
  </r>
  <r>
    <s v="MAY-23"/>
    <s v="2023/24"/>
    <x v="1"/>
    <x v="5"/>
    <s v="02P"/>
    <x v="0"/>
    <x v="365"/>
    <n v="16"/>
    <n v="17"/>
    <n v="0.48484848484848486"/>
    <n v="0.51515151515151514"/>
  </r>
  <r>
    <s v="MAY-23"/>
    <s v="2023/24"/>
    <x v="1"/>
    <x v="5"/>
    <s v="02Q"/>
    <x v="2"/>
    <x v="143"/>
    <n v="13"/>
    <n v="5"/>
    <n v="0.72222222222222221"/>
    <n v="0.27777777777777779"/>
  </r>
  <r>
    <s v="MAY-23"/>
    <s v="2023/24"/>
    <x v="1"/>
    <x v="5"/>
    <s v="02T"/>
    <x v="0"/>
    <x v="365"/>
    <n v="32"/>
    <n v="1"/>
    <n v="0.96969696969696972"/>
    <n v="3.0303030303030304E-2"/>
  </r>
  <r>
    <s v="MAY-23"/>
    <s v="2023/24"/>
    <x v="1"/>
    <x v="5"/>
    <s v="02X"/>
    <x v="0"/>
    <x v="147"/>
    <n v="24"/>
    <n v="11"/>
    <n v="0.68571428571428572"/>
    <n v="0.31428571428571428"/>
  </r>
  <r>
    <s v="MAY-23"/>
    <s v="2023/24"/>
    <x v="1"/>
    <x v="5"/>
    <s v="02Y"/>
    <x v="0"/>
    <x v="152"/>
    <n v="34"/>
    <n v="29"/>
    <n v="0.53968253968253965"/>
    <n v="0.46031746031746029"/>
  </r>
  <r>
    <s v="MAY-23"/>
    <s v="2023/24"/>
    <x v="1"/>
    <x v="5"/>
    <s v="03F"/>
    <x v="0"/>
    <x v="134"/>
    <n v="24"/>
    <n v="27"/>
    <n v="0.47058823529411764"/>
    <n v="0.52941176470588236"/>
  </r>
  <r>
    <s v="MAY-23"/>
    <s v="2023/24"/>
    <x v="1"/>
    <x v="5"/>
    <s v="03H"/>
    <x v="0"/>
    <x v="123"/>
    <n v="8"/>
    <n v="16"/>
    <n v="0.33333333333333331"/>
    <n v="0.66666666666666663"/>
  </r>
  <r>
    <s v="MAY-23"/>
    <s v="2023/24"/>
    <x v="1"/>
    <x v="5"/>
    <s v="03K"/>
    <x v="0"/>
    <x v="140"/>
    <n v="9"/>
    <n v="21"/>
    <n v="0.3"/>
    <n v="0.7"/>
  </r>
  <r>
    <s v="MAY-23"/>
    <s v="2023/24"/>
    <x v="1"/>
    <x v="5"/>
    <s v="03L"/>
    <x v="0"/>
    <x v="400"/>
    <n v="25"/>
    <n v="17"/>
    <n v="0.59523809523809523"/>
    <n v="0.40476190476190477"/>
  </r>
  <r>
    <s v="MAY-23"/>
    <s v="2023/24"/>
    <x v="1"/>
    <x v="5"/>
    <s v="03N"/>
    <x v="0"/>
    <x v="304"/>
    <n v="53"/>
    <n v="16"/>
    <n v="0.76811594202898548"/>
    <n v="0.2318840579710145"/>
  </r>
  <r>
    <s v="MAY-23"/>
    <s v="2023/24"/>
    <x v="1"/>
    <x v="5"/>
    <s v="03Q"/>
    <x v="0"/>
    <x v="126"/>
    <n v="45"/>
    <n v="21"/>
    <n v="0.68181818181818177"/>
    <n v="0.31818181818181818"/>
  </r>
  <r>
    <s v="MAY-23"/>
    <s v="2023/24"/>
    <x v="1"/>
    <x v="5"/>
    <s v="03R"/>
    <x v="0"/>
    <x v="415"/>
    <n v="54"/>
    <n v="19"/>
    <n v="0.73972602739726023"/>
    <n v="0.26027397260273971"/>
  </r>
  <r>
    <s v="MAY-23"/>
    <s v="2023/24"/>
    <x v="1"/>
    <x v="5"/>
    <s v="03W"/>
    <x v="2"/>
    <x v="308"/>
    <n v="45"/>
    <n v="32"/>
    <n v="0.58441558441558439"/>
    <n v="0.41558441558441561"/>
  </r>
  <r>
    <s v="MAY-23"/>
    <s v="2023/24"/>
    <x v="1"/>
    <x v="5"/>
    <s v="04C"/>
    <x v="2"/>
    <x v="127"/>
    <n v="31"/>
    <n v="13"/>
    <n v="0.70454545454545459"/>
    <n v="0.29545454545454547"/>
  </r>
  <r>
    <s v="MAY-23"/>
    <s v="2023/24"/>
    <x v="1"/>
    <x v="5"/>
    <s v="04V"/>
    <x v="2"/>
    <x v="137"/>
    <n v="37"/>
    <n v="30"/>
    <n v="0.55223880597014929"/>
    <n v="0.44776119402985076"/>
  </r>
  <r>
    <s v="MAY-23"/>
    <s v="2023/24"/>
    <x v="1"/>
    <x v="5"/>
    <s v="04Y"/>
    <x v="2"/>
    <x v="374"/>
    <n v="18"/>
    <n v="1"/>
    <n v="0.94736842105263153"/>
    <n v="5.2631578947368418E-2"/>
  </r>
  <r>
    <s v="MAY-23"/>
    <s v="2023/24"/>
    <x v="1"/>
    <x v="5"/>
    <s v="05D"/>
    <x v="2"/>
    <x v="116"/>
    <n v="16"/>
    <n v="12"/>
    <n v="0.5714285714285714"/>
    <n v="0.42857142857142855"/>
  </r>
  <r>
    <s v="MAY-23"/>
    <s v="2023/24"/>
    <x v="1"/>
    <x v="5"/>
    <s v="05G"/>
    <x v="2"/>
    <x v="395"/>
    <n v="35"/>
    <n v="2"/>
    <n v="0.94594594594594594"/>
    <n v="5.4054054054054057E-2"/>
  </r>
  <r>
    <s v="MAY-23"/>
    <s v="2023/24"/>
    <x v="1"/>
    <x v="5"/>
    <s v="05Q"/>
    <x v="2"/>
    <x v="369"/>
    <n v="29"/>
    <n v="3"/>
    <n v="0.90625"/>
    <n v="9.375E-2"/>
  </r>
  <r>
    <s v="MAY-23"/>
    <s v="2023/24"/>
    <x v="1"/>
    <x v="5"/>
    <s v="05V"/>
    <x v="2"/>
    <x v="132"/>
    <n v="15"/>
    <n v="1"/>
    <n v="0.9375"/>
    <n v="6.25E-2"/>
  </r>
  <r>
    <s v="MAY-23"/>
    <s v="2023/24"/>
    <x v="1"/>
    <x v="5"/>
    <s v="05W"/>
    <x v="2"/>
    <x v="398"/>
    <n v="47"/>
    <n v="6"/>
    <n v="0.8867924528301887"/>
    <n v="0.11320754716981132"/>
  </r>
  <r>
    <s v="MAY-23"/>
    <s v="2023/24"/>
    <x v="1"/>
    <x v="5"/>
    <s v="06H"/>
    <x v="3"/>
    <x v="354"/>
    <n v="158"/>
    <n v="4"/>
    <n v="0.97530864197530864"/>
    <n v="2.4691358024691357E-2"/>
  </r>
  <r>
    <s v="MAY-23"/>
    <s v="2023/24"/>
    <x v="1"/>
    <x v="5"/>
    <s v="06K"/>
    <x v="3"/>
    <x v="170"/>
    <n v="53"/>
    <n v="19"/>
    <n v="0.73611111111111116"/>
    <n v="0.2638888888888889"/>
  </r>
  <r>
    <s v="MAY-23"/>
    <s v="2023/24"/>
    <x v="1"/>
    <x v="5"/>
    <s v="06L"/>
    <x v="3"/>
    <x v="405"/>
    <n v="66"/>
    <n v="8"/>
    <n v="0.89189189189189189"/>
    <n v="0.10810810810810811"/>
  </r>
  <r>
    <s v="MAY-23"/>
    <s v="2023/24"/>
    <x v="1"/>
    <x v="5"/>
    <s v="06N"/>
    <x v="3"/>
    <x v="388"/>
    <n v="72"/>
    <n v="37"/>
    <n v="0.66055045871559637"/>
    <n v="0.33944954128440369"/>
  </r>
  <r>
    <s v="MAY-23"/>
    <s v="2023/24"/>
    <x v="1"/>
    <x v="5"/>
    <s v="06Q"/>
    <x v="3"/>
    <x v="129"/>
    <n v="48"/>
    <n v="4"/>
    <n v="0.92307692307692313"/>
    <n v="7.6923076923076927E-2"/>
  </r>
  <r>
    <s v="MAY-23"/>
    <s v="2023/24"/>
    <x v="1"/>
    <x v="5"/>
    <s v="06T"/>
    <x v="3"/>
    <x v="367"/>
    <n v="37"/>
    <n v="2"/>
    <n v="0.94871794871794868"/>
    <n v="5.128205128205128E-2"/>
  </r>
  <r>
    <s v="MAY-23"/>
    <s v="2023/24"/>
    <x v="1"/>
    <x v="5"/>
    <s v="07G"/>
    <x v="3"/>
    <x v="124"/>
    <n v="15"/>
    <n v="6"/>
    <n v="0.7142857142857143"/>
    <n v="0.2857142857142857"/>
  </r>
  <r>
    <s v="MAY-23"/>
    <s v="2023/24"/>
    <x v="1"/>
    <x v="5"/>
    <s v="07H"/>
    <x v="3"/>
    <x v="116"/>
    <n v="23"/>
    <n v="5"/>
    <n v="0.8214285714285714"/>
    <n v="0.17857142857142858"/>
  </r>
  <r>
    <s v="MAY-23"/>
    <s v="2023/24"/>
    <x v="1"/>
    <x v="5"/>
    <s v="07K"/>
    <x v="3"/>
    <x v="372"/>
    <n v="59"/>
    <n v="1"/>
    <n v="0.98333333333333328"/>
    <n v="1.6666666666666666E-2"/>
  </r>
  <r>
    <s v="MAY-23"/>
    <s v="2023/24"/>
    <x v="1"/>
    <x v="5"/>
    <s v="09D"/>
    <x v="4"/>
    <x v="367"/>
    <n v="39"/>
    <n v="0"/>
    <n v="1"/>
    <n v="0"/>
  </r>
  <r>
    <s v="MAY-23"/>
    <s v="2023/24"/>
    <x v="1"/>
    <x v="5"/>
    <s v="10Q"/>
    <x v="4"/>
    <x v="694"/>
    <n v="143"/>
    <n v="5"/>
    <n v="0.96621621621621623"/>
    <n v="3.3783783783783786E-2"/>
  </r>
  <r>
    <s v="MAY-23"/>
    <s v="2023/24"/>
    <x v="1"/>
    <x v="5"/>
    <s v="10R"/>
    <x v="4"/>
    <x v="144"/>
    <n v="16"/>
    <n v="4"/>
    <n v="0.8"/>
    <n v="0.2"/>
  </r>
  <r>
    <s v="MAY-23"/>
    <s v="2023/24"/>
    <x v="1"/>
    <x v="5"/>
    <s v="11J"/>
    <x v="5"/>
    <x v="325"/>
    <n v="105"/>
    <n v="1"/>
    <n v="0.99056603773584906"/>
    <n v="9.433962264150943E-3"/>
  </r>
  <r>
    <s v="MAY-23"/>
    <s v="2023/24"/>
    <x v="1"/>
    <x v="5"/>
    <s v="11M"/>
    <x v="5"/>
    <x v="139"/>
    <n v="102"/>
    <n v="1"/>
    <n v="0.99029126213592233"/>
    <n v="9.7087378640776691E-3"/>
  </r>
  <r>
    <s v="MAY-23"/>
    <s v="2023/24"/>
    <x v="1"/>
    <x v="5"/>
    <s v="11N"/>
    <x v="5"/>
    <x v="662"/>
    <n v="147"/>
    <n v="2"/>
    <n v="0.98657718120805371"/>
    <n v="1.3422818791946308E-2"/>
  </r>
  <r>
    <s v="MAY-23"/>
    <s v="2023/24"/>
    <x v="1"/>
    <x v="5"/>
    <s v="11X"/>
    <x v="5"/>
    <x v="302"/>
    <n v="88"/>
    <n v="6"/>
    <n v="0.93617021276595747"/>
    <n v="6.3829787234042548E-2"/>
  </r>
  <r>
    <s v="MAY-23"/>
    <s v="2023/24"/>
    <x v="1"/>
    <x v="5"/>
    <s v="12F"/>
    <x v="1"/>
    <x v="170"/>
    <n v="71"/>
    <n v="1"/>
    <n v="0.98611111111111116"/>
    <n v="1.3888888888888888E-2"/>
  </r>
  <r>
    <s v="MAY-23"/>
    <s v="2023/24"/>
    <x v="1"/>
    <x v="5"/>
    <s v="13Q"/>
    <x v="6"/>
    <x v="184"/>
    <n v="3"/>
    <n v="0"/>
    <n v="1"/>
    <n v="0"/>
  </r>
  <r>
    <s v="MAY-23"/>
    <s v="2023/24"/>
    <x v="1"/>
    <x v="5"/>
    <s v="13T"/>
    <x v="0"/>
    <x v="297"/>
    <n v="81"/>
    <n v="0"/>
    <n v="1"/>
    <n v="0"/>
  </r>
  <r>
    <s v="MAY-23"/>
    <s v="2023/24"/>
    <x v="1"/>
    <x v="5"/>
    <s v="14L"/>
    <x v="1"/>
    <x v="301"/>
    <n v="72"/>
    <n v="3"/>
    <n v="0.96"/>
    <n v="0.04"/>
  </r>
  <r>
    <s v="MAY-23"/>
    <s v="2023/24"/>
    <x v="1"/>
    <x v="5"/>
    <s v="14Y"/>
    <x v="4"/>
    <x v="160"/>
    <n v="71"/>
    <n v="11"/>
    <n v="0.86585365853658536"/>
    <n v="0.13414634146341464"/>
  </r>
  <r>
    <s v="MAY-23"/>
    <s v="2023/24"/>
    <x v="1"/>
    <x v="5"/>
    <s v="15A"/>
    <x v="4"/>
    <x v="298"/>
    <n v="75"/>
    <n v="29"/>
    <n v="0.72115384615384615"/>
    <n v="0.27884615384615385"/>
  </r>
  <r>
    <s v="MAY-23"/>
    <s v="2023/24"/>
    <x v="1"/>
    <x v="5"/>
    <s v="15C"/>
    <x v="5"/>
    <x v="695"/>
    <n v="174"/>
    <n v="3"/>
    <n v="0.98305084745762716"/>
    <n v="1.6949152542372881E-2"/>
  </r>
  <r>
    <s v="MAY-23"/>
    <s v="2023/24"/>
    <x v="1"/>
    <x v="5"/>
    <s v="15E"/>
    <x v="2"/>
    <x v="696"/>
    <n v="188"/>
    <n v="7"/>
    <n v="0.96410256410256412"/>
    <n v="3.5897435897435895E-2"/>
  </r>
  <r>
    <s v="MAY-23"/>
    <s v="2023/24"/>
    <x v="1"/>
    <x v="5"/>
    <s v="15F"/>
    <x v="0"/>
    <x v="412"/>
    <n v="109"/>
    <n v="22"/>
    <n v="0.83206106870229013"/>
    <n v="0.16793893129770993"/>
  </r>
  <r>
    <s v="MAY-23"/>
    <s v="2023/24"/>
    <x v="1"/>
    <x v="5"/>
    <s v="15M"/>
    <x v="2"/>
    <x v="554"/>
    <n v="133"/>
    <n v="61"/>
    <n v="0.68556701030927836"/>
    <n v="0.31443298969072164"/>
  </r>
  <r>
    <s v="MAY-23"/>
    <s v="2023/24"/>
    <x v="1"/>
    <x v="5"/>
    <s v="15N"/>
    <x v="5"/>
    <x v="697"/>
    <n v="267"/>
    <n v="8"/>
    <n v="0.97090909090909094"/>
    <n v="2.9090909090909091E-2"/>
  </r>
  <r>
    <s v="MAY-23"/>
    <s v="2023/24"/>
    <x v="1"/>
    <x v="5"/>
    <s v="16C"/>
    <x v="0"/>
    <x v="404"/>
    <n v="103"/>
    <n v="13"/>
    <n v="0.88793103448275867"/>
    <n v="0.11206896551724138"/>
  </r>
  <r>
    <s v="MAY-23"/>
    <s v="2023/24"/>
    <x v="1"/>
    <x v="5"/>
    <s v="18C"/>
    <x v="2"/>
    <x v="698"/>
    <n v="141"/>
    <n v="2"/>
    <n v="0.98601398601398604"/>
    <n v="1.3986013986013986E-2"/>
  </r>
  <r>
    <s v="MAY-23"/>
    <s v="2023/24"/>
    <x v="1"/>
    <x v="5"/>
    <s v="26A"/>
    <x v="3"/>
    <x v="392"/>
    <n v="109"/>
    <n v="8"/>
    <n v="0.93162393162393164"/>
    <n v="6.8376068376068383E-2"/>
  </r>
  <r>
    <s v="MAY-23"/>
    <s v="2023/24"/>
    <x v="1"/>
    <x v="5"/>
    <s v="27D"/>
    <x v="1"/>
    <x v="698"/>
    <n v="140"/>
    <n v="3"/>
    <n v="0.97902097902097907"/>
    <n v="2.097902097902098E-2"/>
  </r>
  <r>
    <s v="MAY-23"/>
    <s v="2023/24"/>
    <x v="1"/>
    <x v="5"/>
    <s v="36J"/>
    <x v="0"/>
    <x v="305"/>
    <n v="70"/>
    <n v="15"/>
    <n v="0.82352941176470584"/>
    <n v="0.17647058823529413"/>
  </r>
  <r>
    <s v="MAY-23"/>
    <s v="2023/24"/>
    <x v="1"/>
    <x v="5"/>
    <s v="36L"/>
    <x v="7"/>
    <x v="190"/>
    <n v="109"/>
    <n v="11"/>
    <n v="0.90833333333333333"/>
    <n v="9.166666666666666E-2"/>
  </r>
  <r>
    <s v="MAY-23"/>
    <s v="2023/24"/>
    <x v="1"/>
    <x v="5"/>
    <s v="42D"/>
    <x v="0"/>
    <x v="160"/>
    <n v="67"/>
    <n v="15"/>
    <n v="0.81707317073170727"/>
    <n v="0.18292682926829268"/>
  </r>
  <r>
    <s v="MAY-23"/>
    <s v="2023/24"/>
    <x v="1"/>
    <x v="5"/>
    <s v="52R"/>
    <x v="2"/>
    <x v="314"/>
    <n v="120"/>
    <n v="49"/>
    <n v="0.7100591715976331"/>
    <n v="0.28994082840236685"/>
  </r>
  <r>
    <s v="MAY-23"/>
    <s v="2023/24"/>
    <x v="1"/>
    <x v="5"/>
    <s v="70F"/>
    <x v="4"/>
    <x v="355"/>
    <n v="141"/>
    <n v="13"/>
    <n v="0.91558441558441561"/>
    <n v="8.4415584415584416E-2"/>
  </r>
  <r>
    <s v="MAY-23"/>
    <s v="2023/24"/>
    <x v="1"/>
    <x v="5"/>
    <s v="71E"/>
    <x v="2"/>
    <x v="188"/>
    <n v="144"/>
    <n v="17"/>
    <n v="0.89440993788819878"/>
    <n v="0.10559006211180125"/>
  </r>
  <r>
    <s v="MAY-23"/>
    <s v="2023/24"/>
    <x v="1"/>
    <x v="5"/>
    <s v="72Q"/>
    <x v="7"/>
    <x v="411"/>
    <n v="220"/>
    <n v="26"/>
    <n v="0.89430894308943087"/>
    <n v="0.10569105691056911"/>
  </r>
  <r>
    <s v="MAY-23"/>
    <s v="2023/24"/>
    <x v="1"/>
    <x v="5"/>
    <s v="78H"/>
    <x v="2"/>
    <x v="653"/>
    <n v="104"/>
    <n v="3"/>
    <n v="0.9719626168224299"/>
    <n v="2.8037383177570093E-2"/>
  </r>
  <r>
    <s v="MAY-23"/>
    <s v="2023/24"/>
    <x v="1"/>
    <x v="5"/>
    <s v="84H"/>
    <x v="0"/>
    <x v="166"/>
    <n v="103"/>
    <n v="9"/>
    <n v="0.9196428571428571"/>
    <n v="8.0357142857142863E-2"/>
  </r>
  <r>
    <s v="MAY-23"/>
    <s v="2023/24"/>
    <x v="1"/>
    <x v="5"/>
    <s v="91Q"/>
    <x v="4"/>
    <x v="699"/>
    <n v="208"/>
    <n v="147"/>
    <n v="0.58591549295774648"/>
    <n v="0.41408450704225352"/>
  </r>
  <r>
    <s v="MAY-23"/>
    <s v="2023/24"/>
    <x v="1"/>
    <x v="5"/>
    <s v="92A"/>
    <x v="4"/>
    <x v="409"/>
    <n v="166"/>
    <n v="15"/>
    <n v="0.91712707182320441"/>
    <n v="8.2872928176795577E-2"/>
  </r>
  <r>
    <s v="MAY-23"/>
    <s v="2023/24"/>
    <x v="1"/>
    <x v="5"/>
    <s v="92G"/>
    <x v="5"/>
    <x v="694"/>
    <n v="134"/>
    <n v="14"/>
    <n v="0.90540540540540537"/>
    <n v="9.45945945945946E-2"/>
  </r>
  <r>
    <s v="MAY-23"/>
    <s v="2023/24"/>
    <x v="1"/>
    <x v="5"/>
    <s v="93C"/>
    <x v="7"/>
    <x v="700"/>
    <n v="100"/>
    <n v="65"/>
    <n v="0.60606060606060608"/>
    <n v="0.39393939393939392"/>
  </r>
  <r>
    <s v="MAY-23"/>
    <s v="2023/24"/>
    <x v="1"/>
    <x v="5"/>
    <s v="97R"/>
    <x v="4"/>
    <x v="546"/>
    <n v="122"/>
    <n v="5"/>
    <n v="0.96062992125984248"/>
    <n v="3.937007874015748E-2"/>
  </r>
  <r>
    <s v="MAY-23"/>
    <s v="2023/24"/>
    <x v="1"/>
    <x v="5"/>
    <s v="99A"/>
    <x v="1"/>
    <x v="327"/>
    <n v="78"/>
    <n v="1"/>
    <n v="0.98734177215189878"/>
    <n v="1.2658227848101266E-2"/>
  </r>
  <r>
    <s v="MAY-23"/>
    <s v="2023/24"/>
    <x v="1"/>
    <x v="5"/>
    <s v="99C"/>
    <x v="0"/>
    <x v="399"/>
    <n v="39"/>
    <n v="1"/>
    <n v="0.97499999999999998"/>
    <n v="2.5000000000000001E-2"/>
  </r>
  <r>
    <s v="MAY-23"/>
    <s v="2023/24"/>
    <x v="1"/>
    <x v="5"/>
    <s v="99E"/>
    <x v="3"/>
    <x v="373"/>
    <n v="27"/>
    <n v="7"/>
    <n v="0.79411764705882348"/>
    <n v="0.20588235294117646"/>
  </r>
  <r>
    <s v="MAY-23"/>
    <s v="2023/24"/>
    <x v="1"/>
    <x v="5"/>
    <s v="99F"/>
    <x v="3"/>
    <x v="123"/>
    <n v="15"/>
    <n v="9"/>
    <n v="0.625"/>
    <n v="0.375"/>
  </r>
  <r>
    <s v="MAY-23"/>
    <s v="2023/24"/>
    <x v="1"/>
    <x v="5"/>
    <s v="99G"/>
    <x v="3"/>
    <x v="144"/>
    <n v="15"/>
    <n v="5"/>
    <n v="0.75"/>
    <n v="0.25"/>
  </r>
  <r>
    <s v="MAY-23"/>
    <s v="2023/24"/>
    <x v="1"/>
    <x v="5"/>
    <s v="A3A8R"/>
    <x v="7"/>
    <x v="303"/>
    <n v="155"/>
    <n v="5"/>
    <n v="0.96875"/>
    <n v="3.125E-2"/>
  </r>
  <r>
    <s v="MAY-23"/>
    <s v="2023/24"/>
    <x v="1"/>
    <x v="5"/>
    <s v="B2M3M"/>
    <x v="2"/>
    <x v="700"/>
    <n v="146"/>
    <n v="19"/>
    <n v="0.88484848484848488"/>
    <n v="0.11515151515151516"/>
  </r>
  <r>
    <s v="MAY-23"/>
    <s v="2023/24"/>
    <x v="1"/>
    <x v="5"/>
    <s v="D2P2L"/>
    <x v="2"/>
    <x v="701"/>
    <n v="152"/>
    <n v="16"/>
    <n v="0.90476190476190477"/>
    <n v="9.5238095238095233E-2"/>
  </r>
  <r>
    <s v="MAY-23"/>
    <s v="2023/24"/>
    <x v="1"/>
    <x v="5"/>
    <s v="D4U1Y"/>
    <x v="4"/>
    <x v="388"/>
    <n v="94"/>
    <n v="15"/>
    <n v="0.86238532110091748"/>
    <n v="0.13761467889908258"/>
  </r>
  <r>
    <s v="MAY-23"/>
    <s v="2023/24"/>
    <x v="1"/>
    <x v="5"/>
    <s v="D9Y0V"/>
    <x v="4"/>
    <x v="353"/>
    <n v="191"/>
    <n v="83"/>
    <n v="0.6970802919708029"/>
    <n v="0.3029197080291971"/>
  </r>
  <r>
    <s v="MAY-23"/>
    <s v="2023/24"/>
    <x v="1"/>
    <x v="5"/>
    <s v="M1J4Y"/>
    <x v="3"/>
    <x v="414"/>
    <n v="112"/>
    <n v="17"/>
    <n v="0.86821705426356588"/>
    <n v="0.13178294573643412"/>
  </r>
  <r>
    <s v="MAY-23"/>
    <s v="2023/24"/>
    <x v="1"/>
    <x v="5"/>
    <s v="M2L0M"/>
    <x v="2"/>
    <x v="139"/>
    <n v="70"/>
    <n v="33"/>
    <n v="0.67961165048543692"/>
    <n v="0.32038834951456313"/>
  </r>
  <r>
    <s v="MAY-23"/>
    <s v="2023/24"/>
    <x v="1"/>
    <x v="5"/>
    <s v="UNKNOWN"/>
    <x v="8"/>
    <x v="300"/>
    <n v="59"/>
    <n v="21"/>
    <n v="0.73750000000000004"/>
    <n v="0.26250000000000001"/>
  </r>
  <r>
    <s v="MAY-23"/>
    <s v="2023/24"/>
    <x v="1"/>
    <x v="5"/>
    <s v="W2U3Z"/>
    <x v="7"/>
    <x v="397"/>
    <n v="198"/>
    <n v="68"/>
    <n v="0.74436090225563911"/>
    <n v="0.25563909774436089"/>
  </r>
  <r>
    <s v="MAY-23"/>
    <s v="2023/24"/>
    <x v="1"/>
    <x v="5"/>
    <s v="X2C4Y"/>
    <x v="0"/>
    <x v="366"/>
    <n v="60"/>
    <n v="5"/>
    <n v="0.92307692307692313"/>
    <n v="7.6923076923076927E-2"/>
  </r>
  <r>
    <s v="MAY-23"/>
    <s v="2023/24"/>
    <x v="1"/>
    <x v="6"/>
    <s v="00L"/>
    <x v="0"/>
    <x v="99"/>
    <n v="21"/>
    <n v="8"/>
    <n v="0.72413793103448276"/>
    <n v="0.27586206896551724"/>
  </r>
  <r>
    <s v="MAY-23"/>
    <s v="2023/24"/>
    <x v="1"/>
    <x v="6"/>
    <s v="00N"/>
    <x v="0"/>
    <x v="115"/>
    <n v="8"/>
    <n v="2"/>
    <n v="0.8"/>
    <n v="0.2"/>
  </r>
  <r>
    <s v="MAY-23"/>
    <s v="2023/24"/>
    <x v="1"/>
    <x v="6"/>
    <s v="00P"/>
    <x v="0"/>
    <x v="69"/>
    <n v="18"/>
    <n v="4"/>
    <n v="0.81818181818181823"/>
    <n v="0.18181818181818182"/>
  </r>
  <r>
    <s v="MAY-23"/>
    <s v="2023/24"/>
    <x v="1"/>
    <x v="6"/>
    <s v="00Q"/>
    <x v="1"/>
    <x v="124"/>
    <n v="18"/>
    <n v="3"/>
    <n v="0.8571428571428571"/>
    <n v="0.14285714285714285"/>
  </r>
  <r>
    <s v="MAY-23"/>
    <s v="2023/24"/>
    <x v="1"/>
    <x v="6"/>
    <s v="00R"/>
    <x v="1"/>
    <x v="374"/>
    <n v="15"/>
    <n v="4"/>
    <n v="0.78947368421052633"/>
    <n v="0.21052631578947367"/>
  </r>
  <r>
    <s v="MAY-23"/>
    <s v="2023/24"/>
    <x v="1"/>
    <x v="6"/>
    <s v="00T"/>
    <x v="1"/>
    <x v="374"/>
    <n v="18"/>
    <n v="1"/>
    <n v="0.94736842105263153"/>
    <n v="5.2631578947368418E-2"/>
  </r>
  <r>
    <s v="MAY-23"/>
    <s v="2023/24"/>
    <x v="1"/>
    <x v="6"/>
    <s v="00V"/>
    <x v="1"/>
    <x v="115"/>
    <n v="10"/>
    <n v="0"/>
    <n v="1"/>
    <n v="0"/>
  </r>
  <r>
    <s v="MAY-23"/>
    <s v="2023/24"/>
    <x v="1"/>
    <x v="6"/>
    <s v="00X"/>
    <x v="1"/>
    <x v="123"/>
    <n v="17"/>
    <n v="7"/>
    <n v="0.70833333333333337"/>
    <n v="0.29166666666666669"/>
  </r>
  <r>
    <s v="MAY-23"/>
    <s v="2023/24"/>
    <x v="1"/>
    <x v="6"/>
    <s v="00Y"/>
    <x v="1"/>
    <x v="413"/>
    <n v="13"/>
    <n v="2"/>
    <n v="0.8666666666666667"/>
    <n v="0.13333333333333333"/>
  </r>
  <r>
    <s v="MAY-23"/>
    <s v="2023/24"/>
    <x v="1"/>
    <x v="6"/>
    <s v="01A"/>
    <x v="1"/>
    <x v="399"/>
    <n v="30"/>
    <n v="10"/>
    <n v="0.75"/>
    <n v="0.25"/>
  </r>
  <r>
    <s v="MAY-23"/>
    <s v="2023/24"/>
    <x v="1"/>
    <x v="6"/>
    <s v="01D"/>
    <x v="1"/>
    <x v="91"/>
    <n v="11"/>
    <n v="1"/>
    <n v="0.91666666666666663"/>
    <n v="8.3333333333333329E-2"/>
  </r>
  <r>
    <s v="MAY-23"/>
    <s v="2023/24"/>
    <x v="1"/>
    <x v="6"/>
    <s v="01E"/>
    <x v="1"/>
    <x v="374"/>
    <n v="12"/>
    <n v="7"/>
    <n v="0.63157894736842102"/>
    <n v="0.36842105263157893"/>
  </r>
  <r>
    <s v="MAY-23"/>
    <s v="2023/24"/>
    <x v="1"/>
    <x v="6"/>
    <s v="01F"/>
    <x v="1"/>
    <x v="132"/>
    <n v="15"/>
    <n v="1"/>
    <n v="0.9375"/>
    <n v="6.25E-2"/>
  </r>
  <r>
    <s v="MAY-23"/>
    <s v="2023/24"/>
    <x v="1"/>
    <x v="6"/>
    <s v="01G"/>
    <x v="1"/>
    <x v="374"/>
    <n v="14"/>
    <n v="5"/>
    <n v="0.73684210526315785"/>
    <n v="0.26315789473684209"/>
  </r>
  <r>
    <s v="MAY-23"/>
    <s v="2023/24"/>
    <x v="1"/>
    <x v="6"/>
    <s v="01H"/>
    <x v="0"/>
    <x v="69"/>
    <n v="13"/>
    <n v="9"/>
    <n v="0.59090909090909094"/>
    <n v="0.40909090909090912"/>
  </r>
  <r>
    <s v="MAY-23"/>
    <s v="2023/24"/>
    <x v="1"/>
    <x v="6"/>
    <s v="01J"/>
    <x v="1"/>
    <x v="144"/>
    <n v="18"/>
    <n v="2"/>
    <n v="0.9"/>
    <n v="0.1"/>
  </r>
  <r>
    <s v="MAY-23"/>
    <s v="2023/24"/>
    <x v="1"/>
    <x v="6"/>
    <s v="01K"/>
    <x v="1"/>
    <x v="369"/>
    <n v="21"/>
    <n v="11"/>
    <n v="0.65625"/>
    <n v="0.34375"/>
  </r>
  <r>
    <s v="MAY-23"/>
    <s v="2023/24"/>
    <x v="1"/>
    <x v="6"/>
    <s v="01T"/>
    <x v="1"/>
    <x v="124"/>
    <n v="17"/>
    <n v="4"/>
    <n v="0.80952380952380953"/>
    <n v="0.19047619047619047"/>
  </r>
  <r>
    <s v="MAY-23"/>
    <s v="2023/24"/>
    <x v="1"/>
    <x v="6"/>
    <s v="01V"/>
    <x v="1"/>
    <x v="413"/>
    <n v="14"/>
    <n v="1"/>
    <n v="0.93333333333333335"/>
    <n v="6.6666666666666666E-2"/>
  </r>
  <r>
    <s v="MAY-23"/>
    <s v="2023/24"/>
    <x v="1"/>
    <x v="6"/>
    <s v="01W"/>
    <x v="1"/>
    <x v="374"/>
    <n v="14"/>
    <n v="5"/>
    <n v="0.73684210526315785"/>
    <n v="0.26315789473684209"/>
  </r>
  <r>
    <s v="MAY-23"/>
    <s v="2023/24"/>
    <x v="1"/>
    <x v="6"/>
    <s v="01X"/>
    <x v="1"/>
    <x v="69"/>
    <n v="21"/>
    <n v="1"/>
    <n v="0.95454545454545459"/>
    <n v="4.5454545454545456E-2"/>
  </r>
  <r>
    <s v="MAY-23"/>
    <s v="2023/24"/>
    <x v="1"/>
    <x v="6"/>
    <s v="01Y"/>
    <x v="1"/>
    <x v="158"/>
    <n v="10"/>
    <n v="1"/>
    <n v="0.90909090909090906"/>
    <n v="9.0909090909090912E-2"/>
  </r>
  <r>
    <s v="MAY-23"/>
    <s v="2023/24"/>
    <x v="1"/>
    <x v="6"/>
    <s v="02A"/>
    <x v="1"/>
    <x v="185"/>
    <n v="8"/>
    <n v="1"/>
    <n v="0.88888888888888884"/>
    <n v="0.1111111111111111"/>
  </r>
  <r>
    <s v="MAY-23"/>
    <s v="2023/24"/>
    <x v="1"/>
    <x v="6"/>
    <s v="02E"/>
    <x v="1"/>
    <x v="368"/>
    <n v="22"/>
    <n v="3"/>
    <n v="0.88"/>
    <n v="0.12"/>
  </r>
  <r>
    <s v="MAY-23"/>
    <s v="2023/24"/>
    <x v="1"/>
    <x v="6"/>
    <s v="02G"/>
    <x v="1"/>
    <x v="158"/>
    <n v="11"/>
    <n v="0"/>
    <n v="1"/>
    <n v="0"/>
  </r>
  <r>
    <s v="MAY-23"/>
    <s v="2023/24"/>
    <x v="1"/>
    <x v="6"/>
    <s v="02H"/>
    <x v="1"/>
    <x v="127"/>
    <n v="36"/>
    <n v="8"/>
    <n v="0.81818181818181823"/>
    <n v="0.18181818181818182"/>
  </r>
  <r>
    <s v="MAY-23"/>
    <s v="2023/24"/>
    <x v="1"/>
    <x v="6"/>
    <s v="02M"/>
    <x v="1"/>
    <x v="143"/>
    <n v="12"/>
    <n v="6"/>
    <n v="0.66666666666666663"/>
    <n v="0.33333333333333331"/>
  </r>
  <r>
    <s v="MAY-23"/>
    <s v="2023/24"/>
    <x v="1"/>
    <x v="6"/>
    <s v="02P"/>
    <x v="0"/>
    <x v="413"/>
    <n v="10"/>
    <n v="5"/>
    <n v="0.66666666666666663"/>
    <n v="0.33333333333333331"/>
  </r>
  <r>
    <s v="MAY-23"/>
    <s v="2023/24"/>
    <x v="1"/>
    <x v="6"/>
    <s v="02Q"/>
    <x v="2"/>
    <x v="158"/>
    <n v="5"/>
    <n v="6"/>
    <n v="0.45454545454545453"/>
    <n v="0.54545454545454541"/>
  </r>
  <r>
    <s v="MAY-23"/>
    <s v="2023/24"/>
    <x v="1"/>
    <x v="6"/>
    <s v="02T"/>
    <x v="0"/>
    <x v="116"/>
    <n v="20"/>
    <n v="8"/>
    <n v="0.7142857142857143"/>
    <n v="0.2857142857142857"/>
  </r>
  <r>
    <s v="MAY-23"/>
    <s v="2023/24"/>
    <x v="1"/>
    <x v="6"/>
    <s v="02X"/>
    <x v="0"/>
    <x v="124"/>
    <n v="9"/>
    <n v="12"/>
    <n v="0.42857142857142855"/>
    <n v="0.5714285714285714"/>
  </r>
  <r>
    <s v="MAY-23"/>
    <s v="2023/24"/>
    <x v="1"/>
    <x v="6"/>
    <s v="02Y"/>
    <x v="0"/>
    <x v="373"/>
    <n v="25"/>
    <n v="9"/>
    <n v="0.73529411764705888"/>
    <n v="0.26470588235294118"/>
  </r>
  <r>
    <s v="MAY-23"/>
    <s v="2023/24"/>
    <x v="1"/>
    <x v="6"/>
    <s v="03F"/>
    <x v="0"/>
    <x v="116"/>
    <n v="20"/>
    <n v="8"/>
    <n v="0.7142857142857143"/>
    <n v="0.2857142857142857"/>
  </r>
  <r>
    <s v="MAY-23"/>
    <s v="2023/24"/>
    <x v="1"/>
    <x v="6"/>
    <s v="03H"/>
    <x v="0"/>
    <x v="158"/>
    <n v="8"/>
    <n v="3"/>
    <n v="0.72727272727272729"/>
    <n v="0.27272727272727271"/>
  </r>
  <r>
    <s v="MAY-23"/>
    <s v="2023/24"/>
    <x v="1"/>
    <x v="6"/>
    <s v="03K"/>
    <x v="0"/>
    <x v="83"/>
    <n v="10"/>
    <n v="3"/>
    <n v="0.76923076923076927"/>
    <n v="0.23076923076923078"/>
  </r>
  <r>
    <s v="MAY-23"/>
    <s v="2023/24"/>
    <x v="1"/>
    <x v="6"/>
    <s v="03L"/>
    <x v="0"/>
    <x v="144"/>
    <n v="12"/>
    <n v="8"/>
    <n v="0.6"/>
    <n v="0.4"/>
  </r>
  <r>
    <s v="MAY-23"/>
    <s v="2023/24"/>
    <x v="1"/>
    <x v="6"/>
    <s v="03N"/>
    <x v="0"/>
    <x v="369"/>
    <n v="19"/>
    <n v="13"/>
    <n v="0.59375"/>
    <n v="0.40625"/>
  </r>
  <r>
    <s v="MAY-23"/>
    <s v="2023/24"/>
    <x v="1"/>
    <x v="6"/>
    <s v="03Q"/>
    <x v="0"/>
    <x v="367"/>
    <n v="31"/>
    <n v="8"/>
    <n v="0.79487179487179482"/>
    <n v="0.20512820512820512"/>
  </r>
  <r>
    <s v="MAY-23"/>
    <s v="2023/24"/>
    <x v="1"/>
    <x v="6"/>
    <s v="03R"/>
    <x v="0"/>
    <x v="395"/>
    <n v="36"/>
    <n v="1"/>
    <n v="0.97297297297297303"/>
    <n v="2.7027027027027029E-2"/>
  </r>
  <r>
    <s v="MAY-23"/>
    <s v="2023/24"/>
    <x v="1"/>
    <x v="6"/>
    <s v="03W"/>
    <x v="2"/>
    <x v="147"/>
    <n v="23"/>
    <n v="12"/>
    <n v="0.65714285714285714"/>
    <n v="0.34285714285714286"/>
  </r>
  <r>
    <s v="MAY-23"/>
    <s v="2023/24"/>
    <x v="1"/>
    <x v="6"/>
    <s v="04C"/>
    <x v="2"/>
    <x v="143"/>
    <n v="13"/>
    <n v="5"/>
    <n v="0.72222222222222221"/>
    <n v="0.27777777777777779"/>
  </r>
  <r>
    <s v="MAY-23"/>
    <s v="2023/24"/>
    <x v="1"/>
    <x v="6"/>
    <s v="04V"/>
    <x v="2"/>
    <x v="121"/>
    <n v="21"/>
    <n v="10"/>
    <n v="0.67741935483870963"/>
    <n v="0.32258064516129031"/>
  </r>
  <r>
    <s v="MAY-23"/>
    <s v="2023/24"/>
    <x v="1"/>
    <x v="6"/>
    <s v="04Y"/>
    <x v="2"/>
    <x v="148"/>
    <n v="11"/>
    <n v="3"/>
    <n v="0.7857142857142857"/>
    <n v="0.21428571428571427"/>
  </r>
  <r>
    <s v="MAY-23"/>
    <s v="2023/24"/>
    <x v="1"/>
    <x v="6"/>
    <s v="05D"/>
    <x v="2"/>
    <x v="184"/>
    <n v="2"/>
    <n v="1"/>
    <n v="0.66666666666666663"/>
    <n v="0.33333333333333331"/>
  </r>
  <r>
    <s v="MAY-23"/>
    <s v="2023/24"/>
    <x v="1"/>
    <x v="6"/>
    <s v="05G"/>
    <x v="2"/>
    <x v="120"/>
    <n v="18"/>
    <n v="8"/>
    <n v="0.69230769230769229"/>
    <n v="0.30769230769230771"/>
  </r>
  <r>
    <s v="MAY-23"/>
    <s v="2023/24"/>
    <x v="1"/>
    <x v="6"/>
    <s v="05Q"/>
    <x v="2"/>
    <x v="144"/>
    <n v="14"/>
    <n v="6"/>
    <n v="0.7"/>
    <n v="0.3"/>
  </r>
  <r>
    <s v="MAY-23"/>
    <s v="2023/24"/>
    <x v="1"/>
    <x v="6"/>
    <s v="05V"/>
    <x v="2"/>
    <x v="413"/>
    <n v="11"/>
    <n v="4"/>
    <n v="0.73333333333333328"/>
    <n v="0.26666666666666666"/>
  </r>
  <r>
    <s v="MAY-23"/>
    <s v="2023/24"/>
    <x v="1"/>
    <x v="6"/>
    <s v="05W"/>
    <x v="2"/>
    <x v="69"/>
    <n v="20"/>
    <n v="2"/>
    <n v="0.90909090909090906"/>
    <n v="9.0909090909090912E-2"/>
  </r>
  <r>
    <s v="MAY-23"/>
    <s v="2023/24"/>
    <x v="1"/>
    <x v="6"/>
    <s v="06H"/>
    <x v="3"/>
    <x v="119"/>
    <n v="36"/>
    <n v="21"/>
    <n v="0.63157894736842102"/>
    <n v="0.36842105263157893"/>
  </r>
  <r>
    <s v="MAY-23"/>
    <s v="2023/24"/>
    <x v="1"/>
    <x v="6"/>
    <s v="06K"/>
    <x v="3"/>
    <x v="324"/>
    <n v="38"/>
    <n v="5"/>
    <n v="0.88372093023255816"/>
    <n v="0.11627906976744186"/>
  </r>
  <r>
    <s v="MAY-23"/>
    <s v="2023/24"/>
    <x v="1"/>
    <x v="6"/>
    <s v="06L"/>
    <x v="3"/>
    <x v="368"/>
    <n v="15"/>
    <n v="10"/>
    <n v="0.6"/>
    <n v="0.4"/>
  </r>
  <r>
    <s v="MAY-23"/>
    <s v="2023/24"/>
    <x v="1"/>
    <x v="6"/>
    <s v="06N"/>
    <x v="3"/>
    <x v="99"/>
    <n v="26"/>
    <n v="3"/>
    <n v="0.89655172413793105"/>
    <n v="0.10344827586206896"/>
  </r>
  <r>
    <s v="MAY-23"/>
    <s v="2023/24"/>
    <x v="1"/>
    <x v="6"/>
    <s v="06Q"/>
    <x v="3"/>
    <x v="367"/>
    <n v="26"/>
    <n v="13"/>
    <n v="0.66666666666666663"/>
    <n v="0.33333333333333331"/>
  </r>
  <r>
    <s v="MAY-23"/>
    <s v="2023/24"/>
    <x v="1"/>
    <x v="6"/>
    <s v="06T"/>
    <x v="3"/>
    <x v="365"/>
    <n v="18"/>
    <n v="15"/>
    <n v="0.54545454545454541"/>
    <n v="0.45454545454545453"/>
  </r>
  <r>
    <s v="MAY-23"/>
    <s v="2023/24"/>
    <x v="1"/>
    <x v="6"/>
    <s v="07G"/>
    <x v="3"/>
    <x v="158"/>
    <n v="7"/>
    <n v="4"/>
    <n v="0.63636363636363635"/>
    <n v="0.36363636363636365"/>
  </r>
  <r>
    <s v="MAY-23"/>
    <s v="2023/24"/>
    <x v="1"/>
    <x v="6"/>
    <s v="07H"/>
    <x v="3"/>
    <x v="143"/>
    <n v="14"/>
    <n v="4"/>
    <n v="0.77777777777777779"/>
    <n v="0.22222222222222221"/>
  </r>
  <r>
    <s v="MAY-23"/>
    <s v="2023/24"/>
    <x v="1"/>
    <x v="6"/>
    <s v="07K"/>
    <x v="3"/>
    <x v="183"/>
    <n v="22"/>
    <n v="1"/>
    <n v="0.95652173913043481"/>
    <n v="4.3478260869565216E-2"/>
  </r>
  <r>
    <s v="MAY-23"/>
    <s v="2023/24"/>
    <x v="1"/>
    <x v="6"/>
    <s v="09D"/>
    <x v="4"/>
    <x v="99"/>
    <n v="24"/>
    <n v="5"/>
    <n v="0.82758620689655171"/>
    <n v="0.17241379310344829"/>
  </r>
  <r>
    <s v="MAY-23"/>
    <s v="2023/24"/>
    <x v="1"/>
    <x v="6"/>
    <s v="10Q"/>
    <x v="4"/>
    <x v="139"/>
    <n v="75"/>
    <n v="28"/>
    <n v="0.72815533980582525"/>
    <n v="0.27184466019417475"/>
  </r>
  <r>
    <s v="MAY-23"/>
    <s v="2023/24"/>
    <x v="1"/>
    <x v="6"/>
    <s v="10R"/>
    <x v="4"/>
    <x v="143"/>
    <n v="14"/>
    <n v="4"/>
    <n v="0.77777777777777779"/>
    <n v="0.22222222222222221"/>
  </r>
  <r>
    <s v="MAY-23"/>
    <s v="2023/24"/>
    <x v="1"/>
    <x v="6"/>
    <s v="11J"/>
    <x v="5"/>
    <x v="372"/>
    <n v="54"/>
    <n v="6"/>
    <n v="0.9"/>
    <n v="0.1"/>
  </r>
  <r>
    <s v="MAY-23"/>
    <s v="2023/24"/>
    <x v="1"/>
    <x v="6"/>
    <s v="11M"/>
    <x v="5"/>
    <x v="133"/>
    <n v="52"/>
    <n v="12"/>
    <n v="0.8125"/>
    <n v="0.1875"/>
  </r>
  <r>
    <s v="MAY-23"/>
    <s v="2023/24"/>
    <x v="1"/>
    <x v="6"/>
    <s v="11N"/>
    <x v="5"/>
    <x v="154"/>
    <n v="85"/>
    <n v="15"/>
    <n v="0.85"/>
    <n v="0.15"/>
  </r>
  <r>
    <s v="MAY-23"/>
    <s v="2023/24"/>
    <x v="1"/>
    <x v="6"/>
    <s v="11X"/>
    <x v="5"/>
    <x v="170"/>
    <n v="54"/>
    <n v="18"/>
    <n v="0.75"/>
    <n v="0.25"/>
  </r>
  <r>
    <s v="MAY-23"/>
    <s v="2023/24"/>
    <x v="1"/>
    <x v="6"/>
    <s v="12F"/>
    <x v="1"/>
    <x v="416"/>
    <n v="42"/>
    <n v="3"/>
    <n v="0.93333333333333335"/>
    <n v="6.6666666666666666E-2"/>
  </r>
  <r>
    <s v="MAY-23"/>
    <s v="2023/24"/>
    <x v="1"/>
    <x v="6"/>
    <s v="13Q"/>
    <x v="6"/>
    <x v="68"/>
    <n v="3"/>
    <n v="1"/>
    <n v="0.75"/>
    <n v="0.25"/>
  </r>
  <r>
    <s v="MAY-23"/>
    <s v="2023/24"/>
    <x v="1"/>
    <x v="6"/>
    <s v="13T"/>
    <x v="0"/>
    <x v="395"/>
    <n v="29"/>
    <n v="8"/>
    <n v="0.78378378378378377"/>
    <n v="0.21621621621621623"/>
  </r>
  <r>
    <s v="MAY-23"/>
    <s v="2023/24"/>
    <x v="1"/>
    <x v="6"/>
    <s v="14L"/>
    <x v="1"/>
    <x v="69"/>
    <n v="19"/>
    <n v="3"/>
    <n v="0.86363636363636365"/>
    <n v="0.13636363636363635"/>
  </r>
  <r>
    <s v="MAY-23"/>
    <s v="2023/24"/>
    <x v="1"/>
    <x v="6"/>
    <s v="14Y"/>
    <x v="4"/>
    <x v="394"/>
    <n v="38"/>
    <n v="16"/>
    <n v="0.70370370370370372"/>
    <n v="0.29629629629629628"/>
  </r>
  <r>
    <s v="MAY-23"/>
    <s v="2023/24"/>
    <x v="1"/>
    <x v="6"/>
    <s v="15A"/>
    <x v="4"/>
    <x v="182"/>
    <n v="33"/>
    <n v="14"/>
    <n v="0.7021276595744681"/>
    <n v="0.2978723404255319"/>
  </r>
  <r>
    <s v="MAY-23"/>
    <s v="2023/24"/>
    <x v="1"/>
    <x v="6"/>
    <s v="15C"/>
    <x v="5"/>
    <x v="653"/>
    <n v="70"/>
    <n v="37"/>
    <n v="0.65420560747663548"/>
    <n v="0.34579439252336447"/>
  </r>
  <r>
    <s v="MAY-23"/>
    <s v="2023/24"/>
    <x v="1"/>
    <x v="6"/>
    <s v="15E"/>
    <x v="2"/>
    <x v="307"/>
    <n v="60"/>
    <n v="38"/>
    <n v="0.61224489795918369"/>
    <n v="0.38775510204081631"/>
  </r>
  <r>
    <s v="MAY-23"/>
    <s v="2023/24"/>
    <x v="1"/>
    <x v="6"/>
    <s v="15F"/>
    <x v="0"/>
    <x v="302"/>
    <n v="79"/>
    <n v="15"/>
    <n v="0.84042553191489366"/>
    <n v="0.15957446808510639"/>
  </r>
  <r>
    <s v="MAY-23"/>
    <s v="2023/24"/>
    <x v="1"/>
    <x v="6"/>
    <s v="15M"/>
    <x v="2"/>
    <x v="307"/>
    <n v="55"/>
    <n v="43"/>
    <n v="0.56122448979591832"/>
    <n v="0.43877551020408162"/>
  </r>
  <r>
    <s v="MAY-23"/>
    <s v="2023/24"/>
    <x v="1"/>
    <x v="6"/>
    <s v="15N"/>
    <x v="5"/>
    <x v="409"/>
    <n v="139"/>
    <n v="42"/>
    <n v="0.76795580110497241"/>
    <n v="0.23204419889502761"/>
  </r>
  <r>
    <s v="MAY-23"/>
    <s v="2023/24"/>
    <x v="1"/>
    <x v="6"/>
    <s v="16C"/>
    <x v="0"/>
    <x v="136"/>
    <n v="32"/>
    <n v="4"/>
    <n v="0.88888888888888884"/>
    <n v="0.1111111111111111"/>
  </r>
  <r>
    <s v="MAY-23"/>
    <s v="2023/24"/>
    <x v="1"/>
    <x v="6"/>
    <s v="18C"/>
    <x v="2"/>
    <x v="134"/>
    <n v="34"/>
    <n v="17"/>
    <n v="0.66666666666666663"/>
    <n v="0.33333333333333331"/>
  </r>
  <r>
    <s v="MAY-23"/>
    <s v="2023/24"/>
    <x v="1"/>
    <x v="6"/>
    <s v="26A"/>
    <x v="3"/>
    <x v="375"/>
    <n v="70"/>
    <n v="25"/>
    <n v="0.73684210526315785"/>
    <n v="0.26315789473684209"/>
  </r>
  <r>
    <s v="MAY-23"/>
    <s v="2023/24"/>
    <x v="1"/>
    <x v="6"/>
    <s v="27D"/>
    <x v="1"/>
    <x v="134"/>
    <n v="42"/>
    <n v="9"/>
    <n v="0.82352941176470584"/>
    <n v="0.17647058823529413"/>
  </r>
  <r>
    <s v="MAY-23"/>
    <s v="2023/24"/>
    <x v="1"/>
    <x v="6"/>
    <s v="36J"/>
    <x v="0"/>
    <x v="119"/>
    <n v="52"/>
    <n v="5"/>
    <n v="0.91228070175438591"/>
    <n v="8.771929824561403E-2"/>
  </r>
  <r>
    <s v="MAY-23"/>
    <s v="2023/24"/>
    <x v="1"/>
    <x v="6"/>
    <s v="36L"/>
    <x v="7"/>
    <x v="138"/>
    <n v="102"/>
    <n v="9"/>
    <n v="0.91891891891891897"/>
    <n v="8.1081081081081086E-2"/>
  </r>
  <r>
    <s v="MAY-23"/>
    <s v="2023/24"/>
    <x v="1"/>
    <x v="6"/>
    <s v="42D"/>
    <x v="0"/>
    <x v="134"/>
    <n v="46"/>
    <n v="5"/>
    <n v="0.90196078431372551"/>
    <n v="9.8039215686274508E-2"/>
  </r>
  <r>
    <s v="MAY-23"/>
    <s v="2023/24"/>
    <x v="1"/>
    <x v="6"/>
    <s v="52R"/>
    <x v="2"/>
    <x v="381"/>
    <n v="47"/>
    <n v="24"/>
    <n v="0.6619718309859155"/>
    <n v="0.3380281690140845"/>
  </r>
  <r>
    <s v="MAY-23"/>
    <s v="2023/24"/>
    <x v="1"/>
    <x v="6"/>
    <s v="70F"/>
    <x v="4"/>
    <x v="150"/>
    <n v="63"/>
    <n v="26"/>
    <n v="0.7078651685393258"/>
    <n v="0.29213483146067415"/>
  </r>
  <r>
    <s v="MAY-23"/>
    <s v="2023/24"/>
    <x v="1"/>
    <x v="6"/>
    <s v="71E"/>
    <x v="2"/>
    <x v="128"/>
    <n v="35"/>
    <n v="24"/>
    <n v="0.59322033898305082"/>
    <n v="0.40677966101694918"/>
  </r>
  <r>
    <s v="MAY-23"/>
    <s v="2023/24"/>
    <x v="1"/>
    <x v="6"/>
    <s v="72Q"/>
    <x v="7"/>
    <x v="404"/>
    <n v="76"/>
    <n v="40"/>
    <n v="0.65517241379310343"/>
    <n v="0.34482758620689657"/>
  </r>
  <r>
    <s v="MAY-23"/>
    <s v="2023/24"/>
    <x v="1"/>
    <x v="6"/>
    <s v="78H"/>
    <x v="2"/>
    <x v="133"/>
    <n v="47"/>
    <n v="17"/>
    <n v="0.734375"/>
    <n v="0.265625"/>
  </r>
  <r>
    <s v="MAY-23"/>
    <s v="2023/24"/>
    <x v="1"/>
    <x v="6"/>
    <s v="84H"/>
    <x v="0"/>
    <x v="365"/>
    <n v="27"/>
    <n v="6"/>
    <n v="0.81818181818181823"/>
    <n v="0.18181818181818182"/>
  </r>
  <r>
    <s v="MAY-23"/>
    <s v="2023/24"/>
    <x v="1"/>
    <x v="6"/>
    <s v="91Q"/>
    <x v="4"/>
    <x v="702"/>
    <n v="155"/>
    <n v="30"/>
    <n v="0.83783783783783783"/>
    <n v="0.16216216216216217"/>
  </r>
  <r>
    <s v="MAY-23"/>
    <s v="2023/24"/>
    <x v="1"/>
    <x v="6"/>
    <s v="92A"/>
    <x v="4"/>
    <x v="297"/>
    <n v="77"/>
    <n v="4"/>
    <n v="0.95061728395061729"/>
    <n v="4.9382716049382713E-2"/>
  </r>
  <r>
    <s v="MAY-23"/>
    <s v="2023/24"/>
    <x v="1"/>
    <x v="6"/>
    <s v="92G"/>
    <x v="5"/>
    <x v="302"/>
    <n v="72"/>
    <n v="22"/>
    <n v="0.76595744680851063"/>
    <n v="0.23404255319148937"/>
  </r>
  <r>
    <s v="MAY-23"/>
    <s v="2023/24"/>
    <x v="1"/>
    <x v="6"/>
    <s v="93C"/>
    <x v="7"/>
    <x v="370"/>
    <n v="40"/>
    <n v="8"/>
    <n v="0.83333333333333337"/>
    <n v="0.16666666666666666"/>
  </r>
  <r>
    <s v="MAY-23"/>
    <s v="2023/24"/>
    <x v="1"/>
    <x v="6"/>
    <s v="97R"/>
    <x v="4"/>
    <x v="395"/>
    <n v="30"/>
    <n v="7"/>
    <n v="0.81081081081081086"/>
    <n v="0.1891891891891892"/>
  </r>
  <r>
    <s v="MAY-23"/>
    <s v="2023/24"/>
    <x v="1"/>
    <x v="6"/>
    <s v="99A"/>
    <x v="1"/>
    <x v="395"/>
    <n v="28"/>
    <n v="9"/>
    <n v="0.7567567567567568"/>
    <n v="0.24324324324324326"/>
  </r>
  <r>
    <s v="MAY-23"/>
    <s v="2023/24"/>
    <x v="1"/>
    <x v="6"/>
    <s v="99C"/>
    <x v="0"/>
    <x v="143"/>
    <n v="16"/>
    <n v="2"/>
    <n v="0.88888888888888884"/>
    <n v="0.1111111111111111"/>
  </r>
  <r>
    <s v="MAY-23"/>
    <s v="2023/24"/>
    <x v="1"/>
    <x v="6"/>
    <s v="99E"/>
    <x v="3"/>
    <x v="83"/>
    <n v="7"/>
    <n v="6"/>
    <n v="0.53846153846153844"/>
    <n v="0.46153846153846156"/>
  </r>
  <r>
    <s v="MAY-23"/>
    <s v="2023/24"/>
    <x v="1"/>
    <x v="6"/>
    <s v="99F"/>
    <x v="3"/>
    <x v="413"/>
    <n v="7"/>
    <n v="8"/>
    <n v="0.46666666666666667"/>
    <n v="0.53333333333333333"/>
  </r>
  <r>
    <s v="MAY-23"/>
    <s v="2023/24"/>
    <x v="1"/>
    <x v="6"/>
    <s v="99G"/>
    <x v="3"/>
    <x v="185"/>
    <n v="6"/>
    <n v="3"/>
    <n v="0.66666666666666663"/>
    <n v="0.33333333333333331"/>
  </r>
  <r>
    <s v="MAY-23"/>
    <s v="2023/24"/>
    <x v="1"/>
    <x v="6"/>
    <s v="A3A8R"/>
    <x v="7"/>
    <x v="298"/>
    <n v="97"/>
    <n v="7"/>
    <n v="0.93269230769230771"/>
    <n v="6.7307692307692304E-2"/>
  </r>
  <r>
    <s v="MAY-23"/>
    <s v="2023/24"/>
    <x v="1"/>
    <x v="6"/>
    <s v="B2M3M"/>
    <x v="2"/>
    <x v="152"/>
    <n v="60"/>
    <n v="3"/>
    <n v="0.95238095238095233"/>
    <n v="4.7619047619047616E-2"/>
  </r>
  <r>
    <s v="MAY-23"/>
    <s v="2023/24"/>
    <x v="1"/>
    <x v="6"/>
    <s v="D2P2L"/>
    <x v="2"/>
    <x v="396"/>
    <n v="55"/>
    <n v="35"/>
    <n v="0.61111111111111116"/>
    <n v="0.3888888888888889"/>
  </r>
  <r>
    <s v="MAY-23"/>
    <s v="2023/24"/>
    <x v="1"/>
    <x v="6"/>
    <s v="D4U1Y"/>
    <x v="4"/>
    <x v="304"/>
    <n v="64"/>
    <n v="5"/>
    <n v="0.92753623188405798"/>
    <n v="7.2463768115942032E-2"/>
  </r>
  <r>
    <s v="MAY-23"/>
    <s v="2023/24"/>
    <x v="1"/>
    <x v="6"/>
    <s v="D9Y0V"/>
    <x v="4"/>
    <x v="429"/>
    <n v="163"/>
    <n v="65"/>
    <n v="0.71491228070175439"/>
    <n v="0.28508771929824561"/>
  </r>
  <r>
    <s v="MAY-23"/>
    <s v="2023/24"/>
    <x v="1"/>
    <x v="6"/>
    <s v="M1J4Y"/>
    <x v="3"/>
    <x v="114"/>
    <n v="46"/>
    <n v="24"/>
    <n v="0.65714285714285714"/>
    <n v="0.34285714285714286"/>
  </r>
  <r>
    <s v="MAY-23"/>
    <s v="2023/24"/>
    <x v="1"/>
    <x v="6"/>
    <s v="M2L0M"/>
    <x v="2"/>
    <x v="126"/>
    <n v="44"/>
    <n v="22"/>
    <n v="0.66666666666666663"/>
    <n v="0.33333333333333331"/>
  </r>
  <r>
    <s v="MAY-23"/>
    <s v="2023/24"/>
    <x v="1"/>
    <x v="6"/>
    <s v="UNKNOWN"/>
    <x v="8"/>
    <x v="121"/>
    <n v="25"/>
    <n v="6"/>
    <n v="0.80645161290322576"/>
    <n v="0.19354838709677419"/>
  </r>
  <r>
    <s v="MAY-23"/>
    <s v="2023/24"/>
    <x v="1"/>
    <x v="6"/>
    <s v="W2U3Z"/>
    <x v="7"/>
    <x v="376"/>
    <n v="74"/>
    <n v="14"/>
    <n v="0.84090909090909094"/>
    <n v="0.15909090909090909"/>
  </r>
  <r>
    <s v="MAY-23"/>
    <s v="2023/24"/>
    <x v="1"/>
    <x v="6"/>
    <s v="X2C4Y"/>
    <x v="0"/>
    <x v="125"/>
    <n v="33"/>
    <n v="5"/>
    <n v="0.86842105263157898"/>
    <n v="0.13157894736842105"/>
  </r>
  <r>
    <s v="MAY-23"/>
    <s v="2023/24"/>
    <x v="1"/>
    <x v="7"/>
    <s v="00L"/>
    <x v="0"/>
    <x v="703"/>
    <n v="94"/>
    <n v="40"/>
    <n v="0.70149253731343286"/>
    <n v="0.29850746268656714"/>
  </r>
  <r>
    <s v="MAY-23"/>
    <s v="2023/24"/>
    <x v="1"/>
    <x v="7"/>
    <s v="00N"/>
    <x v="0"/>
    <x v="317"/>
    <n v="40"/>
    <n v="21"/>
    <n v="0.65573770491803274"/>
    <n v="0.34426229508196721"/>
  </r>
  <r>
    <s v="MAY-23"/>
    <s v="2023/24"/>
    <x v="1"/>
    <x v="7"/>
    <s v="00P"/>
    <x v="0"/>
    <x v="375"/>
    <n v="59"/>
    <n v="36"/>
    <n v="0.62105263157894741"/>
    <n v="0.37894736842105264"/>
  </r>
  <r>
    <s v="MAY-23"/>
    <s v="2023/24"/>
    <x v="1"/>
    <x v="7"/>
    <s v="00Q"/>
    <x v="1"/>
    <x v="140"/>
    <n v="15"/>
    <n v="15"/>
    <n v="0.5"/>
    <n v="0.5"/>
  </r>
  <r>
    <s v="MAY-23"/>
    <s v="2023/24"/>
    <x v="1"/>
    <x v="7"/>
    <s v="00R"/>
    <x v="1"/>
    <x v="317"/>
    <n v="27"/>
    <n v="34"/>
    <n v="0.44262295081967212"/>
    <n v="0.55737704918032782"/>
  </r>
  <r>
    <s v="MAY-23"/>
    <s v="2023/24"/>
    <x v="1"/>
    <x v="7"/>
    <s v="00T"/>
    <x v="1"/>
    <x v="317"/>
    <n v="52"/>
    <n v="9"/>
    <n v="0.85245901639344257"/>
    <n v="0.14754098360655737"/>
  </r>
  <r>
    <s v="MAY-23"/>
    <s v="2023/24"/>
    <x v="1"/>
    <x v="7"/>
    <s v="00V"/>
    <x v="1"/>
    <x v="393"/>
    <n v="25"/>
    <n v="31"/>
    <n v="0.44642857142857145"/>
    <n v="0.5535714285714286"/>
  </r>
  <r>
    <s v="MAY-23"/>
    <s v="2023/24"/>
    <x v="1"/>
    <x v="7"/>
    <s v="00X"/>
    <x v="1"/>
    <x v="126"/>
    <n v="31"/>
    <n v="35"/>
    <n v="0.46969696969696972"/>
    <n v="0.53030303030303028"/>
  </r>
  <r>
    <s v="MAY-23"/>
    <s v="2023/24"/>
    <x v="1"/>
    <x v="7"/>
    <s v="00Y"/>
    <x v="1"/>
    <x v="117"/>
    <n v="25"/>
    <n v="24"/>
    <n v="0.51020408163265307"/>
    <n v="0.48979591836734693"/>
  </r>
  <r>
    <s v="MAY-23"/>
    <s v="2023/24"/>
    <x v="1"/>
    <x v="7"/>
    <s v="01A"/>
    <x v="1"/>
    <x v="407"/>
    <n v="59"/>
    <n v="37"/>
    <n v="0.61458333333333337"/>
    <n v="0.38541666666666669"/>
  </r>
  <r>
    <s v="MAY-23"/>
    <s v="2023/24"/>
    <x v="1"/>
    <x v="7"/>
    <s v="01D"/>
    <x v="1"/>
    <x v="114"/>
    <n v="36"/>
    <n v="34"/>
    <n v="0.51428571428571423"/>
    <n v="0.48571428571428571"/>
  </r>
  <r>
    <s v="MAY-23"/>
    <s v="2023/24"/>
    <x v="1"/>
    <x v="7"/>
    <s v="01E"/>
    <x v="1"/>
    <x v="134"/>
    <n v="18"/>
    <n v="33"/>
    <n v="0.35294117647058826"/>
    <n v="0.6470588235294118"/>
  </r>
  <r>
    <s v="MAY-23"/>
    <s v="2023/24"/>
    <x v="1"/>
    <x v="7"/>
    <s v="01F"/>
    <x v="1"/>
    <x v="124"/>
    <n v="16"/>
    <n v="5"/>
    <n v="0.76190476190476186"/>
    <n v="0.23809523809523808"/>
  </r>
  <r>
    <s v="MAY-23"/>
    <s v="2023/24"/>
    <x v="1"/>
    <x v="7"/>
    <s v="01G"/>
    <x v="1"/>
    <x v="416"/>
    <n v="25"/>
    <n v="20"/>
    <n v="0.55555555555555558"/>
    <n v="0.44444444444444442"/>
  </r>
  <r>
    <s v="MAY-23"/>
    <s v="2023/24"/>
    <x v="1"/>
    <x v="7"/>
    <s v="01H"/>
    <x v="0"/>
    <x v="145"/>
    <n v="44"/>
    <n v="53"/>
    <n v="0.45360824742268041"/>
    <n v="0.54639175257731953"/>
  </r>
  <r>
    <s v="MAY-23"/>
    <s v="2023/24"/>
    <x v="1"/>
    <x v="7"/>
    <s v="01J"/>
    <x v="1"/>
    <x v="127"/>
    <n v="23"/>
    <n v="21"/>
    <n v="0.52272727272727271"/>
    <n v="0.47727272727272729"/>
  </r>
  <r>
    <s v="MAY-23"/>
    <s v="2023/24"/>
    <x v="1"/>
    <x v="7"/>
    <s v="01K"/>
    <x v="1"/>
    <x v="375"/>
    <n v="58"/>
    <n v="37"/>
    <n v="0.61052631578947369"/>
    <n v="0.38947368421052631"/>
  </r>
  <r>
    <s v="MAY-23"/>
    <s v="2023/24"/>
    <x v="1"/>
    <x v="7"/>
    <s v="01T"/>
    <x v="1"/>
    <x v="365"/>
    <n v="16"/>
    <n v="17"/>
    <n v="0.48484848484848486"/>
    <n v="0.51515151515151514"/>
  </r>
  <r>
    <s v="MAY-23"/>
    <s v="2023/24"/>
    <x v="1"/>
    <x v="7"/>
    <s v="01V"/>
    <x v="1"/>
    <x v="128"/>
    <n v="35"/>
    <n v="24"/>
    <n v="0.59322033898305082"/>
    <n v="0.40677966101694918"/>
  </r>
  <r>
    <s v="MAY-23"/>
    <s v="2023/24"/>
    <x v="1"/>
    <x v="7"/>
    <s v="01W"/>
    <x v="1"/>
    <x v="114"/>
    <n v="30"/>
    <n v="40"/>
    <n v="0.42857142857142855"/>
    <n v="0.5714285714285714"/>
  </r>
  <r>
    <s v="MAY-23"/>
    <s v="2023/24"/>
    <x v="1"/>
    <x v="7"/>
    <s v="01X"/>
    <x v="1"/>
    <x v="394"/>
    <n v="38"/>
    <n v="16"/>
    <n v="0.70370370370370372"/>
    <n v="0.29629629629629628"/>
  </r>
  <r>
    <s v="MAY-23"/>
    <s v="2023/24"/>
    <x v="1"/>
    <x v="7"/>
    <s v="01Y"/>
    <x v="1"/>
    <x v="394"/>
    <n v="35"/>
    <n v="19"/>
    <n v="0.64814814814814814"/>
    <n v="0.35185185185185186"/>
  </r>
  <r>
    <s v="MAY-23"/>
    <s v="2023/24"/>
    <x v="1"/>
    <x v="7"/>
    <s v="02A"/>
    <x v="1"/>
    <x v="394"/>
    <n v="30"/>
    <n v="24"/>
    <n v="0.55555555555555558"/>
    <n v="0.44444444444444442"/>
  </r>
  <r>
    <s v="MAY-23"/>
    <s v="2023/24"/>
    <x v="1"/>
    <x v="7"/>
    <s v="02E"/>
    <x v="1"/>
    <x v="182"/>
    <n v="28"/>
    <n v="19"/>
    <n v="0.5957446808510638"/>
    <n v="0.40425531914893614"/>
  </r>
  <r>
    <s v="MAY-23"/>
    <s v="2023/24"/>
    <x v="1"/>
    <x v="7"/>
    <s v="02G"/>
    <x v="1"/>
    <x v="140"/>
    <n v="16"/>
    <n v="14"/>
    <n v="0.53333333333333333"/>
    <n v="0.46666666666666667"/>
  </r>
  <r>
    <s v="MAY-23"/>
    <s v="2023/24"/>
    <x v="1"/>
    <x v="7"/>
    <s v="02H"/>
    <x v="1"/>
    <x v="302"/>
    <n v="72"/>
    <n v="22"/>
    <n v="0.76595744680851063"/>
    <n v="0.23404255319148937"/>
  </r>
  <r>
    <s v="MAY-23"/>
    <s v="2023/24"/>
    <x v="1"/>
    <x v="7"/>
    <s v="02M"/>
    <x v="1"/>
    <x v="142"/>
    <n v="54"/>
    <n v="32"/>
    <n v="0.62790697674418605"/>
    <n v="0.37209302325581395"/>
  </r>
  <r>
    <s v="MAY-23"/>
    <s v="2023/24"/>
    <x v="1"/>
    <x v="7"/>
    <s v="02P"/>
    <x v="0"/>
    <x v="317"/>
    <n v="39"/>
    <n v="22"/>
    <n v="0.63934426229508201"/>
    <n v="0.36065573770491804"/>
  </r>
  <r>
    <s v="MAY-23"/>
    <s v="2023/24"/>
    <x v="1"/>
    <x v="7"/>
    <s v="02Q"/>
    <x v="2"/>
    <x v="368"/>
    <n v="15"/>
    <n v="10"/>
    <n v="0.6"/>
    <n v="0.4"/>
  </r>
  <r>
    <s v="MAY-23"/>
    <s v="2023/24"/>
    <x v="1"/>
    <x v="7"/>
    <s v="02T"/>
    <x v="0"/>
    <x v="317"/>
    <n v="49"/>
    <n v="12"/>
    <n v="0.80327868852459017"/>
    <n v="0.19672131147540983"/>
  </r>
  <r>
    <s v="MAY-23"/>
    <s v="2023/24"/>
    <x v="1"/>
    <x v="7"/>
    <s v="02X"/>
    <x v="0"/>
    <x v="383"/>
    <n v="37"/>
    <n v="39"/>
    <n v="0.48684210526315791"/>
    <n v="0.51315789473684215"/>
  </r>
  <r>
    <s v="MAY-23"/>
    <s v="2023/24"/>
    <x v="1"/>
    <x v="7"/>
    <s v="02Y"/>
    <x v="0"/>
    <x v="190"/>
    <n v="67"/>
    <n v="53"/>
    <n v="0.55833333333333335"/>
    <n v="0.44166666666666665"/>
  </r>
  <r>
    <s v="MAY-23"/>
    <s v="2023/24"/>
    <x v="1"/>
    <x v="7"/>
    <s v="03F"/>
    <x v="0"/>
    <x v="137"/>
    <n v="41"/>
    <n v="26"/>
    <n v="0.61194029850746268"/>
    <n v="0.38805970149253732"/>
  </r>
  <r>
    <s v="MAY-23"/>
    <s v="2023/24"/>
    <x v="1"/>
    <x v="7"/>
    <s v="03H"/>
    <x v="0"/>
    <x v="129"/>
    <n v="31"/>
    <n v="21"/>
    <n v="0.59615384615384615"/>
    <n v="0.40384615384615385"/>
  </r>
  <r>
    <s v="MAY-23"/>
    <s v="2023/24"/>
    <x v="1"/>
    <x v="7"/>
    <s v="03K"/>
    <x v="0"/>
    <x v="134"/>
    <n v="34"/>
    <n v="17"/>
    <n v="0.66666666666666663"/>
    <n v="0.33333333333333331"/>
  </r>
  <r>
    <s v="MAY-23"/>
    <s v="2023/24"/>
    <x v="1"/>
    <x v="7"/>
    <s v="03L"/>
    <x v="0"/>
    <x v="129"/>
    <n v="27"/>
    <n v="25"/>
    <n v="0.51923076923076927"/>
    <n v="0.48076923076923078"/>
  </r>
  <r>
    <s v="MAY-23"/>
    <s v="2023/24"/>
    <x v="1"/>
    <x v="7"/>
    <s v="03N"/>
    <x v="0"/>
    <x v="550"/>
    <n v="51"/>
    <n v="81"/>
    <n v="0.38636363636363635"/>
    <n v="0.61363636363636365"/>
  </r>
  <r>
    <s v="MAY-23"/>
    <s v="2023/24"/>
    <x v="1"/>
    <x v="7"/>
    <s v="03Q"/>
    <x v="0"/>
    <x v="380"/>
    <n v="66"/>
    <n v="57"/>
    <n v="0.53658536585365857"/>
    <n v="0.46341463414634149"/>
  </r>
  <r>
    <s v="MAY-23"/>
    <s v="2023/24"/>
    <x v="1"/>
    <x v="7"/>
    <s v="03R"/>
    <x v="0"/>
    <x v="403"/>
    <n v="86"/>
    <n v="40"/>
    <n v="0.68253968253968256"/>
    <n v="0.31746031746031744"/>
  </r>
  <r>
    <s v="MAY-23"/>
    <s v="2023/24"/>
    <x v="1"/>
    <x v="7"/>
    <s v="03W"/>
    <x v="2"/>
    <x v="310"/>
    <n v="41"/>
    <n v="67"/>
    <n v="0.37962962962962965"/>
    <n v="0.62037037037037035"/>
  </r>
  <r>
    <s v="MAY-23"/>
    <s v="2023/24"/>
    <x v="1"/>
    <x v="7"/>
    <s v="04C"/>
    <x v="2"/>
    <x v="317"/>
    <n v="20"/>
    <n v="41"/>
    <n v="0.32786885245901637"/>
    <n v="0.67213114754098358"/>
  </r>
  <r>
    <s v="MAY-23"/>
    <s v="2023/24"/>
    <x v="1"/>
    <x v="7"/>
    <s v="04V"/>
    <x v="2"/>
    <x v="396"/>
    <n v="40"/>
    <n v="50"/>
    <n v="0.44444444444444442"/>
    <n v="0.55555555555555558"/>
  </r>
  <r>
    <s v="MAY-23"/>
    <s v="2023/24"/>
    <x v="1"/>
    <x v="7"/>
    <s v="04Y"/>
    <x v="2"/>
    <x v="99"/>
    <n v="11"/>
    <n v="18"/>
    <n v="0.37931034482758619"/>
    <n v="0.62068965517241381"/>
  </r>
  <r>
    <s v="MAY-23"/>
    <s v="2023/24"/>
    <x v="1"/>
    <x v="7"/>
    <s v="05D"/>
    <x v="2"/>
    <x v="399"/>
    <n v="24"/>
    <n v="16"/>
    <n v="0.6"/>
    <n v="0.4"/>
  </r>
  <r>
    <s v="MAY-23"/>
    <s v="2023/24"/>
    <x v="1"/>
    <x v="7"/>
    <s v="05G"/>
    <x v="2"/>
    <x v="126"/>
    <n v="34"/>
    <n v="32"/>
    <n v="0.51515151515151514"/>
    <n v="0.48484848484848486"/>
  </r>
  <r>
    <s v="MAY-23"/>
    <s v="2023/24"/>
    <x v="1"/>
    <x v="7"/>
    <s v="05Q"/>
    <x v="2"/>
    <x v="415"/>
    <n v="32"/>
    <n v="41"/>
    <n v="0.43835616438356162"/>
    <n v="0.56164383561643838"/>
  </r>
  <r>
    <s v="MAY-23"/>
    <s v="2023/24"/>
    <x v="1"/>
    <x v="7"/>
    <s v="05V"/>
    <x v="2"/>
    <x v="128"/>
    <n v="41"/>
    <n v="18"/>
    <n v="0.69491525423728817"/>
    <n v="0.30508474576271188"/>
  </r>
  <r>
    <s v="MAY-23"/>
    <s v="2023/24"/>
    <x v="1"/>
    <x v="7"/>
    <s v="05W"/>
    <x v="2"/>
    <x v="405"/>
    <n v="39"/>
    <n v="35"/>
    <n v="0.52702702702702697"/>
    <n v="0.47297297297297297"/>
  </r>
  <r>
    <s v="MAY-23"/>
    <s v="2023/24"/>
    <x v="1"/>
    <x v="7"/>
    <s v="06H"/>
    <x v="3"/>
    <x v="427"/>
    <n v="130"/>
    <n v="104"/>
    <n v="0.55555555555555558"/>
    <n v="0.44444444444444442"/>
  </r>
  <r>
    <s v="MAY-23"/>
    <s v="2023/24"/>
    <x v="1"/>
    <x v="7"/>
    <s v="06K"/>
    <x v="3"/>
    <x v="439"/>
    <n v="119"/>
    <n v="37"/>
    <n v="0.76282051282051277"/>
    <n v="0.23717948717948717"/>
  </r>
  <r>
    <s v="MAY-23"/>
    <s v="2023/24"/>
    <x v="1"/>
    <x v="7"/>
    <s v="06L"/>
    <x v="3"/>
    <x v="412"/>
    <n v="84"/>
    <n v="47"/>
    <n v="0.64122137404580148"/>
    <n v="0.35877862595419846"/>
  </r>
  <r>
    <s v="MAY-23"/>
    <s v="2023/24"/>
    <x v="1"/>
    <x v="7"/>
    <s v="06N"/>
    <x v="3"/>
    <x v="431"/>
    <n v="94"/>
    <n v="61"/>
    <n v="0.6064516129032258"/>
    <n v="0.3935483870967742"/>
  </r>
  <r>
    <s v="MAY-23"/>
    <s v="2023/24"/>
    <x v="1"/>
    <x v="7"/>
    <s v="06Q"/>
    <x v="3"/>
    <x v="141"/>
    <n v="40"/>
    <n v="43"/>
    <n v="0.48192771084337349"/>
    <n v="0.51807228915662651"/>
  </r>
  <r>
    <s v="MAY-23"/>
    <s v="2023/24"/>
    <x v="1"/>
    <x v="7"/>
    <s v="06T"/>
    <x v="3"/>
    <x v="299"/>
    <n v="112"/>
    <n v="46"/>
    <n v="0.70886075949367089"/>
    <n v="0.29113924050632911"/>
  </r>
  <r>
    <s v="MAY-23"/>
    <s v="2023/24"/>
    <x v="1"/>
    <x v="7"/>
    <s v="07G"/>
    <x v="3"/>
    <x v="373"/>
    <n v="16"/>
    <n v="18"/>
    <n v="0.47058823529411764"/>
    <n v="0.52941176470588236"/>
  </r>
  <r>
    <s v="MAY-23"/>
    <s v="2023/24"/>
    <x v="1"/>
    <x v="7"/>
    <s v="07H"/>
    <x v="3"/>
    <x v="366"/>
    <n v="36"/>
    <n v="29"/>
    <n v="0.55384615384615388"/>
    <n v="0.44615384615384618"/>
  </r>
  <r>
    <s v="MAY-23"/>
    <s v="2023/24"/>
    <x v="1"/>
    <x v="7"/>
    <s v="07K"/>
    <x v="3"/>
    <x v="415"/>
    <n v="35"/>
    <n v="38"/>
    <n v="0.47945205479452052"/>
    <n v="0.52054794520547942"/>
  </r>
  <r>
    <s v="MAY-23"/>
    <s v="2023/24"/>
    <x v="1"/>
    <x v="7"/>
    <s v="09D"/>
    <x v="4"/>
    <x v="133"/>
    <n v="37"/>
    <n v="27"/>
    <n v="0.578125"/>
    <n v="0.421875"/>
  </r>
  <r>
    <s v="MAY-23"/>
    <s v="2023/24"/>
    <x v="1"/>
    <x v="7"/>
    <s v="10Q"/>
    <x v="4"/>
    <x v="704"/>
    <n v="139"/>
    <n v="73"/>
    <n v="0.65566037735849059"/>
    <n v="0.34433962264150941"/>
  </r>
  <r>
    <s v="MAY-23"/>
    <s v="2023/24"/>
    <x v="1"/>
    <x v="7"/>
    <s v="10R"/>
    <x v="4"/>
    <x v="416"/>
    <n v="18"/>
    <n v="27"/>
    <n v="0.4"/>
    <n v="0.6"/>
  </r>
  <r>
    <s v="MAY-23"/>
    <s v="2023/24"/>
    <x v="1"/>
    <x v="7"/>
    <s v="11J"/>
    <x v="5"/>
    <x v="705"/>
    <n v="188"/>
    <n v="105"/>
    <n v="0.64163822525597269"/>
    <n v="0.35836177474402731"/>
  </r>
  <r>
    <s v="MAY-23"/>
    <s v="2023/24"/>
    <x v="1"/>
    <x v="7"/>
    <s v="11M"/>
    <x v="5"/>
    <x v="706"/>
    <n v="133"/>
    <n v="76"/>
    <n v="0.63636363636363635"/>
    <n v="0.36363636363636365"/>
  </r>
  <r>
    <s v="MAY-23"/>
    <s v="2023/24"/>
    <x v="1"/>
    <x v="7"/>
    <s v="11N"/>
    <x v="5"/>
    <x v="428"/>
    <n v="185"/>
    <n v="92"/>
    <n v="0.66787003610108309"/>
    <n v="0.33212996389891697"/>
  </r>
  <r>
    <s v="MAY-23"/>
    <s v="2023/24"/>
    <x v="1"/>
    <x v="7"/>
    <s v="11X"/>
    <x v="5"/>
    <x v="547"/>
    <n v="121"/>
    <n v="77"/>
    <n v="0.61111111111111116"/>
    <n v="0.3888888888888889"/>
  </r>
  <r>
    <s v="MAY-23"/>
    <s v="2023/24"/>
    <x v="1"/>
    <x v="7"/>
    <s v="12F"/>
    <x v="1"/>
    <x v="164"/>
    <n v="102"/>
    <n v="36"/>
    <n v="0.73913043478260865"/>
    <n v="0.2608695652173913"/>
  </r>
  <r>
    <s v="MAY-23"/>
    <s v="2023/24"/>
    <x v="1"/>
    <x v="7"/>
    <s v="13Q"/>
    <x v="6"/>
    <x v="149"/>
    <n v="3"/>
    <n v="3"/>
    <n v="0.5"/>
    <n v="0.5"/>
  </r>
  <r>
    <s v="MAY-23"/>
    <s v="2023/24"/>
    <x v="1"/>
    <x v="7"/>
    <s v="13T"/>
    <x v="0"/>
    <x v="707"/>
    <n v="85"/>
    <n v="61"/>
    <n v="0.5821917808219178"/>
    <n v="0.4178082191780822"/>
  </r>
  <r>
    <s v="MAY-23"/>
    <s v="2023/24"/>
    <x v="1"/>
    <x v="7"/>
    <s v="14L"/>
    <x v="1"/>
    <x v="396"/>
    <n v="45"/>
    <n v="45"/>
    <n v="0.5"/>
    <n v="0.5"/>
  </r>
  <r>
    <s v="MAY-23"/>
    <s v="2023/24"/>
    <x v="1"/>
    <x v="7"/>
    <s v="14R"/>
    <x v="3"/>
    <x v="174"/>
    <n v="0"/>
    <n v="2"/>
    <n v="0"/>
    <n v="1"/>
  </r>
  <r>
    <s v="MAY-23"/>
    <s v="2023/24"/>
    <x v="1"/>
    <x v="7"/>
    <s v="14Y"/>
    <x v="4"/>
    <x v="387"/>
    <n v="79"/>
    <n v="61"/>
    <n v="0.56428571428571428"/>
    <n v="0.43571428571428572"/>
  </r>
  <r>
    <s v="MAY-23"/>
    <s v="2023/24"/>
    <x v="1"/>
    <x v="7"/>
    <s v="15A"/>
    <x v="4"/>
    <x v="385"/>
    <n v="83"/>
    <n v="56"/>
    <n v="0.59712230215827333"/>
    <n v="0.40287769784172661"/>
  </r>
  <r>
    <s v="MAY-23"/>
    <s v="2023/24"/>
    <x v="1"/>
    <x v="7"/>
    <s v="15C"/>
    <x v="5"/>
    <x v="708"/>
    <n v="158"/>
    <n v="121"/>
    <n v="0.56630824372759858"/>
    <n v="0.43369175627240142"/>
  </r>
  <r>
    <s v="MAY-23"/>
    <s v="2023/24"/>
    <x v="1"/>
    <x v="7"/>
    <s v="15E"/>
    <x v="2"/>
    <x v="709"/>
    <n v="104"/>
    <n v="176"/>
    <n v="0.37142857142857144"/>
    <n v="0.62857142857142856"/>
  </r>
  <r>
    <s v="MAY-23"/>
    <s v="2023/24"/>
    <x v="1"/>
    <x v="7"/>
    <s v="15F"/>
    <x v="0"/>
    <x v="700"/>
    <n v="97"/>
    <n v="68"/>
    <n v="0.58787878787878789"/>
    <n v="0.41212121212121211"/>
  </r>
  <r>
    <s v="MAY-23"/>
    <s v="2023/24"/>
    <x v="1"/>
    <x v="7"/>
    <s v="15M"/>
    <x v="2"/>
    <x v="389"/>
    <n v="162"/>
    <n v="132"/>
    <n v="0.55102040816326525"/>
    <n v="0.44897959183673469"/>
  </r>
  <r>
    <s v="MAY-23"/>
    <s v="2023/24"/>
    <x v="1"/>
    <x v="7"/>
    <s v="15N"/>
    <x v="5"/>
    <x v="710"/>
    <n v="303"/>
    <n v="202"/>
    <n v="0.6"/>
    <n v="0.4"/>
  </r>
  <r>
    <s v="MAY-23"/>
    <s v="2023/24"/>
    <x v="1"/>
    <x v="7"/>
    <s v="16C"/>
    <x v="0"/>
    <x v="549"/>
    <n v="120"/>
    <n v="81"/>
    <n v="0.59701492537313428"/>
    <n v="0.40298507462686567"/>
  </r>
  <r>
    <s v="MAY-23"/>
    <s v="2023/24"/>
    <x v="1"/>
    <x v="7"/>
    <s v="18C"/>
    <x v="2"/>
    <x v="711"/>
    <n v="106"/>
    <n v="143"/>
    <n v="0.42570281124497994"/>
    <n v="0.57429718875502012"/>
  </r>
  <r>
    <s v="MAY-23"/>
    <s v="2023/24"/>
    <x v="1"/>
    <x v="7"/>
    <s v="26A"/>
    <x v="3"/>
    <x v="712"/>
    <n v="174"/>
    <n v="137"/>
    <n v="0.55948553054662375"/>
    <n v="0.44051446945337619"/>
  </r>
  <r>
    <s v="MAY-23"/>
    <s v="2023/24"/>
    <x v="1"/>
    <x v="7"/>
    <s v="27D"/>
    <x v="1"/>
    <x v="713"/>
    <n v="197"/>
    <n v="102"/>
    <n v="0.65886287625418061"/>
    <n v="0.34113712374581939"/>
  </r>
  <r>
    <s v="MAY-23"/>
    <s v="2023/24"/>
    <x v="1"/>
    <x v="7"/>
    <s v="36J"/>
    <x v="0"/>
    <x v="707"/>
    <n v="102"/>
    <n v="44"/>
    <n v="0.69863013698630139"/>
    <n v="0.30136986301369861"/>
  </r>
  <r>
    <s v="MAY-23"/>
    <s v="2023/24"/>
    <x v="1"/>
    <x v="7"/>
    <s v="36L"/>
    <x v="7"/>
    <x v="353"/>
    <n v="198"/>
    <n v="76"/>
    <n v="0.72262773722627738"/>
    <n v="0.27737226277372262"/>
  </r>
  <r>
    <s v="MAY-23"/>
    <s v="2023/24"/>
    <x v="1"/>
    <x v="7"/>
    <s v="42D"/>
    <x v="0"/>
    <x v="714"/>
    <n v="96"/>
    <n v="68"/>
    <n v="0.58536585365853655"/>
    <n v="0.41463414634146339"/>
  </r>
  <r>
    <s v="MAY-23"/>
    <s v="2023/24"/>
    <x v="1"/>
    <x v="7"/>
    <s v="52R"/>
    <x v="2"/>
    <x v="715"/>
    <n v="196"/>
    <n v="114"/>
    <n v="0.63225806451612898"/>
    <n v="0.36774193548387096"/>
  </r>
  <r>
    <s v="MAY-23"/>
    <s v="2023/24"/>
    <x v="1"/>
    <x v="7"/>
    <s v="70F"/>
    <x v="4"/>
    <x v="408"/>
    <n v="172"/>
    <n v="150"/>
    <n v="0.53416149068322982"/>
    <n v="0.46583850931677018"/>
  </r>
  <r>
    <s v="MAY-23"/>
    <s v="2023/24"/>
    <x v="1"/>
    <x v="7"/>
    <s v="71E"/>
    <x v="2"/>
    <x v="716"/>
    <n v="139"/>
    <n v="124"/>
    <n v="0.52851711026615966"/>
    <n v="0.47148288973384028"/>
  </r>
  <r>
    <s v="MAY-23"/>
    <s v="2023/24"/>
    <x v="1"/>
    <x v="7"/>
    <s v="72Q"/>
    <x v="7"/>
    <x v="717"/>
    <n v="178"/>
    <n v="161"/>
    <n v="0.52507374631268433"/>
    <n v="0.47492625368731561"/>
  </r>
  <r>
    <s v="MAY-23"/>
    <s v="2023/24"/>
    <x v="1"/>
    <x v="7"/>
    <s v="78H"/>
    <x v="2"/>
    <x v="718"/>
    <n v="114"/>
    <n v="104"/>
    <n v="0.52293577981651373"/>
    <n v="0.47706422018348627"/>
  </r>
  <r>
    <s v="MAY-23"/>
    <s v="2023/24"/>
    <x v="1"/>
    <x v="7"/>
    <s v="84H"/>
    <x v="0"/>
    <x v="151"/>
    <n v="110"/>
    <n v="64"/>
    <n v="0.63218390804597702"/>
    <n v="0.36781609195402298"/>
  </r>
  <r>
    <s v="MAY-23"/>
    <s v="2023/24"/>
    <x v="1"/>
    <x v="7"/>
    <s v="91Q"/>
    <x v="4"/>
    <x v="719"/>
    <n v="408"/>
    <n v="175"/>
    <n v="0.69982847341337906"/>
    <n v="0.30017152658662094"/>
  </r>
  <r>
    <s v="MAY-23"/>
    <s v="2023/24"/>
    <x v="1"/>
    <x v="7"/>
    <s v="92A"/>
    <x v="4"/>
    <x v="341"/>
    <n v="219"/>
    <n v="57"/>
    <n v="0.79347826086956519"/>
    <n v="0.20652173913043478"/>
  </r>
  <r>
    <s v="MAY-23"/>
    <s v="2023/24"/>
    <x v="1"/>
    <x v="7"/>
    <s v="92G"/>
    <x v="5"/>
    <x v="720"/>
    <n v="163"/>
    <n v="121"/>
    <n v="0.573943661971831"/>
    <n v="0.426056338028169"/>
  </r>
  <r>
    <s v="MAY-23"/>
    <s v="2023/24"/>
    <x v="1"/>
    <x v="7"/>
    <s v="93C"/>
    <x v="7"/>
    <x v="716"/>
    <n v="128"/>
    <n v="135"/>
    <n v="0.48669201520912547"/>
    <n v="0.51330798479087447"/>
  </r>
  <r>
    <s v="MAY-23"/>
    <s v="2023/24"/>
    <x v="1"/>
    <x v="7"/>
    <s v="97R"/>
    <x v="4"/>
    <x v="436"/>
    <n v="151"/>
    <n v="91"/>
    <n v="0.62396694214876036"/>
    <n v="0.37603305785123969"/>
  </r>
  <r>
    <s v="MAY-23"/>
    <s v="2023/24"/>
    <x v="1"/>
    <x v="7"/>
    <s v="97T"/>
    <x v="4"/>
    <x v="157"/>
    <n v="1"/>
    <n v="0"/>
    <n v="1"/>
    <n v="0"/>
  </r>
  <r>
    <s v="MAY-23"/>
    <s v="2023/24"/>
    <x v="1"/>
    <x v="7"/>
    <s v="99A"/>
    <x v="1"/>
    <x v="138"/>
    <n v="58"/>
    <n v="53"/>
    <n v="0.52252252252252251"/>
    <n v="0.47747747747747749"/>
  </r>
  <r>
    <s v="MAY-23"/>
    <s v="2023/24"/>
    <x v="1"/>
    <x v="7"/>
    <s v="99C"/>
    <x v="0"/>
    <x v="296"/>
    <n v="43"/>
    <n v="19"/>
    <n v="0.69354838709677424"/>
    <n v="0.30645161290322581"/>
  </r>
  <r>
    <s v="MAY-23"/>
    <s v="2023/24"/>
    <x v="1"/>
    <x v="7"/>
    <s v="99E"/>
    <x v="3"/>
    <x v="394"/>
    <n v="21"/>
    <n v="33"/>
    <n v="0.3888888888888889"/>
    <n v="0.61111111111111116"/>
  </r>
  <r>
    <s v="MAY-23"/>
    <s v="2023/24"/>
    <x v="1"/>
    <x v="7"/>
    <s v="99F"/>
    <x v="3"/>
    <x v="393"/>
    <n v="29"/>
    <n v="27"/>
    <n v="0.5178571428571429"/>
    <n v="0.48214285714285715"/>
  </r>
  <r>
    <s v="MAY-23"/>
    <s v="2023/24"/>
    <x v="1"/>
    <x v="7"/>
    <s v="99G"/>
    <x v="3"/>
    <x v="399"/>
    <n v="14"/>
    <n v="26"/>
    <n v="0.35"/>
    <n v="0.65"/>
  </r>
  <r>
    <s v="MAY-23"/>
    <s v="2023/24"/>
    <x v="1"/>
    <x v="7"/>
    <s v="A3A8R"/>
    <x v="7"/>
    <x v="721"/>
    <n v="169"/>
    <n v="104"/>
    <n v="0.61904761904761907"/>
    <n v="0.38095238095238093"/>
  </r>
  <r>
    <s v="MAY-23"/>
    <s v="2023/24"/>
    <x v="1"/>
    <x v="7"/>
    <s v="B2M3M"/>
    <x v="2"/>
    <x v="668"/>
    <n v="141"/>
    <n v="129"/>
    <n v="0.52222222222222225"/>
    <n v="0.4777777777777778"/>
  </r>
  <r>
    <s v="MAY-23"/>
    <s v="2023/24"/>
    <x v="1"/>
    <x v="7"/>
    <s v="D2P2L"/>
    <x v="2"/>
    <x v="411"/>
    <n v="131"/>
    <n v="115"/>
    <n v="0.53252032520325199"/>
    <n v="0.46747967479674796"/>
  </r>
  <r>
    <s v="MAY-23"/>
    <s v="2023/24"/>
    <x v="1"/>
    <x v="7"/>
    <s v="D4U1Y"/>
    <x v="4"/>
    <x v="722"/>
    <n v="97"/>
    <n v="79"/>
    <n v="0.55113636363636365"/>
    <n v="0.44886363636363635"/>
  </r>
  <r>
    <s v="MAY-23"/>
    <s v="2023/24"/>
    <x v="1"/>
    <x v="7"/>
    <s v="D9Y0V"/>
    <x v="4"/>
    <x v="723"/>
    <n v="319"/>
    <n v="219"/>
    <n v="0.59293680297397766"/>
    <n v="0.40706319702602228"/>
  </r>
  <r>
    <s v="MAY-23"/>
    <s v="2023/24"/>
    <x v="1"/>
    <x v="7"/>
    <s v="M1J4Y"/>
    <x v="3"/>
    <x v="724"/>
    <n v="133"/>
    <n v="100"/>
    <n v="0.57081545064377681"/>
    <n v="0.42918454935622319"/>
  </r>
  <r>
    <s v="MAY-23"/>
    <s v="2023/24"/>
    <x v="1"/>
    <x v="7"/>
    <s v="M2L0M"/>
    <x v="2"/>
    <x v="549"/>
    <n v="88"/>
    <n v="113"/>
    <n v="0.43781094527363185"/>
    <n v="0.56218905472636815"/>
  </r>
  <r>
    <s v="MAY-23"/>
    <s v="2023/24"/>
    <x v="1"/>
    <x v="7"/>
    <s v="UNKNOWN"/>
    <x v="8"/>
    <x v="152"/>
    <n v="36"/>
    <n v="27"/>
    <n v="0.5714285714285714"/>
    <n v="0.42857142857142855"/>
  </r>
  <r>
    <s v="MAY-23"/>
    <s v="2023/24"/>
    <x v="1"/>
    <x v="7"/>
    <s v="W2U3Z"/>
    <x v="7"/>
    <x v="725"/>
    <n v="266"/>
    <n v="110"/>
    <n v="0.70744680851063835"/>
    <n v="0.29255319148936171"/>
  </r>
  <r>
    <s v="MAY-23"/>
    <s v="2023/24"/>
    <x v="1"/>
    <x v="7"/>
    <s v="X2C4Y"/>
    <x v="0"/>
    <x v="156"/>
    <n v="87"/>
    <n v="26"/>
    <n v="0.76991150442477874"/>
    <n v="0.23008849557522124"/>
  </r>
  <r>
    <s v="MAY-23"/>
    <s v="2023/24"/>
    <x v="1"/>
    <x v="8"/>
    <s v="00L"/>
    <x v="0"/>
    <x v="115"/>
    <n v="8"/>
    <n v="2"/>
    <n v="0.8"/>
    <n v="0.2"/>
  </r>
  <r>
    <s v="MAY-23"/>
    <s v="2023/24"/>
    <x v="1"/>
    <x v="8"/>
    <s v="00N"/>
    <x v="0"/>
    <x v="149"/>
    <n v="5"/>
    <n v="1"/>
    <n v="0.83333333333333337"/>
    <n v="0.16666666666666666"/>
  </r>
  <r>
    <s v="MAY-23"/>
    <s v="2023/24"/>
    <x v="1"/>
    <x v="8"/>
    <s v="00P"/>
    <x v="0"/>
    <x v="71"/>
    <n v="6"/>
    <n v="1"/>
    <n v="0.8571428571428571"/>
    <n v="0.14285714285714285"/>
  </r>
  <r>
    <s v="MAY-23"/>
    <s v="2023/24"/>
    <x v="1"/>
    <x v="8"/>
    <s v="00Q"/>
    <x v="1"/>
    <x v="70"/>
    <n v="8"/>
    <n v="0"/>
    <n v="1"/>
    <n v="0"/>
  </r>
  <r>
    <s v="MAY-23"/>
    <s v="2023/24"/>
    <x v="1"/>
    <x v="8"/>
    <s v="00R"/>
    <x v="1"/>
    <x v="149"/>
    <n v="2"/>
    <n v="4"/>
    <n v="0.33333333333333331"/>
    <n v="0.66666666666666663"/>
  </r>
  <r>
    <s v="MAY-23"/>
    <s v="2023/24"/>
    <x v="1"/>
    <x v="8"/>
    <s v="00T"/>
    <x v="1"/>
    <x v="91"/>
    <n v="11"/>
    <n v="1"/>
    <n v="0.91666666666666663"/>
    <n v="8.3333333333333329E-2"/>
  </r>
  <r>
    <s v="MAY-23"/>
    <s v="2023/24"/>
    <x v="1"/>
    <x v="8"/>
    <s v="00V"/>
    <x v="1"/>
    <x v="184"/>
    <n v="0"/>
    <n v="3"/>
    <n v="0"/>
    <n v="1"/>
  </r>
  <r>
    <s v="MAY-23"/>
    <s v="2023/24"/>
    <x v="1"/>
    <x v="8"/>
    <s v="00X"/>
    <x v="1"/>
    <x v="149"/>
    <n v="3"/>
    <n v="3"/>
    <n v="0.5"/>
    <n v="0.5"/>
  </r>
  <r>
    <s v="MAY-23"/>
    <s v="2023/24"/>
    <x v="1"/>
    <x v="8"/>
    <s v="00Y"/>
    <x v="1"/>
    <x v="149"/>
    <n v="4"/>
    <n v="2"/>
    <n v="0.66666666666666663"/>
    <n v="0.33333333333333331"/>
  </r>
  <r>
    <s v="MAY-23"/>
    <s v="2023/24"/>
    <x v="1"/>
    <x v="8"/>
    <s v="01A"/>
    <x v="1"/>
    <x v="71"/>
    <n v="6"/>
    <n v="1"/>
    <n v="0.8571428571428571"/>
    <n v="0.14285714285714285"/>
  </r>
  <r>
    <s v="MAY-23"/>
    <s v="2023/24"/>
    <x v="1"/>
    <x v="8"/>
    <s v="01D"/>
    <x v="1"/>
    <x v="149"/>
    <n v="3"/>
    <n v="3"/>
    <n v="0.5"/>
    <n v="0.5"/>
  </r>
  <r>
    <s v="MAY-23"/>
    <s v="2023/24"/>
    <x v="1"/>
    <x v="8"/>
    <s v="01E"/>
    <x v="1"/>
    <x v="184"/>
    <n v="1"/>
    <n v="2"/>
    <n v="0.33333333333333331"/>
    <n v="0.66666666666666663"/>
  </r>
  <r>
    <s v="MAY-23"/>
    <s v="2023/24"/>
    <x v="1"/>
    <x v="8"/>
    <s v="01F"/>
    <x v="1"/>
    <x v="148"/>
    <n v="10"/>
    <n v="4"/>
    <n v="0.7142857142857143"/>
    <n v="0.2857142857142857"/>
  </r>
  <r>
    <s v="MAY-23"/>
    <s v="2023/24"/>
    <x v="1"/>
    <x v="8"/>
    <s v="01G"/>
    <x v="1"/>
    <x v="149"/>
    <n v="5"/>
    <n v="1"/>
    <n v="0.83333333333333337"/>
    <n v="0.16666666666666666"/>
  </r>
  <r>
    <s v="MAY-23"/>
    <s v="2023/24"/>
    <x v="1"/>
    <x v="8"/>
    <s v="01H"/>
    <x v="0"/>
    <x v="71"/>
    <n v="5"/>
    <n v="2"/>
    <n v="0.7142857142857143"/>
    <n v="0.2857142857142857"/>
  </r>
  <r>
    <s v="MAY-23"/>
    <s v="2023/24"/>
    <x v="1"/>
    <x v="8"/>
    <s v="01J"/>
    <x v="1"/>
    <x v="91"/>
    <n v="5"/>
    <n v="7"/>
    <n v="0.41666666666666669"/>
    <n v="0.58333333333333337"/>
  </r>
  <r>
    <s v="MAY-23"/>
    <s v="2023/24"/>
    <x v="1"/>
    <x v="8"/>
    <s v="01K"/>
    <x v="1"/>
    <x v="192"/>
    <n v="13"/>
    <n v="4"/>
    <n v="0.76470588235294112"/>
    <n v="0.23529411764705882"/>
  </r>
  <r>
    <s v="MAY-23"/>
    <s v="2023/24"/>
    <x v="1"/>
    <x v="8"/>
    <s v="01T"/>
    <x v="1"/>
    <x v="184"/>
    <n v="0"/>
    <n v="3"/>
    <n v="0"/>
    <n v="1"/>
  </r>
  <r>
    <s v="MAY-23"/>
    <s v="2023/24"/>
    <x v="1"/>
    <x v="8"/>
    <s v="01V"/>
    <x v="1"/>
    <x v="68"/>
    <n v="3"/>
    <n v="1"/>
    <n v="0.75"/>
    <n v="0.25"/>
  </r>
  <r>
    <s v="MAY-23"/>
    <s v="2023/24"/>
    <x v="1"/>
    <x v="8"/>
    <s v="01W"/>
    <x v="1"/>
    <x v="83"/>
    <n v="7"/>
    <n v="6"/>
    <n v="0.53846153846153844"/>
    <n v="0.46153846153846156"/>
  </r>
  <r>
    <s v="MAY-23"/>
    <s v="2023/24"/>
    <x v="1"/>
    <x v="8"/>
    <s v="01X"/>
    <x v="1"/>
    <x v="68"/>
    <n v="3"/>
    <n v="1"/>
    <n v="0.75"/>
    <n v="0.25"/>
  </r>
  <r>
    <s v="MAY-23"/>
    <s v="2023/24"/>
    <x v="1"/>
    <x v="8"/>
    <s v="01Y"/>
    <x v="1"/>
    <x v="70"/>
    <n v="6"/>
    <n v="2"/>
    <n v="0.75"/>
    <n v="0.25"/>
  </r>
  <r>
    <s v="MAY-23"/>
    <s v="2023/24"/>
    <x v="1"/>
    <x v="8"/>
    <s v="02A"/>
    <x v="1"/>
    <x v="115"/>
    <n v="8"/>
    <n v="2"/>
    <n v="0.8"/>
    <n v="0.2"/>
  </r>
  <r>
    <s v="MAY-23"/>
    <s v="2023/24"/>
    <x v="1"/>
    <x v="8"/>
    <s v="02E"/>
    <x v="1"/>
    <x v="254"/>
    <n v="3"/>
    <n v="2"/>
    <n v="0.6"/>
    <n v="0.4"/>
  </r>
  <r>
    <s v="MAY-23"/>
    <s v="2023/24"/>
    <x v="1"/>
    <x v="8"/>
    <s v="02G"/>
    <x v="1"/>
    <x v="184"/>
    <n v="0"/>
    <n v="3"/>
    <n v="0"/>
    <n v="1"/>
  </r>
  <r>
    <s v="MAY-23"/>
    <s v="2023/24"/>
    <x v="1"/>
    <x v="8"/>
    <s v="02H"/>
    <x v="1"/>
    <x v="158"/>
    <n v="7"/>
    <n v="4"/>
    <n v="0.63636363636363635"/>
    <n v="0.36363636363636365"/>
  </r>
  <r>
    <s v="MAY-23"/>
    <s v="2023/24"/>
    <x v="1"/>
    <x v="8"/>
    <s v="02M"/>
    <x v="1"/>
    <x v="70"/>
    <n v="0"/>
    <n v="8"/>
    <n v="0"/>
    <n v="1"/>
  </r>
  <r>
    <s v="MAY-23"/>
    <s v="2023/24"/>
    <x v="1"/>
    <x v="8"/>
    <s v="02P"/>
    <x v="0"/>
    <x v="149"/>
    <n v="5"/>
    <n v="1"/>
    <n v="0.83333333333333337"/>
    <n v="0.16666666666666666"/>
  </r>
  <r>
    <s v="MAY-23"/>
    <s v="2023/24"/>
    <x v="1"/>
    <x v="8"/>
    <s v="02Q"/>
    <x v="2"/>
    <x v="68"/>
    <n v="3"/>
    <n v="1"/>
    <n v="0.75"/>
    <n v="0.25"/>
  </r>
  <r>
    <s v="MAY-23"/>
    <s v="2023/24"/>
    <x v="1"/>
    <x v="8"/>
    <s v="02T"/>
    <x v="0"/>
    <x v="148"/>
    <n v="11"/>
    <n v="3"/>
    <n v="0.7857142857142857"/>
    <n v="0.21428571428571427"/>
  </r>
  <r>
    <s v="MAY-23"/>
    <s v="2023/24"/>
    <x v="1"/>
    <x v="8"/>
    <s v="02X"/>
    <x v="0"/>
    <x v="149"/>
    <n v="5"/>
    <n v="1"/>
    <n v="0.83333333333333337"/>
    <n v="0.16666666666666666"/>
  </r>
  <r>
    <s v="MAY-23"/>
    <s v="2023/24"/>
    <x v="1"/>
    <x v="8"/>
    <s v="02Y"/>
    <x v="0"/>
    <x v="185"/>
    <n v="4"/>
    <n v="5"/>
    <n v="0.44444444444444442"/>
    <n v="0.55555555555555558"/>
  </r>
  <r>
    <s v="MAY-23"/>
    <s v="2023/24"/>
    <x v="1"/>
    <x v="8"/>
    <s v="03F"/>
    <x v="0"/>
    <x v="115"/>
    <n v="8"/>
    <n v="2"/>
    <n v="0.8"/>
    <n v="0.2"/>
  </r>
  <r>
    <s v="MAY-23"/>
    <s v="2023/24"/>
    <x v="1"/>
    <x v="8"/>
    <s v="03H"/>
    <x v="0"/>
    <x v="68"/>
    <n v="2"/>
    <n v="2"/>
    <n v="0.5"/>
    <n v="0.5"/>
  </r>
  <r>
    <s v="MAY-23"/>
    <s v="2023/24"/>
    <x v="1"/>
    <x v="8"/>
    <s v="03K"/>
    <x v="0"/>
    <x v="71"/>
    <n v="5"/>
    <n v="2"/>
    <n v="0.7142857142857143"/>
    <n v="0.2857142857142857"/>
  </r>
  <r>
    <s v="MAY-23"/>
    <s v="2023/24"/>
    <x v="1"/>
    <x v="8"/>
    <s v="03L"/>
    <x v="0"/>
    <x v="254"/>
    <n v="4"/>
    <n v="1"/>
    <n v="0.8"/>
    <n v="0.2"/>
  </r>
  <r>
    <s v="MAY-23"/>
    <s v="2023/24"/>
    <x v="1"/>
    <x v="8"/>
    <s v="03N"/>
    <x v="0"/>
    <x v="143"/>
    <n v="5"/>
    <n v="13"/>
    <n v="0.27777777777777779"/>
    <n v="0.72222222222222221"/>
  </r>
  <r>
    <s v="MAY-23"/>
    <s v="2023/24"/>
    <x v="1"/>
    <x v="8"/>
    <s v="03Q"/>
    <x v="0"/>
    <x v="83"/>
    <n v="9"/>
    <n v="4"/>
    <n v="0.69230769230769229"/>
    <n v="0.30769230769230771"/>
  </r>
  <r>
    <s v="MAY-23"/>
    <s v="2023/24"/>
    <x v="1"/>
    <x v="8"/>
    <s v="03R"/>
    <x v="0"/>
    <x v="83"/>
    <n v="11"/>
    <n v="2"/>
    <n v="0.84615384615384615"/>
    <n v="0.15384615384615385"/>
  </r>
  <r>
    <s v="MAY-23"/>
    <s v="2023/24"/>
    <x v="1"/>
    <x v="8"/>
    <s v="03W"/>
    <x v="2"/>
    <x v="124"/>
    <n v="12"/>
    <n v="9"/>
    <n v="0.5714285714285714"/>
    <n v="0.42857142857142855"/>
  </r>
  <r>
    <s v="MAY-23"/>
    <s v="2023/24"/>
    <x v="1"/>
    <x v="8"/>
    <s v="04C"/>
    <x v="2"/>
    <x v="157"/>
    <n v="0"/>
    <n v="1"/>
    <n v="0"/>
    <n v="1"/>
  </r>
  <r>
    <s v="MAY-23"/>
    <s v="2023/24"/>
    <x v="1"/>
    <x v="8"/>
    <s v="04V"/>
    <x v="2"/>
    <x v="184"/>
    <n v="0"/>
    <n v="3"/>
    <n v="0"/>
    <n v="1"/>
  </r>
  <r>
    <s v="MAY-23"/>
    <s v="2023/24"/>
    <x v="1"/>
    <x v="8"/>
    <s v="04Y"/>
    <x v="2"/>
    <x v="71"/>
    <n v="2"/>
    <n v="5"/>
    <n v="0.2857142857142857"/>
    <n v="0.7142857142857143"/>
  </r>
  <r>
    <s v="MAY-23"/>
    <s v="2023/24"/>
    <x v="1"/>
    <x v="8"/>
    <s v="05D"/>
    <x v="2"/>
    <x v="157"/>
    <n v="0"/>
    <n v="1"/>
    <n v="0"/>
    <n v="1"/>
  </r>
  <r>
    <s v="MAY-23"/>
    <s v="2023/24"/>
    <x v="1"/>
    <x v="8"/>
    <s v="05G"/>
    <x v="2"/>
    <x v="132"/>
    <n v="13"/>
    <n v="3"/>
    <n v="0.8125"/>
    <n v="0.1875"/>
  </r>
  <r>
    <s v="MAY-23"/>
    <s v="2023/24"/>
    <x v="1"/>
    <x v="8"/>
    <s v="05Q"/>
    <x v="2"/>
    <x v="157"/>
    <n v="0"/>
    <n v="1"/>
    <n v="0"/>
    <n v="1"/>
  </r>
  <r>
    <s v="MAY-23"/>
    <s v="2023/24"/>
    <x v="1"/>
    <x v="8"/>
    <s v="05V"/>
    <x v="2"/>
    <x v="174"/>
    <n v="1"/>
    <n v="1"/>
    <n v="0.5"/>
    <n v="0.5"/>
  </r>
  <r>
    <s v="MAY-23"/>
    <s v="2023/24"/>
    <x v="1"/>
    <x v="8"/>
    <s v="05W"/>
    <x v="2"/>
    <x v="91"/>
    <n v="4"/>
    <n v="8"/>
    <n v="0.33333333333333331"/>
    <n v="0.66666666666666663"/>
  </r>
  <r>
    <s v="MAY-23"/>
    <s v="2023/24"/>
    <x v="1"/>
    <x v="8"/>
    <s v="06H"/>
    <x v="3"/>
    <x v="120"/>
    <n v="14"/>
    <n v="12"/>
    <n v="0.53846153846153844"/>
    <n v="0.46153846153846156"/>
  </r>
  <r>
    <s v="MAY-23"/>
    <s v="2023/24"/>
    <x v="1"/>
    <x v="8"/>
    <s v="06K"/>
    <x v="3"/>
    <x v="83"/>
    <n v="5"/>
    <n v="8"/>
    <n v="0.38461538461538464"/>
    <n v="0.61538461538461542"/>
  </r>
  <r>
    <s v="MAY-23"/>
    <s v="2023/24"/>
    <x v="1"/>
    <x v="8"/>
    <s v="06L"/>
    <x v="3"/>
    <x v="148"/>
    <n v="6"/>
    <n v="8"/>
    <n v="0.42857142857142855"/>
    <n v="0.5714285714285714"/>
  </r>
  <r>
    <s v="MAY-23"/>
    <s v="2023/24"/>
    <x v="1"/>
    <x v="8"/>
    <s v="06N"/>
    <x v="3"/>
    <x v="148"/>
    <n v="7"/>
    <n v="7"/>
    <n v="0.5"/>
    <n v="0.5"/>
  </r>
  <r>
    <s v="MAY-23"/>
    <s v="2023/24"/>
    <x v="1"/>
    <x v="8"/>
    <s v="06Q"/>
    <x v="3"/>
    <x v="91"/>
    <n v="3"/>
    <n v="9"/>
    <n v="0.25"/>
    <n v="0.75"/>
  </r>
  <r>
    <s v="MAY-23"/>
    <s v="2023/24"/>
    <x v="1"/>
    <x v="8"/>
    <s v="06T"/>
    <x v="3"/>
    <x v="71"/>
    <n v="3"/>
    <n v="4"/>
    <n v="0.42857142857142855"/>
    <n v="0.5714285714285714"/>
  </r>
  <r>
    <s v="MAY-23"/>
    <s v="2023/24"/>
    <x v="1"/>
    <x v="8"/>
    <s v="07G"/>
    <x v="3"/>
    <x v="254"/>
    <n v="2"/>
    <n v="3"/>
    <n v="0.4"/>
    <n v="0.6"/>
  </r>
  <r>
    <s v="MAY-23"/>
    <s v="2023/24"/>
    <x v="1"/>
    <x v="8"/>
    <s v="07H"/>
    <x v="3"/>
    <x v="71"/>
    <n v="4"/>
    <n v="3"/>
    <n v="0.5714285714285714"/>
    <n v="0.42857142857142855"/>
  </r>
  <r>
    <s v="MAY-23"/>
    <s v="2023/24"/>
    <x v="1"/>
    <x v="8"/>
    <s v="07K"/>
    <x v="3"/>
    <x v="115"/>
    <n v="9"/>
    <n v="1"/>
    <n v="0.9"/>
    <n v="0.1"/>
  </r>
  <r>
    <s v="MAY-23"/>
    <s v="2023/24"/>
    <x v="1"/>
    <x v="8"/>
    <s v="09D"/>
    <x v="4"/>
    <x v="149"/>
    <n v="3"/>
    <n v="3"/>
    <n v="0.5"/>
    <n v="0.5"/>
  </r>
  <r>
    <s v="MAY-23"/>
    <s v="2023/24"/>
    <x v="1"/>
    <x v="8"/>
    <s v="10Q"/>
    <x v="4"/>
    <x v="116"/>
    <n v="14"/>
    <n v="14"/>
    <n v="0.5"/>
    <n v="0.5"/>
  </r>
  <r>
    <s v="MAY-23"/>
    <s v="2023/24"/>
    <x v="1"/>
    <x v="8"/>
    <s v="10R"/>
    <x v="4"/>
    <x v="174"/>
    <n v="0"/>
    <n v="2"/>
    <n v="0"/>
    <n v="1"/>
  </r>
  <r>
    <s v="MAY-23"/>
    <s v="2023/24"/>
    <x v="1"/>
    <x v="8"/>
    <s v="11J"/>
    <x v="5"/>
    <x v="395"/>
    <n v="26"/>
    <n v="11"/>
    <n v="0.70270270270270274"/>
    <n v="0.29729729729729731"/>
  </r>
  <r>
    <s v="MAY-23"/>
    <s v="2023/24"/>
    <x v="1"/>
    <x v="8"/>
    <s v="11M"/>
    <x v="5"/>
    <x v="99"/>
    <n v="21"/>
    <n v="8"/>
    <n v="0.72413793103448276"/>
    <n v="0.27586206896551724"/>
  </r>
  <r>
    <s v="MAY-23"/>
    <s v="2023/24"/>
    <x v="1"/>
    <x v="8"/>
    <s v="11N"/>
    <x v="5"/>
    <x v="144"/>
    <n v="12"/>
    <n v="8"/>
    <n v="0.6"/>
    <n v="0.4"/>
  </r>
  <r>
    <s v="MAY-23"/>
    <s v="2023/24"/>
    <x v="1"/>
    <x v="8"/>
    <s v="11X"/>
    <x v="5"/>
    <x v="130"/>
    <n v="18"/>
    <n v="9"/>
    <n v="0.66666666666666663"/>
    <n v="0.33333333333333331"/>
  </r>
  <r>
    <s v="MAY-23"/>
    <s v="2023/24"/>
    <x v="1"/>
    <x v="8"/>
    <s v="12F"/>
    <x v="1"/>
    <x v="91"/>
    <n v="8"/>
    <n v="4"/>
    <n v="0.66666666666666663"/>
    <n v="0.33333333333333331"/>
  </r>
  <r>
    <s v="MAY-23"/>
    <s v="2023/24"/>
    <x v="1"/>
    <x v="8"/>
    <s v="13T"/>
    <x v="0"/>
    <x v="91"/>
    <n v="11"/>
    <n v="1"/>
    <n v="0.91666666666666663"/>
    <n v="8.3333333333333329E-2"/>
  </r>
  <r>
    <s v="MAY-23"/>
    <s v="2023/24"/>
    <x v="1"/>
    <x v="8"/>
    <s v="14L"/>
    <x v="1"/>
    <x v="83"/>
    <n v="9"/>
    <n v="4"/>
    <n v="0.69230769230769229"/>
    <n v="0.30769230769230771"/>
  </r>
  <r>
    <s v="MAY-23"/>
    <s v="2023/24"/>
    <x v="1"/>
    <x v="8"/>
    <s v="14Y"/>
    <x v="4"/>
    <x v="413"/>
    <n v="13"/>
    <n v="2"/>
    <n v="0.8666666666666667"/>
    <n v="0.13333333333333333"/>
  </r>
  <r>
    <s v="MAY-23"/>
    <s v="2023/24"/>
    <x v="1"/>
    <x v="8"/>
    <s v="15A"/>
    <x v="4"/>
    <x v="83"/>
    <n v="10"/>
    <n v="3"/>
    <n v="0.76923076923076927"/>
    <n v="0.23076923076923078"/>
  </r>
  <r>
    <s v="MAY-23"/>
    <s v="2023/24"/>
    <x v="1"/>
    <x v="8"/>
    <s v="15C"/>
    <x v="5"/>
    <x v="416"/>
    <n v="23"/>
    <n v="22"/>
    <n v="0.51111111111111107"/>
    <n v="0.48888888888888887"/>
  </r>
  <r>
    <s v="MAY-23"/>
    <s v="2023/24"/>
    <x v="1"/>
    <x v="8"/>
    <s v="15E"/>
    <x v="2"/>
    <x v="395"/>
    <n v="27"/>
    <n v="10"/>
    <n v="0.72972972972972971"/>
    <n v="0.27027027027027029"/>
  </r>
  <r>
    <s v="MAY-23"/>
    <s v="2023/24"/>
    <x v="1"/>
    <x v="8"/>
    <s v="15F"/>
    <x v="0"/>
    <x v="183"/>
    <n v="11"/>
    <n v="12"/>
    <n v="0.47826086956521741"/>
    <n v="0.52173913043478259"/>
  </r>
  <r>
    <s v="MAY-23"/>
    <s v="2023/24"/>
    <x v="1"/>
    <x v="8"/>
    <s v="15M"/>
    <x v="2"/>
    <x v="125"/>
    <n v="23"/>
    <n v="15"/>
    <n v="0.60526315789473684"/>
    <n v="0.39473684210526316"/>
  </r>
  <r>
    <s v="MAY-23"/>
    <s v="2023/24"/>
    <x v="1"/>
    <x v="8"/>
    <s v="15N"/>
    <x v="5"/>
    <x v="395"/>
    <n v="15"/>
    <n v="22"/>
    <n v="0.40540540540540543"/>
    <n v="0.59459459459459463"/>
  </r>
  <r>
    <s v="MAY-23"/>
    <s v="2023/24"/>
    <x v="1"/>
    <x v="8"/>
    <s v="16C"/>
    <x v="0"/>
    <x v="120"/>
    <n v="22"/>
    <n v="4"/>
    <n v="0.84615384615384615"/>
    <n v="0.15384615384615385"/>
  </r>
  <r>
    <s v="MAY-23"/>
    <s v="2023/24"/>
    <x v="1"/>
    <x v="8"/>
    <s v="18C"/>
    <x v="2"/>
    <x v="324"/>
    <n v="20"/>
    <n v="23"/>
    <n v="0.46511627906976744"/>
    <n v="0.53488372093023251"/>
  </r>
  <r>
    <s v="MAY-23"/>
    <s v="2023/24"/>
    <x v="1"/>
    <x v="8"/>
    <s v="26A"/>
    <x v="3"/>
    <x v="400"/>
    <n v="30"/>
    <n v="12"/>
    <n v="0.7142857142857143"/>
    <n v="0.2857142857142857"/>
  </r>
  <r>
    <s v="MAY-23"/>
    <s v="2023/24"/>
    <x v="1"/>
    <x v="8"/>
    <s v="27D"/>
    <x v="1"/>
    <x v="140"/>
    <n v="12"/>
    <n v="18"/>
    <n v="0.4"/>
    <n v="0.6"/>
  </r>
  <r>
    <s v="MAY-23"/>
    <s v="2023/24"/>
    <x v="1"/>
    <x v="8"/>
    <s v="36J"/>
    <x v="0"/>
    <x v="83"/>
    <n v="9"/>
    <n v="4"/>
    <n v="0.69230769230769229"/>
    <n v="0.30769230769230771"/>
  </r>
  <r>
    <s v="MAY-23"/>
    <s v="2023/24"/>
    <x v="1"/>
    <x v="8"/>
    <s v="36L"/>
    <x v="7"/>
    <x v="395"/>
    <n v="22"/>
    <n v="15"/>
    <n v="0.59459459459459463"/>
    <n v="0.40540540540540543"/>
  </r>
  <r>
    <s v="MAY-23"/>
    <s v="2023/24"/>
    <x v="1"/>
    <x v="8"/>
    <s v="42D"/>
    <x v="0"/>
    <x v="183"/>
    <n v="15"/>
    <n v="8"/>
    <n v="0.65217391304347827"/>
    <n v="0.34782608695652173"/>
  </r>
  <r>
    <s v="MAY-23"/>
    <s v="2023/24"/>
    <x v="1"/>
    <x v="8"/>
    <s v="52R"/>
    <x v="2"/>
    <x v="140"/>
    <n v="21"/>
    <n v="9"/>
    <n v="0.7"/>
    <n v="0.3"/>
  </r>
  <r>
    <s v="MAY-23"/>
    <s v="2023/24"/>
    <x v="1"/>
    <x v="8"/>
    <s v="70F"/>
    <x v="4"/>
    <x v="365"/>
    <n v="17"/>
    <n v="16"/>
    <n v="0.51515151515151514"/>
    <n v="0.48484848484848486"/>
  </r>
  <r>
    <s v="MAY-23"/>
    <s v="2023/24"/>
    <x v="1"/>
    <x v="8"/>
    <s v="71E"/>
    <x v="2"/>
    <x v="125"/>
    <n v="22"/>
    <n v="16"/>
    <n v="0.57894736842105265"/>
    <n v="0.42105263157894735"/>
  </r>
  <r>
    <s v="MAY-23"/>
    <s v="2023/24"/>
    <x v="1"/>
    <x v="8"/>
    <s v="72Q"/>
    <x v="7"/>
    <x v="317"/>
    <n v="39"/>
    <n v="22"/>
    <n v="0.63934426229508201"/>
    <n v="0.36065573770491804"/>
  </r>
  <r>
    <s v="MAY-23"/>
    <s v="2023/24"/>
    <x v="1"/>
    <x v="8"/>
    <s v="78H"/>
    <x v="2"/>
    <x v="183"/>
    <n v="17"/>
    <n v="6"/>
    <n v="0.73913043478260865"/>
    <n v="0.2608695652173913"/>
  </r>
  <r>
    <s v="MAY-23"/>
    <s v="2023/24"/>
    <x v="1"/>
    <x v="8"/>
    <s v="84H"/>
    <x v="0"/>
    <x v="143"/>
    <n v="14"/>
    <n v="4"/>
    <n v="0.77777777777777779"/>
    <n v="0.22222222222222221"/>
  </r>
  <r>
    <s v="MAY-23"/>
    <s v="2023/24"/>
    <x v="1"/>
    <x v="8"/>
    <s v="91Q"/>
    <x v="4"/>
    <x v="191"/>
    <n v="35"/>
    <n v="20"/>
    <n v="0.63636363636363635"/>
    <n v="0.36363636363636365"/>
  </r>
  <r>
    <s v="MAY-23"/>
    <s v="2023/24"/>
    <x v="1"/>
    <x v="8"/>
    <s v="92A"/>
    <x v="4"/>
    <x v="369"/>
    <n v="19"/>
    <n v="13"/>
    <n v="0.59375"/>
    <n v="0.40625"/>
  </r>
  <r>
    <s v="MAY-23"/>
    <s v="2023/24"/>
    <x v="1"/>
    <x v="8"/>
    <s v="92G"/>
    <x v="5"/>
    <x v="365"/>
    <n v="24"/>
    <n v="9"/>
    <n v="0.72727272727272729"/>
    <n v="0.27272727272727271"/>
  </r>
  <r>
    <s v="MAY-23"/>
    <s v="2023/24"/>
    <x v="1"/>
    <x v="8"/>
    <s v="93C"/>
    <x v="7"/>
    <x v="365"/>
    <n v="17"/>
    <n v="16"/>
    <n v="0.51515151515151514"/>
    <n v="0.48484848484848486"/>
  </r>
  <r>
    <s v="MAY-23"/>
    <s v="2023/24"/>
    <x v="1"/>
    <x v="8"/>
    <s v="97R"/>
    <x v="4"/>
    <x v="123"/>
    <n v="10"/>
    <n v="14"/>
    <n v="0.41666666666666669"/>
    <n v="0.58333333333333337"/>
  </r>
  <r>
    <s v="MAY-23"/>
    <s v="2023/24"/>
    <x v="1"/>
    <x v="8"/>
    <s v="99A"/>
    <x v="1"/>
    <x v="192"/>
    <n v="8"/>
    <n v="9"/>
    <n v="0.47058823529411764"/>
    <n v="0.52941176470588236"/>
  </r>
  <r>
    <s v="MAY-23"/>
    <s v="2023/24"/>
    <x v="1"/>
    <x v="8"/>
    <s v="99C"/>
    <x v="0"/>
    <x v="132"/>
    <n v="15"/>
    <n v="1"/>
    <n v="0.9375"/>
    <n v="6.25E-2"/>
  </r>
  <r>
    <s v="MAY-23"/>
    <s v="2023/24"/>
    <x v="1"/>
    <x v="8"/>
    <s v="99E"/>
    <x v="3"/>
    <x v="254"/>
    <n v="3"/>
    <n v="2"/>
    <n v="0.6"/>
    <n v="0.4"/>
  </r>
  <r>
    <s v="MAY-23"/>
    <s v="2023/24"/>
    <x v="1"/>
    <x v="8"/>
    <s v="99F"/>
    <x v="3"/>
    <x v="413"/>
    <n v="8"/>
    <n v="7"/>
    <n v="0.53333333333333333"/>
    <n v="0.46666666666666667"/>
  </r>
  <r>
    <s v="MAY-23"/>
    <s v="2023/24"/>
    <x v="1"/>
    <x v="8"/>
    <s v="99G"/>
    <x v="3"/>
    <x v="149"/>
    <n v="4"/>
    <n v="2"/>
    <n v="0.66666666666666663"/>
    <n v="0.33333333333333331"/>
  </r>
  <r>
    <s v="MAY-23"/>
    <s v="2023/24"/>
    <x v="1"/>
    <x v="8"/>
    <s v="A3A8R"/>
    <x v="7"/>
    <x v="365"/>
    <n v="25"/>
    <n v="8"/>
    <n v="0.75757575757575757"/>
    <n v="0.24242424242424243"/>
  </r>
  <r>
    <s v="MAY-23"/>
    <s v="2023/24"/>
    <x v="1"/>
    <x v="8"/>
    <s v="B2M3M"/>
    <x v="2"/>
    <x v="395"/>
    <n v="23"/>
    <n v="14"/>
    <n v="0.6216216216216216"/>
    <n v="0.3783783783783784"/>
  </r>
  <r>
    <s v="MAY-23"/>
    <s v="2023/24"/>
    <x v="1"/>
    <x v="8"/>
    <s v="D2P2L"/>
    <x v="2"/>
    <x v="371"/>
    <n v="27"/>
    <n v="14"/>
    <n v="0.65853658536585369"/>
    <n v="0.34146341463414637"/>
  </r>
  <r>
    <s v="MAY-23"/>
    <s v="2023/24"/>
    <x v="1"/>
    <x v="8"/>
    <s v="D4U1Y"/>
    <x v="4"/>
    <x v="183"/>
    <n v="15"/>
    <n v="8"/>
    <n v="0.65217391304347827"/>
    <n v="0.34782608695652173"/>
  </r>
  <r>
    <s v="MAY-23"/>
    <s v="2023/24"/>
    <x v="1"/>
    <x v="8"/>
    <s v="D9Y0V"/>
    <x v="4"/>
    <x v="141"/>
    <n v="60"/>
    <n v="23"/>
    <n v="0.72289156626506024"/>
    <n v="0.27710843373493976"/>
  </r>
  <r>
    <s v="MAY-23"/>
    <s v="2023/24"/>
    <x v="1"/>
    <x v="8"/>
    <s v="M1J4Y"/>
    <x v="3"/>
    <x v="374"/>
    <n v="13"/>
    <n v="6"/>
    <n v="0.68421052631578949"/>
    <n v="0.31578947368421051"/>
  </r>
  <r>
    <s v="MAY-23"/>
    <s v="2023/24"/>
    <x v="1"/>
    <x v="8"/>
    <s v="M2L0M"/>
    <x v="2"/>
    <x v="368"/>
    <n v="8"/>
    <n v="17"/>
    <n v="0.32"/>
    <n v="0.68"/>
  </r>
  <r>
    <s v="MAY-23"/>
    <s v="2023/24"/>
    <x v="1"/>
    <x v="8"/>
    <s v="UNKNOWN"/>
    <x v="8"/>
    <x v="184"/>
    <n v="2"/>
    <n v="1"/>
    <n v="0.66666666666666663"/>
    <n v="0.33333333333333331"/>
  </r>
  <r>
    <s v="MAY-23"/>
    <s v="2023/24"/>
    <x v="1"/>
    <x v="8"/>
    <s v="W2U3Z"/>
    <x v="7"/>
    <x v="191"/>
    <n v="32"/>
    <n v="23"/>
    <n v="0.58181818181818179"/>
    <n v="0.41818181818181815"/>
  </r>
  <r>
    <s v="MAY-23"/>
    <s v="2023/24"/>
    <x v="1"/>
    <x v="8"/>
    <s v="X2C4Y"/>
    <x v="0"/>
    <x v="83"/>
    <n v="9"/>
    <n v="4"/>
    <n v="0.69230769230769229"/>
    <n v="0.30769230769230771"/>
  </r>
  <r>
    <s v="MAY-23"/>
    <s v="2023/24"/>
    <x v="1"/>
    <x v="9"/>
    <s v="00L"/>
    <x v="0"/>
    <x v="70"/>
    <n v="3"/>
    <n v="5"/>
    <n v="0.375"/>
    <n v="0.625"/>
  </r>
  <r>
    <s v="MAY-23"/>
    <s v="2023/24"/>
    <x v="1"/>
    <x v="9"/>
    <s v="00N"/>
    <x v="0"/>
    <x v="132"/>
    <n v="10"/>
    <n v="6"/>
    <n v="0.625"/>
    <n v="0.375"/>
  </r>
  <r>
    <s v="MAY-23"/>
    <s v="2023/24"/>
    <x v="1"/>
    <x v="9"/>
    <s v="00P"/>
    <x v="0"/>
    <x v="144"/>
    <n v="17"/>
    <n v="3"/>
    <n v="0.85"/>
    <n v="0.15"/>
  </r>
  <r>
    <s v="MAY-23"/>
    <s v="2023/24"/>
    <x v="1"/>
    <x v="9"/>
    <s v="00Q"/>
    <x v="1"/>
    <x v="124"/>
    <n v="17"/>
    <n v="4"/>
    <n v="0.80952380952380953"/>
    <n v="0.19047619047619047"/>
  </r>
  <r>
    <s v="MAY-23"/>
    <s v="2023/24"/>
    <x v="1"/>
    <x v="9"/>
    <s v="00R"/>
    <x v="1"/>
    <x v="140"/>
    <n v="22"/>
    <n v="8"/>
    <n v="0.73333333333333328"/>
    <n v="0.26666666666666666"/>
  </r>
  <r>
    <s v="MAY-23"/>
    <s v="2023/24"/>
    <x v="1"/>
    <x v="9"/>
    <s v="00T"/>
    <x v="1"/>
    <x v="120"/>
    <n v="24"/>
    <n v="2"/>
    <n v="0.92307692307692313"/>
    <n v="7.6923076923076927E-2"/>
  </r>
  <r>
    <s v="MAY-23"/>
    <s v="2023/24"/>
    <x v="1"/>
    <x v="9"/>
    <s v="00V"/>
    <x v="1"/>
    <x v="121"/>
    <n v="20"/>
    <n v="11"/>
    <n v="0.64516129032258063"/>
    <n v="0.35483870967741937"/>
  </r>
  <r>
    <s v="MAY-23"/>
    <s v="2023/24"/>
    <x v="1"/>
    <x v="9"/>
    <s v="00X"/>
    <x v="1"/>
    <x v="125"/>
    <n v="32"/>
    <n v="6"/>
    <n v="0.84210526315789469"/>
    <n v="0.15789473684210525"/>
  </r>
  <r>
    <s v="MAY-23"/>
    <s v="2023/24"/>
    <x v="1"/>
    <x v="9"/>
    <s v="00Y"/>
    <x v="1"/>
    <x v="130"/>
    <n v="24"/>
    <n v="3"/>
    <n v="0.88888888888888884"/>
    <n v="0.1111111111111111"/>
  </r>
  <r>
    <s v="MAY-23"/>
    <s v="2023/24"/>
    <x v="1"/>
    <x v="9"/>
    <s v="01A"/>
    <x v="1"/>
    <x v="398"/>
    <n v="32"/>
    <n v="21"/>
    <n v="0.60377358490566035"/>
    <n v="0.39622641509433965"/>
  </r>
  <r>
    <s v="MAY-23"/>
    <s v="2023/24"/>
    <x v="1"/>
    <x v="9"/>
    <s v="01D"/>
    <x v="1"/>
    <x v="369"/>
    <n v="25"/>
    <n v="7"/>
    <n v="0.78125"/>
    <n v="0.21875"/>
  </r>
  <r>
    <s v="MAY-23"/>
    <s v="2023/24"/>
    <x v="1"/>
    <x v="9"/>
    <s v="01E"/>
    <x v="1"/>
    <x v="131"/>
    <n v="36"/>
    <n v="10"/>
    <n v="0.78260869565217395"/>
    <n v="0.21739130434782608"/>
  </r>
  <r>
    <s v="MAY-23"/>
    <s v="2023/24"/>
    <x v="1"/>
    <x v="9"/>
    <s v="01F"/>
    <x v="1"/>
    <x v="115"/>
    <n v="8"/>
    <n v="2"/>
    <n v="0.8"/>
    <n v="0.2"/>
  </r>
  <r>
    <s v="MAY-23"/>
    <s v="2023/24"/>
    <x v="1"/>
    <x v="9"/>
    <s v="01G"/>
    <x v="1"/>
    <x v="369"/>
    <n v="23"/>
    <n v="9"/>
    <n v="0.71875"/>
    <n v="0.28125"/>
  </r>
  <r>
    <s v="MAY-23"/>
    <s v="2023/24"/>
    <x v="1"/>
    <x v="9"/>
    <s v="01H"/>
    <x v="0"/>
    <x v="69"/>
    <n v="15"/>
    <n v="7"/>
    <n v="0.68181818181818177"/>
    <n v="0.31818181818181818"/>
  </r>
  <r>
    <s v="MAY-23"/>
    <s v="2023/24"/>
    <x v="1"/>
    <x v="9"/>
    <s v="01J"/>
    <x v="1"/>
    <x v="183"/>
    <n v="19"/>
    <n v="4"/>
    <n v="0.82608695652173914"/>
    <n v="0.17391304347826086"/>
  </r>
  <r>
    <s v="MAY-23"/>
    <s v="2023/24"/>
    <x v="1"/>
    <x v="9"/>
    <s v="01K"/>
    <x v="1"/>
    <x v="304"/>
    <n v="59"/>
    <n v="10"/>
    <n v="0.85507246376811596"/>
    <n v="0.14492753623188406"/>
  </r>
  <r>
    <s v="MAY-23"/>
    <s v="2023/24"/>
    <x v="1"/>
    <x v="9"/>
    <s v="01T"/>
    <x v="1"/>
    <x v="413"/>
    <n v="11"/>
    <n v="4"/>
    <n v="0.73333333333333328"/>
    <n v="0.26666666666666666"/>
  </r>
  <r>
    <s v="MAY-23"/>
    <s v="2023/24"/>
    <x v="1"/>
    <x v="9"/>
    <s v="01V"/>
    <x v="1"/>
    <x v="183"/>
    <n v="12"/>
    <n v="11"/>
    <n v="0.52173913043478259"/>
    <n v="0.47826086956521741"/>
  </r>
  <r>
    <s v="MAY-23"/>
    <s v="2023/24"/>
    <x v="1"/>
    <x v="9"/>
    <s v="01W"/>
    <x v="1"/>
    <x v="371"/>
    <n v="30"/>
    <n v="11"/>
    <n v="0.73170731707317072"/>
    <n v="0.26829268292682928"/>
  </r>
  <r>
    <s v="MAY-23"/>
    <s v="2023/24"/>
    <x v="1"/>
    <x v="9"/>
    <s v="01X"/>
    <x v="1"/>
    <x v="324"/>
    <n v="32"/>
    <n v="11"/>
    <n v="0.7441860465116279"/>
    <n v="0.2558139534883721"/>
  </r>
  <r>
    <s v="MAY-23"/>
    <s v="2023/24"/>
    <x v="1"/>
    <x v="9"/>
    <s v="01Y"/>
    <x v="1"/>
    <x v="147"/>
    <n v="26"/>
    <n v="9"/>
    <n v="0.74285714285714288"/>
    <n v="0.25714285714285712"/>
  </r>
  <r>
    <s v="MAY-23"/>
    <s v="2023/24"/>
    <x v="1"/>
    <x v="9"/>
    <s v="02A"/>
    <x v="1"/>
    <x v="69"/>
    <n v="14"/>
    <n v="8"/>
    <n v="0.63636363636363635"/>
    <n v="0.36363636363636365"/>
  </r>
  <r>
    <s v="MAY-23"/>
    <s v="2023/24"/>
    <x v="1"/>
    <x v="9"/>
    <s v="02E"/>
    <x v="1"/>
    <x v="120"/>
    <n v="25"/>
    <n v="1"/>
    <n v="0.96153846153846156"/>
    <n v="3.8461538461538464E-2"/>
  </r>
  <r>
    <s v="MAY-23"/>
    <s v="2023/24"/>
    <x v="1"/>
    <x v="9"/>
    <s v="02G"/>
    <x v="1"/>
    <x v="124"/>
    <n v="16"/>
    <n v="5"/>
    <n v="0.76190476190476186"/>
    <n v="0.23809523809523808"/>
  </r>
  <r>
    <s v="MAY-23"/>
    <s v="2023/24"/>
    <x v="1"/>
    <x v="9"/>
    <s v="02H"/>
    <x v="1"/>
    <x v="128"/>
    <n v="54"/>
    <n v="5"/>
    <n v="0.9152542372881356"/>
    <n v="8.4745762711864403E-2"/>
  </r>
  <r>
    <s v="MAY-23"/>
    <s v="2023/24"/>
    <x v="1"/>
    <x v="9"/>
    <s v="02M"/>
    <x v="1"/>
    <x v="371"/>
    <n v="32"/>
    <n v="9"/>
    <n v="0.78048780487804881"/>
    <n v="0.21951219512195122"/>
  </r>
  <r>
    <s v="MAY-23"/>
    <s v="2023/24"/>
    <x v="1"/>
    <x v="9"/>
    <s v="02P"/>
    <x v="0"/>
    <x v="161"/>
    <n v="33"/>
    <n v="17"/>
    <n v="0.66"/>
    <n v="0.34"/>
  </r>
  <r>
    <s v="MAY-23"/>
    <s v="2023/24"/>
    <x v="1"/>
    <x v="9"/>
    <s v="02Q"/>
    <x v="2"/>
    <x v="124"/>
    <n v="9"/>
    <n v="12"/>
    <n v="0.42857142857142855"/>
    <n v="0.5714285714285714"/>
  </r>
  <r>
    <s v="MAY-23"/>
    <s v="2023/24"/>
    <x v="1"/>
    <x v="9"/>
    <s v="02T"/>
    <x v="0"/>
    <x v="184"/>
    <n v="2"/>
    <n v="1"/>
    <n v="0.66666666666666663"/>
    <n v="0.33333333333333331"/>
  </r>
  <r>
    <s v="MAY-23"/>
    <s v="2023/24"/>
    <x v="1"/>
    <x v="9"/>
    <s v="02X"/>
    <x v="0"/>
    <x v="121"/>
    <n v="17"/>
    <n v="14"/>
    <n v="0.54838709677419351"/>
    <n v="0.45161290322580644"/>
  </r>
  <r>
    <s v="MAY-23"/>
    <s v="2023/24"/>
    <x v="1"/>
    <x v="9"/>
    <s v="02Y"/>
    <x v="0"/>
    <x v="254"/>
    <n v="3"/>
    <n v="2"/>
    <n v="0.6"/>
    <n v="0.4"/>
  </r>
  <r>
    <s v="MAY-23"/>
    <s v="2023/24"/>
    <x v="1"/>
    <x v="9"/>
    <s v="03F"/>
    <x v="0"/>
    <x v="71"/>
    <n v="2"/>
    <n v="5"/>
    <n v="0.2857142857142857"/>
    <n v="0.7142857142857143"/>
  </r>
  <r>
    <s v="MAY-23"/>
    <s v="2023/24"/>
    <x v="1"/>
    <x v="9"/>
    <s v="03K"/>
    <x v="0"/>
    <x v="70"/>
    <n v="6"/>
    <n v="2"/>
    <n v="0.75"/>
    <n v="0.25"/>
  </r>
  <r>
    <s v="MAY-23"/>
    <s v="2023/24"/>
    <x v="1"/>
    <x v="9"/>
    <s v="03L"/>
    <x v="0"/>
    <x v="117"/>
    <n v="32"/>
    <n v="17"/>
    <n v="0.65306122448979587"/>
    <n v="0.34693877551020408"/>
  </r>
  <r>
    <s v="MAY-23"/>
    <s v="2023/24"/>
    <x v="1"/>
    <x v="9"/>
    <s v="03N"/>
    <x v="0"/>
    <x v="144"/>
    <n v="14"/>
    <n v="6"/>
    <n v="0.7"/>
    <n v="0.3"/>
  </r>
  <r>
    <s v="MAY-23"/>
    <s v="2023/24"/>
    <x v="1"/>
    <x v="9"/>
    <s v="03Q"/>
    <x v="0"/>
    <x v="70"/>
    <n v="6"/>
    <n v="2"/>
    <n v="0.75"/>
    <n v="0.25"/>
  </r>
  <r>
    <s v="MAY-23"/>
    <s v="2023/24"/>
    <x v="1"/>
    <x v="9"/>
    <s v="03R"/>
    <x v="0"/>
    <x v="124"/>
    <n v="18"/>
    <n v="3"/>
    <n v="0.8571428571428571"/>
    <n v="0.14285714285714285"/>
  </r>
  <r>
    <s v="MAY-23"/>
    <s v="2023/24"/>
    <x v="1"/>
    <x v="9"/>
    <s v="03W"/>
    <x v="2"/>
    <x v="147"/>
    <n v="19"/>
    <n v="16"/>
    <n v="0.54285714285714282"/>
    <n v="0.45714285714285713"/>
  </r>
  <r>
    <s v="MAY-23"/>
    <s v="2023/24"/>
    <x v="1"/>
    <x v="9"/>
    <s v="04C"/>
    <x v="2"/>
    <x v="125"/>
    <n v="25"/>
    <n v="13"/>
    <n v="0.65789473684210531"/>
    <n v="0.34210526315789475"/>
  </r>
  <r>
    <s v="MAY-23"/>
    <s v="2023/24"/>
    <x v="1"/>
    <x v="9"/>
    <s v="04V"/>
    <x v="2"/>
    <x v="133"/>
    <n v="43"/>
    <n v="21"/>
    <n v="0.671875"/>
    <n v="0.328125"/>
  </r>
  <r>
    <s v="MAY-23"/>
    <s v="2023/24"/>
    <x v="1"/>
    <x v="9"/>
    <s v="04Y"/>
    <x v="2"/>
    <x v="132"/>
    <n v="9"/>
    <n v="7"/>
    <n v="0.5625"/>
    <n v="0.4375"/>
  </r>
  <r>
    <s v="MAY-23"/>
    <s v="2023/24"/>
    <x v="1"/>
    <x v="9"/>
    <s v="05D"/>
    <x v="2"/>
    <x v="71"/>
    <n v="6"/>
    <n v="1"/>
    <n v="0.8571428571428571"/>
    <n v="0.14285714285714285"/>
  </r>
  <r>
    <s v="MAY-23"/>
    <s v="2023/24"/>
    <x v="1"/>
    <x v="9"/>
    <s v="05G"/>
    <x v="2"/>
    <x v="140"/>
    <n v="22"/>
    <n v="8"/>
    <n v="0.73333333333333328"/>
    <n v="0.26666666666666666"/>
  </r>
  <r>
    <s v="MAY-23"/>
    <s v="2023/24"/>
    <x v="1"/>
    <x v="9"/>
    <s v="05Q"/>
    <x v="2"/>
    <x v="123"/>
    <n v="17"/>
    <n v="7"/>
    <n v="0.70833333333333337"/>
    <n v="0.29166666666666669"/>
  </r>
  <r>
    <s v="MAY-23"/>
    <s v="2023/24"/>
    <x v="1"/>
    <x v="9"/>
    <s v="05V"/>
    <x v="2"/>
    <x v="143"/>
    <n v="11"/>
    <n v="7"/>
    <n v="0.61111111111111116"/>
    <n v="0.3888888888888889"/>
  </r>
  <r>
    <s v="MAY-23"/>
    <s v="2023/24"/>
    <x v="1"/>
    <x v="9"/>
    <s v="05W"/>
    <x v="2"/>
    <x v="416"/>
    <n v="32"/>
    <n v="13"/>
    <n v="0.71111111111111114"/>
    <n v="0.28888888888888886"/>
  </r>
  <r>
    <s v="MAY-23"/>
    <s v="2023/24"/>
    <x v="1"/>
    <x v="9"/>
    <s v="06H"/>
    <x v="3"/>
    <x v="124"/>
    <n v="14"/>
    <n v="7"/>
    <n v="0.66666666666666663"/>
    <n v="0.33333333333333331"/>
  </r>
  <r>
    <s v="MAY-23"/>
    <s v="2023/24"/>
    <x v="1"/>
    <x v="9"/>
    <s v="06K"/>
    <x v="3"/>
    <x v="161"/>
    <n v="31"/>
    <n v="19"/>
    <n v="0.62"/>
    <n v="0.38"/>
  </r>
  <r>
    <s v="MAY-23"/>
    <s v="2023/24"/>
    <x v="1"/>
    <x v="9"/>
    <s v="06L"/>
    <x v="3"/>
    <x v="300"/>
    <n v="64"/>
    <n v="16"/>
    <n v="0.8"/>
    <n v="0.2"/>
  </r>
  <r>
    <s v="MAY-23"/>
    <s v="2023/24"/>
    <x v="1"/>
    <x v="9"/>
    <s v="06N"/>
    <x v="3"/>
    <x v="400"/>
    <n v="29"/>
    <n v="13"/>
    <n v="0.69047619047619047"/>
    <n v="0.30952380952380953"/>
  </r>
  <r>
    <s v="MAY-23"/>
    <s v="2023/24"/>
    <x v="1"/>
    <x v="9"/>
    <s v="06Q"/>
    <x v="3"/>
    <x v="413"/>
    <n v="10"/>
    <n v="5"/>
    <n v="0.66666666666666663"/>
    <n v="0.33333333333333331"/>
  </r>
  <r>
    <s v="MAY-23"/>
    <s v="2023/24"/>
    <x v="1"/>
    <x v="9"/>
    <s v="06T"/>
    <x v="3"/>
    <x v="372"/>
    <n v="52"/>
    <n v="8"/>
    <n v="0.8666666666666667"/>
    <n v="0.13333333333333333"/>
  </r>
  <r>
    <s v="MAY-23"/>
    <s v="2023/24"/>
    <x v="1"/>
    <x v="9"/>
    <s v="07G"/>
    <x v="3"/>
    <x v="83"/>
    <n v="7"/>
    <n v="6"/>
    <n v="0.53846153846153844"/>
    <n v="0.46153846153846156"/>
  </r>
  <r>
    <s v="MAY-23"/>
    <s v="2023/24"/>
    <x v="1"/>
    <x v="9"/>
    <s v="07H"/>
    <x v="3"/>
    <x v="130"/>
    <n v="16"/>
    <n v="11"/>
    <n v="0.59259259259259256"/>
    <n v="0.40740740740740738"/>
  </r>
  <r>
    <s v="MAY-23"/>
    <s v="2023/24"/>
    <x v="1"/>
    <x v="9"/>
    <s v="07K"/>
    <x v="3"/>
    <x v="254"/>
    <n v="3"/>
    <n v="2"/>
    <n v="0.6"/>
    <n v="0.4"/>
  </r>
  <r>
    <s v="MAY-23"/>
    <s v="2023/24"/>
    <x v="1"/>
    <x v="9"/>
    <s v="09D"/>
    <x v="4"/>
    <x v="70"/>
    <n v="7"/>
    <n v="1"/>
    <n v="0.875"/>
    <n v="0.125"/>
  </r>
  <r>
    <s v="MAY-23"/>
    <s v="2023/24"/>
    <x v="1"/>
    <x v="9"/>
    <s v="10Q"/>
    <x v="4"/>
    <x v="115"/>
    <n v="8"/>
    <n v="2"/>
    <n v="0.8"/>
    <n v="0.2"/>
  </r>
  <r>
    <s v="MAY-23"/>
    <s v="2023/24"/>
    <x v="1"/>
    <x v="9"/>
    <s v="10R"/>
    <x v="4"/>
    <x v="130"/>
    <n v="22"/>
    <n v="5"/>
    <n v="0.81481481481481477"/>
    <n v="0.18518518518518517"/>
  </r>
  <r>
    <s v="MAY-23"/>
    <s v="2023/24"/>
    <x v="1"/>
    <x v="9"/>
    <s v="11J"/>
    <x v="5"/>
    <x v="166"/>
    <n v="87"/>
    <n v="25"/>
    <n v="0.7767857142857143"/>
    <n v="0.22321428571428573"/>
  </r>
  <r>
    <s v="MAY-23"/>
    <s v="2023/24"/>
    <x v="1"/>
    <x v="9"/>
    <s v="11M"/>
    <x v="5"/>
    <x v="99"/>
    <n v="22"/>
    <n v="7"/>
    <n v="0.75862068965517238"/>
    <n v="0.2413793103448276"/>
  </r>
  <r>
    <s v="MAY-23"/>
    <s v="2023/24"/>
    <x v="1"/>
    <x v="9"/>
    <s v="11N"/>
    <x v="5"/>
    <x v="99"/>
    <n v="18"/>
    <n v="11"/>
    <n v="0.62068965517241381"/>
    <n v="0.37931034482758619"/>
  </r>
  <r>
    <s v="MAY-23"/>
    <s v="2023/24"/>
    <x v="1"/>
    <x v="9"/>
    <s v="11X"/>
    <x v="5"/>
    <x v="146"/>
    <n v="83"/>
    <n v="18"/>
    <n v="0.82178217821782173"/>
    <n v="0.17821782178217821"/>
  </r>
  <r>
    <s v="MAY-23"/>
    <s v="2023/24"/>
    <x v="1"/>
    <x v="9"/>
    <s v="12F"/>
    <x v="1"/>
    <x v="185"/>
    <n v="7"/>
    <n v="2"/>
    <n v="0.77777777777777779"/>
    <n v="0.22222222222222221"/>
  </r>
  <r>
    <s v="MAY-23"/>
    <s v="2023/24"/>
    <x v="1"/>
    <x v="9"/>
    <s v="13Q"/>
    <x v="6"/>
    <x v="174"/>
    <n v="1"/>
    <n v="1"/>
    <n v="0.5"/>
    <n v="0.5"/>
  </r>
  <r>
    <s v="MAY-23"/>
    <s v="2023/24"/>
    <x v="1"/>
    <x v="9"/>
    <s v="13T"/>
    <x v="0"/>
    <x v="192"/>
    <n v="7"/>
    <n v="10"/>
    <n v="0.41176470588235292"/>
    <n v="0.58823529411764708"/>
  </r>
  <r>
    <s v="MAY-23"/>
    <s v="2023/24"/>
    <x v="1"/>
    <x v="9"/>
    <s v="14L"/>
    <x v="1"/>
    <x v="400"/>
    <n v="22"/>
    <n v="20"/>
    <n v="0.52380952380952384"/>
    <n v="0.47619047619047616"/>
  </r>
  <r>
    <s v="MAY-23"/>
    <s v="2023/24"/>
    <x v="1"/>
    <x v="9"/>
    <s v="14Q"/>
    <x v="2"/>
    <x v="174"/>
    <n v="2"/>
    <n v="0"/>
    <n v="1"/>
    <n v="0"/>
  </r>
  <r>
    <s v="MAY-23"/>
    <s v="2023/24"/>
    <x v="1"/>
    <x v="9"/>
    <s v="14Y"/>
    <x v="4"/>
    <x v="399"/>
    <n v="34"/>
    <n v="6"/>
    <n v="0.85"/>
    <n v="0.15"/>
  </r>
  <r>
    <s v="MAY-23"/>
    <s v="2023/24"/>
    <x v="1"/>
    <x v="9"/>
    <s v="15A"/>
    <x v="4"/>
    <x v="399"/>
    <n v="35"/>
    <n v="5"/>
    <n v="0.875"/>
    <n v="0.125"/>
  </r>
  <r>
    <s v="MAY-23"/>
    <s v="2023/24"/>
    <x v="1"/>
    <x v="9"/>
    <s v="15C"/>
    <x v="5"/>
    <x v="407"/>
    <n v="74"/>
    <n v="22"/>
    <n v="0.77083333333333337"/>
    <n v="0.22916666666666666"/>
  </r>
  <r>
    <s v="MAY-23"/>
    <s v="2023/24"/>
    <x v="1"/>
    <x v="9"/>
    <s v="15E"/>
    <x v="2"/>
    <x v="662"/>
    <n v="99"/>
    <n v="50"/>
    <n v="0.66442953020134232"/>
    <n v="0.33557046979865773"/>
  </r>
  <r>
    <s v="MAY-23"/>
    <s v="2023/24"/>
    <x v="1"/>
    <x v="9"/>
    <s v="15F"/>
    <x v="0"/>
    <x v="550"/>
    <n v="92"/>
    <n v="40"/>
    <n v="0.69696969696969702"/>
    <n v="0.30303030303030304"/>
  </r>
  <r>
    <s v="MAY-23"/>
    <s v="2023/24"/>
    <x v="1"/>
    <x v="9"/>
    <s v="15M"/>
    <x v="2"/>
    <x v="133"/>
    <n v="42"/>
    <n v="22"/>
    <n v="0.65625"/>
    <n v="0.34375"/>
  </r>
  <r>
    <s v="MAY-23"/>
    <s v="2023/24"/>
    <x v="1"/>
    <x v="9"/>
    <s v="15N"/>
    <x v="5"/>
    <x v="135"/>
    <n v="65"/>
    <n v="27"/>
    <n v="0.70652173913043481"/>
    <n v="0.29347826086956524"/>
  </r>
  <r>
    <s v="MAY-23"/>
    <s v="2023/24"/>
    <x v="1"/>
    <x v="9"/>
    <s v="16C"/>
    <x v="0"/>
    <x v="131"/>
    <n v="30"/>
    <n v="16"/>
    <n v="0.65217391304347827"/>
    <n v="0.34782608695652173"/>
  </r>
  <r>
    <s v="MAY-23"/>
    <s v="2023/24"/>
    <x v="1"/>
    <x v="9"/>
    <s v="18C"/>
    <x v="2"/>
    <x v="304"/>
    <n v="58"/>
    <n v="11"/>
    <n v="0.84057971014492749"/>
    <n v="0.15942028985507245"/>
  </r>
  <r>
    <s v="MAY-23"/>
    <s v="2023/24"/>
    <x v="1"/>
    <x v="9"/>
    <s v="26A"/>
    <x v="3"/>
    <x v="142"/>
    <n v="56"/>
    <n v="30"/>
    <n v="0.65116279069767447"/>
    <n v="0.34883720930232559"/>
  </r>
  <r>
    <s v="MAY-23"/>
    <s v="2023/24"/>
    <x v="1"/>
    <x v="9"/>
    <s v="27D"/>
    <x v="1"/>
    <x v="388"/>
    <n v="85"/>
    <n v="24"/>
    <n v="0.77981651376146788"/>
    <n v="0.22018348623853212"/>
  </r>
  <r>
    <s v="MAY-23"/>
    <s v="2023/24"/>
    <x v="1"/>
    <x v="9"/>
    <s v="32T"/>
    <x v="1"/>
    <x v="157"/>
    <n v="0"/>
    <n v="1"/>
    <n v="0"/>
    <n v="1"/>
  </r>
  <r>
    <s v="MAY-23"/>
    <s v="2023/24"/>
    <x v="1"/>
    <x v="9"/>
    <s v="36J"/>
    <x v="0"/>
    <x v="148"/>
    <n v="9"/>
    <n v="5"/>
    <n v="0.6428571428571429"/>
    <n v="0.35714285714285715"/>
  </r>
  <r>
    <s v="MAY-23"/>
    <s v="2023/24"/>
    <x v="1"/>
    <x v="9"/>
    <s v="36L"/>
    <x v="7"/>
    <x v="305"/>
    <n v="64"/>
    <n v="21"/>
    <n v="0.75294117647058822"/>
    <n v="0.24705882352941178"/>
  </r>
  <r>
    <s v="MAY-23"/>
    <s v="2023/24"/>
    <x v="1"/>
    <x v="9"/>
    <s v="42D"/>
    <x v="0"/>
    <x v="144"/>
    <n v="15"/>
    <n v="5"/>
    <n v="0.75"/>
    <n v="0.25"/>
  </r>
  <r>
    <s v="MAY-23"/>
    <s v="2023/24"/>
    <x v="1"/>
    <x v="9"/>
    <s v="52R"/>
    <x v="2"/>
    <x v="153"/>
    <n v="73"/>
    <n v="37"/>
    <n v="0.66363636363636369"/>
    <n v="0.33636363636363636"/>
  </r>
  <r>
    <s v="MAY-23"/>
    <s v="2023/24"/>
    <x v="1"/>
    <x v="9"/>
    <s v="70F"/>
    <x v="4"/>
    <x v="376"/>
    <n v="60"/>
    <n v="28"/>
    <n v="0.68181818181818177"/>
    <n v="0.31818181818181818"/>
  </r>
  <r>
    <s v="MAY-23"/>
    <s v="2023/24"/>
    <x v="1"/>
    <x v="9"/>
    <s v="71E"/>
    <x v="2"/>
    <x v="653"/>
    <n v="65"/>
    <n v="42"/>
    <n v="0.60747663551401865"/>
    <n v="0.3925233644859813"/>
  </r>
  <r>
    <s v="MAY-23"/>
    <s v="2023/24"/>
    <x v="1"/>
    <x v="9"/>
    <s v="72Q"/>
    <x v="7"/>
    <x v="165"/>
    <n v="130"/>
    <n v="56"/>
    <n v="0.69892473118279574"/>
    <n v="0.30107526881720431"/>
  </r>
  <r>
    <s v="MAY-23"/>
    <s v="2023/24"/>
    <x v="1"/>
    <x v="9"/>
    <s v="78H"/>
    <x v="2"/>
    <x v="122"/>
    <n v="49"/>
    <n v="29"/>
    <n v="0.62820512820512819"/>
    <n v="0.37179487179487181"/>
  </r>
  <r>
    <s v="MAY-23"/>
    <s v="2023/24"/>
    <x v="1"/>
    <x v="9"/>
    <s v="84H"/>
    <x v="0"/>
    <x v="69"/>
    <n v="16"/>
    <n v="6"/>
    <n v="0.72727272727272729"/>
    <n v="0.27272727272727271"/>
  </r>
  <r>
    <s v="MAY-23"/>
    <s v="2023/24"/>
    <x v="1"/>
    <x v="9"/>
    <s v="91Q"/>
    <x v="4"/>
    <x v="312"/>
    <n v="85"/>
    <n v="30"/>
    <n v="0.73913043478260865"/>
    <n v="0.2608695652173913"/>
  </r>
  <r>
    <s v="MAY-23"/>
    <s v="2023/24"/>
    <x v="1"/>
    <x v="9"/>
    <s v="92A"/>
    <x v="4"/>
    <x v="309"/>
    <n v="101"/>
    <n v="13"/>
    <n v="0.88596491228070173"/>
    <n v="0.11403508771929824"/>
  </r>
  <r>
    <s v="MAY-23"/>
    <s v="2023/24"/>
    <x v="1"/>
    <x v="9"/>
    <s v="92G"/>
    <x v="5"/>
    <x v="159"/>
    <n v="68"/>
    <n v="16"/>
    <n v="0.80952380952380953"/>
    <n v="0.19047619047619047"/>
  </r>
  <r>
    <s v="MAY-23"/>
    <s v="2023/24"/>
    <x v="1"/>
    <x v="9"/>
    <s v="93C"/>
    <x v="7"/>
    <x v="401"/>
    <n v="98"/>
    <n v="47"/>
    <n v="0.67586206896551726"/>
    <n v="0.32413793103448274"/>
  </r>
  <r>
    <s v="MAY-23"/>
    <s v="2023/24"/>
    <x v="1"/>
    <x v="9"/>
    <s v="97R"/>
    <x v="4"/>
    <x v="394"/>
    <n v="39"/>
    <n v="15"/>
    <n v="0.72222222222222221"/>
    <n v="0.27777777777777779"/>
  </r>
  <r>
    <s v="MAY-23"/>
    <s v="2023/24"/>
    <x v="1"/>
    <x v="9"/>
    <s v="99A"/>
    <x v="1"/>
    <x v="119"/>
    <n v="41"/>
    <n v="16"/>
    <n v="0.7192982456140351"/>
    <n v="0.2807017543859649"/>
  </r>
  <r>
    <s v="MAY-23"/>
    <s v="2023/24"/>
    <x v="1"/>
    <x v="9"/>
    <s v="99C"/>
    <x v="0"/>
    <x v="70"/>
    <n v="3"/>
    <n v="5"/>
    <n v="0.375"/>
    <n v="0.625"/>
  </r>
  <r>
    <s v="MAY-23"/>
    <s v="2023/24"/>
    <x v="1"/>
    <x v="9"/>
    <s v="99E"/>
    <x v="3"/>
    <x v="148"/>
    <n v="9"/>
    <n v="5"/>
    <n v="0.6428571428571429"/>
    <n v="0.35714285714285715"/>
  </r>
  <r>
    <s v="MAY-23"/>
    <s v="2023/24"/>
    <x v="1"/>
    <x v="9"/>
    <s v="99G"/>
    <x v="3"/>
    <x v="71"/>
    <n v="4"/>
    <n v="3"/>
    <n v="0.5714285714285714"/>
    <n v="0.42857142857142855"/>
  </r>
  <r>
    <s v="MAY-23"/>
    <s v="2023/24"/>
    <x v="1"/>
    <x v="9"/>
    <s v="A3A8R"/>
    <x v="7"/>
    <x v="322"/>
    <n v="105"/>
    <n v="30"/>
    <n v="0.77777777777777779"/>
    <n v="0.22222222222222221"/>
  </r>
  <r>
    <s v="MAY-23"/>
    <s v="2023/24"/>
    <x v="1"/>
    <x v="9"/>
    <s v="B2M3M"/>
    <x v="2"/>
    <x v="370"/>
    <n v="36"/>
    <n v="12"/>
    <n v="0.75"/>
    <n v="0.25"/>
  </r>
  <r>
    <s v="MAY-23"/>
    <s v="2023/24"/>
    <x v="1"/>
    <x v="9"/>
    <s v="D2P2L"/>
    <x v="2"/>
    <x v="726"/>
    <n v="149"/>
    <n v="72"/>
    <n v="0.67420814479638014"/>
    <n v="0.32579185520361992"/>
  </r>
  <r>
    <s v="MAY-23"/>
    <s v="2023/24"/>
    <x v="1"/>
    <x v="9"/>
    <s v="D4U1Y"/>
    <x v="4"/>
    <x v="417"/>
    <n v="51"/>
    <n v="17"/>
    <n v="0.75"/>
    <n v="0.25"/>
  </r>
  <r>
    <s v="MAY-23"/>
    <s v="2023/24"/>
    <x v="1"/>
    <x v="9"/>
    <s v="D9Y0V"/>
    <x v="4"/>
    <x v="727"/>
    <n v="202"/>
    <n v="49"/>
    <n v="0.80478087649402386"/>
    <n v="0.19521912350597609"/>
  </r>
  <r>
    <s v="MAY-23"/>
    <s v="2023/24"/>
    <x v="1"/>
    <x v="9"/>
    <s v="M1J4Y"/>
    <x v="3"/>
    <x v="152"/>
    <n v="49"/>
    <n v="14"/>
    <n v="0.77777777777777779"/>
    <n v="0.22222222222222221"/>
  </r>
  <r>
    <s v="MAY-23"/>
    <s v="2023/24"/>
    <x v="1"/>
    <x v="9"/>
    <s v="M2L0M"/>
    <x v="2"/>
    <x v="388"/>
    <n v="77"/>
    <n v="32"/>
    <n v="0.70642201834862384"/>
    <n v="0.29357798165137616"/>
  </r>
  <r>
    <s v="MAY-23"/>
    <s v="2023/24"/>
    <x v="1"/>
    <x v="9"/>
    <s v="UNKNOWN"/>
    <x v="8"/>
    <x v="160"/>
    <n v="65"/>
    <n v="17"/>
    <n v="0.79268292682926833"/>
    <n v="0.2073170731707317"/>
  </r>
  <r>
    <s v="MAY-23"/>
    <s v="2023/24"/>
    <x v="1"/>
    <x v="9"/>
    <s v="W2U3Z"/>
    <x v="7"/>
    <x v="165"/>
    <n v="157"/>
    <n v="29"/>
    <n v="0.84408602150537637"/>
    <n v="0.15591397849462366"/>
  </r>
  <r>
    <s v="MAY-23"/>
    <s v="2023/24"/>
    <x v="1"/>
    <x v="9"/>
    <s v="X2C4Y"/>
    <x v="0"/>
    <x v="148"/>
    <n v="10"/>
    <n v="4"/>
    <n v="0.7142857142857143"/>
    <n v="0.2857142857142857"/>
  </r>
  <r>
    <s v="JUN-23"/>
    <s v="2023/24"/>
    <x v="2"/>
    <x v="0"/>
    <s v="00L"/>
    <x v="0"/>
    <x v="728"/>
    <n v="1351"/>
    <n v="105"/>
    <n v="0.92788461538461542"/>
    <n v="7.2115384615384609E-2"/>
  </r>
  <r>
    <s v="JUN-23"/>
    <s v="2023/24"/>
    <x v="2"/>
    <x v="0"/>
    <s v="00N"/>
    <x v="0"/>
    <x v="729"/>
    <n v="651"/>
    <n v="42"/>
    <n v="0.93939393939393945"/>
    <n v="6.0606060606060608E-2"/>
  </r>
  <r>
    <s v="JUN-23"/>
    <s v="2023/24"/>
    <x v="2"/>
    <x v="0"/>
    <s v="00P"/>
    <x v="0"/>
    <x v="730"/>
    <n v="1214"/>
    <n v="82"/>
    <n v="0.93672839506172845"/>
    <n v="6.3271604938271608E-2"/>
  </r>
  <r>
    <s v="JUN-23"/>
    <s v="2023/24"/>
    <x v="2"/>
    <x v="0"/>
    <s v="00Q"/>
    <x v="1"/>
    <x v="731"/>
    <n v="486"/>
    <n v="73"/>
    <n v="0.86940966010733456"/>
    <n v="0.13059033989266547"/>
  </r>
  <r>
    <s v="JUN-23"/>
    <s v="2023/24"/>
    <x v="2"/>
    <x v="0"/>
    <s v="00R"/>
    <x v="1"/>
    <x v="732"/>
    <n v="768"/>
    <n v="76"/>
    <n v="0.90995260663507105"/>
    <n v="9.004739336492891E-2"/>
  </r>
  <r>
    <s v="JUN-23"/>
    <s v="2023/24"/>
    <x v="2"/>
    <x v="0"/>
    <s v="00T"/>
    <x v="1"/>
    <x v="733"/>
    <n v="1062"/>
    <n v="230"/>
    <n v="0.82198142414860687"/>
    <n v="0.17801857585139319"/>
  </r>
  <r>
    <s v="JUN-23"/>
    <s v="2023/24"/>
    <x v="2"/>
    <x v="0"/>
    <s v="00V"/>
    <x v="1"/>
    <x v="734"/>
    <n v="740"/>
    <n v="266"/>
    <n v="0.73558648111332003"/>
    <n v="0.26441351888667991"/>
  </r>
  <r>
    <s v="JUN-23"/>
    <s v="2023/24"/>
    <x v="2"/>
    <x v="0"/>
    <s v="00X"/>
    <x v="1"/>
    <x v="735"/>
    <n v="945"/>
    <n v="133"/>
    <n v="0.87662337662337664"/>
    <n v="0.12337662337662338"/>
  </r>
  <r>
    <s v="JUN-23"/>
    <s v="2023/24"/>
    <x v="2"/>
    <x v="0"/>
    <s v="00Y"/>
    <x v="1"/>
    <x v="736"/>
    <n v="1180"/>
    <n v="170"/>
    <n v="0.87407407407407411"/>
    <n v="0.12592592592592591"/>
  </r>
  <r>
    <s v="JUN-23"/>
    <s v="2023/24"/>
    <x v="2"/>
    <x v="0"/>
    <s v="01A"/>
    <x v="1"/>
    <x v="737"/>
    <n v="1219"/>
    <n v="193"/>
    <n v="0.86331444759206799"/>
    <n v="0.13668555240793201"/>
  </r>
  <r>
    <s v="JUN-23"/>
    <s v="2023/24"/>
    <x v="2"/>
    <x v="0"/>
    <s v="01D"/>
    <x v="1"/>
    <x v="738"/>
    <n v="985"/>
    <n v="266"/>
    <n v="0.78737010391686646"/>
    <n v="0.21262989608313348"/>
  </r>
  <r>
    <s v="JUN-23"/>
    <s v="2023/24"/>
    <x v="2"/>
    <x v="0"/>
    <s v="01E"/>
    <x v="1"/>
    <x v="739"/>
    <n v="1096"/>
    <n v="157"/>
    <n v="0.87470071827613727"/>
    <n v="0.12529928172386273"/>
  </r>
  <r>
    <s v="JUN-23"/>
    <s v="2023/24"/>
    <x v="2"/>
    <x v="0"/>
    <s v="01F"/>
    <x v="1"/>
    <x v="740"/>
    <n v="634"/>
    <n v="133"/>
    <n v="0.82659713168187743"/>
    <n v="0.17340286831812254"/>
  </r>
  <r>
    <s v="JUN-23"/>
    <s v="2023/24"/>
    <x v="2"/>
    <x v="0"/>
    <s v="01G"/>
    <x v="1"/>
    <x v="741"/>
    <n v="844"/>
    <n v="393"/>
    <n v="0.68229587712206952"/>
    <n v="0.31770412287793048"/>
  </r>
  <r>
    <s v="JUN-23"/>
    <s v="2023/24"/>
    <x v="2"/>
    <x v="0"/>
    <s v="01H"/>
    <x v="0"/>
    <x v="742"/>
    <n v="1290"/>
    <n v="163"/>
    <n v="0.88781830695113562"/>
    <n v="0.11218169304886441"/>
  </r>
  <r>
    <s v="JUN-23"/>
    <s v="2023/24"/>
    <x v="2"/>
    <x v="0"/>
    <s v="01J"/>
    <x v="1"/>
    <x v="743"/>
    <n v="757"/>
    <n v="128"/>
    <n v="0.8553672316384181"/>
    <n v="0.14463276836158193"/>
  </r>
  <r>
    <s v="JUN-23"/>
    <s v="2023/24"/>
    <x v="2"/>
    <x v="0"/>
    <s v="01K"/>
    <x v="1"/>
    <x v="744"/>
    <n v="1578"/>
    <n v="147"/>
    <n v="0.9147826086956522"/>
    <n v="8.5217391304347828E-2"/>
  </r>
  <r>
    <s v="JUN-23"/>
    <s v="2023/24"/>
    <x v="2"/>
    <x v="0"/>
    <s v="01T"/>
    <x v="1"/>
    <x v="745"/>
    <n v="838"/>
    <n v="59"/>
    <n v="0.93422519509476032"/>
    <n v="6.5774804905239681E-2"/>
  </r>
  <r>
    <s v="JUN-23"/>
    <s v="2023/24"/>
    <x v="2"/>
    <x v="0"/>
    <s v="01V"/>
    <x v="1"/>
    <x v="746"/>
    <n v="850"/>
    <n v="55"/>
    <n v="0.93922651933701662"/>
    <n v="6.0773480662983423E-2"/>
  </r>
  <r>
    <s v="JUN-23"/>
    <s v="2023/24"/>
    <x v="2"/>
    <x v="0"/>
    <s v="01W"/>
    <x v="1"/>
    <x v="747"/>
    <n v="1236"/>
    <n v="461"/>
    <n v="0.72834413671184439"/>
    <n v="0.27165586328815555"/>
  </r>
  <r>
    <s v="JUN-23"/>
    <s v="2023/24"/>
    <x v="2"/>
    <x v="0"/>
    <s v="01X"/>
    <x v="1"/>
    <x v="748"/>
    <n v="803"/>
    <n v="150"/>
    <n v="0.84260230849947537"/>
    <n v="0.15739769150052466"/>
  </r>
  <r>
    <s v="JUN-23"/>
    <s v="2023/24"/>
    <x v="2"/>
    <x v="0"/>
    <s v="01Y"/>
    <x v="1"/>
    <x v="8"/>
    <n v="963"/>
    <n v="65"/>
    <n v="0.9367704280155642"/>
    <n v="6.3229571984435795E-2"/>
  </r>
  <r>
    <s v="JUN-23"/>
    <s v="2023/24"/>
    <x v="2"/>
    <x v="0"/>
    <s v="02A"/>
    <x v="1"/>
    <x v="749"/>
    <n v="921"/>
    <n v="305"/>
    <n v="0.75122349102773245"/>
    <n v="0.24877650897226752"/>
  </r>
  <r>
    <s v="JUN-23"/>
    <s v="2023/24"/>
    <x v="2"/>
    <x v="0"/>
    <s v="02E"/>
    <x v="1"/>
    <x v="750"/>
    <n v="913"/>
    <n v="155"/>
    <n v="0.85486891385767794"/>
    <n v="0.14513108614232209"/>
  </r>
  <r>
    <s v="JUN-23"/>
    <s v="2023/24"/>
    <x v="2"/>
    <x v="0"/>
    <s v="02G"/>
    <x v="1"/>
    <x v="751"/>
    <n v="707"/>
    <n v="42"/>
    <n v="0.94392523364485981"/>
    <n v="5.6074766355140186E-2"/>
  </r>
  <r>
    <s v="JUN-23"/>
    <s v="2023/24"/>
    <x v="2"/>
    <x v="0"/>
    <s v="02H"/>
    <x v="1"/>
    <x v="489"/>
    <n v="1547"/>
    <n v="100"/>
    <n v="0.93928354584092288"/>
    <n v="6.0716454159077109E-2"/>
  </r>
  <r>
    <s v="JUN-23"/>
    <s v="2023/24"/>
    <x v="2"/>
    <x v="0"/>
    <s v="02M"/>
    <x v="1"/>
    <x v="205"/>
    <n v="963"/>
    <n v="103"/>
    <n v="0.90337711069418392"/>
    <n v="9.662288930581614E-2"/>
  </r>
  <r>
    <s v="JUN-23"/>
    <s v="2023/24"/>
    <x v="2"/>
    <x v="0"/>
    <s v="02P"/>
    <x v="0"/>
    <x v="752"/>
    <n v="928"/>
    <n v="59"/>
    <n v="0.94022289766970613"/>
    <n v="5.9777102330293819E-2"/>
  </r>
  <r>
    <s v="JUN-23"/>
    <s v="2023/24"/>
    <x v="2"/>
    <x v="0"/>
    <s v="02Q"/>
    <x v="2"/>
    <x v="753"/>
    <n v="433"/>
    <n v="94"/>
    <n v="0.82163187855787478"/>
    <n v="0.17836812144212524"/>
  </r>
  <r>
    <s v="JUN-23"/>
    <s v="2023/24"/>
    <x v="2"/>
    <x v="0"/>
    <s v="02T"/>
    <x v="0"/>
    <x v="754"/>
    <n v="969"/>
    <n v="19"/>
    <n v="0.98076923076923073"/>
    <n v="1.9230769230769232E-2"/>
  </r>
  <r>
    <s v="JUN-23"/>
    <s v="2023/24"/>
    <x v="2"/>
    <x v="0"/>
    <s v="02X"/>
    <x v="0"/>
    <x v="583"/>
    <n v="1114"/>
    <n v="163"/>
    <n v="0.8723570869224746"/>
    <n v="0.12764291307752546"/>
  </r>
  <r>
    <s v="JUN-23"/>
    <s v="2023/24"/>
    <x v="2"/>
    <x v="0"/>
    <s v="02Y"/>
    <x v="0"/>
    <x v="755"/>
    <n v="1067"/>
    <n v="175"/>
    <n v="0.8590982286634461"/>
    <n v="0.14090177133655393"/>
  </r>
  <r>
    <s v="JUN-23"/>
    <s v="2023/24"/>
    <x v="2"/>
    <x v="0"/>
    <s v="03F"/>
    <x v="0"/>
    <x v="756"/>
    <n v="830"/>
    <n v="85"/>
    <n v="0.90710382513661203"/>
    <n v="9.2896174863387984E-2"/>
  </r>
  <r>
    <s v="JUN-23"/>
    <s v="2023/24"/>
    <x v="2"/>
    <x v="0"/>
    <s v="03H"/>
    <x v="0"/>
    <x v="757"/>
    <n v="574"/>
    <n v="17"/>
    <n v="0.97123519458544838"/>
    <n v="2.8764805414551606E-2"/>
  </r>
  <r>
    <s v="JUN-23"/>
    <s v="2023/24"/>
    <x v="2"/>
    <x v="0"/>
    <s v="03K"/>
    <x v="0"/>
    <x v="758"/>
    <n v="660"/>
    <n v="44"/>
    <n v="0.9375"/>
    <n v="6.25E-2"/>
  </r>
  <r>
    <s v="JUN-23"/>
    <s v="2023/24"/>
    <x v="2"/>
    <x v="0"/>
    <s v="03L"/>
    <x v="0"/>
    <x v="759"/>
    <n v="810"/>
    <n v="185"/>
    <n v="0.81407035175879394"/>
    <n v="0.18592964824120603"/>
  </r>
  <r>
    <s v="JUN-23"/>
    <s v="2023/24"/>
    <x v="2"/>
    <x v="0"/>
    <s v="03N"/>
    <x v="0"/>
    <x v="760"/>
    <n v="1616"/>
    <n v="416"/>
    <n v="0.79527559055118113"/>
    <n v="0.20472440944881889"/>
  </r>
  <r>
    <s v="JUN-23"/>
    <s v="2023/24"/>
    <x v="2"/>
    <x v="0"/>
    <s v="03Q"/>
    <x v="0"/>
    <x v="761"/>
    <n v="919"/>
    <n v="311"/>
    <n v="0.74715447154471548"/>
    <n v="0.25284552845528457"/>
  </r>
  <r>
    <s v="JUN-23"/>
    <s v="2023/24"/>
    <x v="2"/>
    <x v="0"/>
    <s v="03R"/>
    <x v="0"/>
    <x v="762"/>
    <n v="1619"/>
    <n v="219"/>
    <n v="0.88084874863982587"/>
    <n v="0.1191512513601741"/>
  </r>
  <r>
    <s v="JUN-23"/>
    <s v="2023/24"/>
    <x v="2"/>
    <x v="0"/>
    <s v="03W"/>
    <x v="2"/>
    <x v="763"/>
    <n v="1217"/>
    <n v="312"/>
    <n v="0.79594506213211247"/>
    <n v="0.2040549378678875"/>
  </r>
  <r>
    <s v="JUN-23"/>
    <s v="2023/24"/>
    <x v="2"/>
    <x v="0"/>
    <s v="04C"/>
    <x v="2"/>
    <x v="472"/>
    <n v="1057"/>
    <n v="229"/>
    <n v="0.82192846034214617"/>
    <n v="0.1780715396578538"/>
  </r>
  <r>
    <s v="JUN-23"/>
    <s v="2023/24"/>
    <x v="2"/>
    <x v="0"/>
    <s v="04V"/>
    <x v="2"/>
    <x v="764"/>
    <n v="1502"/>
    <n v="328"/>
    <n v="0.82076502732240442"/>
    <n v="0.17923497267759564"/>
  </r>
  <r>
    <s v="JUN-23"/>
    <s v="2023/24"/>
    <x v="2"/>
    <x v="0"/>
    <s v="04Y"/>
    <x v="2"/>
    <x v="765"/>
    <n v="604"/>
    <n v="129"/>
    <n v="0.82401091405184179"/>
    <n v="0.17598908594815826"/>
  </r>
  <r>
    <s v="JUN-23"/>
    <s v="2023/24"/>
    <x v="2"/>
    <x v="0"/>
    <s v="05D"/>
    <x v="2"/>
    <x v="112"/>
    <n v="456"/>
    <n v="181"/>
    <n v="0.71585557299843017"/>
    <n v="0.28414442700156983"/>
  </r>
  <r>
    <s v="JUN-23"/>
    <s v="2023/24"/>
    <x v="2"/>
    <x v="0"/>
    <s v="05G"/>
    <x v="2"/>
    <x v="766"/>
    <n v="1197"/>
    <n v="43"/>
    <n v="0.9653225806451613"/>
    <n v="3.4677419354838708E-2"/>
  </r>
  <r>
    <s v="JUN-23"/>
    <s v="2023/24"/>
    <x v="2"/>
    <x v="0"/>
    <s v="05Q"/>
    <x v="2"/>
    <x v="767"/>
    <n v="757"/>
    <n v="293"/>
    <n v="0.7209523809523809"/>
    <n v="0.27904761904761904"/>
  </r>
  <r>
    <s v="JUN-23"/>
    <s v="2023/24"/>
    <x v="2"/>
    <x v="0"/>
    <s v="05V"/>
    <x v="2"/>
    <x v="672"/>
    <n v="752"/>
    <n v="78"/>
    <n v="0.90602409638554215"/>
    <n v="9.3975903614457831E-2"/>
  </r>
  <r>
    <s v="JUN-23"/>
    <s v="2023/24"/>
    <x v="2"/>
    <x v="0"/>
    <s v="05W"/>
    <x v="2"/>
    <x v="768"/>
    <n v="1327"/>
    <n v="59"/>
    <n v="0.95743145743145741"/>
    <n v="4.2568542568542568E-2"/>
  </r>
  <r>
    <s v="JUN-23"/>
    <s v="2023/24"/>
    <x v="2"/>
    <x v="0"/>
    <s v="06H"/>
    <x v="3"/>
    <x v="769"/>
    <n v="2207"/>
    <n v="1414"/>
    <n v="0.60950013808340242"/>
    <n v="0.39049986191659763"/>
  </r>
  <r>
    <s v="JUN-23"/>
    <s v="2023/24"/>
    <x v="2"/>
    <x v="0"/>
    <s v="06K"/>
    <x v="3"/>
    <x v="770"/>
    <n v="2340"/>
    <n v="245"/>
    <n v="0.90522243713733075"/>
    <n v="9.4777562862669251E-2"/>
  </r>
  <r>
    <s v="JUN-23"/>
    <s v="2023/24"/>
    <x v="2"/>
    <x v="0"/>
    <s v="06L"/>
    <x v="3"/>
    <x v="771"/>
    <n v="1143"/>
    <n v="635"/>
    <n v="0.6428571428571429"/>
    <n v="0.35714285714285715"/>
  </r>
  <r>
    <s v="JUN-23"/>
    <s v="2023/24"/>
    <x v="2"/>
    <x v="0"/>
    <s v="06N"/>
    <x v="3"/>
    <x v="772"/>
    <n v="1983"/>
    <n v="513"/>
    <n v="0.79447115384615385"/>
    <n v="0.20552884615384615"/>
  </r>
  <r>
    <s v="JUN-23"/>
    <s v="2023/24"/>
    <x v="2"/>
    <x v="0"/>
    <s v="06Q"/>
    <x v="3"/>
    <x v="773"/>
    <n v="1128"/>
    <n v="870"/>
    <n v="0.56456456456456461"/>
    <n v="0.43543543543543545"/>
  </r>
  <r>
    <s v="JUN-23"/>
    <s v="2023/24"/>
    <x v="2"/>
    <x v="0"/>
    <s v="06T"/>
    <x v="3"/>
    <x v="774"/>
    <n v="1542"/>
    <n v="452"/>
    <n v="0.77331995987963886"/>
    <n v="0.22668004012036108"/>
  </r>
  <r>
    <s v="JUN-23"/>
    <s v="2023/24"/>
    <x v="2"/>
    <x v="0"/>
    <s v="07G"/>
    <x v="3"/>
    <x v="775"/>
    <n v="410"/>
    <n v="263"/>
    <n v="0.60921248142644868"/>
    <n v="0.39078751857355126"/>
  </r>
  <r>
    <s v="JUN-23"/>
    <s v="2023/24"/>
    <x v="2"/>
    <x v="0"/>
    <s v="07H"/>
    <x v="3"/>
    <x v="776"/>
    <n v="1419"/>
    <n v="380"/>
    <n v="0.78877153974430236"/>
    <n v="0.21122846025569761"/>
  </r>
  <r>
    <s v="JUN-23"/>
    <s v="2023/24"/>
    <x v="2"/>
    <x v="0"/>
    <s v="07K"/>
    <x v="3"/>
    <x v="777"/>
    <n v="978"/>
    <n v="339"/>
    <n v="0.74259681093394081"/>
    <n v="0.25740318906605925"/>
  </r>
  <r>
    <s v="JUN-23"/>
    <s v="2023/24"/>
    <x v="2"/>
    <x v="0"/>
    <s v="09D"/>
    <x v="4"/>
    <x v="778"/>
    <n v="1176"/>
    <n v="322"/>
    <n v="0.78504672897196259"/>
    <n v="0.21495327102803738"/>
  </r>
  <r>
    <s v="JUN-23"/>
    <s v="2023/24"/>
    <x v="2"/>
    <x v="0"/>
    <s v="10Q"/>
    <x v="4"/>
    <x v="779"/>
    <n v="2143"/>
    <n v="581"/>
    <n v="0.78671071953010274"/>
    <n v="0.2132892804698972"/>
  </r>
  <r>
    <s v="JUN-23"/>
    <s v="2023/24"/>
    <x v="2"/>
    <x v="0"/>
    <s v="10R"/>
    <x v="4"/>
    <x v="780"/>
    <n v="551"/>
    <n v="83"/>
    <n v="0.86908517350157732"/>
    <n v="0.1309148264984227"/>
  </r>
  <r>
    <s v="JUN-23"/>
    <s v="2023/24"/>
    <x v="2"/>
    <x v="0"/>
    <s v="11J"/>
    <x v="5"/>
    <x v="781"/>
    <n v="1798"/>
    <n v="1955"/>
    <n v="0.47908339994670929"/>
    <n v="0.52091660005329066"/>
  </r>
  <r>
    <s v="JUN-23"/>
    <s v="2023/24"/>
    <x v="2"/>
    <x v="0"/>
    <s v="11M"/>
    <x v="5"/>
    <x v="782"/>
    <n v="2355"/>
    <n v="130"/>
    <n v="0.9476861167002012"/>
    <n v="5.2313883299798795E-2"/>
  </r>
  <r>
    <s v="JUN-23"/>
    <s v="2023/24"/>
    <x v="2"/>
    <x v="0"/>
    <s v="11N"/>
    <x v="5"/>
    <x v="783"/>
    <n v="1917"/>
    <n v="1350"/>
    <n v="0.58677685950413228"/>
    <n v="0.41322314049586778"/>
  </r>
  <r>
    <s v="JUN-23"/>
    <s v="2023/24"/>
    <x v="2"/>
    <x v="0"/>
    <s v="11X"/>
    <x v="5"/>
    <x v="784"/>
    <n v="1448"/>
    <n v="1090"/>
    <n v="0.57052797478329398"/>
    <n v="0.42947202521670608"/>
  </r>
  <r>
    <s v="JUN-23"/>
    <s v="2023/24"/>
    <x v="2"/>
    <x v="0"/>
    <s v="12F"/>
    <x v="1"/>
    <x v="785"/>
    <n v="1708"/>
    <n v="225"/>
    <n v="0.88360062079668911"/>
    <n v="0.11639937920331092"/>
  </r>
  <r>
    <s v="JUN-23"/>
    <s v="2023/24"/>
    <x v="2"/>
    <x v="0"/>
    <s v="13Q"/>
    <x v="6"/>
    <x v="786"/>
    <n v="197"/>
    <n v="63"/>
    <n v="0.75769230769230766"/>
    <n v="0.24230769230769231"/>
  </r>
  <r>
    <s v="JUN-23"/>
    <s v="2023/24"/>
    <x v="2"/>
    <x v="0"/>
    <s v="13T"/>
    <x v="0"/>
    <x v="93"/>
    <n v="1532"/>
    <n v="563"/>
    <n v="0.73126491646778047"/>
    <n v="0.26873508353221959"/>
  </r>
  <r>
    <s v="JUN-23"/>
    <s v="2023/24"/>
    <x v="2"/>
    <x v="0"/>
    <s v="14L"/>
    <x v="1"/>
    <x v="98"/>
    <n v="2116"/>
    <n v="669"/>
    <n v="0.75978456014362661"/>
    <n v="0.24021543985637342"/>
  </r>
  <r>
    <s v="JUN-23"/>
    <s v="2023/24"/>
    <x v="2"/>
    <x v="0"/>
    <s v="14M"/>
    <x v="7"/>
    <x v="149"/>
    <n v="4"/>
    <n v="2"/>
    <n v="0.66666666666666663"/>
    <n v="0.33333333333333331"/>
  </r>
  <r>
    <s v="JUN-23"/>
    <s v="2023/24"/>
    <x v="2"/>
    <x v="0"/>
    <s v="14Q"/>
    <x v="2"/>
    <x v="373"/>
    <n v="23"/>
    <n v="11"/>
    <n v="0.67647058823529416"/>
    <n v="0.3235294117647059"/>
  </r>
  <r>
    <s v="JUN-23"/>
    <s v="2023/24"/>
    <x v="2"/>
    <x v="0"/>
    <s v="14R"/>
    <x v="3"/>
    <x v="148"/>
    <n v="6"/>
    <n v="8"/>
    <n v="0.42857142857142855"/>
    <n v="0.5714285714285714"/>
  </r>
  <r>
    <s v="JUN-23"/>
    <s v="2023/24"/>
    <x v="2"/>
    <x v="0"/>
    <s v="14T"/>
    <x v="5"/>
    <x v="413"/>
    <n v="10"/>
    <n v="5"/>
    <n v="0.66666666666666663"/>
    <n v="0.33333333333333331"/>
  </r>
  <r>
    <s v="JUN-23"/>
    <s v="2023/24"/>
    <x v="2"/>
    <x v="0"/>
    <s v="14Y"/>
    <x v="4"/>
    <x v="787"/>
    <n v="1912"/>
    <n v="613"/>
    <n v="0.75722772277227723"/>
    <n v="0.24277227722772277"/>
  </r>
  <r>
    <s v="JUN-23"/>
    <s v="2023/24"/>
    <x v="2"/>
    <x v="0"/>
    <s v="15A"/>
    <x v="4"/>
    <x v="788"/>
    <n v="1739"/>
    <n v="329"/>
    <n v="0.84090909090909094"/>
    <n v="0.15909090909090909"/>
  </r>
  <r>
    <s v="JUN-23"/>
    <s v="2023/24"/>
    <x v="2"/>
    <x v="0"/>
    <s v="15C"/>
    <x v="5"/>
    <x v="789"/>
    <n v="2100"/>
    <n v="2662"/>
    <n v="0.44099118017639649"/>
    <n v="0.55900881982360351"/>
  </r>
  <r>
    <s v="JUN-23"/>
    <s v="2023/24"/>
    <x v="2"/>
    <x v="0"/>
    <s v="15E"/>
    <x v="2"/>
    <x v="790"/>
    <n v="4392"/>
    <n v="580"/>
    <n v="0.88334674175382144"/>
    <n v="0.1166532582461786"/>
  </r>
  <r>
    <s v="JUN-23"/>
    <s v="2023/24"/>
    <x v="2"/>
    <x v="0"/>
    <s v="15F"/>
    <x v="0"/>
    <x v="791"/>
    <n v="3880"/>
    <n v="552"/>
    <n v="0.87545126353790614"/>
    <n v="0.12454873646209386"/>
  </r>
  <r>
    <s v="JUN-23"/>
    <s v="2023/24"/>
    <x v="2"/>
    <x v="0"/>
    <s v="15M"/>
    <x v="2"/>
    <x v="792"/>
    <n v="3863"/>
    <n v="632"/>
    <n v="0.85939933259176859"/>
    <n v="0.14060066740823138"/>
  </r>
  <r>
    <s v="JUN-23"/>
    <s v="2023/24"/>
    <x v="2"/>
    <x v="0"/>
    <s v="15N"/>
    <x v="5"/>
    <x v="793"/>
    <n v="5252"/>
    <n v="2334"/>
    <n v="0.69232797258107037"/>
    <n v="0.30767202741892963"/>
  </r>
  <r>
    <s v="JUN-23"/>
    <s v="2023/24"/>
    <x v="2"/>
    <x v="0"/>
    <s v="16C"/>
    <x v="0"/>
    <x v="794"/>
    <n v="2280"/>
    <n v="400"/>
    <n v="0.85074626865671643"/>
    <n v="0.14925373134328357"/>
  </r>
  <r>
    <s v="JUN-23"/>
    <s v="2023/24"/>
    <x v="2"/>
    <x v="0"/>
    <s v="18C"/>
    <x v="2"/>
    <x v="795"/>
    <n v="3191"/>
    <n v="286"/>
    <n v="0.91774518262870286"/>
    <n v="8.2254817371297098E-2"/>
  </r>
  <r>
    <s v="JUN-23"/>
    <s v="2023/24"/>
    <x v="2"/>
    <x v="0"/>
    <s v="26A"/>
    <x v="3"/>
    <x v="796"/>
    <n v="3153"/>
    <n v="1478"/>
    <n v="0.68084646944504423"/>
    <n v="0.31915353055495571"/>
  </r>
  <r>
    <s v="JUN-23"/>
    <s v="2023/24"/>
    <x v="2"/>
    <x v="0"/>
    <s v="27D"/>
    <x v="1"/>
    <x v="797"/>
    <n v="3157"/>
    <n v="722"/>
    <n v="0.81386955400876515"/>
    <n v="0.18613044599123485"/>
  </r>
  <r>
    <s v="JUN-23"/>
    <s v="2023/24"/>
    <x v="2"/>
    <x v="0"/>
    <s v="32T"/>
    <x v="1"/>
    <x v="70"/>
    <n v="4"/>
    <n v="4"/>
    <n v="0.5"/>
    <n v="0.5"/>
  </r>
  <r>
    <s v="JUN-23"/>
    <s v="2023/24"/>
    <x v="2"/>
    <x v="0"/>
    <s v="36J"/>
    <x v="0"/>
    <x v="798"/>
    <n v="2351"/>
    <n v="290"/>
    <n v="0.89019310867095802"/>
    <n v="0.10980689132904203"/>
  </r>
  <r>
    <s v="JUN-23"/>
    <s v="2023/24"/>
    <x v="2"/>
    <x v="0"/>
    <s v="36L"/>
    <x v="7"/>
    <x v="799"/>
    <n v="5581"/>
    <n v="833"/>
    <n v="0.87012784533832244"/>
    <n v="0.12987215466167759"/>
  </r>
  <r>
    <s v="JUN-23"/>
    <s v="2023/24"/>
    <x v="2"/>
    <x v="0"/>
    <s v="42D"/>
    <x v="0"/>
    <x v="800"/>
    <n v="1421"/>
    <n v="472"/>
    <n v="0.75066032752245115"/>
    <n v="0.24933967247754887"/>
  </r>
  <r>
    <s v="JUN-23"/>
    <s v="2023/24"/>
    <x v="2"/>
    <x v="0"/>
    <s v="52R"/>
    <x v="2"/>
    <x v="801"/>
    <n v="3855"/>
    <n v="471"/>
    <n v="0.89112343966712904"/>
    <n v="0.10887656033287101"/>
  </r>
  <r>
    <s v="JUN-23"/>
    <s v="2023/24"/>
    <x v="2"/>
    <x v="0"/>
    <s v="70F"/>
    <x v="4"/>
    <x v="802"/>
    <n v="3047"/>
    <n v="1517"/>
    <n v="0.66761612620508326"/>
    <n v="0.33238387379491674"/>
  </r>
  <r>
    <s v="JUN-23"/>
    <s v="2023/24"/>
    <x v="2"/>
    <x v="0"/>
    <s v="71E"/>
    <x v="2"/>
    <x v="647"/>
    <n v="2028"/>
    <n v="1548"/>
    <n v="0.56711409395973156"/>
    <n v="0.43288590604026844"/>
  </r>
  <r>
    <s v="JUN-23"/>
    <s v="2023/24"/>
    <x v="2"/>
    <x v="0"/>
    <s v="72Q"/>
    <x v="7"/>
    <x v="803"/>
    <n v="7391"/>
    <n v="1021"/>
    <n v="0.87862577270565856"/>
    <n v="0.12137422729434141"/>
  </r>
  <r>
    <s v="JUN-23"/>
    <s v="2023/24"/>
    <x v="2"/>
    <x v="0"/>
    <s v="76A"/>
    <x v="0"/>
    <x v="70"/>
    <n v="5"/>
    <n v="3"/>
    <n v="0.625"/>
    <n v="0.375"/>
  </r>
  <r>
    <s v="JUN-23"/>
    <s v="2023/24"/>
    <x v="2"/>
    <x v="0"/>
    <s v="78H"/>
    <x v="2"/>
    <x v="804"/>
    <n v="2890"/>
    <n v="318"/>
    <n v="0.9008728179551122"/>
    <n v="9.9127182044887782E-2"/>
  </r>
  <r>
    <s v="JUN-23"/>
    <s v="2023/24"/>
    <x v="2"/>
    <x v="0"/>
    <s v="84H"/>
    <x v="0"/>
    <x v="246"/>
    <n v="2148"/>
    <n v="271"/>
    <n v="0.88797023563455979"/>
    <n v="0.11202976436544027"/>
  </r>
  <r>
    <s v="JUN-23"/>
    <s v="2023/24"/>
    <x v="2"/>
    <x v="0"/>
    <s v="91Q"/>
    <x v="4"/>
    <x v="805"/>
    <n v="9667"/>
    <n v="475"/>
    <n v="0.95316505620193259"/>
    <n v="4.6834943798067442E-2"/>
  </r>
  <r>
    <s v="JUN-23"/>
    <s v="2023/24"/>
    <x v="2"/>
    <x v="0"/>
    <s v="92A"/>
    <x v="4"/>
    <x v="806"/>
    <n v="4763"/>
    <n v="469"/>
    <n v="0.91035932721712542"/>
    <n v="8.9640672782874617E-2"/>
  </r>
  <r>
    <s v="JUN-23"/>
    <s v="2023/24"/>
    <x v="2"/>
    <x v="0"/>
    <s v="92G"/>
    <x v="5"/>
    <x v="807"/>
    <n v="2443"/>
    <n v="1367"/>
    <n v="0.64120734908136479"/>
    <n v="0.35879265091863516"/>
  </r>
  <r>
    <s v="JUN-23"/>
    <s v="2023/24"/>
    <x v="2"/>
    <x v="0"/>
    <s v="93C"/>
    <x v="7"/>
    <x v="808"/>
    <n v="5328"/>
    <n v="1600"/>
    <n v="0.76905311778290997"/>
    <n v="0.23094688221709006"/>
  </r>
  <r>
    <s v="JUN-23"/>
    <s v="2023/24"/>
    <x v="2"/>
    <x v="0"/>
    <s v="97R"/>
    <x v="4"/>
    <x v="809"/>
    <n v="2822"/>
    <n v="232"/>
    <n v="0.92403405370006553"/>
    <n v="7.5965946299934514E-2"/>
  </r>
  <r>
    <s v="JUN-23"/>
    <s v="2023/24"/>
    <x v="2"/>
    <x v="0"/>
    <s v="97T"/>
    <x v="4"/>
    <x v="147"/>
    <n v="21"/>
    <n v="14"/>
    <n v="0.6"/>
    <n v="0.4"/>
  </r>
  <r>
    <s v="JUN-23"/>
    <s v="2023/24"/>
    <x v="2"/>
    <x v="0"/>
    <s v="99A"/>
    <x v="1"/>
    <x v="810"/>
    <n v="2091"/>
    <n v="244"/>
    <n v="0.89550321199143468"/>
    <n v="0.10449678800856531"/>
  </r>
  <r>
    <s v="JUN-23"/>
    <s v="2023/24"/>
    <x v="2"/>
    <x v="0"/>
    <s v="99C"/>
    <x v="0"/>
    <x v="811"/>
    <n v="871"/>
    <n v="102"/>
    <n v="0.89516957862281599"/>
    <n v="0.10483042137718397"/>
  </r>
  <r>
    <s v="JUN-23"/>
    <s v="2023/24"/>
    <x v="2"/>
    <x v="0"/>
    <s v="99E"/>
    <x v="3"/>
    <x v="494"/>
    <n v="1013"/>
    <n v="500"/>
    <n v="0.66953073364177129"/>
    <n v="0.33046926635822871"/>
  </r>
  <r>
    <s v="JUN-23"/>
    <s v="2023/24"/>
    <x v="2"/>
    <x v="0"/>
    <s v="99F"/>
    <x v="3"/>
    <x v="812"/>
    <n v="725"/>
    <n v="232"/>
    <n v="0.75757575757575757"/>
    <n v="0.24242424242424243"/>
  </r>
  <r>
    <s v="JUN-23"/>
    <s v="2023/24"/>
    <x v="2"/>
    <x v="0"/>
    <s v="99G"/>
    <x v="3"/>
    <x v="813"/>
    <n v="625"/>
    <n v="248"/>
    <n v="0.715922107674685"/>
    <n v="0.284077892325315"/>
  </r>
  <r>
    <s v="JUN-23"/>
    <s v="2023/24"/>
    <x v="2"/>
    <x v="0"/>
    <s v="A3A8R"/>
    <x v="7"/>
    <x v="814"/>
    <n v="6705"/>
    <n v="981"/>
    <n v="0.8723653395784543"/>
    <n v="0.12763466042154567"/>
  </r>
  <r>
    <s v="JUN-23"/>
    <s v="2023/24"/>
    <x v="2"/>
    <x v="0"/>
    <s v="B2M3M"/>
    <x v="2"/>
    <x v="815"/>
    <n v="3704"/>
    <n v="1109"/>
    <n v="0.76958238105131938"/>
    <n v="0.23041761894868065"/>
  </r>
  <r>
    <s v="JUN-23"/>
    <s v="2023/24"/>
    <x v="2"/>
    <x v="0"/>
    <s v="D2P2L"/>
    <x v="2"/>
    <x v="816"/>
    <n v="3913"/>
    <n v="894"/>
    <n v="0.81402121905554403"/>
    <n v="0.185978780944456"/>
  </r>
  <r>
    <s v="JUN-23"/>
    <s v="2023/24"/>
    <x v="2"/>
    <x v="0"/>
    <s v="D4U1Y"/>
    <x v="4"/>
    <x v="817"/>
    <n v="2028"/>
    <n v="400"/>
    <n v="0.83525535420098851"/>
    <n v="0.16474464579901152"/>
  </r>
  <r>
    <s v="JUN-23"/>
    <s v="2023/24"/>
    <x v="2"/>
    <x v="0"/>
    <s v="D9Y0V"/>
    <x v="4"/>
    <x v="818"/>
    <n v="4962"/>
    <n v="1761"/>
    <n v="0.7380633645693887"/>
    <n v="0.26193663543061135"/>
  </r>
  <r>
    <s v="JUN-23"/>
    <s v="2023/24"/>
    <x v="2"/>
    <x v="0"/>
    <s v="M1J4Y"/>
    <x v="3"/>
    <x v="819"/>
    <n v="3179"/>
    <n v="704"/>
    <n v="0.81869688385269124"/>
    <n v="0.18130311614730879"/>
  </r>
  <r>
    <s v="JUN-23"/>
    <s v="2023/24"/>
    <x v="2"/>
    <x v="0"/>
    <s v="M2L0M"/>
    <x v="2"/>
    <x v="820"/>
    <n v="1550"/>
    <n v="1113"/>
    <n v="0.58205031918888472"/>
    <n v="0.41794968081111528"/>
  </r>
  <r>
    <s v="JUN-23"/>
    <s v="2023/24"/>
    <x v="2"/>
    <x v="0"/>
    <s v="UNKNOWN"/>
    <x v="8"/>
    <x v="282"/>
    <n v="595"/>
    <n v="239"/>
    <n v="0.71342925659472423"/>
    <n v="0.28657074340527577"/>
  </r>
  <r>
    <s v="JUN-23"/>
    <s v="2023/24"/>
    <x v="2"/>
    <x v="0"/>
    <s v="W2U3Z"/>
    <x v="7"/>
    <x v="821"/>
    <n v="8513"/>
    <n v="869"/>
    <n v="0.90737582604988276"/>
    <n v="9.2624173950117239E-2"/>
  </r>
  <r>
    <s v="JUN-23"/>
    <s v="2023/24"/>
    <x v="2"/>
    <x v="0"/>
    <s v="X2C4Y"/>
    <x v="0"/>
    <x v="822"/>
    <n v="1918"/>
    <n v="99"/>
    <n v="0.95091720376797229"/>
    <n v="4.9082796232027763E-2"/>
  </r>
  <r>
    <s v="JUN-23"/>
    <s v="2023/24"/>
    <x v="2"/>
    <x v="1"/>
    <s v="00L"/>
    <x v="0"/>
    <x v="170"/>
    <n v="66"/>
    <n v="6"/>
    <n v="0.91666666666666663"/>
    <n v="8.3333333333333329E-2"/>
  </r>
  <r>
    <s v="JUN-23"/>
    <s v="2023/24"/>
    <x v="2"/>
    <x v="1"/>
    <s v="00N"/>
    <x v="0"/>
    <x v="91"/>
    <n v="10"/>
    <n v="2"/>
    <n v="0.83333333333333337"/>
    <n v="0.16666666666666666"/>
  </r>
  <r>
    <s v="JUN-23"/>
    <s v="2023/24"/>
    <x v="2"/>
    <x v="1"/>
    <s v="00P"/>
    <x v="0"/>
    <x v="127"/>
    <n v="41"/>
    <n v="3"/>
    <n v="0.93181818181818177"/>
    <n v="6.8181818181818177E-2"/>
  </r>
  <r>
    <s v="JUN-23"/>
    <s v="2023/24"/>
    <x v="2"/>
    <x v="1"/>
    <s v="00Q"/>
    <x v="1"/>
    <x v="124"/>
    <n v="19"/>
    <n v="2"/>
    <n v="0.90476190476190477"/>
    <n v="9.5238095238095233E-2"/>
  </r>
  <r>
    <s v="JUN-23"/>
    <s v="2023/24"/>
    <x v="2"/>
    <x v="1"/>
    <s v="00R"/>
    <x v="1"/>
    <x v="416"/>
    <n v="44"/>
    <n v="1"/>
    <n v="0.97777777777777775"/>
    <n v="2.2222222222222223E-2"/>
  </r>
  <r>
    <s v="JUN-23"/>
    <s v="2023/24"/>
    <x v="2"/>
    <x v="1"/>
    <s v="00T"/>
    <x v="1"/>
    <x v="376"/>
    <n v="24"/>
    <n v="64"/>
    <n v="0.27272727272727271"/>
    <n v="0.72727272727272729"/>
  </r>
  <r>
    <s v="JUN-23"/>
    <s v="2023/24"/>
    <x v="2"/>
    <x v="1"/>
    <s v="00V"/>
    <x v="1"/>
    <x v="191"/>
    <n v="18"/>
    <n v="37"/>
    <n v="0.32727272727272727"/>
    <n v="0.67272727272727273"/>
  </r>
  <r>
    <s v="JUN-23"/>
    <s v="2023/24"/>
    <x v="2"/>
    <x v="1"/>
    <s v="00X"/>
    <x v="1"/>
    <x v="365"/>
    <n v="31"/>
    <n v="2"/>
    <n v="0.93939393939393945"/>
    <n v="6.0606060606060608E-2"/>
  </r>
  <r>
    <s v="JUN-23"/>
    <s v="2023/24"/>
    <x v="2"/>
    <x v="1"/>
    <s v="00Y"/>
    <x v="1"/>
    <x v="99"/>
    <n v="26"/>
    <n v="3"/>
    <n v="0.89655172413793105"/>
    <n v="0.10344827586206896"/>
  </r>
  <r>
    <s v="JUN-23"/>
    <s v="2023/24"/>
    <x v="2"/>
    <x v="1"/>
    <s v="01A"/>
    <x v="1"/>
    <x v="317"/>
    <n v="49"/>
    <n v="12"/>
    <n v="0.80327868852459017"/>
    <n v="0.19672131147540983"/>
  </r>
  <r>
    <s v="JUN-23"/>
    <s v="2023/24"/>
    <x v="2"/>
    <x v="1"/>
    <s v="01D"/>
    <x v="1"/>
    <x v="120"/>
    <n v="24"/>
    <n v="2"/>
    <n v="0.92307692307692313"/>
    <n v="7.6923076923076927E-2"/>
  </r>
  <r>
    <s v="JUN-23"/>
    <s v="2023/24"/>
    <x v="2"/>
    <x v="1"/>
    <s v="01E"/>
    <x v="1"/>
    <x v="394"/>
    <n v="48"/>
    <n v="6"/>
    <n v="0.88888888888888884"/>
    <n v="0.1111111111111111"/>
  </r>
  <r>
    <s v="JUN-23"/>
    <s v="2023/24"/>
    <x v="2"/>
    <x v="1"/>
    <s v="01F"/>
    <x v="1"/>
    <x v="121"/>
    <n v="29"/>
    <n v="2"/>
    <n v="0.93548387096774188"/>
    <n v="6.4516129032258063E-2"/>
  </r>
  <r>
    <s v="JUN-23"/>
    <s v="2023/24"/>
    <x v="2"/>
    <x v="1"/>
    <s v="01G"/>
    <x v="1"/>
    <x v="327"/>
    <n v="52"/>
    <n v="27"/>
    <n v="0.65822784810126578"/>
    <n v="0.34177215189873417"/>
  </r>
  <r>
    <s v="JUN-23"/>
    <s v="2023/24"/>
    <x v="2"/>
    <x v="1"/>
    <s v="01H"/>
    <x v="0"/>
    <x v="301"/>
    <n v="65"/>
    <n v="10"/>
    <n v="0.8666666666666667"/>
    <n v="0.13333333333333333"/>
  </r>
  <r>
    <s v="JUN-23"/>
    <s v="2023/24"/>
    <x v="2"/>
    <x v="1"/>
    <s v="01J"/>
    <x v="1"/>
    <x v="183"/>
    <n v="18"/>
    <n v="5"/>
    <n v="0.78260869565217395"/>
    <n v="0.21739130434782608"/>
  </r>
  <r>
    <s v="JUN-23"/>
    <s v="2023/24"/>
    <x v="2"/>
    <x v="1"/>
    <s v="01K"/>
    <x v="1"/>
    <x v="114"/>
    <n v="56"/>
    <n v="14"/>
    <n v="0.8"/>
    <n v="0.2"/>
  </r>
  <r>
    <s v="JUN-23"/>
    <s v="2023/24"/>
    <x v="2"/>
    <x v="1"/>
    <s v="01T"/>
    <x v="1"/>
    <x v="143"/>
    <n v="16"/>
    <n v="2"/>
    <n v="0.88888888888888884"/>
    <n v="0.1111111111111111"/>
  </r>
  <r>
    <s v="JUN-23"/>
    <s v="2023/24"/>
    <x v="2"/>
    <x v="1"/>
    <s v="01V"/>
    <x v="1"/>
    <x v="91"/>
    <n v="10"/>
    <n v="2"/>
    <n v="0.83333333333333337"/>
    <n v="0.16666666666666666"/>
  </r>
  <r>
    <s v="JUN-23"/>
    <s v="2023/24"/>
    <x v="2"/>
    <x v="1"/>
    <s v="01W"/>
    <x v="1"/>
    <x v="131"/>
    <n v="40"/>
    <n v="6"/>
    <n v="0.86956521739130432"/>
    <n v="0.13043478260869565"/>
  </r>
  <r>
    <s v="JUN-23"/>
    <s v="2023/24"/>
    <x v="2"/>
    <x v="1"/>
    <s v="01X"/>
    <x v="1"/>
    <x v="134"/>
    <n v="47"/>
    <n v="4"/>
    <n v="0.92156862745098034"/>
    <n v="7.8431372549019607E-2"/>
  </r>
  <r>
    <s v="JUN-23"/>
    <s v="2023/24"/>
    <x v="2"/>
    <x v="1"/>
    <s v="01Y"/>
    <x v="1"/>
    <x v="371"/>
    <n v="40"/>
    <n v="1"/>
    <n v="0.97560975609756095"/>
    <n v="2.4390243902439025E-2"/>
  </r>
  <r>
    <s v="JUN-23"/>
    <s v="2023/24"/>
    <x v="2"/>
    <x v="1"/>
    <s v="02A"/>
    <x v="1"/>
    <x v="147"/>
    <n v="29"/>
    <n v="6"/>
    <n v="0.82857142857142863"/>
    <n v="0.17142857142857143"/>
  </r>
  <r>
    <s v="JUN-23"/>
    <s v="2023/24"/>
    <x v="2"/>
    <x v="1"/>
    <s v="02E"/>
    <x v="1"/>
    <x v="365"/>
    <n v="22"/>
    <n v="11"/>
    <n v="0.66666666666666663"/>
    <n v="0.33333333333333331"/>
  </r>
  <r>
    <s v="JUN-23"/>
    <s v="2023/24"/>
    <x v="2"/>
    <x v="1"/>
    <s v="02G"/>
    <x v="1"/>
    <x v="374"/>
    <n v="19"/>
    <n v="0"/>
    <n v="1"/>
    <n v="0"/>
  </r>
  <r>
    <s v="JUN-23"/>
    <s v="2023/24"/>
    <x v="2"/>
    <x v="1"/>
    <s v="02H"/>
    <x v="1"/>
    <x v="312"/>
    <n v="106"/>
    <n v="9"/>
    <n v="0.92173913043478262"/>
    <n v="7.8260869565217397E-2"/>
  </r>
  <r>
    <s v="JUN-23"/>
    <s v="2023/24"/>
    <x v="2"/>
    <x v="1"/>
    <s v="02M"/>
    <x v="1"/>
    <x v="370"/>
    <n v="48"/>
    <n v="0"/>
    <n v="1"/>
    <n v="0"/>
  </r>
  <r>
    <s v="JUN-23"/>
    <s v="2023/24"/>
    <x v="2"/>
    <x v="1"/>
    <s v="02P"/>
    <x v="0"/>
    <x v="300"/>
    <n v="73"/>
    <n v="7"/>
    <n v="0.91249999999999998"/>
    <n v="8.7499999999999994E-2"/>
  </r>
  <r>
    <s v="JUN-23"/>
    <s v="2023/24"/>
    <x v="2"/>
    <x v="1"/>
    <s v="02Q"/>
    <x v="2"/>
    <x v="130"/>
    <n v="15"/>
    <n v="12"/>
    <n v="0.55555555555555558"/>
    <n v="0.44444444444444442"/>
  </r>
  <r>
    <s v="JUN-23"/>
    <s v="2023/24"/>
    <x v="2"/>
    <x v="1"/>
    <s v="02T"/>
    <x v="0"/>
    <x v="117"/>
    <n v="47"/>
    <n v="2"/>
    <n v="0.95918367346938771"/>
    <n v="4.0816326530612242E-2"/>
  </r>
  <r>
    <s v="JUN-23"/>
    <s v="2023/24"/>
    <x v="2"/>
    <x v="1"/>
    <s v="02X"/>
    <x v="0"/>
    <x v="150"/>
    <n v="70"/>
    <n v="19"/>
    <n v="0.7865168539325843"/>
    <n v="0.21348314606741572"/>
  </r>
  <r>
    <s v="JUN-23"/>
    <s v="2023/24"/>
    <x v="2"/>
    <x v="1"/>
    <s v="02Y"/>
    <x v="0"/>
    <x v="142"/>
    <n v="70"/>
    <n v="16"/>
    <n v="0.81395348837209303"/>
    <n v="0.18604651162790697"/>
  </r>
  <r>
    <s v="JUN-23"/>
    <s v="2023/24"/>
    <x v="2"/>
    <x v="1"/>
    <s v="03F"/>
    <x v="0"/>
    <x v="297"/>
    <n v="70"/>
    <n v="11"/>
    <n v="0.86419753086419748"/>
    <n v="0.13580246913580246"/>
  </r>
  <r>
    <s v="JUN-23"/>
    <s v="2023/24"/>
    <x v="2"/>
    <x v="1"/>
    <s v="03H"/>
    <x v="0"/>
    <x v="116"/>
    <n v="26"/>
    <n v="2"/>
    <n v="0.9285714285714286"/>
    <n v="7.1428571428571425E-2"/>
  </r>
  <r>
    <s v="JUN-23"/>
    <s v="2023/24"/>
    <x v="2"/>
    <x v="1"/>
    <s v="03K"/>
    <x v="0"/>
    <x v="132"/>
    <n v="15"/>
    <n v="1"/>
    <n v="0.9375"/>
    <n v="6.25E-2"/>
  </r>
  <r>
    <s v="JUN-23"/>
    <s v="2023/24"/>
    <x v="2"/>
    <x v="1"/>
    <s v="03L"/>
    <x v="0"/>
    <x v="416"/>
    <n v="42"/>
    <n v="3"/>
    <n v="0.93333333333333335"/>
    <n v="6.6666666666666666E-2"/>
  </r>
  <r>
    <s v="JUN-23"/>
    <s v="2023/24"/>
    <x v="2"/>
    <x v="1"/>
    <s v="03N"/>
    <x v="0"/>
    <x v="823"/>
    <n v="13"/>
    <n v="210"/>
    <n v="5.829596412556054E-2"/>
    <n v="0.94170403587443952"/>
  </r>
  <r>
    <s v="JUN-23"/>
    <s v="2023/24"/>
    <x v="2"/>
    <x v="1"/>
    <s v="03Q"/>
    <x v="0"/>
    <x v="134"/>
    <n v="42"/>
    <n v="9"/>
    <n v="0.82352941176470584"/>
    <n v="0.17647058823529413"/>
  </r>
  <r>
    <s v="JUN-23"/>
    <s v="2023/24"/>
    <x v="2"/>
    <x v="1"/>
    <s v="03R"/>
    <x v="0"/>
    <x v="410"/>
    <n v="91"/>
    <n v="0"/>
    <n v="1"/>
    <n v="0"/>
  </r>
  <r>
    <s v="JUN-23"/>
    <s v="2023/24"/>
    <x v="2"/>
    <x v="1"/>
    <s v="03W"/>
    <x v="2"/>
    <x v="174"/>
    <n v="0"/>
    <n v="2"/>
    <n v="0"/>
    <n v="1"/>
  </r>
  <r>
    <s v="JUN-23"/>
    <s v="2023/24"/>
    <x v="2"/>
    <x v="1"/>
    <s v="04V"/>
    <x v="2"/>
    <x v="254"/>
    <n v="4"/>
    <n v="1"/>
    <n v="0.8"/>
    <n v="0.2"/>
  </r>
  <r>
    <s v="JUN-23"/>
    <s v="2023/24"/>
    <x v="2"/>
    <x v="1"/>
    <s v="04Y"/>
    <x v="2"/>
    <x v="123"/>
    <n v="23"/>
    <n v="1"/>
    <n v="0.95833333333333337"/>
    <n v="4.1666666666666664E-2"/>
  </r>
  <r>
    <s v="JUN-23"/>
    <s v="2023/24"/>
    <x v="2"/>
    <x v="1"/>
    <s v="05D"/>
    <x v="2"/>
    <x v="123"/>
    <n v="22"/>
    <n v="2"/>
    <n v="0.91666666666666663"/>
    <n v="8.3333333333333329E-2"/>
  </r>
  <r>
    <s v="JUN-23"/>
    <s v="2023/24"/>
    <x v="2"/>
    <x v="1"/>
    <s v="05G"/>
    <x v="2"/>
    <x v="148"/>
    <n v="14"/>
    <n v="0"/>
    <n v="1"/>
    <n v="0"/>
  </r>
  <r>
    <s v="JUN-23"/>
    <s v="2023/24"/>
    <x v="2"/>
    <x v="1"/>
    <s v="05Q"/>
    <x v="2"/>
    <x v="369"/>
    <n v="24"/>
    <n v="8"/>
    <n v="0.75"/>
    <n v="0.25"/>
  </r>
  <r>
    <s v="JUN-23"/>
    <s v="2023/24"/>
    <x v="2"/>
    <x v="1"/>
    <s v="05V"/>
    <x v="2"/>
    <x v="413"/>
    <n v="15"/>
    <n v="0"/>
    <n v="1"/>
    <n v="0"/>
  </r>
  <r>
    <s v="JUN-23"/>
    <s v="2023/24"/>
    <x v="2"/>
    <x v="1"/>
    <s v="05W"/>
    <x v="2"/>
    <x v="368"/>
    <n v="24"/>
    <n v="1"/>
    <n v="0.96"/>
    <n v="0.04"/>
  </r>
  <r>
    <s v="JUN-23"/>
    <s v="2023/24"/>
    <x v="2"/>
    <x v="1"/>
    <s v="06H"/>
    <x v="3"/>
    <x v="380"/>
    <n v="69"/>
    <n v="54"/>
    <n v="0.56097560975609762"/>
    <n v="0.43902439024390244"/>
  </r>
  <r>
    <s v="JUN-23"/>
    <s v="2023/24"/>
    <x v="2"/>
    <x v="1"/>
    <s v="06K"/>
    <x v="3"/>
    <x v="312"/>
    <n v="110"/>
    <n v="5"/>
    <n v="0.95652173913043481"/>
    <n v="4.3478260869565216E-2"/>
  </r>
  <r>
    <s v="JUN-23"/>
    <s v="2023/24"/>
    <x v="2"/>
    <x v="1"/>
    <s v="06L"/>
    <x v="3"/>
    <x v="71"/>
    <n v="1"/>
    <n v="6"/>
    <n v="0.14285714285714285"/>
    <n v="0.8571428571428571"/>
  </r>
  <r>
    <s v="JUN-23"/>
    <s v="2023/24"/>
    <x v="2"/>
    <x v="1"/>
    <s v="06N"/>
    <x v="3"/>
    <x v="414"/>
    <n v="122"/>
    <n v="7"/>
    <n v="0.94573643410852715"/>
    <n v="5.4263565891472867E-2"/>
  </r>
  <r>
    <s v="JUN-23"/>
    <s v="2023/24"/>
    <x v="2"/>
    <x v="1"/>
    <s v="06Q"/>
    <x v="3"/>
    <x v="367"/>
    <n v="21"/>
    <n v="18"/>
    <n v="0.53846153846153844"/>
    <n v="0.46153846153846156"/>
  </r>
  <r>
    <s v="JUN-23"/>
    <s v="2023/24"/>
    <x v="2"/>
    <x v="1"/>
    <s v="06T"/>
    <x v="3"/>
    <x v="192"/>
    <n v="3"/>
    <n v="14"/>
    <n v="0.17647058823529413"/>
    <n v="0.82352941176470584"/>
  </r>
  <r>
    <s v="JUN-23"/>
    <s v="2023/24"/>
    <x v="2"/>
    <x v="1"/>
    <s v="07G"/>
    <x v="3"/>
    <x v="174"/>
    <n v="0"/>
    <n v="2"/>
    <n v="0"/>
    <n v="1"/>
  </r>
  <r>
    <s v="JUN-23"/>
    <s v="2023/24"/>
    <x v="2"/>
    <x v="1"/>
    <s v="07H"/>
    <x v="3"/>
    <x v="160"/>
    <n v="71"/>
    <n v="11"/>
    <n v="0.86585365853658536"/>
    <n v="0.13414634146341464"/>
  </r>
  <r>
    <s v="JUN-23"/>
    <s v="2023/24"/>
    <x v="2"/>
    <x v="1"/>
    <s v="07K"/>
    <x v="3"/>
    <x v="190"/>
    <n v="40"/>
    <n v="80"/>
    <n v="0.33333333333333331"/>
    <n v="0.66666666666666663"/>
  </r>
  <r>
    <s v="JUN-23"/>
    <s v="2023/24"/>
    <x v="2"/>
    <x v="1"/>
    <s v="09D"/>
    <x v="4"/>
    <x v="300"/>
    <n v="73"/>
    <n v="7"/>
    <n v="0.91249999999999998"/>
    <n v="8.7499999999999994E-2"/>
  </r>
  <r>
    <s v="JUN-23"/>
    <s v="2023/24"/>
    <x v="2"/>
    <x v="1"/>
    <s v="10Q"/>
    <x v="4"/>
    <x v="824"/>
    <n v="167"/>
    <n v="3"/>
    <n v="0.98235294117647054"/>
    <n v="1.7647058823529412E-2"/>
  </r>
  <r>
    <s v="JUN-23"/>
    <s v="2023/24"/>
    <x v="2"/>
    <x v="1"/>
    <s v="10R"/>
    <x v="4"/>
    <x v="304"/>
    <n v="65"/>
    <n v="4"/>
    <n v="0.94202898550724634"/>
    <n v="5.7971014492753624E-2"/>
  </r>
  <r>
    <s v="JUN-23"/>
    <s v="2023/24"/>
    <x v="2"/>
    <x v="1"/>
    <s v="11J"/>
    <x v="5"/>
    <x v="694"/>
    <n v="78"/>
    <n v="70"/>
    <n v="0.52702702702702697"/>
    <n v="0.47297297297297297"/>
  </r>
  <r>
    <s v="JUN-23"/>
    <s v="2023/24"/>
    <x v="2"/>
    <x v="1"/>
    <s v="11M"/>
    <x v="5"/>
    <x v="412"/>
    <n v="130"/>
    <n v="1"/>
    <n v="0.99236641221374045"/>
    <n v="7.6335877862595417E-3"/>
  </r>
  <r>
    <s v="JUN-23"/>
    <s v="2023/24"/>
    <x v="2"/>
    <x v="1"/>
    <s v="11N"/>
    <x v="5"/>
    <x v="314"/>
    <n v="50"/>
    <n v="119"/>
    <n v="0.29585798816568049"/>
    <n v="0.70414201183431957"/>
  </r>
  <r>
    <s v="JUN-23"/>
    <s v="2023/24"/>
    <x v="2"/>
    <x v="1"/>
    <s v="11X"/>
    <x v="5"/>
    <x v="378"/>
    <n v="143"/>
    <n v="23"/>
    <n v="0.86144578313253017"/>
    <n v="0.13855421686746988"/>
  </r>
  <r>
    <s v="JUN-23"/>
    <s v="2023/24"/>
    <x v="2"/>
    <x v="1"/>
    <s v="12F"/>
    <x v="1"/>
    <x v="254"/>
    <n v="4"/>
    <n v="1"/>
    <n v="0.8"/>
    <n v="0.2"/>
  </r>
  <r>
    <s v="JUN-23"/>
    <s v="2023/24"/>
    <x v="2"/>
    <x v="1"/>
    <s v="13Q"/>
    <x v="6"/>
    <x v="115"/>
    <n v="7"/>
    <n v="3"/>
    <n v="0.7"/>
    <n v="0.3"/>
  </r>
  <r>
    <s v="JUN-23"/>
    <s v="2023/24"/>
    <x v="2"/>
    <x v="1"/>
    <s v="13T"/>
    <x v="0"/>
    <x v="122"/>
    <n v="50"/>
    <n v="28"/>
    <n v="0.64102564102564108"/>
    <n v="0.35897435897435898"/>
  </r>
  <r>
    <s v="JUN-23"/>
    <s v="2023/24"/>
    <x v="2"/>
    <x v="1"/>
    <s v="14L"/>
    <x v="1"/>
    <x v="388"/>
    <n v="94"/>
    <n v="15"/>
    <n v="0.86238532110091748"/>
    <n v="0.13761467889908258"/>
  </r>
  <r>
    <s v="JUN-23"/>
    <s v="2023/24"/>
    <x v="2"/>
    <x v="1"/>
    <s v="14M"/>
    <x v="7"/>
    <x v="157"/>
    <n v="0"/>
    <n v="1"/>
    <n v="0"/>
    <n v="1"/>
  </r>
  <r>
    <s v="JUN-23"/>
    <s v="2023/24"/>
    <x v="2"/>
    <x v="1"/>
    <s v="14Q"/>
    <x v="2"/>
    <x v="157"/>
    <n v="1"/>
    <n v="0"/>
    <n v="1"/>
    <n v="0"/>
  </r>
  <r>
    <s v="JUN-23"/>
    <s v="2023/24"/>
    <x v="2"/>
    <x v="1"/>
    <s v="14Y"/>
    <x v="4"/>
    <x v="324"/>
    <n v="42"/>
    <n v="1"/>
    <n v="0.97674418604651159"/>
    <n v="2.3255813953488372E-2"/>
  </r>
  <r>
    <s v="JUN-23"/>
    <s v="2023/24"/>
    <x v="2"/>
    <x v="1"/>
    <s v="15A"/>
    <x v="4"/>
    <x v="544"/>
    <n v="119"/>
    <n v="3"/>
    <n v="0.97540983606557374"/>
    <n v="2.4590163934426229E-2"/>
  </r>
  <r>
    <s v="JUN-23"/>
    <s v="2023/24"/>
    <x v="2"/>
    <x v="1"/>
    <s v="15C"/>
    <x v="5"/>
    <x v="382"/>
    <n v="58"/>
    <n v="35"/>
    <n v="0.62365591397849462"/>
    <n v="0.37634408602150538"/>
  </r>
  <r>
    <s v="JUN-23"/>
    <s v="2023/24"/>
    <x v="2"/>
    <x v="1"/>
    <s v="15E"/>
    <x v="2"/>
    <x v="155"/>
    <n v="81"/>
    <n v="56"/>
    <n v="0.59124087591240881"/>
    <n v="0.40875912408759124"/>
  </r>
  <r>
    <s v="JUN-23"/>
    <s v="2023/24"/>
    <x v="2"/>
    <x v="1"/>
    <s v="15F"/>
    <x v="0"/>
    <x v="163"/>
    <n v="89"/>
    <n v="10"/>
    <n v="0.89898989898989901"/>
    <n v="0.10101010101010101"/>
  </r>
  <r>
    <s v="JUN-23"/>
    <s v="2023/24"/>
    <x v="2"/>
    <x v="1"/>
    <s v="15M"/>
    <x v="2"/>
    <x v="401"/>
    <n v="131"/>
    <n v="14"/>
    <n v="0.90344827586206899"/>
    <n v="9.6551724137931033E-2"/>
  </r>
  <r>
    <s v="JUN-23"/>
    <s v="2023/24"/>
    <x v="2"/>
    <x v="1"/>
    <s v="15N"/>
    <x v="5"/>
    <x v="703"/>
    <n v="88"/>
    <n v="46"/>
    <n v="0.65671641791044777"/>
    <n v="0.34328358208955223"/>
  </r>
  <r>
    <s v="JUN-23"/>
    <s v="2023/24"/>
    <x v="2"/>
    <x v="1"/>
    <s v="16C"/>
    <x v="0"/>
    <x v="704"/>
    <n v="178"/>
    <n v="34"/>
    <n v="0.839622641509434"/>
    <n v="0.16037735849056603"/>
  </r>
  <r>
    <s v="JUN-23"/>
    <s v="2023/24"/>
    <x v="2"/>
    <x v="1"/>
    <s v="18C"/>
    <x v="2"/>
    <x v="546"/>
    <n v="101"/>
    <n v="26"/>
    <n v="0.79527559055118113"/>
    <n v="0.20472440944881889"/>
  </r>
  <r>
    <s v="JUN-23"/>
    <s v="2023/24"/>
    <x v="2"/>
    <x v="1"/>
    <s v="26A"/>
    <x v="3"/>
    <x v="441"/>
    <n v="81"/>
    <n v="70"/>
    <n v="0.53642384105960261"/>
    <n v="0.46357615894039733"/>
  </r>
  <r>
    <s v="JUN-23"/>
    <s v="2023/24"/>
    <x v="2"/>
    <x v="1"/>
    <s v="27D"/>
    <x v="1"/>
    <x v="298"/>
    <n v="87"/>
    <n v="17"/>
    <n v="0.83653846153846156"/>
    <n v="0.16346153846153846"/>
  </r>
  <r>
    <s v="JUN-23"/>
    <s v="2023/24"/>
    <x v="2"/>
    <x v="1"/>
    <s v="32T"/>
    <x v="1"/>
    <x v="174"/>
    <n v="2"/>
    <n v="0"/>
    <n v="1"/>
    <n v="0"/>
  </r>
  <r>
    <s v="JUN-23"/>
    <s v="2023/24"/>
    <x v="2"/>
    <x v="1"/>
    <s v="36J"/>
    <x v="0"/>
    <x v="825"/>
    <n v="196"/>
    <n v="76"/>
    <n v="0.72058823529411764"/>
    <n v="0.27941176470588236"/>
  </r>
  <r>
    <s v="JUN-23"/>
    <s v="2023/24"/>
    <x v="2"/>
    <x v="1"/>
    <s v="36L"/>
    <x v="7"/>
    <x v="826"/>
    <n v="231"/>
    <n v="52"/>
    <n v="0.81625441696113077"/>
    <n v="0.18374558303886926"/>
  </r>
  <r>
    <s v="JUN-23"/>
    <s v="2023/24"/>
    <x v="2"/>
    <x v="1"/>
    <s v="42D"/>
    <x v="0"/>
    <x v="145"/>
    <n v="39"/>
    <n v="58"/>
    <n v="0.40206185567010311"/>
    <n v="0.59793814432989689"/>
  </r>
  <r>
    <s v="JUN-23"/>
    <s v="2023/24"/>
    <x v="2"/>
    <x v="1"/>
    <s v="52R"/>
    <x v="2"/>
    <x v="114"/>
    <n v="67"/>
    <n v="3"/>
    <n v="0.95714285714285718"/>
    <n v="4.2857142857142858E-2"/>
  </r>
  <r>
    <s v="JUN-23"/>
    <s v="2023/24"/>
    <x v="2"/>
    <x v="1"/>
    <s v="70F"/>
    <x v="4"/>
    <x v="440"/>
    <n v="105"/>
    <n v="231"/>
    <n v="0.3125"/>
    <n v="0.6875"/>
  </r>
  <r>
    <s v="JUN-23"/>
    <s v="2023/24"/>
    <x v="2"/>
    <x v="1"/>
    <s v="71E"/>
    <x v="2"/>
    <x v="441"/>
    <n v="20"/>
    <n v="131"/>
    <n v="0.13245033112582782"/>
    <n v="0.86754966887417218"/>
  </r>
  <r>
    <s v="JUN-23"/>
    <s v="2023/24"/>
    <x v="2"/>
    <x v="1"/>
    <s v="72Q"/>
    <x v="7"/>
    <x v="714"/>
    <n v="115"/>
    <n v="49"/>
    <n v="0.70121951219512191"/>
    <n v="0.29878048780487804"/>
  </r>
  <r>
    <s v="JUN-23"/>
    <s v="2023/24"/>
    <x v="2"/>
    <x v="1"/>
    <s v="78H"/>
    <x v="2"/>
    <x v="162"/>
    <n v="108"/>
    <n v="11"/>
    <n v="0.90756302521008403"/>
    <n v="9.2436974789915971E-2"/>
  </r>
  <r>
    <s v="JUN-23"/>
    <s v="2023/24"/>
    <x v="2"/>
    <x v="1"/>
    <s v="84H"/>
    <x v="0"/>
    <x v="419"/>
    <n v="153"/>
    <n v="18"/>
    <n v="0.89473684210526316"/>
    <n v="0.10526315789473684"/>
  </r>
  <r>
    <s v="JUN-23"/>
    <s v="2023/24"/>
    <x v="2"/>
    <x v="1"/>
    <s v="91Q"/>
    <x v="4"/>
    <x v="696"/>
    <n v="180"/>
    <n v="15"/>
    <n v="0.92307692307692313"/>
    <n v="7.6923076923076927E-2"/>
  </r>
  <r>
    <s v="JUN-23"/>
    <s v="2023/24"/>
    <x v="2"/>
    <x v="1"/>
    <s v="92A"/>
    <x v="4"/>
    <x v="827"/>
    <n v="291"/>
    <n v="25"/>
    <n v="0.92088607594936711"/>
    <n v="7.9113924050632917E-2"/>
  </r>
  <r>
    <s v="JUN-23"/>
    <s v="2023/24"/>
    <x v="2"/>
    <x v="1"/>
    <s v="92G"/>
    <x v="5"/>
    <x v="828"/>
    <n v="297"/>
    <n v="59"/>
    <n v="0.8342696629213483"/>
    <n v="0.16573033707865167"/>
  </r>
  <r>
    <s v="JUN-23"/>
    <s v="2023/24"/>
    <x v="2"/>
    <x v="1"/>
    <s v="93C"/>
    <x v="7"/>
    <x v="401"/>
    <n v="78"/>
    <n v="67"/>
    <n v="0.53793103448275859"/>
    <n v="0.46206896551724136"/>
  </r>
  <r>
    <s v="JUN-23"/>
    <s v="2023/24"/>
    <x v="2"/>
    <x v="1"/>
    <s v="97R"/>
    <x v="4"/>
    <x v="314"/>
    <n v="151"/>
    <n v="18"/>
    <n v="0.89349112426035504"/>
    <n v="0.10650887573964497"/>
  </r>
  <r>
    <s v="JUN-23"/>
    <s v="2023/24"/>
    <x v="2"/>
    <x v="1"/>
    <s v="99A"/>
    <x v="1"/>
    <x v="163"/>
    <n v="89"/>
    <n v="10"/>
    <n v="0.89898989898989901"/>
    <n v="0.10101010101010101"/>
  </r>
  <r>
    <s v="JUN-23"/>
    <s v="2023/24"/>
    <x v="2"/>
    <x v="1"/>
    <s v="99C"/>
    <x v="0"/>
    <x v="394"/>
    <n v="45"/>
    <n v="9"/>
    <n v="0.83333333333333337"/>
    <n v="0.16666666666666666"/>
  </r>
  <r>
    <s v="JUN-23"/>
    <s v="2023/24"/>
    <x v="2"/>
    <x v="1"/>
    <s v="99E"/>
    <x v="3"/>
    <x v="148"/>
    <n v="6"/>
    <n v="8"/>
    <n v="0.42857142857142855"/>
    <n v="0.5714285714285714"/>
  </r>
  <r>
    <s v="JUN-23"/>
    <s v="2023/24"/>
    <x v="2"/>
    <x v="1"/>
    <s v="99F"/>
    <x v="3"/>
    <x v="174"/>
    <n v="1"/>
    <n v="1"/>
    <n v="0.5"/>
    <n v="0.5"/>
  </r>
  <r>
    <s v="JUN-23"/>
    <s v="2023/24"/>
    <x v="2"/>
    <x v="1"/>
    <s v="99G"/>
    <x v="3"/>
    <x v="149"/>
    <n v="6"/>
    <n v="0"/>
    <n v="1"/>
    <n v="0"/>
  </r>
  <r>
    <s v="JUN-23"/>
    <s v="2023/24"/>
    <x v="2"/>
    <x v="1"/>
    <s v="A3A8R"/>
    <x v="7"/>
    <x v="328"/>
    <n v="395"/>
    <n v="112"/>
    <n v="0.77909270216962523"/>
    <n v="0.22090729783037474"/>
  </r>
  <r>
    <s v="JUN-23"/>
    <s v="2023/24"/>
    <x v="2"/>
    <x v="1"/>
    <s v="B2M3M"/>
    <x v="2"/>
    <x v="829"/>
    <n v="147"/>
    <n v="40"/>
    <n v="0.78609625668449201"/>
    <n v="0.21390374331550802"/>
  </r>
  <r>
    <s v="JUN-23"/>
    <s v="2023/24"/>
    <x v="2"/>
    <x v="1"/>
    <s v="D2P2L"/>
    <x v="2"/>
    <x v="704"/>
    <n v="188"/>
    <n v="24"/>
    <n v="0.8867924528301887"/>
    <n v="0.11320754716981132"/>
  </r>
  <r>
    <s v="JUN-23"/>
    <s v="2023/24"/>
    <x v="2"/>
    <x v="1"/>
    <s v="D4U1Y"/>
    <x v="4"/>
    <x v="696"/>
    <n v="174"/>
    <n v="21"/>
    <n v="0.89230769230769236"/>
    <n v="0.1076923076923077"/>
  </r>
  <r>
    <s v="JUN-23"/>
    <s v="2023/24"/>
    <x v="2"/>
    <x v="1"/>
    <s v="D9Y0V"/>
    <x v="4"/>
    <x v="830"/>
    <n v="177"/>
    <n v="218"/>
    <n v="0.44810126582278481"/>
    <n v="0.55189873417721524"/>
  </r>
  <r>
    <s v="JUN-23"/>
    <s v="2023/24"/>
    <x v="2"/>
    <x v="1"/>
    <s v="M1J4Y"/>
    <x v="3"/>
    <x v="380"/>
    <n v="91"/>
    <n v="32"/>
    <n v="0.73983739837398377"/>
    <n v="0.26016260162601629"/>
  </r>
  <r>
    <s v="JUN-23"/>
    <s v="2023/24"/>
    <x v="2"/>
    <x v="1"/>
    <s v="M2L0M"/>
    <x v="2"/>
    <x v="127"/>
    <n v="8"/>
    <n v="36"/>
    <n v="0.18181818181818182"/>
    <n v="0.81818181818181823"/>
  </r>
  <r>
    <s v="JUN-23"/>
    <s v="2023/24"/>
    <x v="2"/>
    <x v="1"/>
    <s v="UNKNOWN"/>
    <x v="8"/>
    <x v="192"/>
    <n v="13"/>
    <n v="4"/>
    <n v="0.76470588235294112"/>
    <n v="0.23529411764705882"/>
  </r>
  <r>
    <s v="JUN-23"/>
    <s v="2023/24"/>
    <x v="2"/>
    <x v="1"/>
    <s v="W2U3Z"/>
    <x v="7"/>
    <x v="342"/>
    <n v="391"/>
    <n v="19"/>
    <n v="0.95365853658536581"/>
    <n v="4.6341463414634146E-2"/>
  </r>
  <r>
    <s v="JUN-23"/>
    <s v="2023/24"/>
    <x v="2"/>
    <x v="1"/>
    <s v="X2C4Y"/>
    <x v="0"/>
    <x v="392"/>
    <n v="115"/>
    <n v="2"/>
    <n v="0.98290598290598286"/>
    <n v="1.7094017094017096E-2"/>
  </r>
  <r>
    <s v="JUN-23"/>
    <s v="2023/24"/>
    <x v="2"/>
    <x v="2"/>
    <s v="00L"/>
    <x v="0"/>
    <x v="831"/>
    <n v="1117"/>
    <n v="324"/>
    <n v="0.77515614156835533"/>
    <n v="0.2248438584316447"/>
  </r>
  <r>
    <s v="JUN-23"/>
    <s v="2023/24"/>
    <x v="2"/>
    <x v="2"/>
    <s v="00N"/>
    <x v="0"/>
    <x v="444"/>
    <n v="557"/>
    <n v="124"/>
    <n v="0.81791483113069019"/>
    <n v="0.18208516886930984"/>
  </r>
  <r>
    <s v="JUN-23"/>
    <s v="2023/24"/>
    <x v="2"/>
    <x v="2"/>
    <s v="00P"/>
    <x v="0"/>
    <x v="457"/>
    <n v="1141"/>
    <n v="223"/>
    <n v="0.8365102639296188"/>
    <n v="0.16348973607038123"/>
  </r>
  <r>
    <s v="JUN-23"/>
    <s v="2023/24"/>
    <x v="2"/>
    <x v="2"/>
    <s v="00Q"/>
    <x v="1"/>
    <x v="670"/>
    <n v="412"/>
    <n v="149"/>
    <n v="0.73440285204991085"/>
    <n v="0.26559714795008915"/>
  </r>
  <r>
    <s v="JUN-23"/>
    <s v="2023/24"/>
    <x v="2"/>
    <x v="2"/>
    <s v="00R"/>
    <x v="1"/>
    <x v="832"/>
    <n v="634"/>
    <n v="244"/>
    <n v="0.72209567198177671"/>
    <n v="0.27790432801822323"/>
  </r>
  <r>
    <s v="JUN-23"/>
    <s v="2023/24"/>
    <x v="2"/>
    <x v="2"/>
    <s v="00T"/>
    <x v="1"/>
    <x v="833"/>
    <n v="1060"/>
    <n v="282"/>
    <n v="0.78986587183308499"/>
    <n v="0.21013412816691504"/>
  </r>
  <r>
    <s v="JUN-23"/>
    <s v="2023/24"/>
    <x v="2"/>
    <x v="2"/>
    <s v="00V"/>
    <x v="1"/>
    <x v="811"/>
    <n v="651"/>
    <n v="322"/>
    <n v="0.6690647482014388"/>
    <n v="0.33093525179856115"/>
  </r>
  <r>
    <s v="JUN-23"/>
    <s v="2023/24"/>
    <x v="2"/>
    <x v="2"/>
    <s v="00X"/>
    <x v="1"/>
    <x v="834"/>
    <n v="830"/>
    <n v="235"/>
    <n v="0.77934272300469487"/>
    <n v="0.22065727699530516"/>
  </r>
  <r>
    <s v="JUN-23"/>
    <s v="2023/24"/>
    <x v="2"/>
    <x v="2"/>
    <s v="00Y"/>
    <x v="1"/>
    <x v="835"/>
    <n v="935"/>
    <n v="304"/>
    <n v="0.75464083938660209"/>
    <n v="0.24535916061339791"/>
  </r>
  <r>
    <s v="JUN-23"/>
    <s v="2023/24"/>
    <x v="2"/>
    <x v="2"/>
    <s v="01A"/>
    <x v="1"/>
    <x v="836"/>
    <n v="1082"/>
    <n v="340"/>
    <n v="0.76090014064697609"/>
    <n v="0.23909985935302391"/>
  </r>
  <r>
    <s v="JUN-23"/>
    <s v="2023/24"/>
    <x v="2"/>
    <x v="2"/>
    <s v="01D"/>
    <x v="1"/>
    <x v="837"/>
    <n v="850"/>
    <n v="341"/>
    <n v="0.71368597816960533"/>
    <n v="0.28631402183039462"/>
  </r>
  <r>
    <s v="JUN-23"/>
    <s v="2023/24"/>
    <x v="2"/>
    <x v="2"/>
    <s v="01E"/>
    <x v="1"/>
    <x v="838"/>
    <n v="943"/>
    <n v="271"/>
    <n v="0.77677100494233942"/>
    <n v="0.22322899505766064"/>
  </r>
  <r>
    <s v="JUN-23"/>
    <s v="2023/24"/>
    <x v="2"/>
    <x v="2"/>
    <s v="01F"/>
    <x v="1"/>
    <x v="199"/>
    <n v="557"/>
    <n v="189"/>
    <n v="0.7466487935656837"/>
    <n v="0.25335120643431636"/>
  </r>
  <r>
    <s v="JUN-23"/>
    <s v="2023/24"/>
    <x v="2"/>
    <x v="2"/>
    <s v="01G"/>
    <x v="1"/>
    <x v="839"/>
    <n v="997"/>
    <n v="311"/>
    <n v="0.76223241590214064"/>
    <n v="0.23776758409785934"/>
  </r>
  <r>
    <s v="JUN-23"/>
    <s v="2023/24"/>
    <x v="2"/>
    <x v="2"/>
    <s v="01H"/>
    <x v="0"/>
    <x v="840"/>
    <n v="1043"/>
    <n v="383"/>
    <n v="0.73141654978962134"/>
    <n v="0.26858345021037866"/>
  </r>
  <r>
    <s v="JUN-23"/>
    <s v="2023/24"/>
    <x v="2"/>
    <x v="2"/>
    <s v="01J"/>
    <x v="1"/>
    <x v="37"/>
    <n v="671"/>
    <n v="284"/>
    <n v="0.70261780104712046"/>
    <n v="0.2973821989528796"/>
  </r>
  <r>
    <s v="JUN-23"/>
    <s v="2023/24"/>
    <x v="2"/>
    <x v="2"/>
    <s v="01K"/>
    <x v="1"/>
    <x v="841"/>
    <n v="1401"/>
    <n v="332"/>
    <n v="0.80842469705712638"/>
    <n v="0.19157530294287364"/>
  </r>
  <r>
    <s v="JUN-23"/>
    <s v="2023/24"/>
    <x v="2"/>
    <x v="2"/>
    <s v="01T"/>
    <x v="1"/>
    <x v="639"/>
    <n v="650"/>
    <n v="334"/>
    <n v="0.66056910569105687"/>
    <n v="0.33943089430894308"/>
  </r>
  <r>
    <s v="JUN-23"/>
    <s v="2023/24"/>
    <x v="2"/>
    <x v="2"/>
    <s v="01V"/>
    <x v="1"/>
    <x v="462"/>
    <n v="608"/>
    <n v="263"/>
    <n v="0.69804822043628012"/>
    <n v="0.30195177956371988"/>
  </r>
  <r>
    <s v="JUN-23"/>
    <s v="2023/24"/>
    <x v="2"/>
    <x v="2"/>
    <s v="01W"/>
    <x v="1"/>
    <x v="842"/>
    <n v="1070"/>
    <n v="598"/>
    <n v="0.64148681055155876"/>
    <n v="0.35851318944844124"/>
  </r>
  <r>
    <s v="JUN-23"/>
    <s v="2023/24"/>
    <x v="2"/>
    <x v="2"/>
    <s v="01X"/>
    <x v="1"/>
    <x v="483"/>
    <n v="778"/>
    <n v="350"/>
    <n v="0.68971631205673756"/>
    <n v="0.31028368794326239"/>
  </r>
  <r>
    <s v="JUN-23"/>
    <s v="2023/24"/>
    <x v="2"/>
    <x v="2"/>
    <s v="01Y"/>
    <x v="1"/>
    <x v="22"/>
    <n v="741"/>
    <n v="279"/>
    <n v="0.72647058823529409"/>
    <n v="0.27352941176470591"/>
  </r>
  <r>
    <s v="JUN-23"/>
    <s v="2023/24"/>
    <x v="2"/>
    <x v="2"/>
    <s v="02A"/>
    <x v="1"/>
    <x v="843"/>
    <n v="751"/>
    <n v="338"/>
    <n v="0.689623507805326"/>
    <n v="0.310376492194674"/>
  </r>
  <r>
    <s v="JUN-23"/>
    <s v="2023/24"/>
    <x v="2"/>
    <x v="2"/>
    <s v="02E"/>
    <x v="1"/>
    <x v="686"/>
    <n v="795"/>
    <n v="235"/>
    <n v="0.77184466019417475"/>
    <n v="0.22815533980582525"/>
  </r>
  <r>
    <s v="JUN-23"/>
    <s v="2023/24"/>
    <x v="2"/>
    <x v="2"/>
    <s v="02G"/>
    <x v="1"/>
    <x v="465"/>
    <n v="514"/>
    <n v="229"/>
    <n v="0.69179004037685066"/>
    <n v="0.3082099596231494"/>
  </r>
  <r>
    <s v="JUN-23"/>
    <s v="2023/24"/>
    <x v="2"/>
    <x v="2"/>
    <s v="02H"/>
    <x v="1"/>
    <x v="591"/>
    <n v="1343"/>
    <n v="310"/>
    <n v="0.81246218995765274"/>
    <n v="0.18753781004234724"/>
  </r>
  <r>
    <s v="JUN-23"/>
    <s v="2023/24"/>
    <x v="2"/>
    <x v="2"/>
    <s v="02M"/>
    <x v="1"/>
    <x v="844"/>
    <n v="792"/>
    <n v="271"/>
    <n v="0.74506114769520226"/>
    <n v="0.25493885230479774"/>
  </r>
  <r>
    <s v="JUN-23"/>
    <s v="2023/24"/>
    <x v="2"/>
    <x v="2"/>
    <s v="02P"/>
    <x v="0"/>
    <x v="845"/>
    <n v="846"/>
    <n v="273"/>
    <n v="0.75603217158176939"/>
    <n v="0.24396782841823056"/>
  </r>
  <r>
    <s v="JUN-23"/>
    <s v="2023/24"/>
    <x v="2"/>
    <x v="2"/>
    <s v="02Q"/>
    <x v="2"/>
    <x v="846"/>
    <n v="425"/>
    <n v="91"/>
    <n v="0.8236434108527132"/>
    <n v="0.17635658914728683"/>
  </r>
  <r>
    <s v="JUN-23"/>
    <s v="2023/24"/>
    <x v="2"/>
    <x v="2"/>
    <s v="02T"/>
    <x v="0"/>
    <x v="832"/>
    <n v="617"/>
    <n v="261"/>
    <n v="0.70273348519362189"/>
    <n v="0.29726651480637811"/>
  </r>
  <r>
    <s v="JUN-23"/>
    <s v="2023/24"/>
    <x v="2"/>
    <x v="2"/>
    <s v="02X"/>
    <x v="0"/>
    <x v="847"/>
    <n v="1043"/>
    <n v="246"/>
    <n v="0.80915438324282385"/>
    <n v="0.1908456167571761"/>
  </r>
  <r>
    <s v="JUN-23"/>
    <s v="2023/24"/>
    <x v="2"/>
    <x v="2"/>
    <s v="02Y"/>
    <x v="0"/>
    <x v="848"/>
    <n v="874"/>
    <n v="359"/>
    <n v="0.70884022708840222"/>
    <n v="0.29115977291159773"/>
  </r>
  <r>
    <s v="JUN-23"/>
    <s v="2023/24"/>
    <x v="2"/>
    <x v="2"/>
    <s v="03F"/>
    <x v="0"/>
    <x v="26"/>
    <n v="655"/>
    <n v="273"/>
    <n v="0.70581896551724133"/>
    <n v="0.29418103448275862"/>
  </r>
  <r>
    <s v="JUN-23"/>
    <s v="2023/24"/>
    <x v="2"/>
    <x v="2"/>
    <s v="03H"/>
    <x v="0"/>
    <x v="3"/>
    <n v="441"/>
    <n v="126"/>
    <n v="0.77777777777777779"/>
    <n v="0.22222222222222221"/>
  </r>
  <r>
    <s v="JUN-23"/>
    <s v="2023/24"/>
    <x v="2"/>
    <x v="2"/>
    <s v="03K"/>
    <x v="0"/>
    <x v="849"/>
    <n v="530"/>
    <n v="166"/>
    <n v="0.7614942528735632"/>
    <n v="0.23850574712643677"/>
  </r>
  <r>
    <s v="JUN-23"/>
    <s v="2023/24"/>
    <x v="2"/>
    <x v="2"/>
    <s v="03L"/>
    <x v="0"/>
    <x v="850"/>
    <n v="818"/>
    <n v="315"/>
    <n v="0.72197705207413942"/>
    <n v="0.27802294792586052"/>
  </r>
  <r>
    <s v="JUN-23"/>
    <s v="2023/24"/>
    <x v="2"/>
    <x v="2"/>
    <s v="03N"/>
    <x v="0"/>
    <x v="851"/>
    <n v="1577"/>
    <n v="702"/>
    <n v="0.69197016235190878"/>
    <n v="0.30802983764809128"/>
  </r>
  <r>
    <s v="JUN-23"/>
    <s v="2023/24"/>
    <x v="2"/>
    <x v="2"/>
    <s v="03Q"/>
    <x v="0"/>
    <x v="852"/>
    <n v="776"/>
    <n v="467"/>
    <n v="0.62429605792437648"/>
    <n v="0.37570394207562346"/>
  </r>
  <r>
    <s v="JUN-23"/>
    <s v="2023/24"/>
    <x v="2"/>
    <x v="2"/>
    <s v="03R"/>
    <x v="0"/>
    <x v="853"/>
    <n v="1550"/>
    <n v="354"/>
    <n v="0.81407563025210083"/>
    <n v="0.18592436974789917"/>
  </r>
  <r>
    <s v="JUN-23"/>
    <s v="2023/24"/>
    <x v="2"/>
    <x v="2"/>
    <s v="03W"/>
    <x v="2"/>
    <x v="854"/>
    <n v="1080"/>
    <n v="435"/>
    <n v="0.71287128712871284"/>
    <n v="0.28712871287128711"/>
  </r>
  <r>
    <s v="JUN-23"/>
    <s v="2023/24"/>
    <x v="2"/>
    <x v="2"/>
    <s v="04C"/>
    <x v="2"/>
    <x v="855"/>
    <n v="958"/>
    <n v="324"/>
    <n v="0.74726989079563177"/>
    <n v="0.25273010920436817"/>
  </r>
  <r>
    <s v="JUN-23"/>
    <s v="2023/24"/>
    <x v="2"/>
    <x v="2"/>
    <s v="04V"/>
    <x v="2"/>
    <x v="856"/>
    <n v="1234"/>
    <n v="481"/>
    <n v="0.71953352769679302"/>
    <n v="0.28046647230320698"/>
  </r>
  <r>
    <s v="JUN-23"/>
    <s v="2023/24"/>
    <x v="2"/>
    <x v="2"/>
    <s v="04Y"/>
    <x v="2"/>
    <x v="209"/>
    <n v="515"/>
    <n v="169"/>
    <n v="0.75292397660818711"/>
    <n v="0.24707602339181287"/>
  </r>
  <r>
    <s v="JUN-23"/>
    <s v="2023/24"/>
    <x v="2"/>
    <x v="2"/>
    <s v="05D"/>
    <x v="2"/>
    <x v="857"/>
    <n v="457"/>
    <n v="184"/>
    <n v="0.71294851794071767"/>
    <n v="0.28705148205928238"/>
  </r>
  <r>
    <s v="JUN-23"/>
    <s v="2023/24"/>
    <x v="2"/>
    <x v="2"/>
    <s v="05G"/>
    <x v="2"/>
    <x v="483"/>
    <n v="798"/>
    <n v="330"/>
    <n v="0.70744680851063835"/>
    <n v="0.29255319148936171"/>
  </r>
  <r>
    <s v="JUN-23"/>
    <s v="2023/24"/>
    <x v="2"/>
    <x v="2"/>
    <s v="05Q"/>
    <x v="2"/>
    <x v="858"/>
    <n v="729"/>
    <n v="287"/>
    <n v="0.71751968503937003"/>
    <n v="0.28248031496062992"/>
  </r>
  <r>
    <s v="JUN-23"/>
    <s v="2023/24"/>
    <x v="2"/>
    <x v="2"/>
    <s v="05V"/>
    <x v="2"/>
    <x v="485"/>
    <n v="546"/>
    <n v="242"/>
    <n v="0.69289340101522845"/>
    <n v="0.30710659898477155"/>
  </r>
  <r>
    <s v="JUN-23"/>
    <s v="2023/24"/>
    <x v="2"/>
    <x v="2"/>
    <s v="05W"/>
    <x v="2"/>
    <x v="50"/>
    <n v="905"/>
    <n v="454"/>
    <n v="0.66593083149374543"/>
    <n v="0.33406916850625462"/>
  </r>
  <r>
    <s v="JUN-23"/>
    <s v="2023/24"/>
    <x v="2"/>
    <x v="2"/>
    <s v="06H"/>
    <x v="3"/>
    <x v="859"/>
    <n v="2676"/>
    <n v="965"/>
    <n v="0.73496292227410054"/>
    <n v="0.26503707772589946"/>
  </r>
  <r>
    <s v="JUN-23"/>
    <s v="2023/24"/>
    <x v="2"/>
    <x v="2"/>
    <s v="06K"/>
    <x v="3"/>
    <x v="860"/>
    <n v="1774"/>
    <n v="605"/>
    <n v="0.74569146700294242"/>
    <n v="0.25430853299705758"/>
  </r>
  <r>
    <s v="JUN-23"/>
    <s v="2023/24"/>
    <x v="2"/>
    <x v="2"/>
    <s v="06L"/>
    <x v="3"/>
    <x v="861"/>
    <n v="1179"/>
    <n v="653"/>
    <n v="0.64355895196506552"/>
    <n v="0.35644104803493448"/>
  </r>
  <r>
    <s v="JUN-23"/>
    <s v="2023/24"/>
    <x v="2"/>
    <x v="2"/>
    <s v="06N"/>
    <x v="3"/>
    <x v="862"/>
    <n v="1942"/>
    <n v="732"/>
    <n v="0.72625280478683618"/>
    <n v="0.27374719521316382"/>
  </r>
  <r>
    <s v="JUN-23"/>
    <s v="2023/24"/>
    <x v="2"/>
    <x v="2"/>
    <s v="06Q"/>
    <x v="3"/>
    <x v="459"/>
    <n v="1132"/>
    <n v="447"/>
    <n v="0.71690943635212157"/>
    <n v="0.28309056364787838"/>
  </r>
  <r>
    <s v="JUN-23"/>
    <s v="2023/24"/>
    <x v="2"/>
    <x v="2"/>
    <s v="06T"/>
    <x v="3"/>
    <x v="863"/>
    <n v="1378"/>
    <n v="585"/>
    <n v="0.70198675496688745"/>
    <n v="0.29801324503311261"/>
  </r>
  <r>
    <s v="JUN-23"/>
    <s v="2023/24"/>
    <x v="2"/>
    <x v="2"/>
    <s v="07G"/>
    <x v="3"/>
    <x v="864"/>
    <n v="494"/>
    <n v="260"/>
    <n v="0.65517241379310343"/>
    <n v="0.34482758620689657"/>
  </r>
  <r>
    <s v="JUN-23"/>
    <s v="2023/24"/>
    <x v="2"/>
    <x v="2"/>
    <s v="07H"/>
    <x v="3"/>
    <x v="865"/>
    <n v="1299"/>
    <n v="436"/>
    <n v="0.74870317002881848"/>
    <n v="0.25129682997118158"/>
  </r>
  <r>
    <s v="JUN-23"/>
    <s v="2023/24"/>
    <x v="2"/>
    <x v="2"/>
    <s v="07K"/>
    <x v="3"/>
    <x v="866"/>
    <n v="975"/>
    <n v="376"/>
    <n v="0.72168763878608433"/>
    <n v="0.27831236121391562"/>
  </r>
  <r>
    <s v="JUN-23"/>
    <s v="2023/24"/>
    <x v="2"/>
    <x v="2"/>
    <s v="09D"/>
    <x v="4"/>
    <x v="867"/>
    <n v="1153"/>
    <n v="385"/>
    <n v="0.7496749024707412"/>
    <n v="0.2503250975292588"/>
  </r>
  <r>
    <s v="JUN-23"/>
    <s v="2023/24"/>
    <x v="2"/>
    <x v="2"/>
    <s v="10Q"/>
    <x v="4"/>
    <x v="607"/>
    <n v="2161"/>
    <n v="470"/>
    <n v="0.8213606993538578"/>
    <n v="0.17863930064614214"/>
  </r>
  <r>
    <s v="JUN-23"/>
    <s v="2023/24"/>
    <x v="2"/>
    <x v="2"/>
    <s v="10R"/>
    <x v="4"/>
    <x v="6"/>
    <n v="551"/>
    <n v="187"/>
    <n v="0.74661246612466126"/>
    <n v="0.25338753387533874"/>
  </r>
  <r>
    <s v="JUN-23"/>
    <s v="2023/24"/>
    <x v="2"/>
    <x v="2"/>
    <s v="11J"/>
    <x v="5"/>
    <x v="868"/>
    <n v="2567"/>
    <n v="1115"/>
    <n v="0.6971754481260185"/>
    <n v="0.30282455187398155"/>
  </r>
  <r>
    <s v="JUN-23"/>
    <s v="2023/24"/>
    <x v="2"/>
    <x v="2"/>
    <s v="11M"/>
    <x v="5"/>
    <x v="869"/>
    <n v="1947"/>
    <n v="461"/>
    <n v="0.80855481727574752"/>
    <n v="0.19144518272425248"/>
  </r>
  <r>
    <s v="JUN-23"/>
    <s v="2023/24"/>
    <x v="2"/>
    <x v="2"/>
    <s v="11N"/>
    <x v="5"/>
    <x v="597"/>
    <n v="2468"/>
    <n v="960"/>
    <n v="0.71995332555425906"/>
    <n v="0.28004667444574094"/>
  </r>
  <r>
    <s v="JUN-23"/>
    <s v="2023/24"/>
    <x v="2"/>
    <x v="2"/>
    <s v="11X"/>
    <x v="5"/>
    <x v="870"/>
    <n v="1776"/>
    <n v="785"/>
    <n v="0.6934791097227645"/>
    <n v="0.30652089027723545"/>
  </r>
  <r>
    <s v="JUN-23"/>
    <s v="2023/24"/>
    <x v="2"/>
    <x v="2"/>
    <s v="12F"/>
    <x v="1"/>
    <x v="871"/>
    <n v="1500"/>
    <n v="422"/>
    <n v="0.78043704474505726"/>
    <n v="0.21956295525494277"/>
  </r>
  <r>
    <s v="JUN-23"/>
    <s v="2023/24"/>
    <x v="2"/>
    <x v="2"/>
    <s v="13Q"/>
    <x v="6"/>
    <x v="727"/>
    <n v="213"/>
    <n v="38"/>
    <n v="0.84860557768924305"/>
    <n v="0.15139442231075698"/>
  </r>
  <r>
    <s v="JUN-23"/>
    <s v="2023/24"/>
    <x v="2"/>
    <x v="2"/>
    <s v="13T"/>
    <x v="0"/>
    <x v="872"/>
    <n v="1498"/>
    <n v="404"/>
    <n v="0.78759200841219767"/>
    <n v="0.21240799158780233"/>
  </r>
  <r>
    <s v="JUN-23"/>
    <s v="2023/24"/>
    <x v="2"/>
    <x v="2"/>
    <s v="14L"/>
    <x v="1"/>
    <x v="873"/>
    <n v="1737"/>
    <n v="688"/>
    <n v="0.7162886597938144"/>
    <n v="0.28371134020618555"/>
  </r>
  <r>
    <s v="JUN-23"/>
    <s v="2023/24"/>
    <x v="2"/>
    <x v="2"/>
    <s v="14M"/>
    <x v="7"/>
    <x v="149"/>
    <n v="2"/>
    <n v="4"/>
    <n v="0.33333333333333331"/>
    <n v="0.66666666666666663"/>
  </r>
  <r>
    <s v="JUN-23"/>
    <s v="2023/24"/>
    <x v="2"/>
    <x v="2"/>
    <s v="14Q"/>
    <x v="2"/>
    <x v="130"/>
    <n v="15"/>
    <n v="12"/>
    <n v="0.55555555555555558"/>
    <n v="0.44444444444444442"/>
  </r>
  <r>
    <s v="JUN-23"/>
    <s v="2023/24"/>
    <x v="2"/>
    <x v="2"/>
    <s v="14R"/>
    <x v="3"/>
    <x v="144"/>
    <n v="9"/>
    <n v="11"/>
    <n v="0.45"/>
    <n v="0.55000000000000004"/>
  </r>
  <r>
    <s v="JUN-23"/>
    <s v="2023/24"/>
    <x v="2"/>
    <x v="2"/>
    <s v="14T"/>
    <x v="5"/>
    <x v="158"/>
    <n v="7"/>
    <n v="4"/>
    <n v="0.63636363636363635"/>
    <n v="0.36363636363636365"/>
  </r>
  <r>
    <s v="JUN-23"/>
    <s v="2023/24"/>
    <x v="2"/>
    <x v="2"/>
    <s v="14Y"/>
    <x v="4"/>
    <x v="874"/>
    <n v="1647"/>
    <n v="674"/>
    <n v="0.70960792761740632"/>
    <n v="0.29039207238259374"/>
  </r>
  <r>
    <s v="JUN-23"/>
    <s v="2023/24"/>
    <x v="2"/>
    <x v="2"/>
    <s v="15A"/>
    <x v="4"/>
    <x v="875"/>
    <n v="1670"/>
    <n v="480"/>
    <n v="0.77674418604651163"/>
    <n v="0.22325581395348837"/>
  </r>
  <r>
    <s v="JUN-23"/>
    <s v="2023/24"/>
    <x v="2"/>
    <x v="2"/>
    <s v="15C"/>
    <x v="5"/>
    <x v="876"/>
    <n v="2950"/>
    <n v="1542"/>
    <n v="0.65672306322350849"/>
    <n v="0.34327693677649151"/>
  </r>
  <r>
    <s v="JUN-23"/>
    <s v="2023/24"/>
    <x v="2"/>
    <x v="2"/>
    <s v="15E"/>
    <x v="2"/>
    <x v="877"/>
    <n v="3194"/>
    <n v="1382"/>
    <n v="0.69798951048951052"/>
    <n v="0.30201048951048953"/>
  </r>
  <r>
    <s v="JUN-23"/>
    <s v="2023/24"/>
    <x v="2"/>
    <x v="2"/>
    <s v="15F"/>
    <x v="0"/>
    <x v="878"/>
    <n v="3416"/>
    <n v="941"/>
    <n v="0.78402570576084463"/>
    <n v="0.21597429423915537"/>
  </r>
  <r>
    <s v="JUN-23"/>
    <s v="2023/24"/>
    <x v="2"/>
    <x v="2"/>
    <s v="15M"/>
    <x v="2"/>
    <x v="879"/>
    <n v="3469"/>
    <n v="1237"/>
    <n v="0.73714407139821503"/>
    <n v="0.26285592860178497"/>
  </r>
  <r>
    <s v="JUN-23"/>
    <s v="2023/24"/>
    <x v="2"/>
    <x v="2"/>
    <s v="15N"/>
    <x v="5"/>
    <x v="880"/>
    <n v="5721"/>
    <n v="1598"/>
    <n v="0.78166416177073372"/>
    <n v="0.2183358382292663"/>
  </r>
  <r>
    <s v="JUN-23"/>
    <s v="2023/24"/>
    <x v="2"/>
    <x v="2"/>
    <s v="16C"/>
    <x v="0"/>
    <x v="881"/>
    <n v="2081"/>
    <n v="493"/>
    <n v="0.80846930846930842"/>
    <n v="0.19153069153069152"/>
  </r>
  <r>
    <s v="JUN-23"/>
    <s v="2023/24"/>
    <x v="2"/>
    <x v="2"/>
    <s v="18C"/>
    <x v="2"/>
    <x v="882"/>
    <n v="2329"/>
    <n v="960"/>
    <n v="0.70811796898753421"/>
    <n v="0.29188203101246579"/>
  </r>
  <r>
    <s v="JUN-23"/>
    <s v="2023/24"/>
    <x v="2"/>
    <x v="2"/>
    <s v="26A"/>
    <x v="3"/>
    <x v="883"/>
    <n v="2924"/>
    <n v="2027"/>
    <n v="0.59058776004847502"/>
    <n v="0.40941223995152493"/>
  </r>
  <r>
    <s v="JUN-23"/>
    <s v="2023/24"/>
    <x v="2"/>
    <x v="2"/>
    <s v="27D"/>
    <x v="1"/>
    <x v="884"/>
    <n v="2505"/>
    <n v="1249"/>
    <n v="0.66728822589238146"/>
    <n v="0.33271177410761854"/>
  </r>
  <r>
    <s v="JUN-23"/>
    <s v="2023/24"/>
    <x v="2"/>
    <x v="2"/>
    <s v="32T"/>
    <x v="1"/>
    <x v="158"/>
    <n v="8"/>
    <n v="3"/>
    <n v="0.72727272727272729"/>
    <n v="0.27272727272727271"/>
  </r>
  <r>
    <s v="JUN-23"/>
    <s v="2023/24"/>
    <x v="2"/>
    <x v="2"/>
    <s v="36J"/>
    <x v="0"/>
    <x v="885"/>
    <n v="2057"/>
    <n v="553"/>
    <n v="0.78812260536398471"/>
    <n v="0.21187739463601532"/>
  </r>
  <r>
    <s v="JUN-23"/>
    <s v="2023/24"/>
    <x v="2"/>
    <x v="2"/>
    <s v="36L"/>
    <x v="7"/>
    <x v="886"/>
    <n v="5147"/>
    <n v="1471"/>
    <n v="0.77772741009368385"/>
    <n v="0.2222725899063161"/>
  </r>
  <r>
    <s v="JUN-23"/>
    <s v="2023/24"/>
    <x v="2"/>
    <x v="2"/>
    <s v="42D"/>
    <x v="0"/>
    <x v="887"/>
    <n v="1400"/>
    <n v="510"/>
    <n v="0.73298429319371727"/>
    <n v="0.26701570680628273"/>
  </r>
  <r>
    <s v="JUN-23"/>
    <s v="2023/24"/>
    <x v="2"/>
    <x v="2"/>
    <s v="52R"/>
    <x v="2"/>
    <x v="888"/>
    <n v="3135"/>
    <n v="870"/>
    <n v="0.78277153558052437"/>
    <n v="0.21722846441947566"/>
  </r>
  <r>
    <s v="JUN-23"/>
    <s v="2023/24"/>
    <x v="2"/>
    <x v="2"/>
    <s v="70F"/>
    <x v="4"/>
    <x v="889"/>
    <n v="3457"/>
    <n v="1407"/>
    <n v="0.71073190789473684"/>
    <n v="0.28926809210526316"/>
  </r>
  <r>
    <s v="JUN-23"/>
    <s v="2023/24"/>
    <x v="2"/>
    <x v="2"/>
    <s v="71E"/>
    <x v="2"/>
    <x v="890"/>
    <n v="2317"/>
    <n v="1442"/>
    <n v="0.61638733705772808"/>
    <n v="0.38361266294227186"/>
  </r>
  <r>
    <s v="JUN-23"/>
    <s v="2023/24"/>
    <x v="2"/>
    <x v="2"/>
    <s v="72Q"/>
    <x v="7"/>
    <x v="891"/>
    <n v="6662"/>
    <n v="1950"/>
    <n v="0.7735717603344171"/>
    <n v="0.2264282396655829"/>
  </r>
  <r>
    <s v="JUN-23"/>
    <s v="2023/24"/>
    <x v="2"/>
    <x v="2"/>
    <s v="76A"/>
    <x v="0"/>
    <x v="149"/>
    <n v="3"/>
    <n v="3"/>
    <n v="0.5"/>
    <n v="0.5"/>
  </r>
  <r>
    <s v="JUN-23"/>
    <s v="2023/24"/>
    <x v="2"/>
    <x v="2"/>
    <s v="78H"/>
    <x v="2"/>
    <x v="892"/>
    <n v="2582"/>
    <n v="571"/>
    <n v="0.81890263241357442"/>
    <n v="0.18109736758642564"/>
  </r>
  <r>
    <s v="JUN-23"/>
    <s v="2023/24"/>
    <x v="2"/>
    <x v="2"/>
    <s v="84H"/>
    <x v="0"/>
    <x v="893"/>
    <n v="2056"/>
    <n v="414"/>
    <n v="0.83238866396761135"/>
    <n v="0.16761133603238867"/>
  </r>
  <r>
    <s v="JUN-23"/>
    <s v="2023/24"/>
    <x v="2"/>
    <x v="2"/>
    <s v="91Q"/>
    <x v="4"/>
    <x v="894"/>
    <n v="6724"/>
    <n v="2769"/>
    <n v="0.70831138733803856"/>
    <n v="0.29168861266196144"/>
  </r>
  <r>
    <s v="JUN-23"/>
    <s v="2023/24"/>
    <x v="2"/>
    <x v="2"/>
    <s v="92A"/>
    <x v="4"/>
    <x v="895"/>
    <n v="4300"/>
    <n v="1004"/>
    <n v="0.81070889894419307"/>
    <n v="0.18929110105580693"/>
  </r>
  <r>
    <s v="JUN-23"/>
    <s v="2023/24"/>
    <x v="2"/>
    <x v="2"/>
    <s v="92G"/>
    <x v="5"/>
    <x v="896"/>
    <n v="2478"/>
    <n v="1188"/>
    <n v="0.67594108019639931"/>
    <n v="0.32405891980360063"/>
  </r>
  <r>
    <s v="JUN-23"/>
    <s v="2023/24"/>
    <x v="2"/>
    <x v="2"/>
    <s v="93C"/>
    <x v="7"/>
    <x v="897"/>
    <n v="4919"/>
    <n v="2266"/>
    <n v="0.68462073764787756"/>
    <n v="0.31537926235212249"/>
  </r>
  <r>
    <s v="JUN-23"/>
    <s v="2023/24"/>
    <x v="2"/>
    <x v="2"/>
    <s v="97R"/>
    <x v="4"/>
    <x v="898"/>
    <n v="2261"/>
    <n v="743"/>
    <n v="0.75266311584553924"/>
    <n v="0.24733688415446073"/>
  </r>
  <r>
    <s v="JUN-23"/>
    <s v="2023/24"/>
    <x v="2"/>
    <x v="2"/>
    <s v="97T"/>
    <x v="4"/>
    <x v="368"/>
    <n v="14"/>
    <n v="11"/>
    <n v="0.56000000000000005"/>
    <n v="0.44"/>
  </r>
  <r>
    <s v="JUN-23"/>
    <s v="2023/24"/>
    <x v="2"/>
    <x v="2"/>
    <s v="99A"/>
    <x v="1"/>
    <x v="899"/>
    <n v="1703"/>
    <n v="879"/>
    <n v="0.65956622773044149"/>
    <n v="0.34043377226955845"/>
  </r>
  <r>
    <s v="JUN-23"/>
    <s v="2023/24"/>
    <x v="2"/>
    <x v="2"/>
    <s v="99C"/>
    <x v="0"/>
    <x v="900"/>
    <n v="769"/>
    <n v="200"/>
    <n v="0.79360165118679049"/>
    <n v="0.20639834881320948"/>
  </r>
  <r>
    <s v="JUN-23"/>
    <s v="2023/24"/>
    <x v="2"/>
    <x v="2"/>
    <s v="99E"/>
    <x v="3"/>
    <x v="901"/>
    <n v="1025"/>
    <n v="466"/>
    <n v="0.68745808182427903"/>
    <n v="0.31254191817572097"/>
  </r>
  <r>
    <s v="JUN-23"/>
    <s v="2023/24"/>
    <x v="2"/>
    <x v="2"/>
    <s v="99F"/>
    <x v="3"/>
    <x v="902"/>
    <n v="649"/>
    <n v="390"/>
    <n v="0.62463907603464874"/>
    <n v="0.37536092396535131"/>
  </r>
  <r>
    <s v="JUN-23"/>
    <s v="2023/24"/>
    <x v="2"/>
    <x v="2"/>
    <s v="99G"/>
    <x v="3"/>
    <x v="903"/>
    <n v="623"/>
    <n v="370"/>
    <n v="0.62739174219536753"/>
    <n v="0.37260825780463241"/>
  </r>
  <r>
    <s v="JUN-23"/>
    <s v="2023/24"/>
    <x v="2"/>
    <x v="2"/>
    <s v="A3A8R"/>
    <x v="7"/>
    <x v="904"/>
    <n v="5072"/>
    <n v="1873"/>
    <n v="0.73030957523398132"/>
    <n v="0.26969042476601873"/>
  </r>
  <r>
    <s v="JUN-23"/>
    <s v="2023/24"/>
    <x v="2"/>
    <x v="2"/>
    <s v="B2M3M"/>
    <x v="2"/>
    <x v="905"/>
    <n v="3647"/>
    <n v="1279"/>
    <n v="0.74035728786033295"/>
    <n v="0.25964271213966705"/>
  </r>
  <r>
    <s v="JUN-23"/>
    <s v="2023/24"/>
    <x v="2"/>
    <x v="2"/>
    <s v="D2P2L"/>
    <x v="2"/>
    <x v="906"/>
    <n v="3376"/>
    <n v="1079"/>
    <n v="0.7578002244668911"/>
    <n v="0.24219977553310887"/>
  </r>
  <r>
    <s v="JUN-23"/>
    <s v="2023/24"/>
    <x v="2"/>
    <x v="2"/>
    <s v="D4U1Y"/>
    <x v="4"/>
    <x v="907"/>
    <n v="2111"/>
    <n v="679"/>
    <n v="0.75663082437275986"/>
    <n v="0.24336917562724014"/>
  </r>
  <r>
    <s v="JUN-23"/>
    <s v="2023/24"/>
    <x v="2"/>
    <x v="2"/>
    <s v="D9Y0V"/>
    <x v="4"/>
    <x v="908"/>
    <n v="5653"/>
    <n v="1524"/>
    <n v="0.78765500905670893"/>
    <n v="0.21234499094329107"/>
  </r>
  <r>
    <s v="JUN-23"/>
    <s v="2023/24"/>
    <x v="2"/>
    <x v="2"/>
    <s v="M1J4Y"/>
    <x v="3"/>
    <x v="909"/>
    <n v="2645"/>
    <n v="1112"/>
    <n v="0.70401916422677668"/>
    <n v="0.29598083577322332"/>
  </r>
  <r>
    <s v="JUN-23"/>
    <s v="2023/24"/>
    <x v="2"/>
    <x v="2"/>
    <s v="M2L0M"/>
    <x v="2"/>
    <x v="910"/>
    <n v="1683"/>
    <n v="993"/>
    <n v="0.62892376681614348"/>
    <n v="0.37107623318385652"/>
  </r>
  <r>
    <s v="JUN-23"/>
    <s v="2023/24"/>
    <x v="2"/>
    <x v="2"/>
    <s v="UNKNOWN"/>
    <x v="8"/>
    <x v="911"/>
    <n v="537"/>
    <n v="275"/>
    <n v="0.66133004926108374"/>
    <n v="0.33866995073891626"/>
  </r>
  <r>
    <s v="JUN-23"/>
    <s v="2023/24"/>
    <x v="2"/>
    <x v="2"/>
    <s v="W2U3Z"/>
    <x v="7"/>
    <x v="912"/>
    <n v="7751"/>
    <n v="2042"/>
    <n v="0.79148371285612173"/>
    <n v="0.20851628714387829"/>
  </r>
  <r>
    <s v="JUN-23"/>
    <s v="2023/24"/>
    <x v="2"/>
    <x v="2"/>
    <s v="X2C4Y"/>
    <x v="0"/>
    <x v="913"/>
    <n v="1387"/>
    <n v="494"/>
    <n v="0.73737373737373735"/>
    <n v="0.26262626262626265"/>
  </r>
  <r>
    <s v="JUN-23"/>
    <s v="2023/24"/>
    <x v="2"/>
    <x v="3"/>
    <s v="00L"/>
    <x v="0"/>
    <x v="177"/>
    <n v="222"/>
    <n v="23"/>
    <n v="0.90612244897959182"/>
    <n v="9.3877551020408165E-2"/>
  </r>
  <r>
    <s v="JUN-23"/>
    <s v="2023/24"/>
    <x v="2"/>
    <x v="3"/>
    <s v="00N"/>
    <x v="0"/>
    <x v="190"/>
    <n v="111"/>
    <n v="9"/>
    <n v="0.92500000000000004"/>
    <n v="7.4999999999999997E-2"/>
  </r>
  <r>
    <s v="JUN-23"/>
    <s v="2023/24"/>
    <x v="2"/>
    <x v="3"/>
    <s v="00P"/>
    <x v="0"/>
    <x v="914"/>
    <n v="173"/>
    <n v="5"/>
    <n v="0.9719101123595506"/>
    <n v="2.8089887640449437E-2"/>
  </r>
  <r>
    <s v="JUN-23"/>
    <s v="2023/24"/>
    <x v="2"/>
    <x v="3"/>
    <s v="00Q"/>
    <x v="1"/>
    <x v="327"/>
    <n v="70"/>
    <n v="9"/>
    <n v="0.88607594936708856"/>
    <n v="0.11392405063291139"/>
  </r>
  <r>
    <s v="JUN-23"/>
    <s v="2023/24"/>
    <x v="2"/>
    <x v="3"/>
    <s v="00R"/>
    <x v="1"/>
    <x v="146"/>
    <n v="90"/>
    <n v="11"/>
    <n v="0.8910891089108911"/>
    <n v="0.10891089108910891"/>
  </r>
  <r>
    <s v="JUN-23"/>
    <s v="2023/24"/>
    <x v="2"/>
    <x v="3"/>
    <s v="00T"/>
    <x v="1"/>
    <x v="422"/>
    <n v="118"/>
    <n v="3"/>
    <n v="0.97520661157024791"/>
    <n v="2.4793388429752067E-2"/>
  </r>
  <r>
    <s v="JUN-23"/>
    <s v="2023/24"/>
    <x v="2"/>
    <x v="3"/>
    <s v="00V"/>
    <x v="1"/>
    <x v="383"/>
    <n v="68"/>
    <n v="8"/>
    <n v="0.89473684210526316"/>
    <n v="0.10526315789473684"/>
  </r>
  <r>
    <s v="JUN-23"/>
    <s v="2023/24"/>
    <x v="2"/>
    <x v="3"/>
    <s v="00X"/>
    <x v="1"/>
    <x v="915"/>
    <n v="89"/>
    <n v="13"/>
    <n v="0.87254901960784315"/>
    <n v="0.12745098039215685"/>
  </r>
  <r>
    <s v="JUN-23"/>
    <s v="2023/24"/>
    <x v="2"/>
    <x v="3"/>
    <s v="00Y"/>
    <x v="1"/>
    <x v="388"/>
    <n v="98"/>
    <n v="11"/>
    <n v="0.8990825688073395"/>
    <n v="0.10091743119266056"/>
  </r>
  <r>
    <s v="JUN-23"/>
    <s v="2023/24"/>
    <x v="2"/>
    <x v="3"/>
    <s v="01A"/>
    <x v="1"/>
    <x v="914"/>
    <n v="158"/>
    <n v="20"/>
    <n v="0.88764044943820219"/>
    <n v="0.11235955056179775"/>
  </r>
  <r>
    <s v="JUN-23"/>
    <s v="2023/24"/>
    <x v="2"/>
    <x v="3"/>
    <s v="01D"/>
    <x v="1"/>
    <x v="311"/>
    <n v="104"/>
    <n v="14"/>
    <n v="0.88135593220338981"/>
    <n v="0.11864406779661017"/>
  </r>
  <r>
    <s v="JUN-23"/>
    <s v="2023/24"/>
    <x v="2"/>
    <x v="3"/>
    <s v="01E"/>
    <x v="1"/>
    <x v="915"/>
    <n v="90"/>
    <n v="12"/>
    <n v="0.88235294117647056"/>
    <n v="0.11764705882352941"/>
  </r>
  <r>
    <s v="JUN-23"/>
    <s v="2023/24"/>
    <x v="2"/>
    <x v="3"/>
    <s v="01F"/>
    <x v="1"/>
    <x v="417"/>
    <n v="64"/>
    <n v="4"/>
    <n v="0.94117647058823528"/>
    <n v="5.8823529411764705E-2"/>
  </r>
  <r>
    <s v="JUN-23"/>
    <s v="2023/24"/>
    <x v="2"/>
    <x v="3"/>
    <s v="01G"/>
    <x v="1"/>
    <x v="392"/>
    <n v="109"/>
    <n v="8"/>
    <n v="0.93162393162393164"/>
    <n v="6.8376068376068383E-2"/>
  </r>
  <r>
    <s v="JUN-23"/>
    <s v="2023/24"/>
    <x v="2"/>
    <x v="3"/>
    <s v="01H"/>
    <x v="0"/>
    <x v="916"/>
    <n v="153"/>
    <n v="22"/>
    <n v="0.87428571428571433"/>
    <n v="0.12571428571428572"/>
  </r>
  <r>
    <s v="JUN-23"/>
    <s v="2023/24"/>
    <x v="2"/>
    <x v="3"/>
    <s v="01J"/>
    <x v="1"/>
    <x v="382"/>
    <n v="89"/>
    <n v="4"/>
    <n v="0.956989247311828"/>
    <n v="4.3010752688172046E-2"/>
  </r>
  <r>
    <s v="JUN-23"/>
    <s v="2023/24"/>
    <x v="2"/>
    <x v="3"/>
    <s v="01K"/>
    <x v="1"/>
    <x v="178"/>
    <n v="208"/>
    <n v="28"/>
    <n v="0.88135593220338981"/>
    <n v="0.11864406779661017"/>
  </r>
  <r>
    <s v="JUN-23"/>
    <s v="2023/24"/>
    <x v="2"/>
    <x v="3"/>
    <s v="01T"/>
    <x v="1"/>
    <x v="142"/>
    <n v="79"/>
    <n v="7"/>
    <n v="0.91860465116279066"/>
    <n v="8.1395348837209308E-2"/>
  </r>
  <r>
    <s v="JUN-23"/>
    <s v="2023/24"/>
    <x v="2"/>
    <x v="3"/>
    <s v="01V"/>
    <x v="1"/>
    <x v="305"/>
    <n v="77"/>
    <n v="8"/>
    <n v="0.90588235294117647"/>
    <n v="9.4117647058823528E-2"/>
  </r>
  <r>
    <s v="JUN-23"/>
    <s v="2023/24"/>
    <x v="2"/>
    <x v="3"/>
    <s v="01W"/>
    <x v="1"/>
    <x v="378"/>
    <n v="148"/>
    <n v="18"/>
    <n v="0.89156626506024095"/>
    <n v="0.10843373493975904"/>
  </r>
  <r>
    <s v="JUN-23"/>
    <s v="2023/24"/>
    <x v="2"/>
    <x v="3"/>
    <s v="01X"/>
    <x v="1"/>
    <x v="310"/>
    <n v="105"/>
    <n v="3"/>
    <n v="0.97222222222222221"/>
    <n v="2.7777777777777776E-2"/>
  </r>
  <r>
    <s v="JUN-23"/>
    <s v="2023/24"/>
    <x v="2"/>
    <x v="3"/>
    <s v="01Y"/>
    <x v="1"/>
    <x v="302"/>
    <n v="88"/>
    <n v="6"/>
    <n v="0.93617021276595747"/>
    <n v="6.3829787234042548E-2"/>
  </r>
  <r>
    <s v="JUN-23"/>
    <s v="2023/24"/>
    <x v="2"/>
    <x v="3"/>
    <s v="02A"/>
    <x v="1"/>
    <x v="418"/>
    <n v="86"/>
    <n v="19"/>
    <n v="0.81904761904761902"/>
    <n v="0.18095238095238095"/>
  </r>
  <r>
    <s v="JUN-23"/>
    <s v="2023/24"/>
    <x v="2"/>
    <x v="3"/>
    <s v="02E"/>
    <x v="1"/>
    <x v="414"/>
    <n v="122"/>
    <n v="7"/>
    <n v="0.94573643410852715"/>
    <n v="5.4263565891472867E-2"/>
  </r>
  <r>
    <s v="JUN-23"/>
    <s v="2023/24"/>
    <x v="2"/>
    <x v="3"/>
    <s v="02G"/>
    <x v="1"/>
    <x v="301"/>
    <n v="70"/>
    <n v="5"/>
    <n v="0.93333333333333335"/>
    <n v="6.6666666666666666E-2"/>
  </r>
  <r>
    <s v="JUN-23"/>
    <s v="2023/24"/>
    <x v="2"/>
    <x v="3"/>
    <s v="02H"/>
    <x v="1"/>
    <x v="696"/>
    <n v="180"/>
    <n v="15"/>
    <n v="0.92307692307692313"/>
    <n v="7.6923076923076927E-2"/>
  </r>
  <r>
    <s v="JUN-23"/>
    <s v="2023/24"/>
    <x v="2"/>
    <x v="3"/>
    <s v="02M"/>
    <x v="1"/>
    <x v="384"/>
    <n v="118"/>
    <n v="23"/>
    <n v="0.83687943262411346"/>
    <n v="0.16312056737588654"/>
  </r>
  <r>
    <s v="JUN-23"/>
    <s v="2023/24"/>
    <x v="2"/>
    <x v="3"/>
    <s v="02P"/>
    <x v="0"/>
    <x v="694"/>
    <n v="134"/>
    <n v="14"/>
    <n v="0.90540540540540537"/>
    <n v="9.45945945945946E-2"/>
  </r>
  <r>
    <s v="JUN-23"/>
    <s v="2023/24"/>
    <x v="2"/>
    <x v="3"/>
    <s v="02Q"/>
    <x v="2"/>
    <x v="317"/>
    <n v="59"/>
    <n v="2"/>
    <n v="0.96721311475409832"/>
    <n v="3.2786885245901641E-2"/>
  </r>
  <r>
    <s v="JUN-23"/>
    <s v="2023/24"/>
    <x v="2"/>
    <x v="3"/>
    <s v="02T"/>
    <x v="0"/>
    <x v="153"/>
    <n v="104"/>
    <n v="6"/>
    <n v="0.94545454545454544"/>
    <n v="5.4545454545454543E-2"/>
  </r>
  <r>
    <s v="JUN-23"/>
    <s v="2023/24"/>
    <x v="2"/>
    <x v="3"/>
    <s v="02X"/>
    <x v="0"/>
    <x v="299"/>
    <n v="153"/>
    <n v="5"/>
    <n v="0.96835443037974689"/>
    <n v="3.1645569620253167E-2"/>
  </r>
  <r>
    <s v="JUN-23"/>
    <s v="2023/24"/>
    <x v="2"/>
    <x v="3"/>
    <s v="02Y"/>
    <x v="0"/>
    <x v="549"/>
    <n v="163"/>
    <n v="38"/>
    <n v="0.81094527363184077"/>
    <n v="0.1890547263681592"/>
  </r>
  <r>
    <s v="JUN-23"/>
    <s v="2023/24"/>
    <x v="2"/>
    <x v="3"/>
    <s v="03F"/>
    <x v="0"/>
    <x v="544"/>
    <n v="110"/>
    <n v="12"/>
    <n v="0.90163934426229508"/>
    <n v="9.8360655737704916E-2"/>
  </r>
  <r>
    <s v="JUN-23"/>
    <s v="2023/24"/>
    <x v="2"/>
    <x v="3"/>
    <s v="03H"/>
    <x v="0"/>
    <x v="170"/>
    <n v="62"/>
    <n v="10"/>
    <n v="0.86111111111111116"/>
    <n v="0.1388888888888889"/>
  </r>
  <r>
    <s v="JUN-23"/>
    <s v="2023/24"/>
    <x v="2"/>
    <x v="3"/>
    <s v="03K"/>
    <x v="0"/>
    <x v="382"/>
    <n v="84"/>
    <n v="9"/>
    <n v="0.90322580645161288"/>
    <n v="9.6774193548387094E-2"/>
  </r>
  <r>
    <s v="JUN-23"/>
    <s v="2023/24"/>
    <x v="2"/>
    <x v="3"/>
    <s v="03L"/>
    <x v="0"/>
    <x v="323"/>
    <n v="143"/>
    <n v="20"/>
    <n v="0.87730061349693256"/>
    <n v="0.12269938650306748"/>
  </r>
  <r>
    <s v="JUN-23"/>
    <s v="2023/24"/>
    <x v="2"/>
    <x v="3"/>
    <s v="03N"/>
    <x v="0"/>
    <x v="397"/>
    <n v="210"/>
    <n v="56"/>
    <n v="0.78947368421052633"/>
    <n v="0.21052631578947367"/>
  </r>
  <r>
    <s v="JUN-23"/>
    <s v="2023/24"/>
    <x v="2"/>
    <x v="3"/>
    <s v="03Q"/>
    <x v="0"/>
    <x v="718"/>
    <n v="204"/>
    <n v="14"/>
    <n v="0.93577981651376152"/>
    <n v="6.4220183486238536E-2"/>
  </r>
  <r>
    <s v="JUN-23"/>
    <s v="2023/24"/>
    <x v="2"/>
    <x v="3"/>
    <s v="03R"/>
    <x v="0"/>
    <x v="917"/>
    <n v="179"/>
    <n v="11"/>
    <n v="0.94210526315789478"/>
    <n v="5.7894736842105263E-2"/>
  </r>
  <r>
    <s v="JUN-23"/>
    <s v="2023/24"/>
    <x v="2"/>
    <x v="3"/>
    <s v="03W"/>
    <x v="2"/>
    <x v="918"/>
    <n v="184"/>
    <n v="33"/>
    <n v="0.84792626728110598"/>
    <n v="0.15207373271889402"/>
  </r>
  <r>
    <s v="JUN-23"/>
    <s v="2023/24"/>
    <x v="2"/>
    <x v="3"/>
    <s v="04C"/>
    <x v="2"/>
    <x v="388"/>
    <n v="100"/>
    <n v="9"/>
    <n v="0.91743119266055051"/>
    <n v="8.2568807339449546E-2"/>
  </r>
  <r>
    <s v="JUN-23"/>
    <s v="2023/24"/>
    <x v="2"/>
    <x v="3"/>
    <s v="04V"/>
    <x v="2"/>
    <x v="320"/>
    <n v="172"/>
    <n v="27"/>
    <n v="0.86432160804020097"/>
    <n v="0.135678391959799"/>
  </r>
  <r>
    <s v="JUN-23"/>
    <s v="2023/24"/>
    <x v="2"/>
    <x v="3"/>
    <s v="04Y"/>
    <x v="2"/>
    <x v="126"/>
    <n v="54"/>
    <n v="12"/>
    <n v="0.81818181818181823"/>
    <n v="0.18181818181818182"/>
  </r>
  <r>
    <s v="JUN-23"/>
    <s v="2023/24"/>
    <x v="2"/>
    <x v="3"/>
    <s v="05D"/>
    <x v="2"/>
    <x v="300"/>
    <n v="70"/>
    <n v="10"/>
    <n v="0.875"/>
    <n v="0.125"/>
  </r>
  <r>
    <s v="JUN-23"/>
    <s v="2023/24"/>
    <x v="2"/>
    <x v="3"/>
    <s v="05G"/>
    <x v="2"/>
    <x v="544"/>
    <n v="108"/>
    <n v="14"/>
    <n v="0.88524590163934425"/>
    <n v="0.11475409836065574"/>
  </r>
  <r>
    <s v="JUN-23"/>
    <s v="2023/24"/>
    <x v="2"/>
    <x v="3"/>
    <s v="05Q"/>
    <x v="2"/>
    <x v="653"/>
    <n v="93"/>
    <n v="14"/>
    <n v="0.86915887850467288"/>
    <n v="0.13084112149532709"/>
  </r>
  <r>
    <s v="JUN-23"/>
    <s v="2023/24"/>
    <x v="2"/>
    <x v="3"/>
    <s v="05V"/>
    <x v="2"/>
    <x v="146"/>
    <n v="84"/>
    <n v="17"/>
    <n v="0.83168316831683164"/>
    <n v="0.16831683168316833"/>
  </r>
  <r>
    <s v="JUN-23"/>
    <s v="2023/24"/>
    <x v="2"/>
    <x v="3"/>
    <s v="05W"/>
    <x v="2"/>
    <x v="412"/>
    <n v="116"/>
    <n v="15"/>
    <n v="0.8854961832061069"/>
    <n v="0.11450381679389313"/>
  </r>
  <r>
    <s v="JUN-23"/>
    <s v="2023/24"/>
    <x v="2"/>
    <x v="3"/>
    <s v="06H"/>
    <x v="3"/>
    <x v="336"/>
    <n v="375"/>
    <n v="41"/>
    <n v="0.90144230769230771"/>
    <n v="9.8557692307692304E-2"/>
  </r>
  <r>
    <s v="JUN-23"/>
    <s v="2023/24"/>
    <x v="2"/>
    <x v="3"/>
    <s v="06K"/>
    <x v="3"/>
    <x v="919"/>
    <n v="263"/>
    <n v="19"/>
    <n v="0.93262411347517726"/>
    <n v="6.7375886524822695E-2"/>
  </r>
  <r>
    <s v="JUN-23"/>
    <s v="2023/24"/>
    <x v="2"/>
    <x v="3"/>
    <s v="06L"/>
    <x v="3"/>
    <x v="426"/>
    <n v="250"/>
    <n v="21"/>
    <n v="0.92250922509225097"/>
    <n v="7.7490774907749083E-2"/>
  </r>
  <r>
    <s v="JUN-23"/>
    <s v="2023/24"/>
    <x v="2"/>
    <x v="3"/>
    <s v="06N"/>
    <x v="3"/>
    <x v="920"/>
    <n v="275"/>
    <n v="13"/>
    <n v="0.95486111111111116"/>
    <n v="4.5138888888888888E-2"/>
  </r>
  <r>
    <s v="JUN-23"/>
    <s v="2023/24"/>
    <x v="2"/>
    <x v="3"/>
    <s v="06Q"/>
    <x v="3"/>
    <x v="431"/>
    <n v="140"/>
    <n v="15"/>
    <n v="0.90322580645161288"/>
    <n v="9.6774193548387094E-2"/>
  </r>
  <r>
    <s v="JUN-23"/>
    <s v="2023/24"/>
    <x v="2"/>
    <x v="3"/>
    <s v="06T"/>
    <x v="3"/>
    <x v="921"/>
    <n v="182"/>
    <n v="15"/>
    <n v="0.92385786802030456"/>
    <n v="7.6142131979695438E-2"/>
  </r>
  <r>
    <s v="JUN-23"/>
    <s v="2023/24"/>
    <x v="2"/>
    <x v="3"/>
    <s v="07G"/>
    <x v="3"/>
    <x v="416"/>
    <n v="31"/>
    <n v="14"/>
    <n v="0.68888888888888888"/>
    <n v="0.31111111111111112"/>
  </r>
  <r>
    <s v="JUN-23"/>
    <s v="2023/24"/>
    <x v="2"/>
    <x v="3"/>
    <s v="07H"/>
    <x v="3"/>
    <x v="322"/>
    <n v="124"/>
    <n v="11"/>
    <n v="0.91851851851851851"/>
    <n v="8.1481481481481488E-2"/>
  </r>
  <r>
    <s v="JUN-23"/>
    <s v="2023/24"/>
    <x v="2"/>
    <x v="3"/>
    <s v="07K"/>
    <x v="3"/>
    <x v="421"/>
    <n v="183"/>
    <n v="6"/>
    <n v="0.96825396825396826"/>
    <n v="3.1746031746031744E-2"/>
  </r>
  <r>
    <s v="JUN-23"/>
    <s v="2023/24"/>
    <x v="2"/>
    <x v="3"/>
    <s v="09D"/>
    <x v="4"/>
    <x v="322"/>
    <n v="120"/>
    <n v="15"/>
    <n v="0.88888888888888884"/>
    <n v="0.1111111111111111"/>
  </r>
  <r>
    <s v="JUN-23"/>
    <s v="2023/24"/>
    <x v="2"/>
    <x v="3"/>
    <s v="10Q"/>
    <x v="4"/>
    <x v="348"/>
    <n v="337"/>
    <n v="67"/>
    <n v="0.83415841584158412"/>
    <n v="0.16584158415841585"/>
  </r>
  <r>
    <s v="JUN-23"/>
    <s v="2023/24"/>
    <x v="2"/>
    <x v="3"/>
    <s v="10R"/>
    <x v="4"/>
    <x v="307"/>
    <n v="90"/>
    <n v="8"/>
    <n v="0.91836734693877553"/>
    <n v="8.1632653061224483E-2"/>
  </r>
  <r>
    <s v="JUN-23"/>
    <s v="2023/24"/>
    <x v="2"/>
    <x v="3"/>
    <s v="11J"/>
    <x v="5"/>
    <x v="684"/>
    <n v="529"/>
    <n v="20"/>
    <n v="0.96357012750455373"/>
    <n v="3.6429872495446269E-2"/>
  </r>
  <r>
    <s v="JUN-23"/>
    <s v="2023/24"/>
    <x v="2"/>
    <x v="3"/>
    <s v="11M"/>
    <x v="5"/>
    <x v="922"/>
    <n v="349"/>
    <n v="25"/>
    <n v="0.9331550802139037"/>
    <n v="6.684491978609626E-2"/>
  </r>
  <r>
    <s v="JUN-23"/>
    <s v="2023/24"/>
    <x v="2"/>
    <x v="3"/>
    <s v="11N"/>
    <x v="5"/>
    <x v="356"/>
    <n v="451"/>
    <n v="18"/>
    <n v="0.96162046908315568"/>
    <n v="3.8379530916844352E-2"/>
  </r>
  <r>
    <s v="JUN-23"/>
    <s v="2023/24"/>
    <x v="2"/>
    <x v="3"/>
    <s v="11X"/>
    <x v="5"/>
    <x v="923"/>
    <n v="341"/>
    <n v="40"/>
    <n v="0.89501312335958005"/>
    <n v="0.10498687664041995"/>
  </r>
  <r>
    <s v="JUN-23"/>
    <s v="2023/24"/>
    <x v="2"/>
    <x v="3"/>
    <s v="12F"/>
    <x v="1"/>
    <x v="411"/>
    <n v="239"/>
    <n v="7"/>
    <n v="0.97154471544715448"/>
    <n v="2.8455284552845527E-2"/>
  </r>
  <r>
    <s v="JUN-23"/>
    <s v="2023/24"/>
    <x v="2"/>
    <x v="3"/>
    <s v="13Q"/>
    <x v="6"/>
    <x v="115"/>
    <n v="10"/>
    <n v="0"/>
    <n v="1"/>
    <n v="0"/>
  </r>
  <r>
    <s v="JUN-23"/>
    <s v="2023/24"/>
    <x v="2"/>
    <x v="3"/>
    <s v="13T"/>
    <x v="0"/>
    <x v="924"/>
    <n v="243"/>
    <n v="35"/>
    <n v="0.87410071942446044"/>
    <n v="0.12589928057553956"/>
  </r>
  <r>
    <s v="JUN-23"/>
    <s v="2023/24"/>
    <x v="2"/>
    <x v="3"/>
    <s v="14L"/>
    <x v="1"/>
    <x v="364"/>
    <n v="163"/>
    <n v="25"/>
    <n v="0.86702127659574468"/>
    <n v="0.13297872340425532"/>
  </r>
  <r>
    <s v="JUN-23"/>
    <s v="2023/24"/>
    <x v="2"/>
    <x v="3"/>
    <s v="14Q"/>
    <x v="2"/>
    <x v="174"/>
    <n v="1"/>
    <n v="1"/>
    <n v="0.5"/>
    <n v="0.5"/>
  </r>
  <r>
    <s v="JUN-23"/>
    <s v="2023/24"/>
    <x v="2"/>
    <x v="3"/>
    <s v="14T"/>
    <x v="5"/>
    <x v="157"/>
    <n v="1"/>
    <n v="0"/>
    <n v="1"/>
    <n v="0"/>
  </r>
  <r>
    <s v="JUN-23"/>
    <s v="2023/24"/>
    <x v="2"/>
    <x v="3"/>
    <s v="14Y"/>
    <x v="4"/>
    <x v="705"/>
    <n v="263"/>
    <n v="30"/>
    <n v="0.89761092150170652"/>
    <n v="0.10238907849829351"/>
  </r>
  <r>
    <s v="JUN-23"/>
    <s v="2023/24"/>
    <x v="2"/>
    <x v="3"/>
    <s v="15A"/>
    <x v="4"/>
    <x v="434"/>
    <n v="248"/>
    <n v="8"/>
    <n v="0.96875"/>
    <n v="3.125E-2"/>
  </r>
  <r>
    <s v="JUN-23"/>
    <s v="2023/24"/>
    <x v="2"/>
    <x v="3"/>
    <s v="15C"/>
    <x v="5"/>
    <x v="925"/>
    <n v="427"/>
    <n v="36"/>
    <n v="0.9222462203023758"/>
    <n v="7.775377969762419E-2"/>
  </r>
  <r>
    <s v="JUN-23"/>
    <s v="2023/24"/>
    <x v="2"/>
    <x v="3"/>
    <s v="15E"/>
    <x v="2"/>
    <x v="926"/>
    <n v="501"/>
    <n v="68"/>
    <n v="0.88049209138840068"/>
    <n v="0.1195079086115993"/>
  </r>
  <r>
    <s v="JUN-23"/>
    <s v="2023/24"/>
    <x v="2"/>
    <x v="3"/>
    <s v="15F"/>
    <x v="0"/>
    <x v="683"/>
    <n v="342"/>
    <n v="27"/>
    <n v="0.92682926829268297"/>
    <n v="7.3170731707317069E-2"/>
  </r>
  <r>
    <s v="JUN-23"/>
    <s v="2023/24"/>
    <x v="2"/>
    <x v="3"/>
    <s v="15M"/>
    <x v="2"/>
    <x v="927"/>
    <n v="549"/>
    <n v="70"/>
    <n v="0.88691437802907913"/>
    <n v="0.11308562197092084"/>
  </r>
  <r>
    <s v="JUN-23"/>
    <s v="2023/24"/>
    <x v="2"/>
    <x v="3"/>
    <s v="15N"/>
    <x v="5"/>
    <x v="928"/>
    <n v="805"/>
    <n v="71"/>
    <n v="0.91894977168949776"/>
    <n v="8.1050228310502279E-2"/>
  </r>
  <r>
    <s v="JUN-23"/>
    <s v="2023/24"/>
    <x v="2"/>
    <x v="3"/>
    <s v="16C"/>
    <x v="0"/>
    <x v="929"/>
    <n v="326"/>
    <n v="19"/>
    <n v="0.94492753623188408"/>
    <n v="5.5072463768115941E-2"/>
  </r>
  <r>
    <s v="JUN-23"/>
    <s v="2023/24"/>
    <x v="2"/>
    <x v="3"/>
    <s v="18C"/>
    <x v="2"/>
    <x v="930"/>
    <n v="451"/>
    <n v="43"/>
    <n v="0.91295546558704455"/>
    <n v="8.7044534412955468E-2"/>
  </r>
  <r>
    <s v="JUN-23"/>
    <s v="2023/24"/>
    <x v="2"/>
    <x v="3"/>
    <s v="26A"/>
    <x v="3"/>
    <x v="931"/>
    <n v="496"/>
    <n v="70"/>
    <n v="0.87632508833922262"/>
    <n v="0.12367491166077739"/>
  </r>
  <r>
    <s v="JUN-23"/>
    <s v="2023/24"/>
    <x v="2"/>
    <x v="3"/>
    <s v="27D"/>
    <x v="1"/>
    <x v="932"/>
    <n v="415"/>
    <n v="32"/>
    <n v="0.92841163310961972"/>
    <n v="7.1588366890380312E-2"/>
  </r>
  <r>
    <s v="JUN-23"/>
    <s v="2023/24"/>
    <x v="2"/>
    <x v="3"/>
    <s v="32T"/>
    <x v="1"/>
    <x v="174"/>
    <n v="1"/>
    <n v="1"/>
    <n v="0.5"/>
    <n v="0.5"/>
  </r>
  <r>
    <s v="JUN-23"/>
    <s v="2023/24"/>
    <x v="2"/>
    <x v="3"/>
    <s v="36J"/>
    <x v="0"/>
    <x v="720"/>
    <n v="272"/>
    <n v="12"/>
    <n v="0.95774647887323938"/>
    <n v="4.2253521126760563E-2"/>
  </r>
  <r>
    <s v="JUN-23"/>
    <s v="2023/24"/>
    <x v="2"/>
    <x v="3"/>
    <s v="36L"/>
    <x v="7"/>
    <x v="446"/>
    <n v="566"/>
    <n v="28"/>
    <n v="0.95286195286195285"/>
    <n v="4.7138047138047139E-2"/>
  </r>
  <r>
    <s v="JUN-23"/>
    <s v="2023/24"/>
    <x v="2"/>
    <x v="3"/>
    <s v="42D"/>
    <x v="0"/>
    <x v="709"/>
    <n v="262"/>
    <n v="18"/>
    <n v="0.93571428571428572"/>
    <n v="6.4285714285714279E-2"/>
  </r>
  <r>
    <s v="JUN-23"/>
    <s v="2023/24"/>
    <x v="2"/>
    <x v="3"/>
    <s v="52R"/>
    <x v="2"/>
    <x v="42"/>
    <n v="486"/>
    <n v="57"/>
    <n v="0.89502762430939231"/>
    <n v="0.10497237569060773"/>
  </r>
  <r>
    <s v="JUN-23"/>
    <s v="2023/24"/>
    <x v="2"/>
    <x v="3"/>
    <s v="70F"/>
    <x v="4"/>
    <x v="933"/>
    <n v="537"/>
    <n v="79"/>
    <n v="0.87175324675324672"/>
    <n v="0.12824675324675325"/>
  </r>
  <r>
    <s v="JUN-23"/>
    <s v="2023/24"/>
    <x v="2"/>
    <x v="3"/>
    <s v="71E"/>
    <x v="2"/>
    <x v="337"/>
    <n v="415"/>
    <n v="63"/>
    <n v="0.86820083682008364"/>
    <n v="0.13179916317991633"/>
  </r>
  <r>
    <s v="JUN-23"/>
    <s v="2023/24"/>
    <x v="2"/>
    <x v="3"/>
    <s v="72Q"/>
    <x v="7"/>
    <x v="934"/>
    <n v="603"/>
    <n v="45"/>
    <n v="0.93055555555555558"/>
    <n v="6.9444444444444448E-2"/>
  </r>
  <r>
    <s v="JUN-23"/>
    <s v="2023/24"/>
    <x v="2"/>
    <x v="3"/>
    <s v="78H"/>
    <x v="2"/>
    <x v="935"/>
    <n v="345"/>
    <n v="39"/>
    <n v="0.8984375"/>
    <n v="0.1015625"/>
  </r>
  <r>
    <s v="JUN-23"/>
    <s v="2023/24"/>
    <x v="2"/>
    <x v="3"/>
    <s v="84H"/>
    <x v="0"/>
    <x v="552"/>
    <n v="313"/>
    <n v="25"/>
    <n v="0.92603550295857984"/>
    <n v="7.3964497041420121E-2"/>
  </r>
  <r>
    <s v="JUN-23"/>
    <s v="2023/24"/>
    <x v="2"/>
    <x v="3"/>
    <s v="91Q"/>
    <x v="4"/>
    <x v="936"/>
    <n v="970"/>
    <n v="45"/>
    <n v="0.95566502463054193"/>
    <n v="4.4334975369458129E-2"/>
  </r>
  <r>
    <s v="JUN-23"/>
    <s v="2023/24"/>
    <x v="2"/>
    <x v="3"/>
    <s v="92A"/>
    <x v="4"/>
    <x v="931"/>
    <n v="540"/>
    <n v="26"/>
    <n v="0.95406360424028269"/>
    <n v="4.5936395759717315E-2"/>
  </r>
  <r>
    <s v="JUN-23"/>
    <s v="2023/24"/>
    <x v="2"/>
    <x v="3"/>
    <s v="92G"/>
    <x v="5"/>
    <x v="42"/>
    <n v="481"/>
    <n v="62"/>
    <n v="0.88581952117863716"/>
    <n v="0.1141804788213628"/>
  </r>
  <r>
    <s v="JUN-23"/>
    <s v="2023/24"/>
    <x v="2"/>
    <x v="3"/>
    <s v="93C"/>
    <x v="7"/>
    <x v="556"/>
    <n v="458"/>
    <n v="32"/>
    <n v="0.9346938775510204"/>
    <n v="6.5306122448979598E-2"/>
  </r>
  <r>
    <s v="JUN-23"/>
    <s v="2023/24"/>
    <x v="2"/>
    <x v="3"/>
    <s v="97R"/>
    <x v="4"/>
    <x v="937"/>
    <n v="354"/>
    <n v="24"/>
    <n v="0.93650793650793651"/>
    <n v="6.3492063492063489E-2"/>
  </r>
  <r>
    <s v="JUN-23"/>
    <s v="2023/24"/>
    <x v="2"/>
    <x v="3"/>
    <s v="97T"/>
    <x v="4"/>
    <x v="157"/>
    <n v="1"/>
    <n v="0"/>
    <n v="1"/>
    <n v="0"/>
  </r>
  <r>
    <s v="JUN-23"/>
    <s v="2023/24"/>
    <x v="2"/>
    <x v="3"/>
    <s v="99A"/>
    <x v="1"/>
    <x v="427"/>
    <n v="224"/>
    <n v="10"/>
    <n v="0.95726495726495731"/>
    <n v="4.2735042735042736E-2"/>
  </r>
  <r>
    <s v="JUN-23"/>
    <s v="2023/24"/>
    <x v="2"/>
    <x v="3"/>
    <s v="99C"/>
    <x v="0"/>
    <x v="167"/>
    <n v="131"/>
    <n v="16"/>
    <n v="0.891156462585034"/>
    <n v="0.10884353741496598"/>
  </r>
  <r>
    <s v="JUN-23"/>
    <s v="2023/24"/>
    <x v="2"/>
    <x v="3"/>
    <s v="99E"/>
    <x v="3"/>
    <x v="160"/>
    <n v="66"/>
    <n v="16"/>
    <n v="0.80487804878048785"/>
    <n v="0.1951219512195122"/>
  </r>
  <r>
    <s v="JUN-23"/>
    <s v="2023/24"/>
    <x v="2"/>
    <x v="3"/>
    <s v="99F"/>
    <x v="3"/>
    <x v="382"/>
    <n v="76"/>
    <n v="17"/>
    <n v="0.81720430107526887"/>
    <n v="0.18279569892473119"/>
  </r>
  <r>
    <s v="JUN-23"/>
    <s v="2023/24"/>
    <x v="2"/>
    <x v="3"/>
    <s v="99G"/>
    <x v="3"/>
    <x v="300"/>
    <n v="67"/>
    <n v="13"/>
    <n v="0.83750000000000002"/>
    <n v="0.16250000000000001"/>
  </r>
  <r>
    <s v="JUN-23"/>
    <s v="2023/24"/>
    <x v="2"/>
    <x v="3"/>
    <s v="A3A8R"/>
    <x v="7"/>
    <x v="938"/>
    <n v="535"/>
    <n v="25"/>
    <n v="0.9553571428571429"/>
    <n v="4.4642857142857144E-2"/>
  </r>
  <r>
    <s v="JUN-23"/>
    <s v="2023/24"/>
    <x v="2"/>
    <x v="3"/>
    <s v="B2M3M"/>
    <x v="2"/>
    <x v="939"/>
    <n v="420"/>
    <n v="36"/>
    <n v="0.92105263157894735"/>
    <n v="7.8947368421052627E-2"/>
  </r>
  <r>
    <s v="JUN-23"/>
    <s v="2023/24"/>
    <x v="2"/>
    <x v="3"/>
    <s v="D2P2L"/>
    <x v="2"/>
    <x v="926"/>
    <n v="491"/>
    <n v="78"/>
    <n v="0.86291739894551844"/>
    <n v="0.13708260105448156"/>
  </r>
  <r>
    <s v="JUN-23"/>
    <s v="2023/24"/>
    <x v="2"/>
    <x v="3"/>
    <s v="D4U1Y"/>
    <x v="4"/>
    <x v="940"/>
    <n v="303"/>
    <n v="20"/>
    <n v="0.9380804953560371"/>
    <n v="6.1919504643962849E-2"/>
  </r>
  <r>
    <s v="JUN-23"/>
    <s v="2023/24"/>
    <x v="2"/>
    <x v="3"/>
    <s v="D9Y0V"/>
    <x v="4"/>
    <x v="941"/>
    <n v="1039"/>
    <n v="75"/>
    <n v="0.93267504488330344"/>
    <n v="6.7324955116696589E-2"/>
  </r>
  <r>
    <s v="JUN-23"/>
    <s v="2023/24"/>
    <x v="2"/>
    <x v="3"/>
    <s v="M1J4Y"/>
    <x v="3"/>
    <x v="942"/>
    <n v="378"/>
    <n v="20"/>
    <n v="0.94974874371859297"/>
    <n v="5.0251256281407038E-2"/>
  </r>
  <r>
    <s v="JUN-23"/>
    <s v="2023/24"/>
    <x v="2"/>
    <x v="3"/>
    <s v="M2L0M"/>
    <x v="2"/>
    <x v="943"/>
    <n v="293"/>
    <n v="48"/>
    <n v="0.85923753665689151"/>
    <n v="0.14076246334310852"/>
  </r>
  <r>
    <s v="JUN-23"/>
    <s v="2023/24"/>
    <x v="2"/>
    <x v="3"/>
    <s v="UNKNOWN"/>
    <x v="8"/>
    <x v="944"/>
    <n v="195"/>
    <n v="24"/>
    <n v="0.8904109589041096"/>
    <n v="0.1095890410958904"/>
  </r>
  <r>
    <s v="JUN-23"/>
    <s v="2023/24"/>
    <x v="2"/>
    <x v="3"/>
    <s v="W2U3Z"/>
    <x v="7"/>
    <x v="945"/>
    <n v="702"/>
    <n v="33"/>
    <n v="0.95510204081632655"/>
    <n v="4.4897959183673466E-2"/>
  </r>
  <r>
    <s v="JUN-23"/>
    <s v="2023/24"/>
    <x v="2"/>
    <x v="3"/>
    <s v="X2C4Y"/>
    <x v="0"/>
    <x v="430"/>
    <n v="211"/>
    <n v="11"/>
    <n v="0.9504504504504504"/>
    <n v="4.954954954954955E-2"/>
  </r>
  <r>
    <s v="JUN-23"/>
    <s v="2023/24"/>
    <x v="2"/>
    <x v="4"/>
    <s v="00L"/>
    <x v="0"/>
    <x v="137"/>
    <n v="67"/>
    <n v="0"/>
    <n v="1"/>
    <n v="0"/>
  </r>
  <r>
    <s v="JUN-23"/>
    <s v="2023/24"/>
    <x v="2"/>
    <x v="4"/>
    <s v="00N"/>
    <x v="0"/>
    <x v="367"/>
    <n v="38"/>
    <n v="1"/>
    <n v="0.97435897435897434"/>
    <n v="2.564102564102564E-2"/>
  </r>
  <r>
    <s v="JUN-23"/>
    <s v="2023/24"/>
    <x v="2"/>
    <x v="4"/>
    <s v="00P"/>
    <x v="0"/>
    <x v="381"/>
    <n v="71"/>
    <n v="0"/>
    <n v="1"/>
    <n v="0"/>
  </r>
  <r>
    <s v="JUN-23"/>
    <s v="2023/24"/>
    <x v="2"/>
    <x v="4"/>
    <s v="00Q"/>
    <x v="1"/>
    <x v="373"/>
    <n v="34"/>
    <n v="0"/>
    <n v="1"/>
    <n v="0"/>
  </r>
  <r>
    <s v="JUN-23"/>
    <s v="2023/24"/>
    <x v="2"/>
    <x v="4"/>
    <s v="00R"/>
    <x v="1"/>
    <x v="254"/>
    <n v="5"/>
    <n v="0"/>
    <n v="1"/>
    <n v="0"/>
  </r>
  <r>
    <s v="JUN-23"/>
    <s v="2023/24"/>
    <x v="2"/>
    <x v="4"/>
    <s v="00T"/>
    <x v="1"/>
    <x v="91"/>
    <n v="12"/>
    <n v="0"/>
    <n v="1"/>
    <n v="0"/>
  </r>
  <r>
    <s v="JUN-23"/>
    <s v="2023/24"/>
    <x v="2"/>
    <x v="4"/>
    <s v="00V"/>
    <x v="1"/>
    <x v="148"/>
    <n v="14"/>
    <n v="0"/>
    <n v="1"/>
    <n v="0"/>
  </r>
  <r>
    <s v="JUN-23"/>
    <s v="2023/24"/>
    <x v="2"/>
    <x v="4"/>
    <s v="00X"/>
    <x v="1"/>
    <x v="317"/>
    <n v="60"/>
    <n v="1"/>
    <n v="0.98360655737704916"/>
    <n v="1.6393442622950821E-2"/>
  </r>
  <r>
    <s v="JUN-23"/>
    <s v="2023/24"/>
    <x v="2"/>
    <x v="4"/>
    <s v="00Y"/>
    <x v="1"/>
    <x v="99"/>
    <n v="28"/>
    <n v="1"/>
    <n v="0.96551724137931039"/>
    <n v="3.4482758620689655E-2"/>
  </r>
  <r>
    <s v="JUN-23"/>
    <s v="2023/24"/>
    <x v="2"/>
    <x v="4"/>
    <s v="01A"/>
    <x v="1"/>
    <x v="159"/>
    <n v="83"/>
    <n v="1"/>
    <n v="0.98809523809523814"/>
    <n v="1.1904761904761904E-2"/>
  </r>
  <r>
    <s v="JUN-23"/>
    <s v="2023/24"/>
    <x v="2"/>
    <x v="4"/>
    <s v="01D"/>
    <x v="1"/>
    <x v="120"/>
    <n v="25"/>
    <n v="1"/>
    <n v="0.96153846153846156"/>
    <n v="3.8461538461538464E-2"/>
  </r>
  <r>
    <s v="JUN-23"/>
    <s v="2023/24"/>
    <x v="2"/>
    <x v="4"/>
    <s v="01E"/>
    <x v="1"/>
    <x v="191"/>
    <n v="54"/>
    <n v="1"/>
    <n v="0.98181818181818181"/>
    <n v="1.8181818181818181E-2"/>
  </r>
  <r>
    <s v="JUN-23"/>
    <s v="2023/24"/>
    <x v="2"/>
    <x v="4"/>
    <s v="01F"/>
    <x v="1"/>
    <x v="132"/>
    <n v="16"/>
    <n v="0"/>
    <n v="1"/>
    <n v="0"/>
  </r>
  <r>
    <s v="JUN-23"/>
    <s v="2023/24"/>
    <x v="2"/>
    <x v="4"/>
    <s v="01G"/>
    <x v="1"/>
    <x v="124"/>
    <n v="21"/>
    <n v="0"/>
    <n v="1"/>
    <n v="0"/>
  </r>
  <r>
    <s v="JUN-23"/>
    <s v="2023/24"/>
    <x v="2"/>
    <x v="4"/>
    <s v="01H"/>
    <x v="0"/>
    <x v="376"/>
    <n v="84"/>
    <n v="4"/>
    <n v="0.95454545454545459"/>
    <n v="4.5454545454545456E-2"/>
  </r>
  <r>
    <s v="JUN-23"/>
    <s v="2023/24"/>
    <x v="2"/>
    <x v="4"/>
    <s v="01J"/>
    <x v="1"/>
    <x v="99"/>
    <n v="29"/>
    <n v="0"/>
    <n v="1"/>
    <n v="0"/>
  </r>
  <r>
    <s v="JUN-23"/>
    <s v="2023/24"/>
    <x v="2"/>
    <x v="4"/>
    <s v="01K"/>
    <x v="1"/>
    <x v="396"/>
    <n v="87"/>
    <n v="3"/>
    <n v="0.96666666666666667"/>
    <n v="3.3333333333333333E-2"/>
  </r>
  <r>
    <s v="JUN-23"/>
    <s v="2023/24"/>
    <x v="2"/>
    <x v="4"/>
    <s v="01T"/>
    <x v="1"/>
    <x v="123"/>
    <n v="24"/>
    <n v="0"/>
    <n v="1"/>
    <n v="0"/>
  </r>
  <r>
    <s v="JUN-23"/>
    <s v="2023/24"/>
    <x v="2"/>
    <x v="4"/>
    <s v="01V"/>
    <x v="1"/>
    <x v="83"/>
    <n v="13"/>
    <n v="0"/>
    <n v="1"/>
    <n v="0"/>
  </r>
  <r>
    <s v="JUN-23"/>
    <s v="2023/24"/>
    <x v="2"/>
    <x v="4"/>
    <s v="01W"/>
    <x v="1"/>
    <x v="123"/>
    <n v="23"/>
    <n v="1"/>
    <n v="0.95833333333333337"/>
    <n v="4.1666666666666664E-2"/>
  </r>
  <r>
    <s v="JUN-23"/>
    <s v="2023/24"/>
    <x v="2"/>
    <x v="4"/>
    <s v="01X"/>
    <x v="1"/>
    <x v="99"/>
    <n v="27"/>
    <n v="2"/>
    <n v="0.93103448275862066"/>
    <n v="6.8965517241379309E-2"/>
  </r>
  <r>
    <s v="JUN-23"/>
    <s v="2023/24"/>
    <x v="2"/>
    <x v="4"/>
    <s v="01Y"/>
    <x v="1"/>
    <x v="124"/>
    <n v="21"/>
    <n v="0"/>
    <n v="1"/>
    <n v="0"/>
  </r>
  <r>
    <s v="JUN-23"/>
    <s v="2023/24"/>
    <x v="2"/>
    <x v="4"/>
    <s v="02A"/>
    <x v="1"/>
    <x v="158"/>
    <n v="11"/>
    <n v="0"/>
    <n v="1"/>
    <n v="0"/>
  </r>
  <r>
    <s v="JUN-23"/>
    <s v="2023/24"/>
    <x v="2"/>
    <x v="4"/>
    <s v="02E"/>
    <x v="1"/>
    <x v="117"/>
    <n v="49"/>
    <n v="0"/>
    <n v="1"/>
    <n v="0"/>
  </r>
  <r>
    <s v="JUN-23"/>
    <s v="2023/24"/>
    <x v="2"/>
    <x v="4"/>
    <s v="02G"/>
    <x v="1"/>
    <x v="132"/>
    <n v="15"/>
    <n v="1"/>
    <n v="0.9375"/>
    <n v="6.25E-2"/>
  </r>
  <r>
    <s v="JUN-23"/>
    <s v="2023/24"/>
    <x v="2"/>
    <x v="4"/>
    <s v="02H"/>
    <x v="1"/>
    <x v="367"/>
    <n v="39"/>
    <n v="0"/>
    <n v="1"/>
    <n v="0"/>
  </r>
  <r>
    <s v="JUN-23"/>
    <s v="2023/24"/>
    <x v="2"/>
    <x v="4"/>
    <s v="02M"/>
    <x v="1"/>
    <x v="192"/>
    <n v="16"/>
    <n v="1"/>
    <n v="0.94117647058823528"/>
    <n v="5.8823529411764705E-2"/>
  </r>
  <r>
    <s v="JUN-23"/>
    <s v="2023/24"/>
    <x v="2"/>
    <x v="4"/>
    <s v="02P"/>
    <x v="0"/>
    <x v="147"/>
    <n v="32"/>
    <n v="3"/>
    <n v="0.91428571428571426"/>
    <n v="8.5714285714285715E-2"/>
  </r>
  <r>
    <s v="JUN-23"/>
    <s v="2023/24"/>
    <x v="2"/>
    <x v="4"/>
    <s v="02Q"/>
    <x v="2"/>
    <x v="70"/>
    <n v="7"/>
    <n v="1"/>
    <n v="0.875"/>
    <n v="0.125"/>
  </r>
  <r>
    <s v="JUN-23"/>
    <s v="2023/24"/>
    <x v="2"/>
    <x v="4"/>
    <s v="02T"/>
    <x v="0"/>
    <x v="416"/>
    <n v="45"/>
    <n v="0"/>
    <n v="1"/>
    <n v="0"/>
  </r>
  <r>
    <s v="JUN-23"/>
    <s v="2023/24"/>
    <x v="2"/>
    <x v="4"/>
    <s v="02X"/>
    <x v="0"/>
    <x v="130"/>
    <n v="24"/>
    <n v="3"/>
    <n v="0.88888888888888884"/>
    <n v="0.1111111111111111"/>
  </r>
  <r>
    <s v="JUN-23"/>
    <s v="2023/24"/>
    <x v="2"/>
    <x v="4"/>
    <s v="02Y"/>
    <x v="0"/>
    <x v="152"/>
    <n v="63"/>
    <n v="0"/>
    <n v="1"/>
    <n v="0"/>
  </r>
  <r>
    <s v="JUN-23"/>
    <s v="2023/24"/>
    <x v="2"/>
    <x v="4"/>
    <s v="03F"/>
    <x v="0"/>
    <x v="399"/>
    <n v="39"/>
    <n v="1"/>
    <n v="0.97499999999999998"/>
    <n v="2.5000000000000001E-2"/>
  </r>
  <r>
    <s v="JUN-23"/>
    <s v="2023/24"/>
    <x v="2"/>
    <x v="4"/>
    <s v="03H"/>
    <x v="0"/>
    <x v="399"/>
    <n v="38"/>
    <n v="2"/>
    <n v="0.95"/>
    <n v="0.05"/>
  </r>
  <r>
    <s v="JUN-23"/>
    <s v="2023/24"/>
    <x v="2"/>
    <x v="4"/>
    <s v="03K"/>
    <x v="0"/>
    <x v="395"/>
    <n v="37"/>
    <n v="0"/>
    <n v="1"/>
    <n v="0"/>
  </r>
  <r>
    <s v="JUN-23"/>
    <s v="2023/24"/>
    <x v="2"/>
    <x v="4"/>
    <s v="03L"/>
    <x v="0"/>
    <x v="399"/>
    <n v="38"/>
    <n v="2"/>
    <n v="0.95"/>
    <n v="0.05"/>
  </r>
  <r>
    <s v="JUN-23"/>
    <s v="2023/24"/>
    <x v="2"/>
    <x v="4"/>
    <s v="03N"/>
    <x v="0"/>
    <x v="119"/>
    <n v="56"/>
    <n v="1"/>
    <n v="0.98245614035087714"/>
    <n v="1.7543859649122806E-2"/>
  </r>
  <r>
    <s v="JUN-23"/>
    <s v="2023/24"/>
    <x v="2"/>
    <x v="4"/>
    <s v="03Q"/>
    <x v="0"/>
    <x v="317"/>
    <n v="59"/>
    <n v="2"/>
    <n v="0.96721311475409832"/>
    <n v="3.2786885245901641E-2"/>
  </r>
  <r>
    <s v="JUN-23"/>
    <s v="2023/24"/>
    <x v="2"/>
    <x v="4"/>
    <s v="03R"/>
    <x v="0"/>
    <x v="141"/>
    <n v="82"/>
    <n v="1"/>
    <n v="0.98795180722891562"/>
    <n v="1.2048192771084338E-2"/>
  </r>
  <r>
    <s v="JUN-23"/>
    <s v="2023/24"/>
    <x v="2"/>
    <x v="4"/>
    <s v="03W"/>
    <x v="2"/>
    <x v="131"/>
    <n v="46"/>
    <n v="0"/>
    <n v="1"/>
    <n v="0"/>
  </r>
  <r>
    <s v="JUN-23"/>
    <s v="2023/24"/>
    <x v="2"/>
    <x v="4"/>
    <s v="04C"/>
    <x v="2"/>
    <x v="368"/>
    <n v="25"/>
    <n v="0"/>
    <n v="1"/>
    <n v="0"/>
  </r>
  <r>
    <s v="JUN-23"/>
    <s v="2023/24"/>
    <x v="2"/>
    <x v="4"/>
    <s v="04V"/>
    <x v="2"/>
    <x v="182"/>
    <n v="45"/>
    <n v="2"/>
    <n v="0.95744680851063835"/>
    <n v="4.2553191489361701E-2"/>
  </r>
  <r>
    <s v="JUN-23"/>
    <s v="2023/24"/>
    <x v="2"/>
    <x v="4"/>
    <s v="04Y"/>
    <x v="2"/>
    <x v="183"/>
    <n v="21"/>
    <n v="2"/>
    <n v="0.91304347826086951"/>
    <n v="8.6956521739130432E-2"/>
  </r>
  <r>
    <s v="JUN-23"/>
    <s v="2023/24"/>
    <x v="2"/>
    <x v="4"/>
    <s v="05D"/>
    <x v="2"/>
    <x v="136"/>
    <n v="36"/>
    <n v="0"/>
    <n v="1"/>
    <n v="0"/>
  </r>
  <r>
    <s v="JUN-23"/>
    <s v="2023/24"/>
    <x v="2"/>
    <x v="4"/>
    <s v="05G"/>
    <x v="2"/>
    <x v="140"/>
    <n v="27"/>
    <n v="3"/>
    <n v="0.9"/>
    <n v="0.1"/>
  </r>
  <r>
    <s v="JUN-23"/>
    <s v="2023/24"/>
    <x v="2"/>
    <x v="4"/>
    <s v="05Q"/>
    <x v="2"/>
    <x v="324"/>
    <n v="41"/>
    <n v="2"/>
    <n v="0.95348837209302328"/>
    <n v="4.6511627906976744E-2"/>
  </r>
  <r>
    <s v="JUN-23"/>
    <s v="2023/24"/>
    <x v="2"/>
    <x v="4"/>
    <s v="05V"/>
    <x v="2"/>
    <x v="368"/>
    <n v="24"/>
    <n v="1"/>
    <n v="0.96"/>
    <n v="0.04"/>
  </r>
  <r>
    <s v="JUN-23"/>
    <s v="2023/24"/>
    <x v="2"/>
    <x v="4"/>
    <s v="05W"/>
    <x v="2"/>
    <x v="373"/>
    <n v="33"/>
    <n v="1"/>
    <n v="0.97058823529411764"/>
    <n v="2.9411764705882353E-2"/>
  </r>
  <r>
    <s v="JUN-23"/>
    <s v="2023/24"/>
    <x v="2"/>
    <x v="4"/>
    <s v="06H"/>
    <x v="3"/>
    <x v="366"/>
    <n v="65"/>
    <n v="0"/>
    <n v="1"/>
    <n v="0"/>
  </r>
  <r>
    <s v="JUN-23"/>
    <s v="2023/24"/>
    <x v="2"/>
    <x v="4"/>
    <s v="06K"/>
    <x v="3"/>
    <x v="371"/>
    <n v="40"/>
    <n v="1"/>
    <n v="0.97560975609756095"/>
    <n v="2.4390243902439025E-2"/>
  </r>
  <r>
    <s v="JUN-23"/>
    <s v="2023/24"/>
    <x v="2"/>
    <x v="4"/>
    <s v="06L"/>
    <x v="3"/>
    <x v="396"/>
    <n v="88"/>
    <n v="2"/>
    <n v="0.97777777777777775"/>
    <n v="2.2222222222222223E-2"/>
  </r>
  <r>
    <s v="JUN-23"/>
    <s v="2023/24"/>
    <x v="2"/>
    <x v="4"/>
    <s v="06N"/>
    <x v="3"/>
    <x v="306"/>
    <n v="126"/>
    <n v="2"/>
    <n v="0.984375"/>
    <n v="1.5625E-2"/>
  </r>
  <r>
    <s v="JUN-23"/>
    <s v="2023/24"/>
    <x v="2"/>
    <x v="4"/>
    <s v="06Q"/>
    <x v="3"/>
    <x v="369"/>
    <n v="30"/>
    <n v="2"/>
    <n v="0.9375"/>
    <n v="6.25E-2"/>
  </r>
  <r>
    <s v="JUN-23"/>
    <s v="2023/24"/>
    <x v="2"/>
    <x v="4"/>
    <s v="06T"/>
    <x v="3"/>
    <x v="122"/>
    <n v="74"/>
    <n v="4"/>
    <n v="0.94871794871794868"/>
    <n v="5.128205128205128E-2"/>
  </r>
  <r>
    <s v="JUN-23"/>
    <s v="2023/24"/>
    <x v="2"/>
    <x v="4"/>
    <s v="07G"/>
    <x v="3"/>
    <x v="365"/>
    <n v="31"/>
    <n v="2"/>
    <n v="0.93939393939393945"/>
    <n v="6.0606060606060608E-2"/>
  </r>
  <r>
    <s v="JUN-23"/>
    <s v="2023/24"/>
    <x v="2"/>
    <x v="4"/>
    <s v="07H"/>
    <x v="3"/>
    <x v="99"/>
    <n v="29"/>
    <n v="0"/>
    <n v="1"/>
    <n v="0"/>
  </r>
  <r>
    <s v="JUN-23"/>
    <s v="2023/24"/>
    <x v="2"/>
    <x v="4"/>
    <s v="07K"/>
    <x v="3"/>
    <x v="142"/>
    <n v="86"/>
    <n v="0"/>
    <n v="1"/>
    <n v="0"/>
  </r>
  <r>
    <s v="JUN-23"/>
    <s v="2023/24"/>
    <x v="2"/>
    <x v="4"/>
    <s v="09D"/>
    <x v="4"/>
    <x v="370"/>
    <n v="48"/>
    <n v="0"/>
    <n v="1"/>
    <n v="0"/>
  </r>
  <r>
    <s v="JUN-23"/>
    <s v="2023/24"/>
    <x v="2"/>
    <x v="4"/>
    <s v="10Q"/>
    <x v="4"/>
    <x v="380"/>
    <n v="122"/>
    <n v="1"/>
    <n v="0.99186991869918695"/>
    <n v="8.130081300813009E-3"/>
  </r>
  <r>
    <s v="JUN-23"/>
    <s v="2023/24"/>
    <x v="2"/>
    <x v="4"/>
    <s v="10R"/>
    <x v="4"/>
    <x v="368"/>
    <n v="23"/>
    <n v="2"/>
    <n v="0.92"/>
    <n v="0.08"/>
  </r>
  <r>
    <s v="JUN-23"/>
    <s v="2023/24"/>
    <x v="2"/>
    <x v="4"/>
    <s v="11J"/>
    <x v="5"/>
    <x v="387"/>
    <n v="138"/>
    <n v="2"/>
    <n v="0.98571428571428577"/>
    <n v="1.4285714285714285E-2"/>
  </r>
  <r>
    <s v="JUN-23"/>
    <s v="2023/24"/>
    <x v="2"/>
    <x v="4"/>
    <s v="11M"/>
    <x v="5"/>
    <x v="946"/>
    <n v="172"/>
    <n v="0"/>
    <n v="1"/>
    <n v="0"/>
  </r>
  <r>
    <s v="JUN-23"/>
    <s v="2023/24"/>
    <x v="2"/>
    <x v="4"/>
    <s v="11N"/>
    <x v="5"/>
    <x v="151"/>
    <n v="174"/>
    <n v="0"/>
    <n v="1"/>
    <n v="0"/>
  </r>
  <r>
    <s v="JUN-23"/>
    <s v="2023/24"/>
    <x v="2"/>
    <x v="4"/>
    <s v="11X"/>
    <x v="5"/>
    <x v="298"/>
    <n v="103"/>
    <n v="1"/>
    <n v="0.99038461538461542"/>
    <n v="9.6153846153846159E-3"/>
  </r>
  <r>
    <s v="JUN-23"/>
    <s v="2023/24"/>
    <x v="2"/>
    <x v="4"/>
    <s v="12F"/>
    <x v="1"/>
    <x v="118"/>
    <n v="58"/>
    <n v="0"/>
    <n v="1"/>
    <n v="0"/>
  </r>
  <r>
    <s v="JUN-23"/>
    <s v="2023/24"/>
    <x v="2"/>
    <x v="4"/>
    <s v="13Q"/>
    <x v="6"/>
    <x v="149"/>
    <n v="6"/>
    <n v="0"/>
    <n v="1"/>
    <n v="0"/>
  </r>
  <r>
    <s v="JUN-23"/>
    <s v="2023/24"/>
    <x v="2"/>
    <x v="4"/>
    <s v="13T"/>
    <x v="0"/>
    <x v="305"/>
    <n v="83"/>
    <n v="2"/>
    <n v="0.97647058823529409"/>
    <n v="2.3529411764705882E-2"/>
  </r>
  <r>
    <s v="JUN-23"/>
    <s v="2023/24"/>
    <x v="2"/>
    <x v="4"/>
    <s v="14L"/>
    <x v="1"/>
    <x v="130"/>
    <n v="27"/>
    <n v="0"/>
    <n v="1"/>
    <n v="0"/>
  </r>
  <r>
    <s v="JUN-23"/>
    <s v="2023/24"/>
    <x v="2"/>
    <x v="4"/>
    <s v="14Q"/>
    <x v="2"/>
    <x v="157"/>
    <n v="1"/>
    <n v="0"/>
    <n v="1"/>
    <n v="0"/>
  </r>
  <r>
    <s v="JUN-23"/>
    <s v="2023/24"/>
    <x v="2"/>
    <x v="4"/>
    <s v="14Y"/>
    <x v="4"/>
    <x v="418"/>
    <n v="87"/>
    <n v="18"/>
    <n v="0.82857142857142863"/>
    <n v="0.17142857142857143"/>
  </r>
  <r>
    <s v="JUN-23"/>
    <s v="2023/24"/>
    <x v="2"/>
    <x v="4"/>
    <s v="15A"/>
    <x v="4"/>
    <x v="396"/>
    <n v="89"/>
    <n v="1"/>
    <n v="0.98888888888888893"/>
    <n v="1.1111111111111112E-2"/>
  </r>
  <r>
    <s v="JUN-23"/>
    <s v="2023/24"/>
    <x v="2"/>
    <x v="4"/>
    <s v="15C"/>
    <x v="5"/>
    <x v="662"/>
    <n v="149"/>
    <n v="0"/>
    <n v="1"/>
    <n v="0"/>
  </r>
  <r>
    <s v="JUN-23"/>
    <s v="2023/24"/>
    <x v="2"/>
    <x v="4"/>
    <s v="15E"/>
    <x v="2"/>
    <x v="429"/>
    <n v="228"/>
    <n v="0"/>
    <n v="1"/>
    <n v="0"/>
  </r>
  <r>
    <s v="JUN-23"/>
    <s v="2023/24"/>
    <x v="2"/>
    <x v="4"/>
    <s v="15F"/>
    <x v="0"/>
    <x v="419"/>
    <n v="171"/>
    <n v="0"/>
    <n v="1"/>
    <n v="0"/>
  </r>
  <r>
    <s v="JUN-23"/>
    <s v="2023/24"/>
    <x v="2"/>
    <x v="4"/>
    <s v="15M"/>
    <x v="2"/>
    <x v="722"/>
    <n v="170"/>
    <n v="6"/>
    <n v="0.96590909090909094"/>
    <n v="3.4090909090909088E-2"/>
  </r>
  <r>
    <s v="JUN-23"/>
    <s v="2023/24"/>
    <x v="2"/>
    <x v="4"/>
    <s v="15N"/>
    <x v="5"/>
    <x v="660"/>
    <n v="267"/>
    <n v="0"/>
    <n v="1"/>
    <n v="0"/>
  </r>
  <r>
    <s v="JUN-23"/>
    <s v="2023/24"/>
    <x v="2"/>
    <x v="4"/>
    <s v="16C"/>
    <x v="0"/>
    <x v="439"/>
    <n v="150"/>
    <n v="6"/>
    <n v="0.96153846153846156"/>
    <n v="3.8461538461538464E-2"/>
  </r>
  <r>
    <s v="JUN-23"/>
    <s v="2023/24"/>
    <x v="2"/>
    <x v="4"/>
    <s v="18C"/>
    <x v="2"/>
    <x v="382"/>
    <n v="93"/>
    <n v="0"/>
    <n v="1"/>
    <n v="0"/>
  </r>
  <r>
    <s v="JUN-23"/>
    <s v="2023/24"/>
    <x v="2"/>
    <x v="4"/>
    <s v="26A"/>
    <x v="3"/>
    <x v="379"/>
    <n v="147"/>
    <n v="6"/>
    <n v="0.96078431372549022"/>
    <n v="3.9215686274509803E-2"/>
  </r>
  <r>
    <s v="JUN-23"/>
    <s v="2023/24"/>
    <x v="2"/>
    <x v="4"/>
    <s v="27D"/>
    <x v="1"/>
    <x v="154"/>
    <n v="100"/>
    <n v="0"/>
    <n v="1"/>
    <n v="0"/>
  </r>
  <r>
    <s v="JUN-23"/>
    <s v="2023/24"/>
    <x v="2"/>
    <x v="4"/>
    <s v="36J"/>
    <x v="0"/>
    <x v="403"/>
    <n v="122"/>
    <n v="4"/>
    <n v="0.96825396825396826"/>
    <n v="3.1746031746031744E-2"/>
  </r>
  <r>
    <s v="JUN-23"/>
    <s v="2023/24"/>
    <x v="2"/>
    <x v="4"/>
    <s v="36L"/>
    <x v="7"/>
    <x v="177"/>
    <n v="241"/>
    <n v="4"/>
    <n v="0.98367346938775513"/>
    <n v="1.6326530612244899E-2"/>
  </r>
  <r>
    <s v="JUN-23"/>
    <s v="2023/24"/>
    <x v="2"/>
    <x v="4"/>
    <s v="42D"/>
    <x v="0"/>
    <x v="407"/>
    <n v="93"/>
    <n v="3"/>
    <n v="0.96875"/>
    <n v="3.125E-2"/>
  </r>
  <r>
    <s v="JUN-23"/>
    <s v="2023/24"/>
    <x v="2"/>
    <x v="4"/>
    <s v="52R"/>
    <x v="2"/>
    <x v="703"/>
    <n v="132"/>
    <n v="2"/>
    <n v="0.9850746268656716"/>
    <n v="1.4925373134328358E-2"/>
  </r>
  <r>
    <s v="JUN-23"/>
    <s v="2023/24"/>
    <x v="2"/>
    <x v="4"/>
    <s v="70F"/>
    <x v="4"/>
    <x v="166"/>
    <n v="112"/>
    <n v="0"/>
    <n v="1"/>
    <n v="0"/>
  </r>
  <r>
    <s v="JUN-23"/>
    <s v="2023/24"/>
    <x v="2"/>
    <x v="4"/>
    <s v="71E"/>
    <x v="2"/>
    <x v="689"/>
    <n v="185"/>
    <n v="7"/>
    <n v="0.96354166666666663"/>
    <n v="3.6458333333333336E-2"/>
  </r>
  <r>
    <s v="JUN-23"/>
    <s v="2023/24"/>
    <x v="2"/>
    <x v="4"/>
    <s v="72Q"/>
    <x v="7"/>
    <x v="692"/>
    <n v="327"/>
    <n v="5"/>
    <n v="0.98493975903614461"/>
    <n v="1.5060240963855422E-2"/>
  </r>
  <r>
    <s v="JUN-23"/>
    <s v="2023/24"/>
    <x v="2"/>
    <x v="4"/>
    <s v="76A"/>
    <x v="0"/>
    <x v="157"/>
    <n v="1"/>
    <n v="0"/>
    <n v="1"/>
    <n v="0"/>
  </r>
  <r>
    <s v="JUN-23"/>
    <s v="2023/24"/>
    <x v="2"/>
    <x v="4"/>
    <s v="78H"/>
    <x v="2"/>
    <x v="401"/>
    <n v="141"/>
    <n v="4"/>
    <n v="0.97241379310344822"/>
    <n v="2.7586206896551724E-2"/>
  </r>
  <r>
    <s v="JUN-23"/>
    <s v="2023/24"/>
    <x v="2"/>
    <x v="4"/>
    <s v="84H"/>
    <x v="0"/>
    <x v="304"/>
    <n v="67"/>
    <n v="2"/>
    <n v="0.97101449275362317"/>
    <n v="2.8985507246376812E-2"/>
  </r>
  <r>
    <s v="JUN-23"/>
    <s v="2023/24"/>
    <x v="2"/>
    <x v="4"/>
    <s v="91Q"/>
    <x v="4"/>
    <x v="280"/>
    <n v="287"/>
    <n v="3"/>
    <n v="0.98965517241379308"/>
    <n v="1.0344827586206896E-2"/>
  </r>
  <r>
    <s v="JUN-23"/>
    <s v="2023/24"/>
    <x v="2"/>
    <x v="4"/>
    <s v="92A"/>
    <x v="4"/>
    <x v="917"/>
    <n v="188"/>
    <n v="2"/>
    <n v="0.98947368421052628"/>
    <n v="1.0526315789473684E-2"/>
  </r>
  <r>
    <s v="JUN-23"/>
    <s v="2023/24"/>
    <x v="2"/>
    <x v="4"/>
    <s v="92G"/>
    <x v="5"/>
    <x v="915"/>
    <n v="102"/>
    <n v="0"/>
    <n v="1"/>
    <n v="0"/>
  </r>
  <r>
    <s v="JUN-23"/>
    <s v="2023/24"/>
    <x v="2"/>
    <x v="4"/>
    <s v="93C"/>
    <x v="7"/>
    <x v="306"/>
    <n v="123"/>
    <n v="5"/>
    <n v="0.9609375"/>
    <n v="3.90625E-2"/>
  </r>
  <r>
    <s v="JUN-23"/>
    <s v="2023/24"/>
    <x v="2"/>
    <x v="4"/>
    <s v="97R"/>
    <x v="4"/>
    <x v="366"/>
    <n v="63"/>
    <n v="2"/>
    <n v="0.96923076923076923"/>
    <n v="3.0769230769230771E-2"/>
  </r>
  <r>
    <s v="JUN-23"/>
    <s v="2023/24"/>
    <x v="2"/>
    <x v="4"/>
    <s v="99A"/>
    <x v="1"/>
    <x v="175"/>
    <n v="85"/>
    <n v="2"/>
    <n v="0.97701149425287359"/>
    <n v="2.2988505747126436E-2"/>
  </r>
  <r>
    <s v="JUN-23"/>
    <s v="2023/24"/>
    <x v="2"/>
    <x v="4"/>
    <s v="99C"/>
    <x v="0"/>
    <x v="140"/>
    <n v="29"/>
    <n v="1"/>
    <n v="0.96666666666666667"/>
    <n v="3.3333333333333333E-2"/>
  </r>
  <r>
    <s v="JUN-23"/>
    <s v="2023/24"/>
    <x v="2"/>
    <x v="4"/>
    <s v="99E"/>
    <x v="3"/>
    <x v="395"/>
    <n v="31"/>
    <n v="6"/>
    <n v="0.83783783783783783"/>
    <n v="0.16216216216216217"/>
  </r>
  <r>
    <s v="JUN-23"/>
    <s v="2023/24"/>
    <x v="2"/>
    <x v="4"/>
    <s v="99F"/>
    <x v="3"/>
    <x v="369"/>
    <n v="28"/>
    <n v="4"/>
    <n v="0.875"/>
    <n v="0.125"/>
  </r>
  <r>
    <s v="JUN-23"/>
    <s v="2023/24"/>
    <x v="2"/>
    <x v="4"/>
    <s v="99G"/>
    <x v="3"/>
    <x v="99"/>
    <n v="28"/>
    <n v="1"/>
    <n v="0.96551724137931039"/>
    <n v="3.4482758620689655E-2"/>
  </r>
  <r>
    <s v="JUN-23"/>
    <s v="2023/24"/>
    <x v="2"/>
    <x v="4"/>
    <s v="A3A8R"/>
    <x v="7"/>
    <x v="166"/>
    <n v="112"/>
    <n v="0"/>
    <n v="1"/>
    <n v="0"/>
  </r>
  <r>
    <s v="JUN-23"/>
    <s v="2023/24"/>
    <x v="2"/>
    <x v="4"/>
    <s v="B2M3M"/>
    <x v="2"/>
    <x v="378"/>
    <n v="165"/>
    <n v="1"/>
    <n v="0.99397590361445787"/>
    <n v="6.024096385542169E-3"/>
  </r>
  <r>
    <s v="JUN-23"/>
    <s v="2023/24"/>
    <x v="2"/>
    <x v="4"/>
    <s v="D2P2L"/>
    <x v="2"/>
    <x v="164"/>
    <n v="134"/>
    <n v="4"/>
    <n v="0.97101449275362317"/>
    <n v="2.8985507246376812E-2"/>
  </r>
  <r>
    <s v="JUN-23"/>
    <s v="2023/24"/>
    <x v="2"/>
    <x v="4"/>
    <s v="D4U1Y"/>
    <x v="4"/>
    <x v="422"/>
    <n v="120"/>
    <n v="1"/>
    <n v="0.99173553719008267"/>
    <n v="8.2644628099173556E-3"/>
  </r>
  <r>
    <s v="JUN-23"/>
    <s v="2023/24"/>
    <x v="2"/>
    <x v="4"/>
    <s v="D9Y0V"/>
    <x v="4"/>
    <x v="331"/>
    <n v="344"/>
    <n v="3"/>
    <n v="0.99135446685878958"/>
    <n v="8.6455331412103754E-3"/>
  </r>
  <r>
    <s v="JUN-23"/>
    <s v="2023/24"/>
    <x v="2"/>
    <x v="4"/>
    <s v="M1J4Y"/>
    <x v="3"/>
    <x v="146"/>
    <n v="99"/>
    <n v="2"/>
    <n v="0.98019801980198018"/>
    <n v="1.9801980198019802E-2"/>
  </r>
  <r>
    <s v="JUN-23"/>
    <s v="2023/24"/>
    <x v="2"/>
    <x v="4"/>
    <s v="M2L0M"/>
    <x v="2"/>
    <x v="418"/>
    <n v="96"/>
    <n v="9"/>
    <n v="0.91428571428571426"/>
    <n v="8.5714285714285715E-2"/>
  </r>
  <r>
    <s v="JUN-23"/>
    <s v="2023/24"/>
    <x v="2"/>
    <x v="4"/>
    <s v="UNKNOWN"/>
    <x v="8"/>
    <x v="182"/>
    <n v="46"/>
    <n v="1"/>
    <n v="0.97872340425531912"/>
    <n v="2.1276595744680851E-2"/>
  </r>
  <r>
    <s v="JUN-23"/>
    <s v="2023/24"/>
    <x v="2"/>
    <x v="4"/>
    <s v="W2U3Z"/>
    <x v="7"/>
    <x v="718"/>
    <n v="218"/>
    <n v="0"/>
    <n v="1"/>
    <n v="0"/>
  </r>
  <r>
    <s v="JUN-23"/>
    <s v="2023/24"/>
    <x v="2"/>
    <x v="4"/>
    <s v="X2C4Y"/>
    <x v="0"/>
    <x v="150"/>
    <n v="89"/>
    <n v="0"/>
    <n v="1"/>
    <n v="0"/>
  </r>
  <r>
    <s v="JUN-23"/>
    <s v="2023/24"/>
    <x v="2"/>
    <x v="5"/>
    <s v="00L"/>
    <x v="0"/>
    <x v="317"/>
    <n v="51"/>
    <n v="10"/>
    <n v="0.83606557377049184"/>
    <n v="0.16393442622950818"/>
  </r>
  <r>
    <s v="JUN-23"/>
    <s v="2023/24"/>
    <x v="2"/>
    <x v="5"/>
    <s v="00N"/>
    <x v="0"/>
    <x v="99"/>
    <n v="24"/>
    <n v="5"/>
    <n v="0.82758620689655171"/>
    <n v="0.17241379310344829"/>
  </r>
  <r>
    <s v="JUN-23"/>
    <s v="2023/24"/>
    <x v="2"/>
    <x v="5"/>
    <s v="00P"/>
    <x v="0"/>
    <x v="400"/>
    <n v="36"/>
    <n v="6"/>
    <n v="0.8571428571428571"/>
    <n v="0.14285714285714285"/>
  </r>
  <r>
    <s v="JUN-23"/>
    <s v="2023/24"/>
    <x v="2"/>
    <x v="5"/>
    <s v="00Q"/>
    <x v="1"/>
    <x v="132"/>
    <n v="13"/>
    <n v="3"/>
    <n v="0.8125"/>
    <n v="0.1875"/>
  </r>
  <r>
    <s v="JUN-23"/>
    <s v="2023/24"/>
    <x v="2"/>
    <x v="5"/>
    <s v="00R"/>
    <x v="1"/>
    <x v="130"/>
    <n v="24"/>
    <n v="3"/>
    <n v="0.88888888888888884"/>
    <n v="0.1111111111111111"/>
  </r>
  <r>
    <s v="JUN-23"/>
    <s v="2023/24"/>
    <x v="2"/>
    <x v="5"/>
    <s v="00T"/>
    <x v="1"/>
    <x v="400"/>
    <n v="42"/>
    <n v="0"/>
    <n v="1"/>
    <n v="0"/>
  </r>
  <r>
    <s v="JUN-23"/>
    <s v="2023/24"/>
    <x v="2"/>
    <x v="5"/>
    <s v="00V"/>
    <x v="1"/>
    <x v="99"/>
    <n v="29"/>
    <n v="0"/>
    <n v="1"/>
    <n v="0"/>
  </r>
  <r>
    <s v="JUN-23"/>
    <s v="2023/24"/>
    <x v="2"/>
    <x v="5"/>
    <s v="00X"/>
    <x v="1"/>
    <x v="373"/>
    <n v="27"/>
    <n v="7"/>
    <n v="0.79411764705882348"/>
    <n v="0.20588235294117646"/>
  </r>
  <r>
    <s v="JUN-23"/>
    <s v="2023/24"/>
    <x v="2"/>
    <x v="5"/>
    <s v="00Y"/>
    <x v="1"/>
    <x v="399"/>
    <n v="40"/>
    <n v="0"/>
    <n v="1"/>
    <n v="0"/>
  </r>
  <r>
    <s v="JUN-23"/>
    <s v="2023/24"/>
    <x v="2"/>
    <x v="5"/>
    <s v="01A"/>
    <x v="1"/>
    <x v="126"/>
    <n v="52"/>
    <n v="14"/>
    <n v="0.78787878787878785"/>
    <n v="0.21212121212121213"/>
  </r>
  <r>
    <s v="JUN-23"/>
    <s v="2023/24"/>
    <x v="2"/>
    <x v="5"/>
    <s v="01D"/>
    <x v="1"/>
    <x v="365"/>
    <n v="33"/>
    <n v="0"/>
    <n v="1"/>
    <n v="0"/>
  </r>
  <r>
    <s v="JUN-23"/>
    <s v="2023/24"/>
    <x v="2"/>
    <x v="5"/>
    <s v="01E"/>
    <x v="1"/>
    <x v="116"/>
    <n v="25"/>
    <n v="3"/>
    <n v="0.8928571428571429"/>
    <n v="0.10714285714285714"/>
  </r>
  <r>
    <s v="JUN-23"/>
    <s v="2023/24"/>
    <x v="2"/>
    <x v="5"/>
    <s v="01F"/>
    <x v="1"/>
    <x v="99"/>
    <n v="29"/>
    <n v="0"/>
    <n v="1"/>
    <n v="0"/>
  </r>
  <r>
    <s v="JUN-23"/>
    <s v="2023/24"/>
    <x v="2"/>
    <x v="5"/>
    <s v="01G"/>
    <x v="1"/>
    <x v="130"/>
    <n v="27"/>
    <n v="0"/>
    <n v="1"/>
    <n v="0"/>
  </r>
  <r>
    <s v="JUN-23"/>
    <s v="2023/24"/>
    <x v="2"/>
    <x v="5"/>
    <s v="01H"/>
    <x v="0"/>
    <x v="366"/>
    <n v="64"/>
    <n v="1"/>
    <n v="0.98461538461538467"/>
    <n v="1.5384615384615385E-2"/>
  </r>
  <r>
    <s v="JUN-23"/>
    <s v="2023/24"/>
    <x v="2"/>
    <x v="5"/>
    <s v="01J"/>
    <x v="1"/>
    <x v="123"/>
    <n v="24"/>
    <n v="0"/>
    <n v="1"/>
    <n v="0"/>
  </r>
  <r>
    <s v="JUN-23"/>
    <s v="2023/24"/>
    <x v="2"/>
    <x v="5"/>
    <s v="01K"/>
    <x v="1"/>
    <x v="114"/>
    <n v="62"/>
    <n v="8"/>
    <n v="0.88571428571428568"/>
    <n v="0.11428571428571428"/>
  </r>
  <r>
    <s v="JUN-23"/>
    <s v="2023/24"/>
    <x v="2"/>
    <x v="5"/>
    <s v="01T"/>
    <x v="1"/>
    <x v="116"/>
    <n v="28"/>
    <n v="0"/>
    <n v="1"/>
    <n v="0"/>
  </r>
  <r>
    <s v="JUN-23"/>
    <s v="2023/24"/>
    <x v="2"/>
    <x v="5"/>
    <s v="01V"/>
    <x v="1"/>
    <x v="413"/>
    <n v="15"/>
    <n v="0"/>
    <n v="1"/>
    <n v="0"/>
  </r>
  <r>
    <s v="JUN-23"/>
    <s v="2023/24"/>
    <x v="2"/>
    <x v="5"/>
    <s v="01W"/>
    <x v="1"/>
    <x v="393"/>
    <n v="56"/>
    <n v="0"/>
    <n v="1"/>
    <n v="0"/>
  </r>
  <r>
    <s v="JUN-23"/>
    <s v="2023/24"/>
    <x v="2"/>
    <x v="5"/>
    <s v="01X"/>
    <x v="1"/>
    <x v="373"/>
    <n v="34"/>
    <n v="0"/>
    <n v="1"/>
    <n v="0"/>
  </r>
  <r>
    <s v="JUN-23"/>
    <s v="2023/24"/>
    <x v="2"/>
    <x v="5"/>
    <s v="01Y"/>
    <x v="1"/>
    <x v="140"/>
    <n v="30"/>
    <n v="0"/>
    <n v="1"/>
    <n v="0"/>
  </r>
  <r>
    <s v="JUN-23"/>
    <s v="2023/24"/>
    <x v="2"/>
    <x v="5"/>
    <s v="02A"/>
    <x v="1"/>
    <x v="400"/>
    <n v="42"/>
    <n v="0"/>
    <n v="1"/>
    <n v="0"/>
  </r>
  <r>
    <s v="JUN-23"/>
    <s v="2023/24"/>
    <x v="2"/>
    <x v="5"/>
    <s v="02E"/>
    <x v="1"/>
    <x v="123"/>
    <n v="24"/>
    <n v="0"/>
    <n v="1"/>
    <n v="0"/>
  </r>
  <r>
    <s v="JUN-23"/>
    <s v="2023/24"/>
    <x v="2"/>
    <x v="5"/>
    <s v="02G"/>
    <x v="1"/>
    <x v="116"/>
    <n v="27"/>
    <n v="1"/>
    <n v="0.9642857142857143"/>
    <n v="3.5714285714285712E-2"/>
  </r>
  <r>
    <s v="JUN-23"/>
    <s v="2023/24"/>
    <x v="2"/>
    <x v="5"/>
    <s v="02H"/>
    <x v="1"/>
    <x v="161"/>
    <n v="50"/>
    <n v="0"/>
    <n v="1"/>
    <n v="0"/>
  </r>
  <r>
    <s v="JUN-23"/>
    <s v="2023/24"/>
    <x v="2"/>
    <x v="5"/>
    <s v="02M"/>
    <x v="1"/>
    <x v="395"/>
    <n v="31"/>
    <n v="6"/>
    <n v="0.83783783783783783"/>
    <n v="0.16216216216216217"/>
  </r>
  <r>
    <s v="JUN-23"/>
    <s v="2023/24"/>
    <x v="2"/>
    <x v="5"/>
    <s v="02P"/>
    <x v="0"/>
    <x v="416"/>
    <n v="27"/>
    <n v="18"/>
    <n v="0.6"/>
    <n v="0.4"/>
  </r>
  <r>
    <s v="JUN-23"/>
    <s v="2023/24"/>
    <x v="2"/>
    <x v="5"/>
    <s v="02Q"/>
    <x v="2"/>
    <x v="144"/>
    <n v="11"/>
    <n v="9"/>
    <n v="0.55000000000000004"/>
    <n v="0.45"/>
  </r>
  <r>
    <s v="JUN-23"/>
    <s v="2023/24"/>
    <x v="2"/>
    <x v="5"/>
    <s v="02T"/>
    <x v="0"/>
    <x v="324"/>
    <n v="28"/>
    <n v="15"/>
    <n v="0.65116279069767447"/>
    <n v="0.34883720930232559"/>
  </r>
  <r>
    <s v="JUN-23"/>
    <s v="2023/24"/>
    <x v="2"/>
    <x v="5"/>
    <s v="02X"/>
    <x v="0"/>
    <x v="371"/>
    <n v="29"/>
    <n v="12"/>
    <n v="0.70731707317073167"/>
    <n v="0.29268292682926828"/>
  </r>
  <r>
    <s v="JUN-23"/>
    <s v="2023/24"/>
    <x v="2"/>
    <x v="5"/>
    <s v="02Y"/>
    <x v="0"/>
    <x v="393"/>
    <n v="36"/>
    <n v="20"/>
    <n v="0.6428571428571429"/>
    <n v="0.35714285714285715"/>
  </r>
  <r>
    <s v="JUN-23"/>
    <s v="2023/24"/>
    <x v="2"/>
    <x v="5"/>
    <s v="03F"/>
    <x v="0"/>
    <x v="117"/>
    <n v="20"/>
    <n v="29"/>
    <n v="0.40816326530612246"/>
    <n v="0.59183673469387754"/>
  </r>
  <r>
    <s v="JUN-23"/>
    <s v="2023/24"/>
    <x v="2"/>
    <x v="5"/>
    <s v="03H"/>
    <x v="0"/>
    <x v="124"/>
    <n v="10"/>
    <n v="11"/>
    <n v="0.47619047619047616"/>
    <n v="0.52380952380952384"/>
  </r>
  <r>
    <s v="JUN-23"/>
    <s v="2023/24"/>
    <x v="2"/>
    <x v="5"/>
    <s v="03K"/>
    <x v="0"/>
    <x v="144"/>
    <n v="9"/>
    <n v="11"/>
    <n v="0.45"/>
    <n v="0.55000000000000004"/>
  </r>
  <r>
    <s v="JUN-23"/>
    <s v="2023/24"/>
    <x v="2"/>
    <x v="5"/>
    <s v="03L"/>
    <x v="0"/>
    <x v="117"/>
    <n v="29"/>
    <n v="20"/>
    <n v="0.59183673469387754"/>
    <n v="0.40816326530612246"/>
  </r>
  <r>
    <s v="JUN-23"/>
    <s v="2023/24"/>
    <x v="2"/>
    <x v="5"/>
    <s v="03N"/>
    <x v="0"/>
    <x v="381"/>
    <n v="46"/>
    <n v="25"/>
    <n v="0.647887323943662"/>
    <n v="0.352112676056338"/>
  </r>
  <r>
    <s v="JUN-23"/>
    <s v="2023/24"/>
    <x v="2"/>
    <x v="5"/>
    <s v="03Q"/>
    <x v="0"/>
    <x v="152"/>
    <n v="50"/>
    <n v="13"/>
    <n v="0.79365079365079361"/>
    <n v="0.20634920634920634"/>
  </r>
  <r>
    <s v="JUN-23"/>
    <s v="2023/24"/>
    <x v="2"/>
    <x v="5"/>
    <s v="03R"/>
    <x v="0"/>
    <x v="317"/>
    <n v="49"/>
    <n v="12"/>
    <n v="0.80327868852459017"/>
    <n v="0.19672131147540983"/>
  </r>
  <r>
    <s v="JUN-23"/>
    <s v="2023/24"/>
    <x v="2"/>
    <x v="5"/>
    <s v="03W"/>
    <x v="2"/>
    <x v="372"/>
    <n v="47"/>
    <n v="13"/>
    <n v="0.78333333333333333"/>
    <n v="0.21666666666666667"/>
  </r>
  <r>
    <s v="JUN-23"/>
    <s v="2023/24"/>
    <x v="2"/>
    <x v="5"/>
    <s v="04C"/>
    <x v="2"/>
    <x v="367"/>
    <n v="31"/>
    <n v="8"/>
    <n v="0.79487179487179482"/>
    <n v="0.20512820512820512"/>
  </r>
  <r>
    <s v="JUN-23"/>
    <s v="2023/24"/>
    <x v="2"/>
    <x v="5"/>
    <s v="04V"/>
    <x v="2"/>
    <x v="398"/>
    <n v="42"/>
    <n v="11"/>
    <n v="0.79245283018867929"/>
    <n v="0.20754716981132076"/>
  </r>
  <r>
    <s v="JUN-23"/>
    <s v="2023/24"/>
    <x v="2"/>
    <x v="5"/>
    <s v="04Y"/>
    <x v="2"/>
    <x v="69"/>
    <n v="22"/>
    <n v="0"/>
    <n v="1"/>
    <n v="0"/>
  </r>
  <r>
    <s v="JUN-23"/>
    <s v="2023/24"/>
    <x v="2"/>
    <x v="5"/>
    <s v="05D"/>
    <x v="2"/>
    <x v="143"/>
    <n v="14"/>
    <n v="4"/>
    <n v="0.77777777777777779"/>
    <n v="0.22222222222222221"/>
  </r>
  <r>
    <s v="JUN-23"/>
    <s v="2023/24"/>
    <x v="2"/>
    <x v="5"/>
    <s v="05G"/>
    <x v="2"/>
    <x v="129"/>
    <n v="51"/>
    <n v="1"/>
    <n v="0.98076923076923073"/>
    <n v="1.9230769230769232E-2"/>
  </r>
  <r>
    <s v="JUN-23"/>
    <s v="2023/24"/>
    <x v="2"/>
    <x v="5"/>
    <s v="05Q"/>
    <x v="2"/>
    <x v="369"/>
    <n v="27"/>
    <n v="5"/>
    <n v="0.84375"/>
    <n v="0.15625"/>
  </r>
  <r>
    <s v="JUN-23"/>
    <s v="2023/24"/>
    <x v="2"/>
    <x v="5"/>
    <s v="05V"/>
    <x v="2"/>
    <x v="124"/>
    <n v="20"/>
    <n v="1"/>
    <n v="0.95238095238095233"/>
    <n v="4.7619047619047616E-2"/>
  </r>
  <r>
    <s v="JUN-23"/>
    <s v="2023/24"/>
    <x v="2"/>
    <x v="5"/>
    <s v="05W"/>
    <x v="2"/>
    <x v="416"/>
    <n v="42"/>
    <n v="3"/>
    <n v="0.93333333333333335"/>
    <n v="6.6666666666666666E-2"/>
  </r>
  <r>
    <s v="JUN-23"/>
    <s v="2023/24"/>
    <x v="2"/>
    <x v="5"/>
    <s v="06H"/>
    <x v="3"/>
    <x v="295"/>
    <n v="132"/>
    <n v="4"/>
    <n v="0.97058823529411764"/>
    <n v="2.9411764705882353E-2"/>
  </r>
  <r>
    <s v="JUN-23"/>
    <s v="2023/24"/>
    <x v="2"/>
    <x v="5"/>
    <s v="06K"/>
    <x v="3"/>
    <x v="407"/>
    <n v="72"/>
    <n v="24"/>
    <n v="0.75"/>
    <n v="0.25"/>
  </r>
  <r>
    <s v="JUN-23"/>
    <s v="2023/24"/>
    <x v="2"/>
    <x v="5"/>
    <s v="06L"/>
    <x v="3"/>
    <x v="126"/>
    <n v="57"/>
    <n v="9"/>
    <n v="0.86363636363636365"/>
    <n v="0.13636363636363635"/>
  </r>
  <r>
    <s v="JUN-23"/>
    <s v="2023/24"/>
    <x v="2"/>
    <x v="5"/>
    <s v="06N"/>
    <x v="3"/>
    <x v="190"/>
    <n v="78"/>
    <n v="42"/>
    <n v="0.65"/>
    <n v="0.35"/>
  </r>
  <r>
    <s v="JUN-23"/>
    <s v="2023/24"/>
    <x v="2"/>
    <x v="5"/>
    <s v="06Q"/>
    <x v="3"/>
    <x v="134"/>
    <n v="48"/>
    <n v="3"/>
    <n v="0.94117647058823528"/>
    <n v="5.8823529411764705E-2"/>
  </r>
  <r>
    <s v="JUN-23"/>
    <s v="2023/24"/>
    <x v="2"/>
    <x v="5"/>
    <s v="06T"/>
    <x v="3"/>
    <x v="317"/>
    <n v="55"/>
    <n v="6"/>
    <n v="0.90163934426229508"/>
    <n v="9.8360655737704916E-2"/>
  </r>
  <r>
    <s v="JUN-23"/>
    <s v="2023/24"/>
    <x v="2"/>
    <x v="5"/>
    <s v="07G"/>
    <x v="3"/>
    <x v="91"/>
    <n v="9"/>
    <n v="3"/>
    <n v="0.75"/>
    <n v="0.25"/>
  </r>
  <r>
    <s v="JUN-23"/>
    <s v="2023/24"/>
    <x v="2"/>
    <x v="5"/>
    <s v="07H"/>
    <x v="3"/>
    <x v="367"/>
    <n v="37"/>
    <n v="2"/>
    <n v="0.94871794871794868"/>
    <n v="5.128205128205128E-2"/>
  </r>
  <r>
    <s v="JUN-23"/>
    <s v="2023/24"/>
    <x v="2"/>
    <x v="5"/>
    <s v="07K"/>
    <x v="3"/>
    <x v="119"/>
    <n v="57"/>
    <n v="0"/>
    <n v="1"/>
    <n v="0"/>
  </r>
  <r>
    <s v="JUN-23"/>
    <s v="2023/24"/>
    <x v="2"/>
    <x v="5"/>
    <s v="09D"/>
    <x v="4"/>
    <x v="368"/>
    <n v="20"/>
    <n v="5"/>
    <n v="0.8"/>
    <n v="0.2"/>
  </r>
  <r>
    <s v="JUN-23"/>
    <s v="2023/24"/>
    <x v="2"/>
    <x v="5"/>
    <s v="10Q"/>
    <x v="4"/>
    <x v="544"/>
    <n v="120"/>
    <n v="2"/>
    <n v="0.98360655737704916"/>
    <n v="1.6393442622950821E-2"/>
  </r>
  <r>
    <s v="JUN-23"/>
    <s v="2023/24"/>
    <x v="2"/>
    <x v="5"/>
    <s v="10R"/>
    <x v="4"/>
    <x v="413"/>
    <n v="15"/>
    <n v="0"/>
    <n v="1"/>
    <n v="0"/>
  </r>
  <r>
    <s v="JUN-23"/>
    <s v="2023/24"/>
    <x v="2"/>
    <x v="5"/>
    <s v="11J"/>
    <x v="5"/>
    <x v="653"/>
    <n v="105"/>
    <n v="2"/>
    <n v="0.98130841121495327"/>
    <n v="1.8691588785046728E-2"/>
  </r>
  <r>
    <s v="JUN-23"/>
    <s v="2023/24"/>
    <x v="2"/>
    <x v="5"/>
    <s v="11M"/>
    <x v="5"/>
    <x v="662"/>
    <n v="148"/>
    <n v="1"/>
    <n v="0.99328859060402686"/>
    <n v="6.7114093959731542E-3"/>
  </r>
  <r>
    <s v="JUN-23"/>
    <s v="2023/24"/>
    <x v="2"/>
    <x v="5"/>
    <s v="11N"/>
    <x v="5"/>
    <x v="167"/>
    <n v="147"/>
    <n v="0"/>
    <n v="1"/>
    <n v="0"/>
  </r>
  <r>
    <s v="JUN-23"/>
    <s v="2023/24"/>
    <x v="2"/>
    <x v="5"/>
    <s v="11X"/>
    <x v="5"/>
    <x v="175"/>
    <n v="82"/>
    <n v="5"/>
    <n v="0.94252873563218387"/>
    <n v="5.7471264367816091E-2"/>
  </r>
  <r>
    <s v="JUN-23"/>
    <s v="2023/24"/>
    <x v="2"/>
    <x v="5"/>
    <s v="12F"/>
    <x v="1"/>
    <x v="383"/>
    <n v="75"/>
    <n v="1"/>
    <n v="0.98684210526315785"/>
    <n v="1.3157894736842105E-2"/>
  </r>
  <r>
    <s v="JUN-23"/>
    <s v="2023/24"/>
    <x v="2"/>
    <x v="5"/>
    <s v="13Q"/>
    <x v="6"/>
    <x v="185"/>
    <n v="8"/>
    <n v="1"/>
    <n v="0.88888888888888884"/>
    <n v="0.1111111111111111"/>
  </r>
  <r>
    <s v="JUN-23"/>
    <s v="2023/24"/>
    <x v="2"/>
    <x v="5"/>
    <s v="13T"/>
    <x v="0"/>
    <x v="305"/>
    <n v="79"/>
    <n v="6"/>
    <n v="0.92941176470588238"/>
    <n v="7.0588235294117646E-2"/>
  </r>
  <r>
    <s v="JUN-23"/>
    <s v="2023/24"/>
    <x v="2"/>
    <x v="5"/>
    <s v="14L"/>
    <x v="1"/>
    <x v="128"/>
    <n v="59"/>
    <n v="0"/>
    <n v="1"/>
    <n v="0"/>
  </r>
  <r>
    <s v="JUN-23"/>
    <s v="2023/24"/>
    <x v="2"/>
    <x v="5"/>
    <s v="14M"/>
    <x v="2"/>
    <x v="157"/>
    <n v="1"/>
    <n v="0"/>
    <n v="1"/>
    <n v="0"/>
  </r>
  <r>
    <s v="JUN-23"/>
    <s v="2023/24"/>
    <x v="2"/>
    <x v="5"/>
    <s v="14Y"/>
    <x v="4"/>
    <x v="382"/>
    <n v="75"/>
    <n v="18"/>
    <n v="0.80645161290322576"/>
    <n v="0.19354838709677419"/>
  </r>
  <r>
    <s v="JUN-23"/>
    <s v="2023/24"/>
    <x v="2"/>
    <x v="5"/>
    <s v="15A"/>
    <x v="4"/>
    <x v="175"/>
    <n v="80"/>
    <n v="7"/>
    <n v="0.91954022988505746"/>
    <n v="8.0459770114942528E-2"/>
  </r>
  <r>
    <s v="JUN-23"/>
    <s v="2023/24"/>
    <x v="2"/>
    <x v="5"/>
    <s v="15C"/>
    <x v="5"/>
    <x v="323"/>
    <n v="160"/>
    <n v="3"/>
    <n v="0.98159509202453987"/>
    <n v="1.8404907975460124E-2"/>
  </r>
  <r>
    <s v="JUN-23"/>
    <s v="2023/24"/>
    <x v="2"/>
    <x v="5"/>
    <s v="15E"/>
    <x v="2"/>
    <x v="391"/>
    <n v="172"/>
    <n v="1"/>
    <n v="0.9942196531791907"/>
    <n v="5.7803468208092483E-3"/>
  </r>
  <r>
    <s v="JUN-23"/>
    <s v="2023/24"/>
    <x v="2"/>
    <x v="5"/>
    <s v="15F"/>
    <x v="0"/>
    <x v="401"/>
    <n v="103"/>
    <n v="42"/>
    <n v="0.71034482758620687"/>
    <n v="0.28965517241379313"/>
  </r>
  <r>
    <s v="JUN-23"/>
    <s v="2023/24"/>
    <x v="2"/>
    <x v="5"/>
    <s v="15M"/>
    <x v="2"/>
    <x v="354"/>
    <n v="126"/>
    <n v="36"/>
    <n v="0.77777777777777779"/>
    <n v="0.22222222222222221"/>
  </r>
  <r>
    <s v="JUN-23"/>
    <s v="2023/24"/>
    <x v="2"/>
    <x v="5"/>
    <s v="15N"/>
    <x v="5"/>
    <x v="334"/>
    <n v="237"/>
    <n v="13"/>
    <n v="0.94799999999999995"/>
    <n v="5.1999999999999998E-2"/>
  </r>
  <r>
    <s v="JUN-23"/>
    <s v="2023/24"/>
    <x v="2"/>
    <x v="5"/>
    <s v="16C"/>
    <x v="0"/>
    <x v="377"/>
    <n v="115"/>
    <n v="15"/>
    <n v="0.88461538461538458"/>
    <n v="0.11538461538461539"/>
  </r>
  <r>
    <s v="JUN-23"/>
    <s v="2023/24"/>
    <x v="2"/>
    <x v="5"/>
    <s v="18C"/>
    <x v="2"/>
    <x v="316"/>
    <n v="154"/>
    <n v="3"/>
    <n v="0.98089171974522293"/>
    <n v="1.9108280254777069E-2"/>
  </r>
  <r>
    <s v="JUN-23"/>
    <s v="2023/24"/>
    <x v="2"/>
    <x v="5"/>
    <s v="26A"/>
    <x v="3"/>
    <x v="441"/>
    <n v="144"/>
    <n v="7"/>
    <n v="0.95364238410596025"/>
    <n v="4.6357615894039736E-2"/>
  </r>
  <r>
    <s v="JUN-23"/>
    <s v="2023/24"/>
    <x v="2"/>
    <x v="5"/>
    <s v="27D"/>
    <x v="1"/>
    <x v="176"/>
    <n v="150"/>
    <n v="0"/>
    <n v="1"/>
    <n v="0"/>
  </r>
  <r>
    <s v="JUN-23"/>
    <s v="2023/24"/>
    <x v="2"/>
    <x v="5"/>
    <s v="36J"/>
    <x v="0"/>
    <x v="139"/>
    <n v="77"/>
    <n v="26"/>
    <n v="0.74757281553398058"/>
    <n v="0.25242718446601942"/>
  </r>
  <r>
    <s v="JUN-23"/>
    <s v="2023/24"/>
    <x v="2"/>
    <x v="5"/>
    <s v="36L"/>
    <x v="7"/>
    <x v="655"/>
    <n v="138"/>
    <n v="4"/>
    <n v="0.971830985915493"/>
    <n v="2.8169014084507043E-2"/>
  </r>
  <r>
    <s v="JUN-23"/>
    <s v="2023/24"/>
    <x v="2"/>
    <x v="5"/>
    <s v="42D"/>
    <x v="0"/>
    <x v="297"/>
    <n v="60"/>
    <n v="21"/>
    <n v="0.7407407407407407"/>
    <n v="0.25925925925925924"/>
  </r>
  <r>
    <s v="JUN-23"/>
    <s v="2023/24"/>
    <x v="2"/>
    <x v="5"/>
    <s v="52R"/>
    <x v="2"/>
    <x v="824"/>
    <n v="145"/>
    <n v="25"/>
    <n v="0.8529411764705882"/>
    <n v="0.14705882352941177"/>
  </r>
  <r>
    <s v="JUN-23"/>
    <s v="2023/24"/>
    <x v="2"/>
    <x v="5"/>
    <s v="70F"/>
    <x v="4"/>
    <x v="303"/>
    <n v="150"/>
    <n v="10"/>
    <n v="0.9375"/>
    <n v="6.25E-2"/>
  </r>
  <r>
    <s v="JUN-23"/>
    <s v="2023/24"/>
    <x v="2"/>
    <x v="5"/>
    <s v="71E"/>
    <x v="2"/>
    <x v="698"/>
    <n v="123"/>
    <n v="20"/>
    <n v="0.8601398601398601"/>
    <n v="0.13986013986013987"/>
  </r>
  <r>
    <s v="JUN-23"/>
    <s v="2023/24"/>
    <x v="2"/>
    <x v="5"/>
    <s v="72Q"/>
    <x v="7"/>
    <x v="548"/>
    <n v="229"/>
    <n v="14"/>
    <n v="0.9423868312757202"/>
    <n v="5.7613168724279837E-2"/>
  </r>
  <r>
    <s v="JUN-23"/>
    <s v="2023/24"/>
    <x v="2"/>
    <x v="5"/>
    <s v="78H"/>
    <x v="2"/>
    <x v="384"/>
    <n v="132"/>
    <n v="9"/>
    <n v="0.93617021276595747"/>
    <n v="6.3829787234042548E-2"/>
  </r>
  <r>
    <s v="JUN-23"/>
    <s v="2023/24"/>
    <x v="2"/>
    <x v="5"/>
    <s v="84H"/>
    <x v="0"/>
    <x v="150"/>
    <n v="81"/>
    <n v="8"/>
    <n v="0.9101123595505618"/>
    <n v="8.98876404494382E-2"/>
  </r>
  <r>
    <s v="JUN-23"/>
    <s v="2023/24"/>
    <x v="2"/>
    <x v="5"/>
    <s v="91Q"/>
    <x v="4"/>
    <x v="725"/>
    <n v="210"/>
    <n v="166"/>
    <n v="0.55851063829787229"/>
    <n v="0.44148936170212766"/>
  </r>
  <r>
    <s v="JUN-23"/>
    <s v="2023/24"/>
    <x v="2"/>
    <x v="5"/>
    <s v="92A"/>
    <x v="4"/>
    <x v="303"/>
    <n v="145"/>
    <n v="15"/>
    <n v="0.90625"/>
    <n v="9.375E-2"/>
  </r>
  <r>
    <s v="JUN-23"/>
    <s v="2023/24"/>
    <x v="2"/>
    <x v="5"/>
    <s v="92G"/>
    <x v="5"/>
    <x v="155"/>
    <n v="124"/>
    <n v="13"/>
    <n v="0.9051094890510949"/>
    <n v="9.4890510948905105E-2"/>
  </r>
  <r>
    <s v="JUN-23"/>
    <s v="2023/24"/>
    <x v="2"/>
    <x v="5"/>
    <s v="93C"/>
    <x v="7"/>
    <x v="151"/>
    <n v="109"/>
    <n v="65"/>
    <n v="0.62643678160919536"/>
    <n v="0.37356321839080459"/>
  </r>
  <r>
    <s v="JUN-23"/>
    <s v="2023/24"/>
    <x v="2"/>
    <x v="5"/>
    <s v="97R"/>
    <x v="4"/>
    <x v="153"/>
    <n v="97"/>
    <n v="13"/>
    <n v="0.88181818181818183"/>
    <n v="0.11818181818181818"/>
  </r>
  <r>
    <s v="JUN-23"/>
    <s v="2023/24"/>
    <x v="2"/>
    <x v="5"/>
    <s v="97T"/>
    <x v="4"/>
    <x v="174"/>
    <n v="2"/>
    <n v="0"/>
    <n v="1"/>
    <n v="0"/>
  </r>
  <r>
    <s v="JUN-23"/>
    <s v="2023/24"/>
    <x v="2"/>
    <x v="5"/>
    <s v="99A"/>
    <x v="1"/>
    <x v="137"/>
    <n v="67"/>
    <n v="0"/>
    <n v="1"/>
    <n v="0"/>
  </r>
  <r>
    <s v="JUN-23"/>
    <s v="2023/24"/>
    <x v="2"/>
    <x v="5"/>
    <s v="99C"/>
    <x v="0"/>
    <x v="370"/>
    <n v="37"/>
    <n v="11"/>
    <n v="0.77083333333333337"/>
    <n v="0.22916666666666666"/>
  </r>
  <r>
    <s v="JUN-23"/>
    <s v="2023/24"/>
    <x v="2"/>
    <x v="5"/>
    <s v="99E"/>
    <x v="3"/>
    <x v="183"/>
    <n v="21"/>
    <n v="2"/>
    <n v="0.91304347826086951"/>
    <n v="8.6956521739130432E-2"/>
  </r>
  <r>
    <s v="JUN-23"/>
    <s v="2023/24"/>
    <x v="2"/>
    <x v="5"/>
    <s v="99F"/>
    <x v="3"/>
    <x v="369"/>
    <n v="29"/>
    <n v="3"/>
    <n v="0.90625"/>
    <n v="9.375E-2"/>
  </r>
  <r>
    <s v="JUN-23"/>
    <s v="2023/24"/>
    <x v="2"/>
    <x v="5"/>
    <s v="99G"/>
    <x v="3"/>
    <x v="183"/>
    <n v="21"/>
    <n v="2"/>
    <n v="0.91304347826086951"/>
    <n v="8.6956521739130432E-2"/>
  </r>
  <r>
    <s v="JUN-23"/>
    <s v="2023/24"/>
    <x v="2"/>
    <x v="5"/>
    <s v="A3A8R"/>
    <x v="7"/>
    <x v="545"/>
    <n v="147"/>
    <n v="5"/>
    <n v="0.96710526315789469"/>
    <n v="3.2894736842105261E-2"/>
  </r>
  <r>
    <s v="JUN-23"/>
    <s v="2023/24"/>
    <x v="2"/>
    <x v="5"/>
    <s v="B2M3M"/>
    <x v="2"/>
    <x v="694"/>
    <n v="143"/>
    <n v="5"/>
    <n v="0.96621621621621623"/>
    <n v="3.3783783783783786E-2"/>
  </r>
  <r>
    <s v="JUN-23"/>
    <s v="2023/24"/>
    <x v="2"/>
    <x v="5"/>
    <s v="D2P2L"/>
    <x v="2"/>
    <x v="168"/>
    <n v="198"/>
    <n v="10"/>
    <n v="0.95192307692307687"/>
    <n v="4.807692307692308E-2"/>
  </r>
  <r>
    <s v="JUN-23"/>
    <s v="2023/24"/>
    <x v="2"/>
    <x v="5"/>
    <s v="D4U1Y"/>
    <x v="4"/>
    <x v="135"/>
    <n v="84"/>
    <n v="8"/>
    <n v="0.91304347826086951"/>
    <n v="8.6956521739130432E-2"/>
  </r>
  <r>
    <s v="JUN-23"/>
    <s v="2023/24"/>
    <x v="2"/>
    <x v="5"/>
    <s v="D9Y0V"/>
    <x v="4"/>
    <x v="947"/>
    <n v="231"/>
    <n v="75"/>
    <n v="0.75490196078431371"/>
    <n v="0.24509803921568626"/>
  </r>
  <r>
    <s v="JUN-23"/>
    <s v="2023/24"/>
    <x v="2"/>
    <x v="5"/>
    <s v="M1J4Y"/>
    <x v="3"/>
    <x v="662"/>
    <n v="126"/>
    <n v="23"/>
    <n v="0.84563758389261745"/>
    <n v="0.15436241610738255"/>
  </r>
  <r>
    <s v="JUN-23"/>
    <s v="2023/24"/>
    <x v="2"/>
    <x v="5"/>
    <s v="M2L0M"/>
    <x v="2"/>
    <x v="422"/>
    <n v="102"/>
    <n v="19"/>
    <n v="0.84297520661157022"/>
    <n v="0.15702479338842976"/>
  </r>
  <r>
    <s v="JUN-23"/>
    <s v="2023/24"/>
    <x v="2"/>
    <x v="5"/>
    <s v="UNKNOWN"/>
    <x v="8"/>
    <x v="317"/>
    <n v="55"/>
    <n v="6"/>
    <n v="0.90163934426229508"/>
    <n v="9.8360655737704916E-2"/>
  </r>
  <r>
    <s v="JUN-23"/>
    <s v="2023/24"/>
    <x v="2"/>
    <x v="5"/>
    <s v="W2U3Z"/>
    <x v="7"/>
    <x v="326"/>
    <n v="250"/>
    <n v="50"/>
    <n v="0.83333333333333337"/>
    <n v="0.16666666666666666"/>
  </r>
  <r>
    <s v="JUN-23"/>
    <s v="2023/24"/>
    <x v="2"/>
    <x v="5"/>
    <s v="X2C4Y"/>
    <x v="0"/>
    <x v="300"/>
    <n v="59"/>
    <n v="21"/>
    <n v="0.73750000000000004"/>
    <n v="0.26250000000000001"/>
  </r>
  <r>
    <s v="JUN-23"/>
    <s v="2023/24"/>
    <x v="2"/>
    <x v="6"/>
    <s v="00L"/>
    <x v="0"/>
    <x v="140"/>
    <n v="24"/>
    <n v="6"/>
    <n v="0.8"/>
    <n v="0.2"/>
  </r>
  <r>
    <s v="JUN-23"/>
    <s v="2023/24"/>
    <x v="2"/>
    <x v="6"/>
    <s v="00N"/>
    <x v="0"/>
    <x v="413"/>
    <n v="14"/>
    <n v="1"/>
    <n v="0.93333333333333335"/>
    <n v="6.6666666666666666E-2"/>
  </r>
  <r>
    <s v="JUN-23"/>
    <s v="2023/24"/>
    <x v="2"/>
    <x v="6"/>
    <s v="00P"/>
    <x v="0"/>
    <x v="144"/>
    <n v="18"/>
    <n v="2"/>
    <n v="0.9"/>
    <n v="0.1"/>
  </r>
  <r>
    <s v="JUN-23"/>
    <s v="2023/24"/>
    <x v="2"/>
    <x v="6"/>
    <s v="00Q"/>
    <x v="1"/>
    <x v="70"/>
    <n v="4"/>
    <n v="4"/>
    <n v="0.5"/>
    <n v="0.5"/>
  </r>
  <r>
    <s v="JUN-23"/>
    <s v="2023/24"/>
    <x v="2"/>
    <x v="6"/>
    <s v="00R"/>
    <x v="1"/>
    <x v="374"/>
    <n v="13"/>
    <n v="6"/>
    <n v="0.68421052631578949"/>
    <n v="0.31578947368421051"/>
  </r>
  <r>
    <s v="JUN-23"/>
    <s v="2023/24"/>
    <x v="2"/>
    <x v="6"/>
    <s v="00T"/>
    <x v="1"/>
    <x v="115"/>
    <n v="10"/>
    <n v="0"/>
    <n v="1"/>
    <n v="0"/>
  </r>
  <r>
    <s v="JUN-23"/>
    <s v="2023/24"/>
    <x v="2"/>
    <x v="6"/>
    <s v="00V"/>
    <x v="1"/>
    <x v="83"/>
    <n v="11"/>
    <n v="2"/>
    <n v="0.84615384615384615"/>
    <n v="0.15384615384615385"/>
  </r>
  <r>
    <s v="JUN-23"/>
    <s v="2023/24"/>
    <x v="2"/>
    <x v="6"/>
    <s v="00X"/>
    <x v="1"/>
    <x v="192"/>
    <n v="10"/>
    <n v="7"/>
    <n v="0.58823529411764708"/>
    <n v="0.41176470588235292"/>
  </r>
  <r>
    <s v="JUN-23"/>
    <s v="2023/24"/>
    <x v="2"/>
    <x v="6"/>
    <s v="00Y"/>
    <x v="1"/>
    <x v="91"/>
    <n v="10"/>
    <n v="2"/>
    <n v="0.83333333333333337"/>
    <n v="0.16666666666666666"/>
  </r>
  <r>
    <s v="JUN-23"/>
    <s v="2023/24"/>
    <x v="2"/>
    <x v="6"/>
    <s v="01A"/>
    <x v="1"/>
    <x v="373"/>
    <n v="30"/>
    <n v="4"/>
    <n v="0.88235294117647056"/>
    <n v="0.11764705882352941"/>
  </r>
  <r>
    <s v="JUN-23"/>
    <s v="2023/24"/>
    <x v="2"/>
    <x v="6"/>
    <s v="01D"/>
    <x v="1"/>
    <x v="185"/>
    <n v="8"/>
    <n v="1"/>
    <n v="0.88888888888888884"/>
    <n v="0.1111111111111111"/>
  </r>
  <r>
    <s v="JUN-23"/>
    <s v="2023/24"/>
    <x v="2"/>
    <x v="6"/>
    <s v="01E"/>
    <x v="1"/>
    <x v="69"/>
    <n v="13"/>
    <n v="9"/>
    <n v="0.59090909090909094"/>
    <n v="0.40909090909090912"/>
  </r>
  <r>
    <s v="JUN-23"/>
    <s v="2023/24"/>
    <x v="2"/>
    <x v="6"/>
    <s v="01F"/>
    <x v="1"/>
    <x v="144"/>
    <n v="19"/>
    <n v="1"/>
    <n v="0.95"/>
    <n v="0.05"/>
  </r>
  <r>
    <s v="JUN-23"/>
    <s v="2023/24"/>
    <x v="2"/>
    <x v="6"/>
    <s v="01G"/>
    <x v="1"/>
    <x v="143"/>
    <n v="12"/>
    <n v="6"/>
    <n v="0.66666666666666663"/>
    <n v="0.33333333333333331"/>
  </r>
  <r>
    <s v="JUN-23"/>
    <s v="2023/24"/>
    <x v="2"/>
    <x v="6"/>
    <s v="01H"/>
    <x v="0"/>
    <x v="120"/>
    <n v="18"/>
    <n v="8"/>
    <n v="0.69230769230769229"/>
    <n v="0.30769230769230771"/>
  </r>
  <r>
    <s v="JUN-23"/>
    <s v="2023/24"/>
    <x v="2"/>
    <x v="6"/>
    <s v="01J"/>
    <x v="1"/>
    <x v="192"/>
    <n v="16"/>
    <n v="1"/>
    <n v="0.94117647058823528"/>
    <n v="5.8823529411764705E-2"/>
  </r>
  <r>
    <s v="JUN-23"/>
    <s v="2023/24"/>
    <x v="2"/>
    <x v="6"/>
    <s v="01K"/>
    <x v="1"/>
    <x v="124"/>
    <n v="16"/>
    <n v="5"/>
    <n v="0.76190476190476186"/>
    <n v="0.23809523809523808"/>
  </r>
  <r>
    <s v="JUN-23"/>
    <s v="2023/24"/>
    <x v="2"/>
    <x v="6"/>
    <s v="01T"/>
    <x v="1"/>
    <x v="143"/>
    <n v="13"/>
    <n v="5"/>
    <n v="0.72222222222222221"/>
    <n v="0.27777777777777779"/>
  </r>
  <r>
    <s v="JUN-23"/>
    <s v="2023/24"/>
    <x v="2"/>
    <x v="6"/>
    <s v="01V"/>
    <x v="1"/>
    <x v="69"/>
    <n v="20"/>
    <n v="2"/>
    <n v="0.90909090909090906"/>
    <n v="9.0909090909090912E-2"/>
  </r>
  <r>
    <s v="JUN-23"/>
    <s v="2023/24"/>
    <x v="2"/>
    <x v="6"/>
    <s v="01W"/>
    <x v="1"/>
    <x v="185"/>
    <n v="8"/>
    <n v="1"/>
    <n v="0.88888888888888884"/>
    <n v="0.1111111111111111"/>
  </r>
  <r>
    <s v="JUN-23"/>
    <s v="2023/24"/>
    <x v="2"/>
    <x v="6"/>
    <s v="01X"/>
    <x v="1"/>
    <x v="120"/>
    <n v="21"/>
    <n v="5"/>
    <n v="0.80769230769230771"/>
    <n v="0.19230769230769232"/>
  </r>
  <r>
    <s v="JUN-23"/>
    <s v="2023/24"/>
    <x v="2"/>
    <x v="6"/>
    <s v="01Y"/>
    <x v="1"/>
    <x v="115"/>
    <n v="9"/>
    <n v="1"/>
    <n v="0.9"/>
    <n v="0.1"/>
  </r>
  <r>
    <s v="JUN-23"/>
    <s v="2023/24"/>
    <x v="2"/>
    <x v="6"/>
    <s v="02A"/>
    <x v="1"/>
    <x v="148"/>
    <n v="10"/>
    <n v="4"/>
    <n v="0.7142857142857143"/>
    <n v="0.2857142857142857"/>
  </r>
  <r>
    <s v="JUN-23"/>
    <s v="2023/24"/>
    <x v="2"/>
    <x v="6"/>
    <s v="02E"/>
    <x v="1"/>
    <x v="147"/>
    <n v="31"/>
    <n v="4"/>
    <n v="0.88571428571428568"/>
    <n v="0.11428571428571428"/>
  </r>
  <r>
    <s v="JUN-23"/>
    <s v="2023/24"/>
    <x v="2"/>
    <x v="6"/>
    <s v="02G"/>
    <x v="1"/>
    <x v="115"/>
    <n v="5"/>
    <n v="5"/>
    <n v="0.5"/>
    <n v="0.5"/>
  </r>
  <r>
    <s v="JUN-23"/>
    <s v="2023/24"/>
    <x v="2"/>
    <x v="6"/>
    <s v="02H"/>
    <x v="1"/>
    <x v="416"/>
    <n v="42"/>
    <n v="3"/>
    <n v="0.93333333333333335"/>
    <n v="6.6666666666666666E-2"/>
  </r>
  <r>
    <s v="JUN-23"/>
    <s v="2023/24"/>
    <x v="2"/>
    <x v="6"/>
    <s v="02M"/>
    <x v="1"/>
    <x v="148"/>
    <n v="11"/>
    <n v="3"/>
    <n v="0.7857142857142857"/>
    <n v="0.21428571428571427"/>
  </r>
  <r>
    <s v="JUN-23"/>
    <s v="2023/24"/>
    <x v="2"/>
    <x v="6"/>
    <s v="02P"/>
    <x v="0"/>
    <x v="124"/>
    <n v="15"/>
    <n v="6"/>
    <n v="0.7142857142857143"/>
    <n v="0.2857142857142857"/>
  </r>
  <r>
    <s v="JUN-23"/>
    <s v="2023/24"/>
    <x v="2"/>
    <x v="6"/>
    <s v="02Q"/>
    <x v="2"/>
    <x v="68"/>
    <n v="1"/>
    <n v="3"/>
    <n v="0.25"/>
    <n v="0.75"/>
  </r>
  <r>
    <s v="JUN-23"/>
    <s v="2023/24"/>
    <x v="2"/>
    <x v="6"/>
    <s v="02T"/>
    <x v="0"/>
    <x v="130"/>
    <n v="24"/>
    <n v="3"/>
    <n v="0.88888888888888884"/>
    <n v="0.1111111111111111"/>
  </r>
  <r>
    <s v="JUN-23"/>
    <s v="2023/24"/>
    <x v="2"/>
    <x v="6"/>
    <s v="02X"/>
    <x v="0"/>
    <x v="192"/>
    <n v="9"/>
    <n v="8"/>
    <n v="0.52941176470588236"/>
    <n v="0.47058823529411764"/>
  </r>
  <r>
    <s v="JUN-23"/>
    <s v="2023/24"/>
    <x v="2"/>
    <x v="6"/>
    <s v="02Y"/>
    <x v="0"/>
    <x v="134"/>
    <n v="33"/>
    <n v="18"/>
    <n v="0.6470588235294118"/>
    <n v="0.35294117647058826"/>
  </r>
  <r>
    <s v="JUN-23"/>
    <s v="2023/24"/>
    <x v="2"/>
    <x v="6"/>
    <s v="03F"/>
    <x v="0"/>
    <x v="125"/>
    <n v="25"/>
    <n v="13"/>
    <n v="0.65789473684210531"/>
    <n v="0.34210526315789475"/>
  </r>
  <r>
    <s v="JUN-23"/>
    <s v="2023/24"/>
    <x v="2"/>
    <x v="6"/>
    <s v="03H"/>
    <x v="0"/>
    <x v="132"/>
    <n v="13"/>
    <n v="3"/>
    <n v="0.8125"/>
    <n v="0.1875"/>
  </r>
  <r>
    <s v="JUN-23"/>
    <s v="2023/24"/>
    <x v="2"/>
    <x v="6"/>
    <s v="03K"/>
    <x v="0"/>
    <x v="83"/>
    <n v="8"/>
    <n v="5"/>
    <n v="0.61538461538461542"/>
    <n v="0.38461538461538464"/>
  </r>
  <r>
    <s v="JUN-23"/>
    <s v="2023/24"/>
    <x v="2"/>
    <x v="6"/>
    <s v="03L"/>
    <x v="0"/>
    <x v="124"/>
    <n v="13"/>
    <n v="8"/>
    <n v="0.61904761904761907"/>
    <n v="0.38095238095238093"/>
  </r>
  <r>
    <s v="JUN-23"/>
    <s v="2023/24"/>
    <x v="2"/>
    <x v="6"/>
    <s v="03N"/>
    <x v="0"/>
    <x v="365"/>
    <n v="21"/>
    <n v="12"/>
    <n v="0.63636363636363635"/>
    <n v="0.36363636363636365"/>
  </r>
  <r>
    <s v="JUN-23"/>
    <s v="2023/24"/>
    <x v="2"/>
    <x v="6"/>
    <s v="03Q"/>
    <x v="0"/>
    <x v="394"/>
    <n v="40"/>
    <n v="14"/>
    <n v="0.7407407407407407"/>
    <n v="0.25925925925925924"/>
  </r>
  <r>
    <s v="JUN-23"/>
    <s v="2023/24"/>
    <x v="2"/>
    <x v="6"/>
    <s v="03R"/>
    <x v="0"/>
    <x v="147"/>
    <n v="30"/>
    <n v="5"/>
    <n v="0.8571428571428571"/>
    <n v="0.14285714285714285"/>
  </r>
  <r>
    <s v="JUN-23"/>
    <s v="2023/24"/>
    <x v="2"/>
    <x v="6"/>
    <s v="03W"/>
    <x v="2"/>
    <x v="121"/>
    <n v="23"/>
    <n v="8"/>
    <n v="0.74193548387096775"/>
    <n v="0.25806451612903225"/>
  </r>
  <r>
    <s v="JUN-23"/>
    <s v="2023/24"/>
    <x v="2"/>
    <x v="6"/>
    <s v="04C"/>
    <x v="2"/>
    <x v="69"/>
    <n v="15"/>
    <n v="7"/>
    <n v="0.68181818181818177"/>
    <n v="0.31818181818181818"/>
  </r>
  <r>
    <s v="JUN-23"/>
    <s v="2023/24"/>
    <x v="2"/>
    <x v="6"/>
    <s v="04V"/>
    <x v="2"/>
    <x v="365"/>
    <n v="24"/>
    <n v="9"/>
    <n v="0.72727272727272729"/>
    <n v="0.27272727272727271"/>
  </r>
  <r>
    <s v="JUN-23"/>
    <s v="2023/24"/>
    <x v="2"/>
    <x v="6"/>
    <s v="04Y"/>
    <x v="2"/>
    <x v="132"/>
    <n v="12"/>
    <n v="4"/>
    <n v="0.75"/>
    <n v="0.25"/>
  </r>
  <r>
    <s v="JUN-23"/>
    <s v="2023/24"/>
    <x v="2"/>
    <x v="6"/>
    <s v="05D"/>
    <x v="2"/>
    <x v="115"/>
    <n v="7"/>
    <n v="3"/>
    <n v="0.7"/>
    <n v="0.3"/>
  </r>
  <r>
    <s v="JUN-23"/>
    <s v="2023/24"/>
    <x v="2"/>
    <x v="6"/>
    <s v="05G"/>
    <x v="2"/>
    <x v="367"/>
    <n v="28"/>
    <n v="11"/>
    <n v="0.71794871794871795"/>
    <n v="0.28205128205128205"/>
  </r>
  <r>
    <s v="JUN-23"/>
    <s v="2023/24"/>
    <x v="2"/>
    <x v="6"/>
    <s v="05Q"/>
    <x v="2"/>
    <x v="124"/>
    <n v="15"/>
    <n v="6"/>
    <n v="0.7142857142857143"/>
    <n v="0.2857142857142857"/>
  </r>
  <r>
    <s v="JUN-23"/>
    <s v="2023/24"/>
    <x v="2"/>
    <x v="6"/>
    <s v="05V"/>
    <x v="2"/>
    <x v="374"/>
    <n v="15"/>
    <n v="4"/>
    <n v="0.78947368421052633"/>
    <n v="0.21052631578947367"/>
  </r>
  <r>
    <s v="JUN-23"/>
    <s v="2023/24"/>
    <x v="2"/>
    <x v="6"/>
    <s v="05W"/>
    <x v="2"/>
    <x v="368"/>
    <n v="14"/>
    <n v="11"/>
    <n v="0.56000000000000005"/>
    <n v="0.44"/>
  </r>
  <r>
    <s v="JUN-23"/>
    <s v="2023/24"/>
    <x v="2"/>
    <x v="6"/>
    <s v="06H"/>
    <x v="3"/>
    <x v="317"/>
    <n v="47"/>
    <n v="14"/>
    <n v="0.77049180327868849"/>
    <n v="0.22950819672131148"/>
  </r>
  <r>
    <s v="JUN-23"/>
    <s v="2023/24"/>
    <x v="2"/>
    <x v="6"/>
    <s v="06K"/>
    <x v="3"/>
    <x v="161"/>
    <n v="46"/>
    <n v="4"/>
    <n v="0.92"/>
    <n v="0.08"/>
  </r>
  <r>
    <s v="JUN-23"/>
    <s v="2023/24"/>
    <x v="2"/>
    <x v="6"/>
    <s v="06L"/>
    <x v="3"/>
    <x v="136"/>
    <n v="21"/>
    <n v="15"/>
    <n v="0.58333333333333337"/>
    <n v="0.41666666666666669"/>
  </r>
  <r>
    <s v="JUN-23"/>
    <s v="2023/24"/>
    <x v="2"/>
    <x v="6"/>
    <s v="06N"/>
    <x v="3"/>
    <x v="127"/>
    <n v="39"/>
    <n v="5"/>
    <n v="0.88636363636363635"/>
    <n v="0.11363636363636363"/>
  </r>
  <r>
    <s v="JUN-23"/>
    <s v="2023/24"/>
    <x v="2"/>
    <x v="6"/>
    <s v="06Q"/>
    <x v="3"/>
    <x v="192"/>
    <n v="12"/>
    <n v="5"/>
    <n v="0.70588235294117652"/>
    <n v="0.29411764705882354"/>
  </r>
  <r>
    <s v="JUN-23"/>
    <s v="2023/24"/>
    <x v="2"/>
    <x v="6"/>
    <s v="06T"/>
    <x v="3"/>
    <x v="369"/>
    <n v="23"/>
    <n v="9"/>
    <n v="0.71875"/>
    <n v="0.28125"/>
  </r>
  <r>
    <s v="JUN-23"/>
    <s v="2023/24"/>
    <x v="2"/>
    <x v="6"/>
    <s v="07G"/>
    <x v="3"/>
    <x v="254"/>
    <n v="4"/>
    <n v="1"/>
    <n v="0.8"/>
    <n v="0.2"/>
  </r>
  <r>
    <s v="JUN-23"/>
    <s v="2023/24"/>
    <x v="2"/>
    <x v="6"/>
    <s v="07H"/>
    <x v="3"/>
    <x v="83"/>
    <n v="11"/>
    <n v="2"/>
    <n v="0.84615384615384615"/>
    <n v="0.15384615384615385"/>
  </r>
  <r>
    <s v="JUN-23"/>
    <s v="2023/24"/>
    <x v="2"/>
    <x v="6"/>
    <s v="07K"/>
    <x v="3"/>
    <x v="144"/>
    <n v="16"/>
    <n v="4"/>
    <n v="0.8"/>
    <n v="0.2"/>
  </r>
  <r>
    <s v="JUN-23"/>
    <s v="2023/24"/>
    <x v="2"/>
    <x v="6"/>
    <s v="09D"/>
    <x v="4"/>
    <x v="115"/>
    <n v="9"/>
    <n v="1"/>
    <n v="0.9"/>
    <n v="0.1"/>
  </r>
  <r>
    <s v="JUN-23"/>
    <s v="2023/24"/>
    <x v="2"/>
    <x v="6"/>
    <s v="10Q"/>
    <x v="4"/>
    <x v="135"/>
    <n v="71"/>
    <n v="21"/>
    <n v="0.77173913043478259"/>
    <n v="0.22826086956521738"/>
  </r>
  <r>
    <s v="JUN-23"/>
    <s v="2023/24"/>
    <x v="2"/>
    <x v="6"/>
    <s v="10R"/>
    <x v="4"/>
    <x v="144"/>
    <n v="15"/>
    <n v="5"/>
    <n v="0.75"/>
    <n v="0.25"/>
  </r>
  <r>
    <s v="JUN-23"/>
    <s v="2023/24"/>
    <x v="2"/>
    <x v="6"/>
    <s v="11J"/>
    <x v="5"/>
    <x v="119"/>
    <n v="52"/>
    <n v="5"/>
    <n v="0.91228070175438591"/>
    <n v="8.771929824561403E-2"/>
  </r>
  <r>
    <s v="JUN-23"/>
    <s v="2023/24"/>
    <x v="2"/>
    <x v="6"/>
    <s v="11M"/>
    <x v="5"/>
    <x v="300"/>
    <n v="55"/>
    <n v="25"/>
    <n v="0.6875"/>
    <n v="0.3125"/>
  </r>
  <r>
    <s v="JUN-23"/>
    <s v="2023/24"/>
    <x v="2"/>
    <x v="6"/>
    <s v="11N"/>
    <x v="5"/>
    <x v="135"/>
    <n v="82"/>
    <n v="10"/>
    <n v="0.89130434782608692"/>
    <n v="0.10869565217391304"/>
  </r>
  <r>
    <s v="JUN-23"/>
    <s v="2023/24"/>
    <x v="2"/>
    <x v="6"/>
    <s v="11X"/>
    <x v="5"/>
    <x v="122"/>
    <n v="59"/>
    <n v="19"/>
    <n v="0.75641025641025639"/>
    <n v="0.24358974358974358"/>
  </r>
  <r>
    <s v="JUN-23"/>
    <s v="2023/24"/>
    <x v="2"/>
    <x v="6"/>
    <s v="12F"/>
    <x v="1"/>
    <x v="324"/>
    <n v="39"/>
    <n v="4"/>
    <n v="0.90697674418604646"/>
    <n v="9.3023255813953487E-2"/>
  </r>
  <r>
    <s v="JUN-23"/>
    <s v="2023/24"/>
    <x v="2"/>
    <x v="6"/>
    <s v="13Q"/>
    <x v="6"/>
    <x v="174"/>
    <n v="2"/>
    <n v="0"/>
    <n v="1"/>
    <n v="0"/>
  </r>
  <r>
    <s v="JUN-23"/>
    <s v="2023/24"/>
    <x v="2"/>
    <x v="6"/>
    <s v="13T"/>
    <x v="0"/>
    <x v="121"/>
    <n v="28"/>
    <n v="3"/>
    <n v="0.90322580645161288"/>
    <n v="9.6774193548387094E-2"/>
  </r>
  <r>
    <s v="JUN-23"/>
    <s v="2023/24"/>
    <x v="2"/>
    <x v="6"/>
    <s v="14L"/>
    <x v="1"/>
    <x v="374"/>
    <n v="14"/>
    <n v="5"/>
    <n v="0.73684210526315785"/>
    <n v="0.26315789473684209"/>
  </r>
  <r>
    <s v="JUN-23"/>
    <s v="2023/24"/>
    <x v="2"/>
    <x v="6"/>
    <s v="14Q"/>
    <x v="2"/>
    <x v="157"/>
    <n v="1"/>
    <n v="0"/>
    <n v="1"/>
    <n v="0"/>
  </r>
  <r>
    <s v="JUN-23"/>
    <s v="2023/24"/>
    <x v="2"/>
    <x v="6"/>
    <s v="14R"/>
    <x v="3"/>
    <x v="157"/>
    <n v="1"/>
    <n v="0"/>
    <n v="1"/>
    <n v="0"/>
  </r>
  <r>
    <s v="JUN-23"/>
    <s v="2023/24"/>
    <x v="2"/>
    <x v="6"/>
    <s v="14Y"/>
    <x v="4"/>
    <x v="118"/>
    <n v="38"/>
    <n v="20"/>
    <n v="0.65517241379310343"/>
    <n v="0.34482758620689657"/>
  </r>
  <r>
    <s v="JUN-23"/>
    <s v="2023/24"/>
    <x v="2"/>
    <x v="6"/>
    <s v="15A"/>
    <x v="4"/>
    <x v="117"/>
    <n v="45"/>
    <n v="4"/>
    <n v="0.91836734693877553"/>
    <n v="8.1632653061224483E-2"/>
  </r>
  <r>
    <s v="JUN-23"/>
    <s v="2023/24"/>
    <x v="2"/>
    <x v="6"/>
    <s v="15C"/>
    <x v="5"/>
    <x v="302"/>
    <n v="84"/>
    <n v="10"/>
    <n v="0.8936170212765957"/>
    <n v="0.10638297872340426"/>
  </r>
  <r>
    <s v="JUN-23"/>
    <s v="2023/24"/>
    <x v="2"/>
    <x v="6"/>
    <s v="15E"/>
    <x v="2"/>
    <x v="139"/>
    <n v="75"/>
    <n v="28"/>
    <n v="0.72815533980582525"/>
    <n v="0.27184466019417475"/>
  </r>
  <r>
    <s v="JUN-23"/>
    <s v="2023/24"/>
    <x v="2"/>
    <x v="6"/>
    <s v="15F"/>
    <x v="0"/>
    <x v="376"/>
    <n v="70"/>
    <n v="18"/>
    <n v="0.79545454545454541"/>
    <n v="0.20454545454545456"/>
  </r>
  <r>
    <s v="JUN-23"/>
    <s v="2023/24"/>
    <x v="2"/>
    <x v="6"/>
    <s v="15M"/>
    <x v="2"/>
    <x v="153"/>
    <n v="72"/>
    <n v="38"/>
    <n v="0.65454545454545454"/>
    <n v="0.34545454545454546"/>
  </r>
  <r>
    <s v="JUN-23"/>
    <s v="2023/24"/>
    <x v="2"/>
    <x v="6"/>
    <s v="15N"/>
    <x v="5"/>
    <x v="689"/>
    <n v="146"/>
    <n v="46"/>
    <n v="0.76041666666666663"/>
    <n v="0.23958333333333334"/>
  </r>
  <r>
    <s v="JUN-23"/>
    <s v="2023/24"/>
    <x v="2"/>
    <x v="6"/>
    <s v="16C"/>
    <x v="0"/>
    <x v="116"/>
    <n v="23"/>
    <n v="5"/>
    <n v="0.8214285714285714"/>
    <n v="0.17857142857142858"/>
  </r>
  <r>
    <s v="JUN-23"/>
    <s v="2023/24"/>
    <x v="2"/>
    <x v="6"/>
    <s v="18C"/>
    <x v="2"/>
    <x v="160"/>
    <n v="58"/>
    <n v="24"/>
    <n v="0.70731707317073167"/>
    <n v="0.29268292682926828"/>
  </r>
  <r>
    <s v="JUN-23"/>
    <s v="2023/24"/>
    <x v="2"/>
    <x v="6"/>
    <s v="26A"/>
    <x v="3"/>
    <x v="375"/>
    <n v="82"/>
    <n v="13"/>
    <n v="0.86315789473684212"/>
    <n v="0.1368421052631579"/>
  </r>
  <r>
    <s v="JUN-23"/>
    <s v="2023/24"/>
    <x v="2"/>
    <x v="6"/>
    <s v="27D"/>
    <x v="1"/>
    <x v="128"/>
    <n v="52"/>
    <n v="7"/>
    <n v="0.88135593220338981"/>
    <n v="0.11864406779661017"/>
  </r>
  <r>
    <s v="JUN-23"/>
    <s v="2023/24"/>
    <x v="2"/>
    <x v="6"/>
    <s v="32T"/>
    <x v="1"/>
    <x v="157"/>
    <n v="0"/>
    <n v="1"/>
    <n v="0"/>
    <n v="1"/>
  </r>
  <r>
    <s v="JUN-23"/>
    <s v="2023/24"/>
    <x v="2"/>
    <x v="6"/>
    <s v="36J"/>
    <x v="0"/>
    <x v="128"/>
    <n v="49"/>
    <n v="10"/>
    <n v="0.83050847457627119"/>
    <n v="0.16949152542372881"/>
  </r>
  <r>
    <s v="JUN-23"/>
    <s v="2023/24"/>
    <x v="2"/>
    <x v="6"/>
    <s v="36L"/>
    <x v="7"/>
    <x v="407"/>
    <n v="79"/>
    <n v="17"/>
    <n v="0.82291666666666663"/>
    <n v="0.17708333333333334"/>
  </r>
  <r>
    <s v="JUN-23"/>
    <s v="2023/24"/>
    <x v="2"/>
    <x v="6"/>
    <s v="42D"/>
    <x v="0"/>
    <x v="152"/>
    <n v="56"/>
    <n v="7"/>
    <n v="0.88888888888888884"/>
    <n v="0.1111111111111111"/>
  </r>
  <r>
    <s v="JUN-23"/>
    <s v="2023/24"/>
    <x v="2"/>
    <x v="6"/>
    <s v="52R"/>
    <x v="2"/>
    <x v="160"/>
    <n v="60"/>
    <n v="22"/>
    <n v="0.73170731707317072"/>
    <n v="0.26829268292682928"/>
  </r>
  <r>
    <s v="JUN-23"/>
    <s v="2023/24"/>
    <x v="2"/>
    <x v="6"/>
    <s v="70F"/>
    <x v="4"/>
    <x v="366"/>
    <n v="48"/>
    <n v="17"/>
    <n v="0.7384615384615385"/>
    <n v="0.26153846153846155"/>
  </r>
  <r>
    <s v="JUN-23"/>
    <s v="2023/24"/>
    <x v="2"/>
    <x v="6"/>
    <s v="71E"/>
    <x v="2"/>
    <x v="296"/>
    <n v="49"/>
    <n v="13"/>
    <n v="0.79032258064516125"/>
    <n v="0.20967741935483872"/>
  </r>
  <r>
    <s v="JUN-23"/>
    <s v="2023/24"/>
    <x v="2"/>
    <x v="6"/>
    <s v="72Q"/>
    <x v="7"/>
    <x v="707"/>
    <n v="105"/>
    <n v="41"/>
    <n v="0.71917808219178081"/>
    <n v="0.28082191780821919"/>
  </r>
  <r>
    <s v="JUN-23"/>
    <s v="2023/24"/>
    <x v="2"/>
    <x v="6"/>
    <s v="78H"/>
    <x v="2"/>
    <x v="137"/>
    <n v="52"/>
    <n v="15"/>
    <n v="0.77611940298507465"/>
    <n v="0.22388059701492538"/>
  </r>
  <r>
    <s v="JUN-23"/>
    <s v="2023/24"/>
    <x v="2"/>
    <x v="6"/>
    <s v="84H"/>
    <x v="0"/>
    <x v="400"/>
    <n v="35"/>
    <n v="7"/>
    <n v="0.83333333333333337"/>
    <n v="0.16666666666666666"/>
  </r>
  <r>
    <s v="JUN-23"/>
    <s v="2023/24"/>
    <x v="2"/>
    <x v="6"/>
    <s v="91Q"/>
    <x v="4"/>
    <x v="187"/>
    <n v="166"/>
    <n v="27"/>
    <n v="0.86010362694300513"/>
    <n v="0.13989637305699482"/>
  </r>
  <r>
    <s v="JUN-23"/>
    <s v="2023/24"/>
    <x v="2"/>
    <x v="6"/>
    <s v="92A"/>
    <x v="4"/>
    <x v="305"/>
    <n v="76"/>
    <n v="9"/>
    <n v="0.89411764705882357"/>
    <n v="0.10588235294117647"/>
  </r>
  <r>
    <s v="JUN-23"/>
    <s v="2023/24"/>
    <x v="2"/>
    <x v="6"/>
    <s v="92G"/>
    <x v="5"/>
    <x v="376"/>
    <n v="74"/>
    <n v="14"/>
    <n v="0.84090909090909094"/>
    <n v="0.15909090909090909"/>
  </r>
  <r>
    <s v="JUN-23"/>
    <s v="2023/24"/>
    <x v="2"/>
    <x v="6"/>
    <s v="93C"/>
    <x v="7"/>
    <x v="152"/>
    <n v="58"/>
    <n v="5"/>
    <n v="0.92063492063492058"/>
    <n v="7.9365079365079361E-2"/>
  </r>
  <r>
    <s v="JUN-23"/>
    <s v="2023/24"/>
    <x v="2"/>
    <x v="6"/>
    <s v="97R"/>
    <x v="4"/>
    <x v="370"/>
    <n v="42"/>
    <n v="6"/>
    <n v="0.875"/>
    <n v="0.125"/>
  </r>
  <r>
    <s v="JUN-23"/>
    <s v="2023/24"/>
    <x v="2"/>
    <x v="6"/>
    <s v="99A"/>
    <x v="1"/>
    <x v="99"/>
    <n v="24"/>
    <n v="5"/>
    <n v="0.82758620689655171"/>
    <n v="0.17241379310344829"/>
  </r>
  <r>
    <s v="JUN-23"/>
    <s v="2023/24"/>
    <x v="2"/>
    <x v="6"/>
    <s v="99C"/>
    <x v="0"/>
    <x v="143"/>
    <n v="15"/>
    <n v="3"/>
    <n v="0.83333333333333337"/>
    <n v="0.16666666666666666"/>
  </r>
  <r>
    <s v="JUN-23"/>
    <s v="2023/24"/>
    <x v="2"/>
    <x v="6"/>
    <s v="99E"/>
    <x v="3"/>
    <x v="91"/>
    <n v="11"/>
    <n v="1"/>
    <n v="0.91666666666666663"/>
    <n v="8.3333333333333329E-2"/>
  </r>
  <r>
    <s v="JUN-23"/>
    <s v="2023/24"/>
    <x v="2"/>
    <x v="6"/>
    <s v="99F"/>
    <x v="3"/>
    <x v="158"/>
    <n v="5"/>
    <n v="6"/>
    <n v="0.45454545454545453"/>
    <n v="0.54545454545454541"/>
  </r>
  <r>
    <s v="JUN-23"/>
    <s v="2023/24"/>
    <x v="2"/>
    <x v="6"/>
    <s v="99G"/>
    <x v="3"/>
    <x v="115"/>
    <n v="3"/>
    <n v="7"/>
    <n v="0.3"/>
    <n v="0.7"/>
  </r>
  <r>
    <s v="JUN-23"/>
    <s v="2023/24"/>
    <x v="2"/>
    <x v="6"/>
    <s v="A3A8R"/>
    <x v="7"/>
    <x v="388"/>
    <n v="99"/>
    <n v="10"/>
    <n v="0.90825688073394495"/>
    <n v="9.1743119266055051E-2"/>
  </r>
  <r>
    <s v="JUN-23"/>
    <s v="2023/24"/>
    <x v="2"/>
    <x v="6"/>
    <s v="B2M3M"/>
    <x v="2"/>
    <x v="301"/>
    <n v="69"/>
    <n v="6"/>
    <n v="0.92"/>
    <n v="0.08"/>
  </r>
  <r>
    <s v="JUN-23"/>
    <s v="2023/24"/>
    <x v="2"/>
    <x v="6"/>
    <s v="D2P2L"/>
    <x v="2"/>
    <x v="297"/>
    <n v="58"/>
    <n v="23"/>
    <n v="0.71604938271604934"/>
    <n v="0.2839506172839506"/>
  </r>
  <r>
    <s v="JUN-23"/>
    <s v="2023/24"/>
    <x v="2"/>
    <x v="6"/>
    <s v="D4U1Y"/>
    <x v="4"/>
    <x v="128"/>
    <n v="56"/>
    <n v="3"/>
    <n v="0.94915254237288138"/>
    <n v="5.0847457627118647E-2"/>
  </r>
  <r>
    <s v="JUN-23"/>
    <s v="2023/24"/>
    <x v="2"/>
    <x v="6"/>
    <s v="D9Y0V"/>
    <x v="4"/>
    <x v="429"/>
    <n v="152"/>
    <n v="76"/>
    <n v="0.66666666666666663"/>
    <n v="0.33333333333333331"/>
  </r>
  <r>
    <s v="JUN-23"/>
    <s v="2023/24"/>
    <x v="2"/>
    <x v="6"/>
    <s v="M1J4Y"/>
    <x v="3"/>
    <x v="301"/>
    <n v="52"/>
    <n v="23"/>
    <n v="0.69333333333333336"/>
    <n v="0.30666666666666664"/>
  </r>
  <r>
    <s v="JUN-23"/>
    <s v="2023/24"/>
    <x v="2"/>
    <x v="6"/>
    <s v="M2L0M"/>
    <x v="2"/>
    <x v="122"/>
    <n v="63"/>
    <n v="15"/>
    <n v="0.80769230769230771"/>
    <n v="0.19230769230769232"/>
  </r>
  <r>
    <s v="JUN-23"/>
    <s v="2023/24"/>
    <x v="2"/>
    <x v="6"/>
    <s v="UNKNOWN"/>
    <x v="8"/>
    <x v="134"/>
    <n v="46"/>
    <n v="5"/>
    <n v="0.90196078431372551"/>
    <n v="9.8039215686274508E-2"/>
  </r>
  <r>
    <s v="JUN-23"/>
    <s v="2023/24"/>
    <x v="2"/>
    <x v="6"/>
    <s v="W2U3Z"/>
    <x v="7"/>
    <x v="160"/>
    <n v="70"/>
    <n v="12"/>
    <n v="0.85365853658536583"/>
    <n v="0.14634146341463414"/>
  </r>
  <r>
    <s v="JUN-23"/>
    <s v="2023/24"/>
    <x v="2"/>
    <x v="6"/>
    <s v="X2C4Y"/>
    <x v="0"/>
    <x v="133"/>
    <n v="59"/>
    <n v="5"/>
    <n v="0.921875"/>
    <n v="7.8125E-2"/>
  </r>
  <r>
    <s v="JUN-23"/>
    <s v="2023/24"/>
    <x v="2"/>
    <x v="7"/>
    <s v="00L"/>
    <x v="0"/>
    <x v="392"/>
    <n v="87"/>
    <n v="30"/>
    <n v="0.74358974358974361"/>
    <n v="0.25641025641025639"/>
  </r>
  <r>
    <s v="JUN-23"/>
    <s v="2023/24"/>
    <x v="2"/>
    <x v="7"/>
    <s v="00N"/>
    <x v="0"/>
    <x v="152"/>
    <n v="38"/>
    <n v="25"/>
    <n v="0.60317460317460314"/>
    <n v="0.3968253968253968"/>
  </r>
  <r>
    <s v="JUN-23"/>
    <s v="2023/24"/>
    <x v="2"/>
    <x v="7"/>
    <s v="00P"/>
    <x v="0"/>
    <x v="163"/>
    <n v="66"/>
    <n v="33"/>
    <n v="0.66666666666666663"/>
    <n v="0.33333333333333331"/>
  </r>
  <r>
    <s v="JUN-23"/>
    <s v="2023/24"/>
    <x v="2"/>
    <x v="7"/>
    <s v="00Q"/>
    <x v="1"/>
    <x v="367"/>
    <n v="17"/>
    <n v="22"/>
    <n v="0.4358974358974359"/>
    <n v="0.5641025641025641"/>
  </r>
  <r>
    <s v="JUN-23"/>
    <s v="2023/24"/>
    <x v="2"/>
    <x v="7"/>
    <s v="00R"/>
    <x v="1"/>
    <x v="161"/>
    <n v="24"/>
    <n v="26"/>
    <n v="0.48"/>
    <n v="0.52"/>
  </r>
  <r>
    <s v="JUN-23"/>
    <s v="2023/24"/>
    <x v="2"/>
    <x v="7"/>
    <s v="00T"/>
    <x v="1"/>
    <x v="415"/>
    <n v="60"/>
    <n v="13"/>
    <n v="0.82191780821917804"/>
    <n v="0.17808219178082191"/>
  </r>
  <r>
    <s v="JUN-23"/>
    <s v="2023/24"/>
    <x v="2"/>
    <x v="7"/>
    <s v="00V"/>
    <x v="1"/>
    <x v="395"/>
    <n v="21"/>
    <n v="16"/>
    <n v="0.56756756756756754"/>
    <n v="0.43243243243243246"/>
  </r>
  <r>
    <s v="JUN-23"/>
    <s v="2023/24"/>
    <x v="2"/>
    <x v="7"/>
    <s v="00X"/>
    <x v="1"/>
    <x v="134"/>
    <n v="28"/>
    <n v="23"/>
    <n v="0.5490196078431373"/>
    <n v="0.45098039215686275"/>
  </r>
  <r>
    <s v="JUN-23"/>
    <s v="2023/24"/>
    <x v="2"/>
    <x v="7"/>
    <s v="00Y"/>
    <x v="1"/>
    <x v="118"/>
    <n v="30"/>
    <n v="28"/>
    <n v="0.51724137931034486"/>
    <n v="0.48275862068965519"/>
  </r>
  <r>
    <s v="JUN-23"/>
    <s v="2023/24"/>
    <x v="2"/>
    <x v="7"/>
    <s v="01A"/>
    <x v="1"/>
    <x v="396"/>
    <n v="54"/>
    <n v="36"/>
    <n v="0.6"/>
    <n v="0.4"/>
  </r>
  <r>
    <s v="JUN-23"/>
    <s v="2023/24"/>
    <x v="2"/>
    <x v="7"/>
    <s v="01D"/>
    <x v="1"/>
    <x v="114"/>
    <n v="40"/>
    <n v="30"/>
    <n v="0.5714285714285714"/>
    <n v="0.42857142857142855"/>
  </r>
  <r>
    <s v="JUN-23"/>
    <s v="2023/24"/>
    <x v="2"/>
    <x v="7"/>
    <s v="01E"/>
    <x v="1"/>
    <x v="118"/>
    <n v="28"/>
    <n v="30"/>
    <n v="0.48275862068965519"/>
    <n v="0.51724137931034486"/>
  </r>
  <r>
    <s v="JUN-23"/>
    <s v="2023/24"/>
    <x v="2"/>
    <x v="7"/>
    <s v="01F"/>
    <x v="1"/>
    <x v="369"/>
    <n v="18"/>
    <n v="14"/>
    <n v="0.5625"/>
    <n v="0.4375"/>
  </r>
  <r>
    <s v="JUN-23"/>
    <s v="2023/24"/>
    <x v="2"/>
    <x v="7"/>
    <s v="01G"/>
    <x v="1"/>
    <x v="134"/>
    <n v="33"/>
    <n v="18"/>
    <n v="0.6470588235294118"/>
    <n v="0.35294117647058826"/>
  </r>
  <r>
    <s v="JUN-23"/>
    <s v="2023/24"/>
    <x v="2"/>
    <x v="7"/>
    <s v="01H"/>
    <x v="0"/>
    <x v="154"/>
    <n v="46"/>
    <n v="54"/>
    <n v="0.46"/>
    <n v="0.54"/>
  </r>
  <r>
    <s v="JUN-23"/>
    <s v="2023/24"/>
    <x v="2"/>
    <x v="7"/>
    <s v="01J"/>
    <x v="1"/>
    <x v="395"/>
    <n v="22"/>
    <n v="15"/>
    <n v="0.59459459459459463"/>
    <n v="0.40540540540540543"/>
  </r>
  <r>
    <s v="JUN-23"/>
    <s v="2023/24"/>
    <x v="2"/>
    <x v="7"/>
    <s v="01K"/>
    <x v="1"/>
    <x v="414"/>
    <n v="65"/>
    <n v="64"/>
    <n v="0.50387596899224807"/>
    <n v="0.49612403100775193"/>
  </r>
  <r>
    <s v="JUN-23"/>
    <s v="2023/24"/>
    <x v="2"/>
    <x v="7"/>
    <s v="01T"/>
    <x v="1"/>
    <x v="117"/>
    <n v="28"/>
    <n v="21"/>
    <n v="0.5714285714285714"/>
    <n v="0.42857142857142855"/>
  </r>
  <r>
    <s v="JUN-23"/>
    <s v="2023/24"/>
    <x v="2"/>
    <x v="7"/>
    <s v="01V"/>
    <x v="1"/>
    <x v="400"/>
    <n v="25"/>
    <n v="17"/>
    <n v="0.59523809523809523"/>
    <n v="0.40476190476190477"/>
  </r>
  <r>
    <s v="JUN-23"/>
    <s v="2023/24"/>
    <x v="2"/>
    <x v="7"/>
    <s v="01W"/>
    <x v="1"/>
    <x v="915"/>
    <n v="51"/>
    <n v="51"/>
    <n v="0.5"/>
    <n v="0.5"/>
  </r>
  <r>
    <s v="JUN-23"/>
    <s v="2023/24"/>
    <x v="2"/>
    <x v="7"/>
    <s v="01X"/>
    <x v="1"/>
    <x v="127"/>
    <n v="28"/>
    <n v="16"/>
    <n v="0.63636363636363635"/>
    <n v="0.36363636363636365"/>
  </r>
  <r>
    <s v="JUN-23"/>
    <s v="2023/24"/>
    <x v="2"/>
    <x v="7"/>
    <s v="01Y"/>
    <x v="1"/>
    <x v="147"/>
    <n v="26"/>
    <n v="9"/>
    <n v="0.74285714285714288"/>
    <n v="0.25714285714285712"/>
  </r>
  <r>
    <s v="JUN-23"/>
    <s v="2023/24"/>
    <x v="2"/>
    <x v="7"/>
    <s v="02A"/>
    <x v="1"/>
    <x v="118"/>
    <n v="34"/>
    <n v="24"/>
    <n v="0.58620689655172409"/>
    <n v="0.41379310344827586"/>
  </r>
  <r>
    <s v="JUN-23"/>
    <s v="2023/24"/>
    <x v="2"/>
    <x v="7"/>
    <s v="02E"/>
    <x v="1"/>
    <x v="398"/>
    <n v="38"/>
    <n v="15"/>
    <n v="0.71698113207547165"/>
    <n v="0.28301886792452829"/>
  </r>
  <r>
    <s v="JUN-23"/>
    <s v="2023/24"/>
    <x v="2"/>
    <x v="7"/>
    <s v="02G"/>
    <x v="1"/>
    <x v="117"/>
    <n v="31"/>
    <n v="18"/>
    <n v="0.63265306122448983"/>
    <n v="0.36734693877551022"/>
  </r>
  <r>
    <s v="JUN-23"/>
    <s v="2023/24"/>
    <x v="2"/>
    <x v="7"/>
    <s v="02H"/>
    <x v="1"/>
    <x v="154"/>
    <n v="71"/>
    <n v="29"/>
    <n v="0.71"/>
    <n v="0.28999999999999998"/>
  </r>
  <r>
    <s v="JUN-23"/>
    <s v="2023/24"/>
    <x v="2"/>
    <x v="7"/>
    <s v="02M"/>
    <x v="1"/>
    <x v="301"/>
    <n v="36"/>
    <n v="39"/>
    <n v="0.48"/>
    <n v="0.52"/>
  </r>
  <r>
    <s v="JUN-23"/>
    <s v="2023/24"/>
    <x v="2"/>
    <x v="7"/>
    <s v="02P"/>
    <x v="0"/>
    <x v="381"/>
    <n v="45"/>
    <n v="26"/>
    <n v="0.63380281690140849"/>
    <n v="0.36619718309859156"/>
  </r>
  <r>
    <s v="JUN-23"/>
    <s v="2023/24"/>
    <x v="2"/>
    <x v="7"/>
    <s v="02Q"/>
    <x v="2"/>
    <x v="136"/>
    <n v="27"/>
    <n v="9"/>
    <n v="0.75"/>
    <n v="0.25"/>
  </r>
  <r>
    <s v="JUN-23"/>
    <s v="2023/24"/>
    <x v="2"/>
    <x v="7"/>
    <s v="02T"/>
    <x v="0"/>
    <x v="126"/>
    <n v="60"/>
    <n v="6"/>
    <n v="0.90909090909090906"/>
    <n v="9.0909090909090912E-2"/>
  </r>
  <r>
    <s v="JUN-23"/>
    <s v="2023/24"/>
    <x v="2"/>
    <x v="7"/>
    <s v="02X"/>
    <x v="0"/>
    <x v="301"/>
    <n v="45"/>
    <n v="30"/>
    <n v="0.6"/>
    <n v="0.4"/>
  </r>
  <r>
    <s v="JUN-23"/>
    <s v="2023/24"/>
    <x v="2"/>
    <x v="7"/>
    <s v="02Y"/>
    <x v="0"/>
    <x v="915"/>
    <n v="61"/>
    <n v="41"/>
    <n v="0.59803921568627449"/>
    <n v="0.40196078431372551"/>
  </r>
  <r>
    <s v="JUN-23"/>
    <s v="2023/24"/>
    <x v="2"/>
    <x v="7"/>
    <s v="03F"/>
    <x v="0"/>
    <x v="304"/>
    <n v="40"/>
    <n v="29"/>
    <n v="0.57971014492753625"/>
    <n v="0.42028985507246375"/>
  </r>
  <r>
    <s v="JUN-23"/>
    <s v="2023/24"/>
    <x v="2"/>
    <x v="7"/>
    <s v="03H"/>
    <x v="0"/>
    <x v="371"/>
    <n v="25"/>
    <n v="16"/>
    <n v="0.6097560975609756"/>
    <n v="0.3902439024390244"/>
  </r>
  <r>
    <s v="JUN-23"/>
    <s v="2023/24"/>
    <x v="2"/>
    <x v="7"/>
    <s v="03K"/>
    <x v="0"/>
    <x v="131"/>
    <n v="29"/>
    <n v="17"/>
    <n v="0.63043478260869568"/>
    <n v="0.36956521739130432"/>
  </r>
  <r>
    <s v="JUN-23"/>
    <s v="2023/24"/>
    <x v="2"/>
    <x v="7"/>
    <s v="03L"/>
    <x v="0"/>
    <x v="383"/>
    <n v="46"/>
    <n v="30"/>
    <n v="0.60526315789473684"/>
    <n v="0.39473684210526316"/>
  </r>
  <r>
    <s v="JUN-23"/>
    <s v="2023/24"/>
    <x v="2"/>
    <x v="7"/>
    <s v="03N"/>
    <x v="0"/>
    <x v="703"/>
    <n v="55"/>
    <n v="79"/>
    <n v="0.41044776119402987"/>
    <n v="0.58955223880597019"/>
  </r>
  <r>
    <s v="JUN-23"/>
    <s v="2023/24"/>
    <x v="2"/>
    <x v="7"/>
    <s v="03Q"/>
    <x v="0"/>
    <x v="412"/>
    <n v="72"/>
    <n v="59"/>
    <n v="0.54961832061068705"/>
    <n v="0.45038167938931295"/>
  </r>
  <r>
    <s v="JUN-23"/>
    <s v="2023/24"/>
    <x v="2"/>
    <x v="7"/>
    <s v="03R"/>
    <x v="0"/>
    <x v="653"/>
    <n v="75"/>
    <n v="32"/>
    <n v="0.7009345794392523"/>
    <n v="0.29906542056074764"/>
  </r>
  <r>
    <s v="JUN-23"/>
    <s v="2023/24"/>
    <x v="2"/>
    <x v="7"/>
    <s v="03W"/>
    <x v="2"/>
    <x v="915"/>
    <n v="45"/>
    <n v="57"/>
    <n v="0.44117647058823528"/>
    <n v="0.55882352941176472"/>
  </r>
  <r>
    <s v="JUN-23"/>
    <s v="2023/24"/>
    <x v="2"/>
    <x v="7"/>
    <s v="04C"/>
    <x v="2"/>
    <x v="161"/>
    <n v="18"/>
    <n v="32"/>
    <n v="0.36"/>
    <n v="0.64"/>
  </r>
  <r>
    <s v="JUN-23"/>
    <s v="2023/24"/>
    <x v="2"/>
    <x v="7"/>
    <s v="04V"/>
    <x v="2"/>
    <x v="310"/>
    <n v="47"/>
    <n v="61"/>
    <n v="0.43518518518518517"/>
    <n v="0.56481481481481477"/>
  </r>
  <r>
    <s v="JUN-23"/>
    <s v="2023/24"/>
    <x v="2"/>
    <x v="7"/>
    <s v="04Y"/>
    <x v="2"/>
    <x v="99"/>
    <n v="11"/>
    <n v="18"/>
    <n v="0.37931034482758619"/>
    <n v="0.62068965517241381"/>
  </r>
  <r>
    <s v="JUN-23"/>
    <s v="2023/24"/>
    <x v="2"/>
    <x v="7"/>
    <s v="05D"/>
    <x v="2"/>
    <x v="400"/>
    <n v="24"/>
    <n v="18"/>
    <n v="0.5714285714285714"/>
    <n v="0.42857142857142855"/>
  </r>
  <r>
    <s v="JUN-23"/>
    <s v="2023/24"/>
    <x v="2"/>
    <x v="7"/>
    <s v="05G"/>
    <x v="2"/>
    <x v="301"/>
    <n v="43"/>
    <n v="32"/>
    <n v="0.57333333333333336"/>
    <n v="0.42666666666666669"/>
  </r>
  <r>
    <s v="JUN-23"/>
    <s v="2023/24"/>
    <x v="2"/>
    <x v="7"/>
    <s v="05Q"/>
    <x v="2"/>
    <x v="117"/>
    <n v="18"/>
    <n v="31"/>
    <n v="0.36734693877551022"/>
    <n v="0.63265306122448983"/>
  </r>
  <r>
    <s v="JUN-23"/>
    <s v="2023/24"/>
    <x v="2"/>
    <x v="7"/>
    <s v="05V"/>
    <x v="2"/>
    <x v="118"/>
    <n v="31"/>
    <n v="27"/>
    <n v="0.53448275862068961"/>
    <n v="0.46551724137931033"/>
  </r>
  <r>
    <s v="JUN-23"/>
    <s v="2023/24"/>
    <x v="2"/>
    <x v="7"/>
    <s v="05W"/>
    <x v="2"/>
    <x v="381"/>
    <n v="40"/>
    <n v="31"/>
    <n v="0.56338028169014087"/>
    <n v="0.43661971830985913"/>
  </r>
  <r>
    <s v="JUN-23"/>
    <s v="2023/24"/>
    <x v="2"/>
    <x v="7"/>
    <s v="06H"/>
    <x v="3"/>
    <x v="948"/>
    <n v="147"/>
    <n v="117"/>
    <n v="0.55681818181818177"/>
    <n v="0.44318181818181818"/>
  </r>
  <r>
    <s v="JUN-23"/>
    <s v="2023/24"/>
    <x v="2"/>
    <x v="7"/>
    <s v="06K"/>
    <x v="3"/>
    <x v="694"/>
    <n v="101"/>
    <n v="47"/>
    <n v="0.68243243243243246"/>
    <n v="0.31756756756756754"/>
  </r>
  <r>
    <s v="JUN-23"/>
    <s v="2023/24"/>
    <x v="2"/>
    <x v="7"/>
    <s v="06L"/>
    <x v="3"/>
    <x v="431"/>
    <n v="99"/>
    <n v="56"/>
    <n v="0.6387096774193548"/>
    <n v="0.36129032258064514"/>
  </r>
  <r>
    <s v="JUN-23"/>
    <s v="2023/24"/>
    <x v="2"/>
    <x v="7"/>
    <s v="06N"/>
    <x v="3"/>
    <x v="439"/>
    <n v="93"/>
    <n v="63"/>
    <n v="0.59615384615384615"/>
    <n v="0.40384615384615385"/>
  </r>
  <r>
    <s v="JUN-23"/>
    <s v="2023/24"/>
    <x v="2"/>
    <x v="7"/>
    <s v="06Q"/>
    <x v="3"/>
    <x v="145"/>
    <n v="44"/>
    <n v="53"/>
    <n v="0.45360824742268041"/>
    <n v="0.54639175257731953"/>
  </r>
  <r>
    <s v="JUN-23"/>
    <s v="2023/24"/>
    <x v="2"/>
    <x v="7"/>
    <s v="06T"/>
    <x v="3"/>
    <x v="190"/>
    <n v="81"/>
    <n v="39"/>
    <n v="0.67500000000000004"/>
    <n v="0.32500000000000001"/>
  </r>
  <r>
    <s v="JUN-23"/>
    <s v="2023/24"/>
    <x v="2"/>
    <x v="7"/>
    <s v="07G"/>
    <x v="3"/>
    <x v="69"/>
    <n v="8"/>
    <n v="14"/>
    <n v="0.36363636363636365"/>
    <n v="0.63636363636363635"/>
  </r>
  <r>
    <s v="JUN-23"/>
    <s v="2023/24"/>
    <x v="2"/>
    <x v="7"/>
    <s v="07H"/>
    <x v="3"/>
    <x v="301"/>
    <n v="40"/>
    <n v="35"/>
    <n v="0.53333333333333333"/>
    <n v="0.46666666666666667"/>
  </r>
  <r>
    <s v="JUN-23"/>
    <s v="2023/24"/>
    <x v="2"/>
    <x v="7"/>
    <s v="07K"/>
    <x v="3"/>
    <x v="139"/>
    <n v="65"/>
    <n v="38"/>
    <n v="0.6310679611650486"/>
    <n v="0.36893203883495146"/>
  </r>
  <r>
    <s v="JUN-23"/>
    <s v="2023/24"/>
    <x v="2"/>
    <x v="7"/>
    <s v="09D"/>
    <x v="4"/>
    <x v="308"/>
    <n v="49"/>
    <n v="28"/>
    <n v="0.63636363636363635"/>
    <n v="0.36363636363636365"/>
  </r>
  <r>
    <s v="JUN-23"/>
    <s v="2023/24"/>
    <x v="2"/>
    <x v="7"/>
    <s v="10Q"/>
    <x v="4"/>
    <x v="177"/>
    <n v="156"/>
    <n v="89"/>
    <n v="0.63673469387755099"/>
    <n v="0.36326530612244901"/>
  </r>
  <r>
    <s v="JUN-23"/>
    <s v="2023/24"/>
    <x v="2"/>
    <x v="7"/>
    <s v="10R"/>
    <x v="4"/>
    <x v="398"/>
    <n v="26"/>
    <n v="27"/>
    <n v="0.49056603773584906"/>
    <n v="0.50943396226415094"/>
  </r>
  <r>
    <s v="JUN-23"/>
    <s v="2023/24"/>
    <x v="2"/>
    <x v="7"/>
    <s v="11J"/>
    <x v="5"/>
    <x v="440"/>
    <n v="210"/>
    <n v="126"/>
    <n v="0.625"/>
    <n v="0.375"/>
  </r>
  <r>
    <s v="JUN-23"/>
    <s v="2023/24"/>
    <x v="2"/>
    <x v="7"/>
    <s v="11M"/>
    <x v="5"/>
    <x v="949"/>
    <n v="145"/>
    <n v="66"/>
    <n v="0.6872037914691943"/>
    <n v="0.3127962085308057"/>
  </r>
  <r>
    <s v="JUN-23"/>
    <s v="2023/24"/>
    <x v="2"/>
    <x v="7"/>
    <s v="11N"/>
    <x v="5"/>
    <x v="826"/>
    <n v="195"/>
    <n v="88"/>
    <n v="0.68904593639575973"/>
    <n v="0.31095406360424027"/>
  </r>
  <r>
    <s v="JUN-23"/>
    <s v="2023/24"/>
    <x v="2"/>
    <x v="7"/>
    <s v="11X"/>
    <x v="5"/>
    <x v="332"/>
    <n v="144"/>
    <n v="62"/>
    <n v="0.69902912621359226"/>
    <n v="0.30097087378640774"/>
  </r>
  <r>
    <s v="JUN-23"/>
    <s v="2023/24"/>
    <x v="2"/>
    <x v="7"/>
    <s v="12F"/>
    <x v="1"/>
    <x v="403"/>
    <n v="94"/>
    <n v="32"/>
    <n v="0.74603174603174605"/>
    <n v="0.25396825396825395"/>
  </r>
  <r>
    <s v="JUN-23"/>
    <s v="2023/24"/>
    <x v="2"/>
    <x v="7"/>
    <s v="13Q"/>
    <x v="6"/>
    <x v="115"/>
    <n v="8"/>
    <n v="2"/>
    <n v="0.8"/>
    <n v="0.2"/>
  </r>
  <r>
    <s v="JUN-23"/>
    <s v="2023/24"/>
    <x v="2"/>
    <x v="7"/>
    <s v="13T"/>
    <x v="0"/>
    <x v="299"/>
    <n v="86"/>
    <n v="72"/>
    <n v="0.54430379746835444"/>
    <n v="0.45569620253164556"/>
  </r>
  <r>
    <s v="JUN-23"/>
    <s v="2023/24"/>
    <x v="2"/>
    <x v="7"/>
    <s v="14L"/>
    <x v="1"/>
    <x v="310"/>
    <n v="62"/>
    <n v="46"/>
    <n v="0.57407407407407407"/>
    <n v="0.42592592592592593"/>
  </r>
  <r>
    <s v="JUN-23"/>
    <s v="2023/24"/>
    <x v="2"/>
    <x v="7"/>
    <s v="14Q"/>
    <x v="2"/>
    <x v="157"/>
    <n v="0"/>
    <n v="1"/>
    <n v="0"/>
    <n v="1"/>
  </r>
  <r>
    <s v="JUN-23"/>
    <s v="2023/24"/>
    <x v="2"/>
    <x v="7"/>
    <s v="14Y"/>
    <x v="4"/>
    <x v="151"/>
    <n v="101"/>
    <n v="73"/>
    <n v="0.58045977011494254"/>
    <n v="0.41954022988505746"/>
  </r>
  <r>
    <s v="JUN-23"/>
    <s v="2023/24"/>
    <x v="2"/>
    <x v="7"/>
    <s v="15A"/>
    <x v="4"/>
    <x v="545"/>
    <n v="102"/>
    <n v="50"/>
    <n v="0.67105263157894735"/>
    <n v="0.32894736842105265"/>
  </r>
  <r>
    <s v="JUN-23"/>
    <s v="2023/24"/>
    <x v="2"/>
    <x v="7"/>
    <s v="15C"/>
    <x v="5"/>
    <x v="786"/>
    <n v="152"/>
    <n v="108"/>
    <n v="0.58461538461538465"/>
    <n v="0.41538461538461541"/>
  </r>
  <r>
    <s v="JUN-23"/>
    <s v="2023/24"/>
    <x v="2"/>
    <x v="7"/>
    <s v="15E"/>
    <x v="2"/>
    <x v="950"/>
    <n v="114"/>
    <n v="183"/>
    <n v="0.38383838383838381"/>
    <n v="0.61616161616161613"/>
  </r>
  <r>
    <s v="JUN-23"/>
    <s v="2023/24"/>
    <x v="2"/>
    <x v="7"/>
    <s v="15F"/>
    <x v="0"/>
    <x v="695"/>
    <n v="101"/>
    <n v="76"/>
    <n v="0.57062146892655363"/>
    <n v="0.42937853107344631"/>
  </r>
  <r>
    <s v="JUN-23"/>
    <s v="2023/24"/>
    <x v="2"/>
    <x v="7"/>
    <s v="15M"/>
    <x v="2"/>
    <x v="951"/>
    <n v="174"/>
    <n v="152"/>
    <n v="0.53374233128834359"/>
    <n v="0.46625766871165641"/>
  </r>
  <r>
    <s v="JUN-23"/>
    <s v="2023/24"/>
    <x v="2"/>
    <x v="7"/>
    <s v="15N"/>
    <x v="5"/>
    <x v="663"/>
    <n v="319"/>
    <n v="210"/>
    <n v="0.60302457466918713"/>
    <n v="0.39697542533081287"/>
  </r>
  <r>
    <s v="JUN-23"/>
    <s v="2023/24"/>
    <x v="2"/>
    <x v="7"/>
    <s v="16C"/>
    <x v="0"/>
    <x v="654"/>
    <n v="103"/>
    <n v="81"/>
    <n v="0.55978260869565222"/>
    <n v="0.44021739130434784"/>
  </r>
  <r>
    <s v="JUN-23"/>
    <s v="2023/24"/>
    <x v="2"/>
    <x v="7"/>
    <s v="18C"/>
    <x v="2"/>
    <x v="952"/>
    <n v="169"/>
    <n v="133"/>
    <n v="0.55960264900662249"/>
    <n v="0.44039735099337746"/>
  </r>
  <r>
    <s v="JUN-23"/>
    <s v="2023/24"/>
    <x v="2"/>
    <x v="7"/>
    <s v="26A"/>
    <x v="3"/>
    <x v="953"/>
    <n v="148"/>
    <n v="172"/>
    <n v="0.46250000000000002"/>
    <n v="0.53749999999999998"/>
  </r>
  <r>
    <s v="JUN-23"/>
    <s v="2023/24"/>
    <x v="2"/>
    <x v="7"/>
    <s v="27D"/>
    <x v="1"/>
    <x v="661"/>
    <n v="151"/>
    <n v="97"/>
    <n v="0.6088709677419355"/>
    <n v="0.3911290322580645"/>
  </r>
  <r>
    <s v="JUN-23"/>
    <s v="2023/24"/>
    <x v="2"/>
    <x v="7"/>
    <s v="36J"/>
    <x v="0"/>
    <x v="954"/>
    <n v="125"/>
    <n v="55"/>
    <n v="0.69444444444444442"/>
    <n v="0.30555555555555558"/>
  </r>
  <r>
    <s v="JUN-23"/>
    <s v="2023/24"/>
    <x v="2"/>
    <x v="7"/>
    <s v="36L"/>
    <x v="7"/>
    <x v="955"/>
    <n v="209"/>
    <n v="80"/>
    <n v="0.72318339100346019"/>
    <n v="0.27681660899653981"/>
  </r>
  <r>
    <s v="JUN-23"/>
    <s v="2023/24"/>
    <x v="2"/>
    <x v="7"/>
    <s v="42D"/>
    <x v="0"/>
    <x v="824"/>
    <n v="105"/>
    <n v="65"/>
    <n v="0.61764705882352944"/>
    <n v="0.38235294117647056"/>
  </r>
  <r>
    <s v="JUN-23"/>
    <s v="2023/24"/>
    <x v="2"/>
    <x v="7"/>
    <s v="52R"/>
    <x v="2"/>
    <x v="956"/>
    <n v="188"/>
    <n v="103"/>
    <n v="0.64604810996563578"/>
    <n v="0.35395189003436428"/>
  </r>
  <r>
    <s v="JUN-23"/>
    <s v="2023/24"/>
    <x v="2"/>
    <x v="7"/>
    <s v="70F"/>
    <x v="4"/>
    <x v="330"/>
    <n v="170"/>
    <n v="189"/>
    <n v="0.47353760445682452"/>
    <n v="0.52646239554317553"/>
  </r>
  <r>
    <s v="JUN-23"/>
    <s v="2023/24"/>
    <x v="2"/>
    <x v="7"/>
    <s v="71E"/>
    <x v="2"/>
    <x v="826"/>
    <n v="124"/>
    <n v="159"/>
    <n v="0.43816254416961131"/>
    <n v="0.56183745583038869"/>
  </r>
  <r>
    <s v="JUN-23"/>
    <s v="2023/24"/>
    <x v="2"/>
    <x v="7"/>
    <s v="72Q"/>
    <x v="7"/>
    <x v="957"/>
    <n v="199"/>
    <n v="132"/>
    <n v="0.6012084592145015"/>
    <n v="0.3987915407854985"/>
  </r>
  <r>
    <s v="JUN-23"/>
    <s v="2023/24"/>
    <x v="2"/>
    <x v="7"/>
    <s v="78H"/>
    <x v="2"/>
    <x v="958"/>
    <n v="127"/>
    <n v="89"/>
    <n v="0.58796296296296291"/>
    <n v="0.41203703703703703"/>
  </r>
  <r>
    <s v="JUN-23"/>
    <s v="2023/24"/>
    <x v="2"/>
    <x v="7"/>
    <s v="84H"/>
    <x v="0"/>
    <x v="959"/>
    <n v="113"/>
    <n v="90"/>
    <n v="0.55665024630541871"/>
    <n v="0.44334975369458129"/>
  </r>
  <r>
    <s v="JUN-23"/>
    <s v="2023/24"/>
    <x v="2"/>
    <x v="7"/>
    <s v="91Q"/>
    <x v="4"/>
    <x v="960"/>
    <n v="458"/>
    <n v="175"/>
    <n v="0.7235387045813586"/>
    <n v="0.2764612954186414"/>
  </r>
  <r>
    <s v="JUN-23"/>
    <s v="2023/24"/>
    <x v="2"/>
    <x v="7"/>
    <s v="92A"/>
    <x v="4"/>
    <x v="713"/>
    <n v="238"/>
    <n v="61"/>
    <n v="0.79598662207357862"/>
    <n v="0.20401337792642141"/>
  </r>
  <r>
    <s v="JUN-23"/>
    <s v="2023/24"/>
    <x v="2"/>
    <x v="7"/>
    <s v="92G"/>
    <x v="5"/>
    <x v="420"/>
    <n v="173"/>
    <n v="131"/>
    <n v="0.56907894736842102"/>
    <n v="0.43092105263157893"/>
  </r>
  <r>
    <s v="JUN-23"/>
    <s v="2023/24"/>
    <x v="2"/>
    <x v="7"/>
    <s v="93C"/>
    <x v="7"/>
    <x v="956"/>
    <n v="144"/>
    <n v="147"/>
    <n v="0.49484536082474229"/>
    <n v="0.50515463917525771"/>
  </r>
  <r>
    <s v="JUN-23"/>
    <s v="2023/24"/>
    <x v="2"/>
    <x v="7"/>
    <s v="97R"/>
    <x v="4"/>
    <x v="411"/>
    <n v="158"/>
    <n v="88"/>
    <n v="0.64227642276422769"/>
    <n v="0.35772357723577236"/>
  </r>
  <r>
    <s v="JUN-23"/>
    <s v="2023/24"/>
    <x v="2"/>
    <x v="7"/>
    <s v="97T"/>
    <x v="4"/>
    <x v="157"/>
    <n v="0"/>
    <n v="1"/>
    <n v="0"/>
    <n v="1"/>
  </r>
  <r>
    <s v="JUN-23"/>
    <s v="2023/24"/>
    <x v="2"/>
    <x v="7"/>
    <s v="99A"/>
    <x v="1"/>
    <x v="138"/>
    <n v="59"/>
    <n v="52"/>
    <n v="0.53153153153153154"/>
    <n v="0.46846846846846846"/>
  </r>
  <r>
    <s v="JUN-23"/>
    <s v="2023/24"/>
    <x v="2"/>
    <x v="7"/>
    <s v="99C"/>
    <x v="0"/>
    <x v="381"/>
    <n v="40"/>
    <n v="31"/>
    <n v="0.56338028169014087"/>
    <n v="0.43661971830985913"/>
  </r>
  <r>
    <s v="JUN-23"/>
    <s v="2023/24"/>
    <x v="2"/>
    <x v="7"/>
    <s v="99E"/>
    <x v="3"/>
    <x v="367"/>
    <n v="15"/>
    <n v="24"/>
    <n v="0.38461538461538464"/>
    <n v="0.61538461538461542"/>
  </r>
  <r>
    <s v="JUN-23"/>
    <s v="2023/24"/>
    <x v="2"/>
    <x v="7"/>
    <s v="99F"/>
    <x v="3"/>
    <x v="191"/>
    <n v="26"/>
    <n v="29"/>
    <n v="0.47272727272727272"/>
    <n v="0.52727272727272723"/>
  </r>
  <r>
    <s v="JUN-23"/>
    <s v="2023/24"/>
    <x v="2"/>
    <x v="7"/>
    <s v="99G"/>
    <x v="3"/>
    <x v="416"/>
    <n v="25"/>
    <n v="20"/>
    <n v="0.55555555555555558"/>
    <n v="0.44444444444444442"/>
  </r>
  <r>
    <s v="JUN-23"/>
    <s v="2023/24"/>
    <x v="2"/>
    <x v="7"/>
    <s v="A3A8R"/>
    <x v="7"/>
    <x v="428"/>
    <n v="163"/>
    <n v="114"/>
    <n v="0.58844765342960292"/>
    <n v="0.41155234657039713"/>
  </r>
  <r>
    <s v="JUN-23"/>
    <s v="2023/24"/>
    <x v="2"/>
    <x v="7"/>
    <s v="B2M3M"/>
    <x v="2"/>
    <x v="961"/>
    <n v="143"/>
    <n v="118"/>
    <n v="0.54789272030651337"/>
    <n v="0.45210727969348657"/>
  </r>
  <r>
    <s v="JUN-23"/>
    <s v="2023/24"/>
    <x v="2"/>
    <x v="7"/>
    <s v="D2P2L"/>
    <x v="2"/>
    <x v="433"/>
    <n v="132"/>
    <n v="137"/>
    <n v="0.49070631970260226"/>
    <n v="0.50929368029739774"/>
  </r>
  <r>
    <s v="JUN-23"/>
    <s v="2023/24"/>
    <x v="2"/>
    <x v="7"/>
    <s v="D4U1Y"/>
    <x v="4"/>
    <x v="378"/>
    <n v="108"/>
    <n v="58"/>
    <n v="0.6506024096385542"/>
    <n v="0.3493975903614458"/>
  </r>
  <r>
    <s v="JUN-23"/>
    <s v="2023/24"/>
    <x v="2"/>
    <x v="7"/>
    <s v="D9Y0V"/>
    <x v="4"/>
    <x v="677"/>
    <n v="347"/>
    <n v="205"/>
    <n v="0.62862318840579712"/>
    <n v="0.37137681159420288"/>
  </r>
  <r>
    <s v="JUN-23"/>
    <s v="2023/24"/>
    <x v="2"/>
    <x v="7"/>
    <s v="M1J4Y"/>
    <x v="3"/>
    <x v="411"/>
    <n v="150"/>
    <n v="96"/>
    <n v="0.6097560975609756"/>
    <n v="0.3902439024390244"/>
  </r>
  <r>
    <s v="JUN-23"/>
    <s v="2023/24"/>
    <x v="2"/>
    <x v="7"/>
    <s v="M2L0M"/>
    <x v="2"/>
    <x v="921"/>
    <n v="73"/>
    <n v="124"/>
    <n v="0.37055837563451777"/>
    <n v="0.62944162436548223"/>
  </r>
  <r>
    <s v="JUN-23"/>
    <s v="2023/24"/>
    <x v="2"/>
    <x v="7"/>
    <s v="UNKNOWN"/>
    <x v="8"/>
    <x v="118"/>
    <n v="27"/>
    <n v="31"/>
    <n v="0.46551724137931033"/>
    <n v="0.53448275862068961"/>
  </r>
  <r>
    <s v="JUN-23"/>
    <s v="2023/24"/>
    <x v="2"/>
    <x v="7"/>
    <s v="W2U3Z"/>
    <x v="7"/>
    <x v="935"/>
    <n v="255"/>
    <n v="129"/>
    <n v="0.6640625"/>
    <n v="0.3359375"/>
  </r>
  <r>
    <s v="JUN-23"/>
    <s v="2023/24"/>
    <x v="2"/>
    <x v="7"/>
    <s v="X2C4Y"/>
    <x v="0"/>
    <x v="380"/>
    <n v="97"/>
    <n v="26"/>
    <n v="0.78861788617886175"/>
    <n v="0.21138211382113822"/>
  </r>
  <r>
    <s v="JUN-23"/>
    <s v="2023/24"/>
    <x v="2"/>
    <x v="8"/>
    <s v="00L"/>
    <x v="0"/>
    <x v="374"/>
    <n v="16"/>
    <n v="3"/>
    <n v="0.84210526315789469"/>
    <n v="0.15789473684210525"/>
  </r>
  <r>
    <s v="JUN-23"/>
    <s v="2023/24"/>
    <x v="2"/>
    <x v="8"/>
    <s v="00N"/>
    <x v="0"/>
    <x v="254"/>
    <n v="3"/>
    <n v="2"/>
    <n v="0.6"/>
    <n v="0.4"/>
  </r>
  <r>
    <s v="JUN-23"/>
    <s v="2023/24"/>
    <x v="2"/>
    <x v="8"/>
    <s v="00P"/>
    <x v="0"/>
    <x v="149"/>
    <n v="4"/>
    <n v="2"/>
    <n v="0.66666666666666663"/>
    <n v="0.33333333333333331"/>
  </r>
  <r>
    <s v="JUN-23"/>
    <s v="2023/24"/>
    <x v="2"/>
    <x v="8"/>
    <s v="00Q"/>
    <x v="1"/>
    <x v="174"/>
    <n v="2"/>
    <n v="0"/>
    <n v="1"/>
    <n v="0"/>
  </r>
  <r>
    <s v="JUN-23"/>
    <s v="2023/24"/>
    <x v="2"/>
    <x v="8"/>
    <s v="00R"/>
    <x v="1"/>
    <x v="149"/>
    <n v="0"/>
    <n v="6"/>
    <n v="0"/>
    <n v="1"/>
  </r>
  <r>
    <s v="JUN-23"/>
    <s v="2023/24"/>
    <x v="2"/>
    <x v="8"/>
    <s v="00T"/>
    <x v="1"/>
    <x v="158"/>
    <n v="10"/>
    <n v="1"/>
    <n v="0.90909090909090906"/>
    <n v="9.0909090909090912E-2"/>
  </r>
  <r>
    <s v="JUN-23"/>
    <s v="2023/24"/>
    <x v="2"/>
    <x v="8"/>
    <s v="00V"/>
    <x v="1"/>
    <x v="68"/>
    <n v="3"/>
    <n v="1"/>
    <n v="0.75"/>
    <n v="0.25"/>
  </r>
  <r>
    <s v="JUN-23"/>
    <s v="2023/24"/>
    <x v="2"/>
    <x v="8"/>
    <s v="00X"/>
    <x v="1"/>
    <x v="148"/>
    <n v="7"/>
    <n v="7"/>
    <n v="0.5"/>
    <n v="0.5"/>
  </r>
  <r>
    <s v="JUN-23"/>
    <s v="2023/24"/>
    <x v="2"/>
    <x v="8"/>
    <s v="00Y"/>
    <x v="1"/>
    <x v="115"/>
    <n v="4"/>
    <n v="6"/>
    <n v="0.4"/>
    <n v="0.6"/>
  </r>
  <r>
    <s v="JUN-23"/>
    <s v="2023/24"/>
    <x v="2"/>
    <x v="8"/>
    <s v="01A"/>
    <x v="1"/>
    <x v="254"/>
    <n v="4"/>
    <n v="1"/>
    <n v="0.8"/>
    <n v="0.2"/>
  </r>
  <r>
    <s v="JUN-23"/>
    <s v="2023/24"/>
    <x v="2"/>
    <x v="8"/>
    <s v="01D"/>
    <x v="1"/>
    <x v="68"/>
    <n v="3"/>
    <n v="1"/>
    <n v="0.75"/>
    <n v="0.25"/>
  </r>
  <r>
    <s v="JUN-23"/>
    <s v="2023/24"/>
    <x v="2"/>
    <x v="8"/>
    <s v="01E"/>
    <x v="1"/>
    <x v="184"/>
    <n v="1"/>
    <n v="2"/>
    <n v="0.33333333333333331"/>
    <n v="0.66666666666666663"/>
  </r>
  <r>
    <s v="JUN-23"/>
    <s v="2023/24"/>
    <x v="2"/>
    <x v="8"/>
    <s v="01F"/>
    <x v="1"/>
    <x v="174"/>
    <n v="1"/>
    <n v="1"/>
    <n v="0.5"/>
    <n v="0.5"/>
  </r>
  <r>
    <s v="JUN-23"/>
    <s v="2023/24"/>
    <x v="2"/>
    <x v="8"/>
    <s v="01G"/>
    <x v="1"/>
    <x v="70"/>
    <n v="6"/>
    <n v="2"/>
    <n v="0.75"/>
    <n v="0.25"/>
  </r>
  <r>
    <s v="JUN-23"/>
    <s v="2023/24"/>
    <x v="2"/>
    <x v="8"/>
    <s v="01H"/>
    <x v="0"/>
    <x v="158"/>
    <n v="7"/>
    <n v="4"/>
    <n v="0.63636363636363635"/>
    <n v="0.36363636363636365"/>
  </r>
  <r>
    <s v="JUN-23"/>
    <s v="2023/24"/>
    <x v="2"/>
    <x v="8"/>
    <s v="01J"/>
    <x v="1"/>
    <x v="71"/>
    <n v="3"/>
    <n v="4"/>
    <n v="0.42857142857142855"/>
    <n v="0.5714285714285714"/>
  </r>
  <r>
    <s v="JUN-23"/>
    <s v="2023/24"/>
    <x v="2"/>
    <x v="8"/>
    <s v="01K"/>
    <x v="1"/>
    <x v="192"/>
    <n v="11"/>
    <n v="6"/>
    <n v="0.6470588235294118"/>
    <n v="0.35294117647058826"/>
  </r>
  <r>
    <s v="JUN-23"/>
    <s v="2023/24"/>
    <x v="2"/>
    <x v="8"/>
    <s v="01T"/>
    <x v="1"/>
    <x v="174"/>
    <n v="1"/>
    <n v="1"/>
    <n v="0.5"/>
    <n v="0.5"/>
  </r>
  <r>
    <s v="JUN-23"/>
    <s v="2023/24"/>
    <x v="2"/>
    <x v="8"/>
    <s v="01V"/>
    <x v="1"/>
    <x v="254"/>
    <n v="2"/>
    <n v="3"/>
    <n v="0.4"/>
    <n v="0.6"/>
  </r>
  <r>
    <s v="JUN-23"/>
    <s v="2023/24"/>
    <x v="2"/>
    <x v="8"/>
    <s v="01W"/>
    <x v="1"/>
    <x v="70"/>
    <n v="3"/>
    <n v="5"/>
    <n v="0.375"/>
    <n v="0.625"/>
  </r>
  <r>
    <s v="JUN-23"/>
    <s v="2023/24"/>
    <x v="2"/>
    <x v="8"/>
    <s v="01X"/>
    <x v="1"/>
    <x v="184"/>
    <n v="2"/>
    <n v="1"/>
    <n v="0.66666666666666663"/>
    <n v="0.33333333333333331"/>
  </r>
  <r>
    <s v="JUN-23"/>
    <s v="2023/24"/>
    <x v="2"/>
    <x v="8"/>
    <s v="02A"/>
    <x v="1"/>
    <x v="148"/>
    <n v="7"/>
    <n v="7"/>
    <n v="0.5"/>
    <n v="0.5"/>
  </r>
  <r>
    <s v="JUN-23"/>
    <s v="2023/24"/>
    <x v="2"/>
    <x v="8"/>
    <s v="02E"/>
    <x v="1"/>
    <x v="174"/>
    <n v="1"/>
    <n v="1"/>
    <n v="0.5"/>
    <n v="0.5"/>
  </r>
  <r>
    <s v="JUN-23"/>
    <s v="2023/24"/>
    <x v="2"/>
    <x v="8"/>
    <s v="02G"/>
    <x v="1"/>
    <x v="184"/>
    <n v="2"/>
    <n v="1"/>
    <n v="0.66666666666666663"/>
    <n v="0.33333333333333331"/>
  </r>
  <r>
    <s v="JUN-23"/>
    <s v="2023/24"/>
    <x v="2"/>
    <x v="8"/>
    <s v="02H"/>
    <x v="1"/>
    <x v="185"/>
    <n v="8"/>
    <n v="1"/>
    <n v="0.88888888888888884"/>
    <n v="0.1111111111111111"/>
  </r>
  <r>
    <s v="JUN-23"/>
    <s v="2023/24"/>
    <x v="2"/>
    <x v="8"/>
    <s v="02M"/>
    <x v="1"/>
    <x v="83"/>
    <n v="1"/>
    <n v="12"/>
    <n v="7.6923076923076927E-2"/>
    <n v="0.92307692307692313"/>
  </r>
  <r>
    <s v="JUN-23"/>
    <s v="2023/24"/>
    <x v="2"/>
    <x v="8"/>
    <s v="02P"/>
    <x v="0"/>
    <x v="158"/>
    <n v="10"/>
    <n v="1"/>
    <n v="0.90909090909090906"/>
    <n v="9.0909090909090912E-2"/>
  </r>
  <r>
    <s v="JUN-23"/>
    <s v="2023/24"/>
    <x v="2"/>
    <x v="8"/>
    <s v="02Q"/>
    <x v="2"/>
    <x v="184"/>
    <n v="3"/>
    <n v="0"/>
    <n v="1"/>
    <n v="0"/>
  </r>
  <r>
    <s v="JUN-23"/>
    <s v="2023/24"/>
    <x v="2"/>
    <x v="8"/>
    <s v="02T"/>
    <x v="0"/>
    <x v="70"/>
    <n v="6"/>
    <n v="2"/>
    <n v="0.75"/>
    <n v="0.25"/>
  </r>
  <r>
    <s v="JUN-23"/>
    <s v="2023/24"/>
    <x v="2"/>
    <x v="8"/>
    <s v="02X"/>
    <x v="0"/>
    <x v="149"/>
    <n v="4"/>
    <n v="2"/>
    <n v="0.66666666666666663"/>
    <n v="0.33333333333333331"/>
  </r>
  <r>
    <s v="JUN-23"/>
    <s v="2023/24"/>
    <x v="2"/>
    <x v="8"/>
    <s v="02Y"/>
    <x v="0"/>
    <x v="115"/>
    <n v="0"/>
    <n v="10"/>
    <n v="0"/>
    <n v="1"/>
  </r>
  <r>
    <s v="JUN-23"/>
    <s v="2023/24"/>
    <x v="2"/>
    <x v="8"/>
    <s v="03F"/>
    <x v="0"/>
    <x v="149"/>
    <n v="3"/>
    <n v="3"/>
    <n v="0.5"/>
    <n v="0.5"/>
  </r>
  <r>
    <s v="JUN-23"/>
    <s v="2023/24"/>
    <x v="2"/>
    <x v="8"/>
    <s v="03H"/>
    <x v="0"/>
    <x v="184"/>
    <n v="1"/>
    <n v="2"/>
    <n v="0.33333333333333331"/>
    <n v="0.66666666666666663"/>
  </r>
  <r>
    <s v="JUN-23"/>
    <s v="2023/24"/>
    <x v="2"/>
    <x v="8"/>
    <s v="03K"/>
    <x v="0"/>
    <x v="70"/>
    <n v="5"/>
    <n v="3"/>
    <n v="0.625"/>
    <n v="0.375"/>
  </r>
  <r>
    <s v="JUN-23"/>
    <s v="2023/24"/>
    <x v="2"/>
    <x v="8"/>
    <s v="03L"/>
    <x v="0"/>
    <x v="91"/>
    <n v="10"/>
    <n v="2"/>
    <n v="0.83333333333333337"/>
    <n v="0.16666666666666666"/>
  </r>
  <r>
    <s v="JUN-23"/>
    <s v="2023/24"/>
    <x v="2"/>
    <x v="8"/>
    <s v="03N"/>
    <x v="0"/>
    <x v="192"/>
    <n v="1"/>
    <n v="16"/>
    <n v="5.8823529411764705E-2"/>
    <n v="0.94117647058823528"/>
  </r>
  <r>
    <s v="JUN-23"/>
    <s v="2023/24"/>
    <x v="2"/>
    <x v="8"/>
    <s v="03Q"/>
    <x v="0"/>
    <x v="115"/>
    <n v="6"/>
    <n v="4"/>
    <n v="0.6"/>
    <n v="0.4"/>
  </r>
  <r>
    <s v="JUN-23"/>
    <s v="2023/24"/>
    <x v="2"/>
    <x v="8"/>
    <s v="03R"/>
    <x v="0"/>
    <x v="115"/>
    <n v="8"/>
    <n v="2"/>
    <n v="0.8"/>
    <n v="0.2"/>
  </r>
  <r>
    <s v="JUN-23"/>
    <s v="2023/24"/>
    <x v="2"/>
    <x v="8"/>
    <s v="03W"/>
    <x v="2"/>
    <x v="369"/>
    <n v="18"/>
    <n v="14"/>
    <n v="0.5625"/>
    <n v="0.4375"/>
  </r>
  <r>
    <s v="JUN-23"/>
    <s v="2023/24"/>
    <x v="2"/>
    <x v="8"/>
    <s v="04C"/>
    <x v="2"/>
    <x v="149"/>
    <n v="3"/>
    <n v="3"/>
    <n v="0.5"/>
    <n v="0.5"/>
  </r>
  <r>
    <s v="JUN-23"/>
    <s v="2023/24"/>
    <x v="2"/>
    <x v="8"/>
    <s v="04V"/>
    <x v="2"/>
    <x v="185"/>
    <n v="3"/>
    <n v="6"/>
    <n v="0.33333333333333331"/>
    <n v="0.66666666666666663"/>
  </r>
  <r>
    <s v="JUN-23"/>
    <s v="2023/24"/>
    <x v="2"/>
    <x v="8"/>
    <s v="04Y"/>
    <x v="2"/>
    <x v="115"/>
    <n v="5"/>
    <n v="5"/>
    <n v="0.5"/>
    <n v="0.5"/>
  </r>
  <r>
    <s v="JUN-23"/>
    <s v="2023/24"/>
    <x v="2"/>
    <x v="8"/>
    <s v="05D"/>
    <x v="2"/>
    <x v="254"/>
    <n v="4"/>
    <n v="1"/>
    <n v="0.8"/>
    <n v="0.2"/>
  </r>
  <r>
    <s v="JUN-23"/>
    <s v="2023/24"/>
    <x v="2"/>
    <x v="8"/>
    <s v="05G"/>
    <x v="2"/>
    <x v="185"/>
    <n v="4"/>
    <n v="5"/>
    <n v="0.44444444444444442"/>
    <n v="0.55555555555555558"/>
  </r>
  <r>
    <s v="JUN-23"/>
    <s v="2023/24"/>
    <x v="2"/>
    <x v="8"/>
    <s v="05Q"/>
    <x v="2"/>
    <x v="157"/>
    <n v="1"/>
    <n v="0"/>
    <n v="1"/>
    <n v="0"/>
  </r>
  <r>
    <s v="JUN-23"/>
    <s v="2023/24"/>
    <x v="2"/>
    <x v="8"/>
    <s v="05V"/>
    <x v="2"/>
    <x v="68"/>
    <n v="1"/>
    <n v="3"/>
    <n v="0.25"/>
    <n v="0.75"/>
  </r>
  <r>
    <s v="JUN-23"/>
    <s v="2023/24"/>
    <x v="2"/>
    <x v="8"/>
    <s v="05W"/>
    <x v="2"/>
    <x v="149"/>
    <n v="4"/>
    <n v="2"/>
    <n v="0.66666666666666663"/>
    <n v="0.33333333333333331"/>
  </r>
  <r>
    <s v="JUN-23"/>
    <s v="2023/24"/>
    <x v="2"/>
    <x v="8"/>
    <s v="06H"/>
    <x v="3"/>
    <x v="116"/>
    <n v="17"/>
    <n v="11"/>
    <n v="0.6071428571428571"/>
    <n v="0.39285714285714285"/>
  </r>
  <r>
    <s v="JUN-23"/>
    <s v="2023/24"/>
    <x v="2"/>
    <x v="8"/>
    <s v="06K"/>
    <x v="3"/>
    <x v="374"/>
    <n v="16"/>
    <n v="3"/>
    <n v="0.84210526315789469"/>
    <n v="0.15789473684210525"/>
  </r>
  <r>
    <s v="JUN-23"/>
    <s v="2023/24"/>
    <x v="2"/>
    <x v="8"/>
    <s v="06L"/>
    <x v="3"/>
    <x v="148"/>
    <n v="10"/>
    <n v="4"/>
    <n v="0.7142857142857143"/>
    <n v="0.2857142857142857"/>
  </r>
  <r>
    <s v="JUN-23"/>
    <s v="2023/24"/>
    <x v="2"/>
    <x v="8"/>
    <s v="06N"/>
    <x v="3"/>
    <x v="143"/>
    <n v="14"/>
    <n v="4"/>
    <n v="0.77777777777777779"/>
    <n v="0.22222222222222221"/>
  </r>
  <r>
    <s v="JUN-23"/>
    <s v="2023/24"/>
    <x v="2"/>
    <x v="8"/>
    <s v="06Q"/>
    <x v="3"/>
    <x v="158"/>
    <n v="7"/>
    <n v="4"/>
    <n v="0.63636363636363635"/>
    <n v="0.36363636363636365"/>
  </r>
  <r>
    <s v="JUN-23"/>
    <s v="2023/24"/>
    <x v="2"/>
    <x v="8"/>
    <s v="06T"/>
    <x v="3"/>
    <x v="70"/>
    <n v="4"/>
    <n v="4"/>
    <n v="0.5"/>
    <n v="0.5"/>
  </r>
  <r>
    <s v="JUN-23"/>
    <s v="2023/24"/>
    <x v="2"/>
    <x v="8"/>
    <s v="07G"/>
    <x v="3"/>
    <x v="149"/>
    <n v="3"/>
    <n v="3"/>
    <n v="0.5"/>
    <n v="0.5"/>
  </r>
  <r>
    <s v="JUN-23"/>
    <s v="2023/24"/>
    <x v="2"/>
    <x v="8"/>
    <s v="07H"/>
    <x v="3"/>
    <x v="254"/>
    <n v="0"/>
    <n v="5"/>
    <n v="0"/>
    <n v="1"/>
  </r>
  <r>
    <s v="JUN-23"/>
    <s v="2023/24"/>
    <x v="2"/>
    <x v="8"/>
    <s v="07K"/>
    <x v="3"/>
    <x v="83"/>
    <n v="10"/>
    <n v="3"/>
    <n v="0.76923076923076927"/>
    <n v="0.23076923076923078"/>
  </r>
  <r>
    <s v="JUN-23"/>
    <s v="2023/24"/>
    <x v="2"/>
    <x v="8"/>
    <s v="09D"/>
    <x v="4"/>
    <x v="70"/>
    <n v="6"/>
    <n v="2"/>
    <n v="0.75"/>
    <n v="0.25"/>
  </r>
  <r>
    <s v="JUN-23"/>
    <s v="2023/24"/>
    <x v="2"/>
    <x v="8"/>
    <s v="10Q"/>
    <x v="4"/>
    <x v="140"/>
    <n v="16"/>
    <n v="14"/>
    <n v="0.53333333333333333"/>
    <n v="0.46666666666666667"/>
  </r>
  <r>
    <s v="JUN-23"/>
    <s v="2023/24"/>
    <x v="2"/>
    <x v="8"/>
    <s v="10R"/>
    <x v="4"/>
    <x v="157"/>
    <n v="0"/>
    <n v="1"/>
    <n v="0"/>
    <n v="1"/>
  </r>
  <r>
    <s v="JUN-23"/>
    <s v="2023/24"/>
    <x v="2"/>
    <x v="8"/>
    <s v="11J"/>
    <x v="5"/>
    <x v="69"/>
    <n v="18"/>
    <n v="4"/>
    <n v="0.81818181818181823"/>
    <n v="0.18181818181818182"/>
  </r>
  <r>
    <s v="JUN-23"/>
    <s v="2023/24"/>
    <x v="2"/>
    <x v="8"/>
    <s v="11M"/>
    <x v="5"/>
    <x v="99"/>
    <n v="15"/>
    <n v="14"/>
    <n v="0.51724137931034486"/>
    <n v="0.48275862068965519"/>
  </r>
  <r>
    <s v="JUN-23"/>
    <s v="2023/24"/>
    <x v="2"/>
    <x v="8"/>
    <s v="11N"/>
    <x v="5"/>
    <x v="140"/>
    <n v="14"/>
    <n v="16"/>
    <n v="0.46666666666666667"/>
    <n v="0.53333333333333333"/>
  </r>
  <r>
    <s v="JUN-23"/>
    <s v="2023/24"/>
    <x v="2"/>
    <x v="8"/>
    <s v="11X"/>
    <x v="5"/>
    <x v="121"/>
    <n v="18"/>
    <n v="13"/>
    <n v="0.58064516129032262"/>
    <n v="0.41935483870967744"/>
  </r>
  <r>
    <s v="JUN-23"/>
    <s v="2023/24"/>
    <x v="2"/>
    <x v="8"/>
    <s v="12F"/>
    <x v="1"/>
    <x v="158"/>
    <n v="8"/>
    <n v="3"/>
    <n v="0.72727272727272729"/>
    <n v="0.27272727272727271"/>
  </r>
  <r>
    <s v="JUN-23"/>
    <s v="2023/24"/>
    <x v="2"/>
    <x v="8"/>
    <s v="13T"/>
    <x v="0"/>
    <x v="83"/>
    <n v="10"/>
    <n v="3"/>
    <n v="0.76923076923076927"/>
    <n v="0.23076923076923078"/>
  </r>
  <r>
    <s v="JUN-23"/>
    <s v="2023/24"/>
    <x v="2"/>
    <x v="8"/>
    <s v="14L"/>
    <x v="1"/>
    <x v="192"/>
    <n v="11"/>
    <n v="6"/>
    <n v="0.6470588235294118"/>
    <n v="0.35294117647058826"/>
  </r>
  <r>
    <s v="JUN-23"/>
    <s v="2023/24"/>
    <x v="2"/>
    <x v="8"/>
    <s v="14Y"/>
    <x v="4"/>
    <x v="83"/>
    <n v="9"/>
    <n v="4"/>
    <n v="0.69230769230769229"/>
    <n v="0.30769230769230771"/>
  </r>
  <r>
    <s v="JUN-23"/>
    <s v="2023/24"/>
    <x v="2"/>
    <x v="8"/>
    <s v="15A"/>
    <x v="4"/>
    <x v="374"/>
    <n v="11"/>
    <n v="8"/>
    <n v="0.57894736842105265"/>
    <n v="0.42105263157894735"/>
  </r>
  <r>
    <s v="JUN-23"/>
    <s v="2023/24"/>
    <x v="2"/>
    <x v="8"/>
    <s v="15C"/>
    <x v="5"/>
    <x v="136"/>
    <n v="25"/>
    <n v="11"/>
    <n v="0.69444444444444442"/>
    <n v="0.30555555555555558"/>
  </r>
  <r>
    <s v="JUN-23"/>
    <s v="2023/24"/>
    <x v="2"/>
    <x v="8"/>
    <s v="15E"/>
    <x v="2"/>
    <x v="136"/>
    <n v="25"/>
    <n v="11"/>
    <n v="0.69444444444444442"/>
    <n v="0.30555555555555558"/>
  </r>
  <r>
    <s v="JUN-23"/>
    <s v="2023/24"/>
    <x v="2"/>
    <x v="8"/>
    <s v="15F"/>
    <x v="0"/>
    <x v="116"/>
    <n v="18"/>
    <n v="10"/>
    <n v="0.6428571428571429"/>
    <n v="0.35714285714285715"/>
  </r>
  <r>
    <s v="JUN-23"/>
    <s v="2023/24"/>
    <x v="2"/>
    <x v="8"/>
    <s v="15M"/>
    <x v="2"/>
    <x v="131"/>
    <n v="29"/>
    <n v="17"/>
    <n v="0.63043478260869568"/>
    <n v="0.36956521739130432"/>
  </r>
  <r>
    <s v="JUN-23"/>
    <s v="2023/24"/>
    <x v="2"/>
    <x v="8"/>
    <s v="15N"/>
    <x v="5"/>
    <x v="393"/>
    <n v="34"/>
    <n v="22"/>
    <n v="0.6071428571428571"/>
    <n v="0.39285714285714285"/>
  </r>
  <r>
    <s v="JUN-23"/>
    <s v="2023/24"/>
    <x v="2"/>
    <x v="8"/>
    <s v="16C"/>
    <x v="0"/>
    <x v="116"/>
    <n v="25"/>
    <n v="3"/>
    <n v="0.8928571428571429"/>
    <n v="0.10714285714285714"/>
  </r>
  <r>
    <s v="JUN-23"/>
    <s v="2023/24"/>
    <x v="2"/>
    <x v="8"/>
    <s v="18C"/>
    <x v="2"/>
    <x v="121"/>
    <n v="15"/>
    <n v="16"/>
    <n v="0.4838709677419355"/>
    <n v="0.5161290322580645"/>
  </r>
  <r>
    <s v="JUN-23"/>
    <s v="2023/24"/>
    <x v="2"/>
    <x v="8"/>
    <s v="26A"/>
    <x v="3"/>
    <x v="136"/>
    <n v="29"/>
    <n v="7"/>
    <n v="0.80555555555555558"/>
    <n v="0.19444444444444445"/>
  </r>
  <r>
    <s v="JUN-23"/>
    <s v="2023/24"/>
    <x v="2"/>
    <x v="8"/>
    <s v="27D"/>
    <x v="1"/>
    <x v="140"/>
    <n v="13"/>
    <n v="17"/>
    <n v="0.43333333333333335"/>
    <n v="0.56666666666666665"/>
  </r>
  <r>
    <s v="JUN-23"/>
    <s v="2023/24"/>
    <x v="2"/>
    <x v="8"/>
    <s v="36J"/>
    <x v="0"/>
    <x v="132"/>
    <n v="10"/>
    <n v="6"/>
    <n v="0.625"/>
    <n v="0.375"/>
  </r>
  <r>
    <s v="JUN-23"/>
    <s v="2023/24"/>
    <x v="2"/>
    <x v="8"/>
    <s v="36L"/>
    <x v="7"/>
    <x v="416"/>
    <n v="26"/>
    <n v="19"/>
    <n v="0.57777777777777772"/>
    <n v="0.42222222222222222"/>
  </r>
  <r>
    <s v="JUN-23"/>
    <s v="2023/24"/>
    <x v="2"/>
    <x v="8"/>
    <s v="42D"/>
    <x v="0"/>
    <x v="132"/>
    <n v="13"/>
    <n v="3"/>
    <n v="0.8125"/>
    <n v="0.1875"/>
  </r>
  <r>
    <s v="JUN-23"/>
    <s v="2023/24"/>
    <x v="2"/>
    <x v="8"/>
    <s v="52R"/>
    <x v="2"/>
    <x v="373"/>
    <n v="26"/>
    <n v="8"/>
    <n v="0.76470588235294112"/>
    <n v="0.23529411764705882"/>
  </r>
  <r>
    <s v="JUN-23"/>
    <s v="2023/24"/>
    <x v="2"/>
    <x v="8"/>
    <s v="70F"/>
    <x v="4"/>
    <x v="373"/>
    <n v="15"/>
    <n v="19"/>
    <n v="0.44117647058823528"/>
    <n v="0.55882352941176472"/>
  </r>
  <r>
    <s v="JUN-23"/>
    <s v="2023/24"/>
    <x v="2"/>
    <x v="8"/>
    <s v="71E"/>
    <x v="2"/>
    <x v="399"/>
    <n v="23"/>
    <n v="17"/>
    <n v="0.57499999999999996"/>
    <n v="0.42499999999999999"/>
  </r>
  <r>
    <s v="JUN-23"/>
    <s v="2023/24"/>
    <x v="2"/>
    <x v="8"/>
    <s v="72Q"/>
    <x v="7"/>
    <x v="182"/>
    <n v="26"/>
    <n v="21"/>
    <n v="0.55319148936170215"/>
    <n v="0.44680851063829785"/>
  </r>
  <r>
    <s v="JUN-23"/>
    <s v="2023/24"/>
    <x v="2"/>
    <x v="8"/>
    <s v="78H"/>
    <x v="2"/>
    <x v="374"/>
    <n v="11"/>
    <n v="8"/>
    <n v="0.57894736842105265"/>
    <n v="0.42105263157894735"/>
  </r>
  <r>
    <s v="JUN-23"/>
    <s v="2023/24"/>
    <x v="2"/>
    <x v="8"/>
    <s v="84H"/>
    <x v="0"/>
    <x v="158"/>
    <n v="7"/>
    <n v="4"/>
    <n v="0.63636363636363635"/>
    <n v="0.36363636363636365"/>
  </r>
  <r>
    <s v="JUN-23"/>
    <s v="2023/24"/>
    <x v="2"/>
    <x v="8"/>
    <s v="91Q"/>
    <x v="4"/>
    <x v="393"/>
    <n v="40"/>
    <n v="16"/>
    <n v="0.7142857142857143"/>
    <n v="0.2857142857142857"/>
  </r>
  <r>
    <s v="JUN-23"/>
    <s v="2023/24"/>
    <x v="2"/>
    <x v="8"/>
    <s v="92A"/>
    <x v="4"/>
    <x v="369"/>
    <n v="18"/>
    <n v="14"/>
    <n v="0.5625"/>
    <n v="0.4375"/>
  </r>
  <r>
    <s v="JUN-23"/>
    <s v="2023/24"/>
    <x v="2"/>
    <x v="8"/>
    <s v="92G"/>
    <x v="5"/>
    <x v="99"/>
    <n v="16"/>
    <n v="13"/>
    <n v="0.55172413793103448"/>
    <n v="0.44827586206896552"/>
  </r>
  <r>
    <s v="JUN-23"/>
    <s v="2023/24"/>
    <x v="2"/>
    <x v="8"/>
    <s v="93C"/>
    <x v="7"/>
    <x v="123"/>
    <n v="11"/>
    <n v="13"/>
    <n v="0.45833333333333331"/>
    <n v="0.54166666666666663"/>
  </r>
  <r>
    <s v="JUN-23"/>
    <s v="2023/24"/>
    <x v="2"/>
    <x v="8"/>
    <s v="97R"/>
    <x v="4"/>
    <x v="183"/>
    <n v="9"/>
    <n v="14"/>
    <n v="0.39130434782608697"/>
    <n v="0.60869565217391308"/>
  </r>
  <r>
    <s v="JUN-23"/>
    <s v="2023/24"/>
    <x v="2"/>
    <x v="8"/>
    <s v="99A"/>
    <x v="1"/>
    <x v="183"/>
    <n v="16"/>
    <n v="7"/>
    <n v="0.69565217391304346"/>
    <n v="0.30434782608695654"/>
  </r>
  <r>
    <s v="JUN-23"/>
    <s v="2023/24"/>
    <x v="2"/>
    <x v="8"/>
    <s v="99C"/>
    <x v="0"/>
    <x v="368"/>
    <n v="19"/>
    <n v="6"/>
    <n v="0.76"/>
    <n v="0.24"/>
  </r>
  <r>
    <s v="JUN-23"/>
    <s v="2023/24"/>
    <x v="2"/>
    <x v="8"/>
    <s v="99E"/>
    <x v="3"/>
    <x v="149"/>
    <n v="4"/>
    <n v="2"/>
    <n v="0.66666666666666663"/>
    <n v="0.33333333333333331"/>
  </r>
  <r>
    <s v="JUN-23"/>
    <s v="2023/24"/>
    <x v="2"/>
    <x v="8"/>
    <s v="99F"/>
    <x v="3"/>
    <x v="185"/>
    <n v="5"/>
    <n v="4"/>
    <n v="0.55555555555555558"/>
    <n v="0.44444444444444442"/>
  </r>
  <r>
    <s v="JUN-23"/>
    <s v="2023/24"/>
    <x v="2"/>
    <x v="8"/>
    <s v="99G"/>
    <x v="3"/>
    <x v="149"/>
    <n v="2"/>
    <n v="4"/>
    <n v="0.33333333333333331"/>
    <n v="0.66666666666666663"/>
  </r>
  <r>
    <s v="JUN-23"/>
    <s v="2023/24"/>
    <x v="2"/>
    <x v="8"/>
    <s v="A3A8R"/>
    <x v="7"/>
    <x v="147"/>
    <n v="31"/>
    <n v="4"/>
    <n v="0.88571428571428568"/>
    <n v="0.11428571428571428"/>
  </r>
  <r>
    <s v="JUN-23"/>
    <s v="2023/24"/>
    <x v="2"/>
    <x v="8"/>
    <s v="B2M3M"/>
    <x v="2"/>
    <x v="136"/>
    <n v="16"/>
    <n v="20"/>
    <n v="0.44444444444444442"/>
    <n v="0.55555555555555558"/>
  </r>
  <r>
    <s v="JUN-23"/>
    <s v="2023/24"/>
    <x v="2"/>
    <x v="8"/>
    <s v="D2P2L"/>
    <x v="2"/>
    <x v="400"/>
    <n v="29"/>
    <n v="13"/>
    <n v="0.69047619047619047"/>
    <n v="0.30952380952380953"/>
  </r>
  <r>
    <s v="JUN-23"/>
    <s v="2023/24"/>
    <x v="2"/>
    <x v="8"/>
    <s v="D4U1Y"/>
    <x v="4"/>
    <x v="140"/>
    <n v="19"/>
    <n v="11"/>
    <n v="0.6333333333333333"/>
    <n v="0.36666666666666664"/>
  </r>
  <r>
    <s v="JUN-23"/>
    <s v="2023/24"/>
    <x v="2"/>
    <x v="8"/>
    <s v="D9Y0V"/>
    <x v="4"/>
    <x v="142"/>
    <n v="69"/>
    <n v="17"/>
    <n v="0.80232558139534882"/>
    <n v="0.19767441860465115"/>
  </r>
  <r>
    <s v="JUN-23"/>
    <s v="2023/24"/>
    <x v="2"/>
    <x v="8"/>
    <s v="M1J4Y"/>
    <x v="3"/>
    <x v="148"/>
    <n v="12"/>
    <n v="2"/>
    <n v="0.8571428571428571"/>
    <n v="0.14285714285714285"/>
  </r>
  <r>
    <s v="JUN-23"/>
    <s v="2023/24"/>
    <x v="2"/>
    <x v="8"/>
    <s v="M2L0M"/>
    <x v="2"/>
    <x v="413"/>
    <n v="5"/>
    <n v="10"/>
    <n v="0.33333333333333331"/>
    <n v="0.66666666666666663"/>
  </r>
  <r>
    <s v="JUN-23"/>
    <s v="2023/24"/>
    <x v="2"/>
    <x v="8"/>
    <s v="UNKNOWN"/>
    <x v="8"/>
    <x v="184"/>
    <n v="3"/>
    <n v="0"/>
    <n v="1"/>
    <n v="0"/>
  </r>
  <r>
    <s v="JUN-23"/>
    <s v="2023/24"/>
    <x v="2"/>
    <x v="8"/>
    <s v="W2U3Z"/>
    <x v="7"/>
    <x v="182"/>
    <n v="29"/>
    <n v="18"/>
    <n v="0.61702127659574468"/>
    <n v="0.38297872340425532"/>
  </r>
  <r>
    <s v="JUN-23"/>
    <s v="2023/24"/>
    <x v="2"/>
    <x v="8"/>
    <s v="X2C4Y"/>
    <x v="0"/>
    <x v="192"/>
    <n v="13"/>
    <n v="4"/>
    <n v="0.76470588235294112"/>
    <n v="0.23529411764705882"/>
  </r>
  <r>
    <s v="JUN-23"/>
    <s v="2023/24"/>
    <x v="2"/>
    <x v="9"/>
    <s v="00L"/>
    <x v="0"/>
    <x v="83"/>
    <n v="7"/>
    <n v="6"/>
    <n v="0.53846153846153844"/>
    <n v="0.46153846153846156"/>
  </r>
  <r>
    <s v="JUN-23"/>
    <s v="2023/24"/>
    <x v="2"/>
    <x v="9"/>
    <s v="00N"/>
    <x v="0"/>
    <x v="123"/>
    <n v="17"/>
    <n v="7"/>
    <n v="0.70833333333333337"/>
    <n v="0.29166666666666669"/>
  </r>
  <r>
    <s v="JUN-23"/>
    <s v="2023/24"/>
    <x v="2"/>
    <x v="9"/>
    <s v="00P"/>
    <x v="0"/>
    <x v="99"/>
    <n v="22"/>
    <n v="7"/>
    <n v="0.75862068965517238"/>
    <n v="0.2413793103448276"/>
  </r>
  <r>
    <s v="JUN-23"/>
    <s v="2023/24"/>
    <x v="2"/>
    <x v="9"/>
    <s v="00Q"/>
    <x v="1"/>
    <x v="116"/>
    <n v="20"/>
    <n v="8"/>
    <n v="0.7142857142857143"/>
    <n v="0.2857142857142857"/>
  </r>
  <r>
    <s v="JUN-23"/>
    <s v="2023/24"/>
    <x v="2"/>
    <x v="9"/>
    <s v="00R"/>
    <x v="1"/>
    <x v="373"/>
    <n v="23"/>
    <n v="11"/>
    <n v="0.67647058823529416"/>
    <n v="0.3235294117647059"/>
  </r>
  <r>
    <s v="JUN-23"/>
    <s v="2023/24"/>
    <x v="2"/>
    <x v="9"/>
    <s v="00T"/>
    <x v="1"/>
    <x v="130"/>
    <n v="18"/>
    <n v="9"/>
    <n v="0.66666666666666663"/>
    <n v="0.33333333333333331"/>
  </r>
  <r>
    <s v="JUN-23"/>
    <s v="2023/24"/>
    <x v="2"/>
    <x v="9"/>
    <s v="00V"/>
    <x v="1"/>
    <x v="368"/>
    <n v="15"/>
    <n v="10"/>
    <n v="0.6"/>
    <n v="0.4"/>
  </r>
  <r>
    <s v="JUN-23"/>
    <s v="2023/24"/>
    <x v="2"/>
    <x v="9"/>
    <s v="00X"/>
    <x v="1"/>
    <x v="69"/>
    <n v="15"/>
    <n v="7"/>
    <n v="0.68181818181818177"/>
    <n v="0.31818181818181818"/>
  </r>
  <r>
    <s v="JUN-23"/>
    <s v="2023/24"/>
    <x v="2"/>
    <x v="9"/>
    <s v="00Y"/>
    <x v="1"/>
    <x v="120"/>
    <n v="18"/>
    <n v="8"/>
    <n v="0.69230769230769229"/>
    <n v="0.30769230769230771"/>
  </r>
  <r>
    <s v="JUN-23"/>
    <s v="2023/24"/>
    <x v="2"/>
    <x v="9"/>
    <s v="01A"/>
    <x v="1"/>
    <x v="417"/>
    <n v="45"/>
    <n v="23"/>
    <n v="0.66176470588235292"/>
    <n v="0.33823529411764708"/>
  </r>
  <r>
    <s v="JUN-23"/>
    <s v="2023/24"/>
    <x v="2"/>
    <x v="9"/>
    <s v="01D"/>
    <x v="1"/>
    <x v="116"/>
    <n v="20"/>
    <n v="8"/>
    <n v="0.7142857142857143"/>
    <n v="0.2857142857142857"/>
  </r>
  <r>
    <s v="JUN-23"/>
    <s v="2023/24"/>
    <x v="2"/>
    <x v="9"/>
    <s v="01E"/>
    <x v="1"/>
    <x v="116"/>
    <n v="20"/>
    <n v="8"/>
    <n v="0.7142857142857143"/>
    <n v="0.2857142857142857"/>
  </r>
  <r>
    <s v="JUN-23"/>
    <s v="2023/24"/>
    <x v="2"/>
    <x v="9"/>
    <s v="01F"/>
    <x v="1"/>
    <x v="69"/>
    <n v="21"/>
    <n v="1"/>
    <n v="0.95454545454545459"/>
    <n v="4.5454545454545456E-2"/>
  </r>
  <r>
    <s v="JUN-23"/>
    <s v="2023/24"/>
    <x v="2"/>
    <x v="9"/>
    <s v="01G"/>
    <x v="1"/>
    <x v="131"/>
    <n v="42"/>
    <n v="4"/>
    <n v="0.91304347826086951"/>
    <n v="8.6956521739130432E-2"/>
  </r>
  <r>
    <s v="JUN-23"/>
    <s v="2023/24"/>
    <x v="2"/>
    <x v="9"/>
    <s v="01H"/>
    <x v="0"/>
    <x v="116"/>
    <n v="11"/>
    <n v="17"/>
    <n v="0.39285714285714285"/>
    <n v="0.6071428571428571"/>
  </r>
  <r>
    <s v="JUN-23"/>
    <s v="2023/24"/>
    <x v="2"/>
    <x v="9"/>
    <s v="01J"/>
    <x v="1"/>
    <x v="99"/>
    <n v="24"/>
    <n v="5"/>
    <n v="0.82758620689655171"/>
    <n v="0.17241379310344829"/>
  </r>
  <r>
    <s v="JUN-23"/>
    <s v="2023/24"/>
    <x v="2"/>
    <x v="9"/>
    <s v="01K"/>
    <x v="1"/>
    <x v="366"/>
    <n v="49"/>
    <n v="16"/>
    <n v="0.75384615384615383"/>
    <n v="0.24615384615384617"/>
  </r>
  <r>
    <s v="JUN-23"/>
    <s v="2023/24"/>
    <x v="2"/>
    <x v="9"/>
    <s v="01T"/>
    <x v="1"/>
    <x v="124"/>
    <n v="16"/>
    <n v="5"/>
    <n v="0.76190476190476186"/>
    <n v="0.23809523809523808"/>
  </r>
  <r>
    <s v="JUN-23"/>
    <s v="2023/24"/>
    <x v="2"/>
    <x v="9"/>
    <s v="01V"/>
    <x v="1"/>
    <x v="183"/>
    <n v="16"/>
    <n v="7"/>
    <n v="0.69565217391304346"/>
    <n v="0.30434782608695654"/>
  </r>
  <r>
    <s v="JUN-23"/>
    <s v="2023/24"/>
    <x v="2"/>
    <x v="9"/>
    <s v="01W"/>
    <x v="1"/>
    <x v="127"/>
    <n v="30"/>
    <n v="14"/>
    <n v="0.68181818181818177"/>
    <n v="0.31818181818181818"/>
  </r>
  <r>
    <s v="JUN-23"/>
    <s v="2023/24"/>
    <x v="2"/>
    <x v="9"/>
    <s v="01X"/>
    <x v="1"/>
    <x v="371"/>
    <n v="35"/>
    <n v="6"/>
    <n v="0.85365853658536583"/>
    <n v="0.14634146341463414"/>
  </r>
  <r>
    <s v="JUN-23"/>
    <s v="2023/24"/>
    <x v="2"/>
    <x v="9"/>
    <s v="01Y"/>
    <x v="1"/>
    <x v="131"/>
    <n v="30"/>
    <n v="16"/>
    <n v="0.65217391304347827"/>
    <n v="0.34782608695652173"/>
  </r>
  <r>
    <s v="JUN-23"/>
    <s v="2023/24"/>
    <x v="2"/>
    <x v="9"/>
    <s v="02A"/>
    <x v="1"/>
    <x v="368"/>
    <n v="18"/>
    <n v="7"/>
    <n v="0.72"/>
    <n v="0.28000000000000003"/>
  </r>
  <r>
    <s v="JUN-23"/>
    <s v="2023/24"/>
    <x v="2"/>
    <x v="9"/>
    <s v="02E"/>
    <x v="1"/>
    <x v="371"/>
    <n v="37"/>
    <n v="4"/>
    <n v="0.90243902439024393"/>
    <n v="9.7560975609756101E-2"/>
  </r>
  <r>
    <s v="JUN-23"/>
    <s v="2023/24"/>
    <x v="2"/>
    <x v="9"/>
    <s v="02G"/>
    <x v="1"/>
    <x v="192"/>
    <n v="12"/>
    <n v="5"/>
    <n v="0.70588235294117652"/>
    <n v="0.29411764705882354"/>
  </r>
  <r>
    <s v="JUN-23"/>
    <s v="2023/24"/>
    <x v="2"/>
    <x v="9"/>
    <s v="02H"/>
    <x v="1"/>
    <x v="366"/>
    <n v="57"/>
    <n v="8"/>
    <n v="0.87692307692307692"/>
    <n v="0.12307692307692308"/>
  </r>
  <r>
    <s v="JUN-23"/>
    <s v="2023/24"/>
    <x v="2"/>
    <x v="9"/>
    <s v="02M"/>
    <x v="1"/>
    <x v="399"/>
    <n v="32"/>
    <n v="8"/>
    <n v="0.8"/>
    <n v="0.2"/>
  </r>
  <r>
    <s v="JUN-23"/>
    <s v="2023/24"/>
    <x v="2"/>
    <x v="9"/>
    <s v="02P"/>
    <x v="0"/>
    <x v="136"/>
    <n v="26"/>
    <n v="10"/>
    <n v="0.72222222222222221"/>
    <n v="0.27777777777777779"/>
  </r>
  <r>
    <s v="JUN-23"/>
    <s v="2023/24"/>
    <x v="2"/>
    <x v="9"/>
    <s v="02Q"/>
    <x v="2"/>
    <x v="91"/>
    <n v="7"/>
    <n v="5"/>
    <n v="0.58333333333333337"/>
    <n v="0.41666666666666669"/>
  </r>
  <r>
    <s v="JUN-23"/>
    <s v="2023/24"/>
    <x v="2"/>
    <x v="9"/>
    <s v="02T"/>
    <x v="0"/>
    <x v="157"/>
    <n v="1"/>
    <n v="0"/>
    <n v="1"/>
    <n v="0"/>
  </r>
  <r>
    <s v="JUN-23"/>
    <s v="2023/24"/>
    <x v="2"/>
    <x v="9"/>
    <s v="02X"/>
    <x v="0"/>
    <x v="369"/>
    <n v="24"/>
    <n v="8"/>
    <n v="0.75"/>
    <n v="0.25"/>
  </r>
  <r>
    <s v="JUN-23"/>
    <s v="2023/24"/>
    <x v="2"/>
    <x v="9"/>
    <s v="02Y"/>
    <x v="0"/>
    <x v="184"/>
    <n v="0"/>
    <n v="3"/>
    <n v="0"/>
    <n v="1"/>
  </r>
  <r>
    <s v="JUN-23"/>
    <s v="2023/24"/>
    <x v="2"/>
    <x v="9"/>
    <s v="03F"/>
    <x v="0"/>
    <x v="68"/>
    <n v="3"/>
    <n v="1"/>
    <n v="0.75"/>
    <n v="0.25"/>
  </r>
  <r>
    <s v="JUN-23"/>
    <s v="2023/24"/>
    <x v="2"/>
    <x v="9"/>
    <s v="03H"/>
    <x v="0"/>
    <x v="174"/>
    <n v="1"/>
    <n v="1"/>
    <n v="0.5"/>
    <n v="0.5"/>
  </r>
  <r>
    <s v="JUN-23"/>
    <s v="2023/24"/>
    <x v="2"/>
    <x v="9"/>
    <s v="03K"/>
    <x v="0"/>
    <x v="68"/>
    <n v="4"/>
    <n v="0"/>
    <n v="1"/>
    <n v="0"/>
  </r>
  <r>
    <s v="JUN-23"/>
    <s v="2023/24"/>
    <x v="2"/>
    <x v="9"/>
    <s v="03L"/>
    <x v="0"/>
    <x v="191"/>
    <n v="40"/>
    <n v="15"/>
    <n v="0.72727272727272729"/>
    <n v="0.27272727272727271"/>
  </r>
  <r>
    <s v="JUN-23"/>
    <s v="2023/24"/>
    <x v="2"/>
    <x v="9"/>
    <s v="03N"/>
    <x v="0"/>
    <x v="124"/>
    <n v="17"/>
    <n v="4"/>
    <n v="0.80952380952380953"/>
    <n v="0.19047619047619047"/>
  </r>
  <r>
    <s v="JUN-23"/>
    <s v="2023/24"/>
    <x v="2"/>
    <x v="9"/>
    <s v="03Q"/>
    <x v="0"/>
    <x v="184"/>
    <n v="3"/>
    <n v="0"/>
    <n v="1"/>
    <n v="0"/>
  </r>
  <r>
    <s v="JUN-23"/>
    <s v="2023/24"/>
    <x v="2"/>
    <x v="9"/>
    <s v="03R"/>
    <x v="0"/>
    <x v="130"/>
    <n v="19"/>
    <n v="8"/>
    <n v="0.70370370370370372"/>
    <n v="0.29629629629629628"/>
  </r>
  <r>
    <s v="JUN-23"/>
    <s v="2023/24"/>
    <x v="2"/>
    <x v="9"/>
    <s v="03W"/>
    <x v="2"/>
    <x v="119"/>
    <n v="41"/>
    <n v="16"/>
    <n v="0.7192982456140351"/>
    <n v="0.2807017543859649"/>
  </r>
  <r>
    <s v="JUN-23"/>
    <s v="2023/24"/>
    <x v="2"/>
    <x v="9"/>
    <s v="04C"/>
    <x v="2"/>
    <x v="373"/>
    <n v="22"/>
    <n v="12"/>
    <n v="0.6470588235294118"/>
    <n v="0.35294117647058826"/>
  </r>
  <r>
    <s v="JUN-23"/>
    <s v="2023/24"/>
    <x v="2"/>
    <x v="9"/>
    <s v="04V"/>
    <x v="2"/>
    <x v="191"/>
    <n v="39"/>
    <n v="16"/>
    <n v="0.70909090909090911"/>
    <n v="0.29090909090909089"/>
  </r>
  <r>
    <s v="JUN-23"/>
    <s v="2023/24"/>
    <x v="2"/>
    <x v="9"/>
    <s v="04Y"/>
    <x v="2"/>
    <x v="144"/>
    <n v="15"/>
    <n v="5"/>
    <n v="0.75"/>
    <n v="0.25"/>
  </r>
  <r>
    <s v="JUN-23"/>
    <s v="2023/24"/>
    <x v="2"/>
    <x v="9"/>
    <s v="05D"/>
    <x v="2"/>
    <x v="70"/>
    <n v="7"/>
    <n v="1"/>
    <n v="0.875"/>
    <n v="0.125"/>
  </r>
  <r>
    <s v="JUN-23"/>
    <s v="2023/24"/>
    <x v="2"/>
    <x v="9"/>
    <s v="05G"/>
    <x v="2"/>
    <x v="130"/>
    <n v="20"/>
    <n v="7"/>
    <n v="0.7407407407407407"/>
    <n v="0.25925925925925924"/>
  </r>
  <r>
    <s v="JUN-23"/>
    <s v="2023/24"/>
    <x v="2"/>
    <x v="9"/>
    <s v="05Q"/>
    <x v="2"/>
    <x v="69"/>
    <n v="12"/>
    <n v="10"/>
    <n v="0.54545454545454541"/>
    <n v="0.45454545454545453"/>
  </r>
  <r>
    <s v="JUN-23"/>
    <s v="2023/24"/>
    <x v="2"/>
    <x v="9"/>
    <s v="05V"/>
    <x v="2"/>
    <x v="120"/>
    <n v="21"/>
    <n v="5"/>
    <n v="0.80769230769230771"/>
    <n v="0.19230769230769232"/>
  </r>
  <r>
    <s v="JUN-23"/>
    <s v="2023/24"/>
    <x v="2"/>
    <x v="9"/>
    <s v="05W"/>
    <x v="2"/>
    <x v="136"/>
    <n v="28"/>
    <n v="8"/>
    <n v="0.77777777777777779"/>
    <n v="0.22222222222222221"/>
  </r>
  <r>
    <s v="JUN-23"/>
    <s v="2023/24"/>
    <x v="2"/>
    <x v="9"/>
    <s v="06H"/>
    <x v="3"/>
    <x v="144"/>
    <n v="13"/>
    <n v="7"/>
    <n v="0.65"/>
    <n v="0.35"/>
  </r>
  <r>
    <s v="JUN-23"/>
    <s v="2023/24"/>
    <x v="2"/>
    <x v="9"/>
    <s v="06K"/>
    <x v="3"/>
    <x v="393"/>
    <n v="42"/>
    <n v="14"/>
    <n v="0.75"/>
    <n v="0.25"/>
  </r>
  <r>
    <s v="JUN-23"/>
    <s v="2023/24"/>
    <x v="2"/>
    <x v="9"/>
    <s v="06L"/>
    <x v="3"/>
    <x v="415"/>
    <n v="57"/>
    <n v="16"/>
    <n v="0.78082191780821919"/>
    <n v="0.21917808219178081"/>
  </r>
  <r>
    <s v="JUN-23"/>
    <s v="2023/24"/>
    <x v="2"/>
    <x v="9"/>
    <s v="06N"/>
    <x v="3"/>
    <x v="416"/>
    <n v="32"/>
    <n v="13"/>
    <n v="0.71111111111111114"/>
    <n v="0.28888888888888886"/>
  </r>
  <r>
    <s v="JUN-23"/>
    <s v="2023/24"/>
    <x v="2"/>
    <x v="9"/>
    <s v="06Q"/>
    <x v="3"/>
    <x v="254"/>
    <n v="2"/>
    <n v="3"/>
    <n v="0.4"/>
    <n v="0.6"/>
  </r>
  <r>
    <s v="JUN-23"/>
    <s v="2023/24"/>
    <x v="2"/>
    <x v="9"/>
    <s v="06T"/>
    <x v="3"/>
    <x v="191"/>
    <n v="37"/>
    <n v="18"/>
    <n v="0.67272727272727273"/>
    <n v="0.32727272727272727"/>
  </r>
  <r>
    <s v="JUN-23"/>
    <s v="2023/24"/>
    <x v="2"/>
    <x v="9"/>
    <s v="07G"/>
    <x v="3"/>
    <x v="70"/>
    <n v="5"/>
    <n v="3"/>
    <n v="0.625"/>
    <n v="0.375"/>
  </r>
  <r>
    <s v="JUN-23"/>
    <s v="2023/24"/>
    <x v="2"/>
    <x v="9"/>
    <s v="07H"/>
    <x v="3"/>
    <x v="367"/>
    <n v="23"/>
    <n v="16"/>
    <n v="0.58974358974358976"/>
    <n v="0.41025641025641024"/>
  </r>
  <r>
    <s v="JUN-23"/>
    <s v="2023/24"/>
    <x v="2"/>
    <x v="9"/>
    <s v="07K"/>
    <x v="3"/>
    <x v="254"/>
    <n v="3"/>
    <n v="2"/>
    <n v="0.6"/>
    <n v="0.4"/>
  </r>
  <r>
    <s v="JUN-23"/>
    <s v="2023/24"/>
    <x v="2"/>
    <x v="9"/>
    <s v="09D"/>
    <x v="4"/>
    <x v="148"/>
    <n v="10"/>
    <n v="4"/>
    <n v="0.7142857142857143"/>
    <n v="0.2857142857142857"/>
  </r>
  <r>
    <s v="JUN-23"/>
    <s v="2023/24"/>
    <x v="2"/>
    <x v="9"/>
    <s v="10Q"/>
    <x v="4"/>
    <x v="71"/>
    <n v="5"/>
    <n v="2"/>
    <n v="0.7142857142857143"/>
    <n v="0.2857142857142857"/>
  </r>
  <r>
    <s v="JUN-23"/>
    <s v="2023/24"/>
    <x v="2"/>
    <x v="9"/>
    <s v="10R"/>
    <x v="4"/>
    <x v="120"/>
    <n v="20"/>
    <n v="6"/>
    <n v="0.76923076923076927"/>
    <n v="0.23076923076923078"/>
  </r>
  <r>
    <s v="JUN-23"/>
    <s v="2023/24"/>
    <x v="2"/>
    <x v="9"/>
    <s v="11J"/>
    <x v="5"/>
    <x v="312"/>
    <n v="89"/>
    <n v="26"/>
    <n v="0.77391304347826084"/>
    <n v="0.22608695652173913"/>
  </r>
  <r>
    <s v="JUN-23"/>
    <s v="2023/24"/>
    <x v="2"/>
    <x v="9"/>
    <s v="11M"/>
    <x v="5"/>
    <x v="121"/>
    <n v="26"/>
    <n v="5"/>
    <n v="0.83870967741935487"/>
    <n v="0.16129032258064516"/>
  </r>
  <r>
    <s v="JUN-23"/>
    <s v="2023/24"/>
    <x v="2"/>
    <x v="9"/>
    <s v="11N"/>
    <x v="5"/>
    <x v="365"/>
    <n v="19"/>
    <n v="14"/>
    <n v="0.5757575757575758"/>
    <n v="0.42424242424242425"/>
  </r>
  <r>
    <s v="JUN-23"/>
    <s v="2023/24"/>
    <x v="2"/>
    <x v="9"/>
    <s v="11X"/>
    <x v="5"/>
    <x v="141"/>
    <n v="60"/>
    <n v="23"/>
    <n v="0.72289156626506024"/>
    <n v="0.27710843373493976"/>
  </r>
  <r>
    <s v="JUN-23"/>
    <s v="2023/24"/>
    <x v="2"/>
    <x v="9"/>
    <s v="12F"/>
    <x v="1"/>
    <x v="91"/>
    <n v="9"/>
    <n v="3"/>
    <n v="0.75"/>
    <n v="0.25"/>
  </r>
  <r>
    <s v="JUN-23"/>
    <s v="2023/24"/>
    <x v="2"/>
    <x v="9"/>
    <s v="13T"/>
    <x v="0"/>
    <x v="374"/>
    <n v="2"/>
    <n v="17"/>
    <n v="0.10526315789473684"/>
    <n v="0.89473684210526316"/>
  </r>
  <r>
    <s v="JUN-23"/>
    <s v="2023/24"/>
    <x v="2"/>
    <x v="9"/>
    <s v="14L"/>
    <x v="1"/>
    <x v="161"/>
    <n v="35"/>
    <n v="15"/>
    <n v="0.7"/>
    <n v="0.3"/>
  </r>
  <r>
    <s v="JUN-23"/>
    <s v="2023/24"/>
    <x v="2"/>
    <x v="9"/>
    <s v="14T"/>
    <x v="5"/>
    <x v="157"/>
    <n v="1"/>
    <n v="0"/>
    <n v="1"/>
    <n v="0"/>
  </r>
  <r>
    <s v="JUN-23"/>
    <s v="2023/24"/>
    <x v="2"/>
    <x v="9"/>
    <s v="14Y"/>
    <x v="4"/>
    <x v="370"/>
    <n v="40"/>
    <n v="8"/>
    <n v="0.83333333333333337"/>
    <n v="0.16666666666666666"/>
  </r>
  <r>
    <s v="JUN-23"/>
    <s v="2023/24"/>
    <x v="2"/>
    <x v="9"/>
    <s v="15A"/>
    <x v="4"/>
    <x v="125"/>
    <n v="28"/>
    <n v="10"/>
    <n v="0.73684210526315785"/>
    <n v="0.26315789473684209"/>
  </r>
  <r>
    <s v="JUN-23"/>
    <s v="2023/24"/>
    <x v="2"/>
    <x v="9"/>
    <s v="15C"/>
    <x v="5"/>
    <x v="382"/>
    <n v="76"/>
    <n v="17"/>
    <n v="0.81720430107526887"/>
    <n v="0.18279569892473119"/>
  </r>
  <r>
    <s v="JUN-23"/>
    <s v="2023/24"/>
    <x v="2"/>
    <x v="9"/>
    <s v="15E"/>
    <x v="2"/>
    <x v="545"/>
    <n v="95"/>
    <n v="57"/>
    <n v="0.625"/>
    <n v="0.375"/>
  </r>
  <r>
    <s v="JUN-23"/>
    <s v="2023/24"/>
    <x v="2"/>
    <x v="9"/>
    <s v="15F"/>
    <x v="0"/>
    <x v="387"/>
    <n v="91"/>
    <n v="49"/>
    <n v="0.65"/>
    <n v="0.35"/>
  </r>
  <r>
    <s v="JUN-23"/>
    <s v="2023/24"/>
    <x v="2"/>
    <x v="9"/>
    <s v="15M"/>
    <x v="2"/>
    <x v="366"/>
    <n v="50"/>
    <n v="15"/>
    <n v="0.76923076923076927"/>
    <n v="0.23076923076923078"/>
  </r>
  <r>
    <s v="JUN-23"/>
    <s v="2023/24"/>
    <x v="2"/>
    <x v="9"/>
    <s v="15N"/>
    <x v="5"/>
    <x v="375"/>
    <n v="63"/>
    <n v="32"/>
    <n v="0.66315789473684206"/>
    <n v="0.33684210526315789"/>
  </r>
  <r>
    <s v="JUN-23"/>
    <s v="2023/24"/>
    <x v="2"/>
    <x v="9"/>
    <s v="16C"/>
    <x v="0"/>
    <x v="398"/>
    <n v="34"/>
    <n v="19"/>
    <n v="0.64150943396226412"/>
    <n v="0.35849056603773582"/>
  </r>
  <r>
    <s v="JUN-23"/>
    <s v="2023/24"/>
    <x v="2"/>
    <x v="9"/>
    <s v="18C"/>
    <x v="2"/>
    <x v="122"/>
    <n v="73"/>
    <n v="5"/>
    <n v="0.9358974358974359"/>
    <n v="6.4102564102564097E-2"/>
  </r>
  <r>
    <s v="JUN-23"/>
    <s v="2023/24"/>
    <x v="2"/>
    <x v="9"/>
    <s v="26A"/>
    <x v="3"/>
    <x v="301"/>
    <n v="49"/>
    <n v="26"/>
    <n v="0.65333333333333332"/>
    <n v="0.34666666666666668"/>
  </r>
  <r>
    <s v="JUN-23"/>
    <s v="2023/24"/>
    <x v="2"/>
    <x v="9"/>
    <s v="27D"/>
    <x v="1"/>
    <x v="325"/>
    <n v="85"/>
    <n v="21"/>
    <n v="0.80188679245283023"/>
    <n v="0.19811320754716982"/>
  </r>
  <r>
    <s v="JUN-23"/>
    <s v="2023/24"/>
    <x v="2"/>
    <x v="9"/>
    <s v="32T"/>
    <x v="1"/>
    <x v="157"/>
    <n v="1"/>
    <n v="0"/>
    <n v="1"/>
    <n v="0"/>
  </r>
  <r>
    <s v="JUN-23"/>
    <s v="2023/24"/>
    <x v="2"/>
    <x v="9"/>
    <s v="36J"/>
    <x v="0"/>
    <x v="143"/>
    <n v="15"/>
    <n v="3"/>
    <n v="0.83333333333333337"/>
    <n v="0.16666666666666666"/>
  </r>
  <r>
    <s v="JUN-23"/>
    <s v="2023/24"/>
    <x v="2"/>
    <x v="9"/>
    <s v="36L"/>
    <x v="7"/>
    <x v="146"/>
    <n v="86"/>
    <n v="15"/>
    <n v="0.85148514851485146"/>
    <n v="0.14851485148514851"/>
  </r>
  <r>
    <s v="JUN-23"/>
    <s v="2023/24"/>
    <x v="2"/>
    <x v="9"/>
    <s v="42D"/>
    <x v="0"/>
    <x v="123"/>
    <n v="15"/>
    <n v="9"/>
    <n v="0.625"/>
    <n v="0.375"/>
  </r>
  <r>
    <s v="JUN-23"/>
    <s v="2023/24"/>
    <x v="2"/>
    <x v="9"/>
    <s v="52R"/>
    <x v="2"/>
    <x v="164"/>
    <n v="92"/>
    <n v="46"/>
    <n v="0.66666666666666663"/>
    <n v="0.33333333333333331"/>
  </r>
  <r>
    <s v="JUN-23"/>
    <s v="2023/24"/>
    <x v="2"/>
    <x v="9"/>
    <s v="70F"/>
    <x v="4"/>
    <x v="376"/>
    <n v="51"/>
    <n v="37"/>
    <n v="0.57954545454545459"/>
    <n v="0.42045454545454547"/>
  </r>
  <r>
    <s v="JUN-23"/>
    <s v="2023/24"/>
    <x v="2"/>
    <x v="9"/>
    <s v="71E"/>
    <x v="2"/>
    <x v="392"/>
    <n v="74"/>
    <n v="43"/>
    <n v="0.63247863247863245"/>
    <n v="0.36752136752136755"/>
  </r>
  <r>
    <s v="JUN-23"/>
    <s v="2023/24"/>
    <x v="2"/>
    <x v="9"/>
    <s v="72Q"/>
    <x v="7"/>
    <x v="954"/>
    <n v="129"/>
    <n v="51"/>
    <n v="0.71666666666666667"/>
    <n v="0.28333333333333333"/>
  </r>
  <r>
    <s v="JUN-23"/>
    <s v="2023/24"/>
    <x v="2"/>
    <x v="9"/>
    <s v="78H"/>
    <x v="2"/>
    <x v="407"/>
    <n v="63"/>
    <n v="33"/>
    <n v="0.65625"/>
    <n v="0.34375"/>
  </r>
  <r>
    <s v="JUN-23"/>
    <s v="2023/24"/>
    <x v="2"/>
    <x v="9"/>
    <s v="84H"/>
    <x v="0"/>
    <x v="132"/>
    <n v="13"/>
    <n v="3"/>
    <n v="0.8125"/>
    <n v="0.1875"/>
  </r>
  <r>
    <s v="JUN-23"/>
    <s v="2023/24"/>
    <x v="2"/>
    <x v="9"/>
    <s v="91Q"/>
    <x v="4"/>
    <x v="380"/>
    <n v="89"/>
    <n v="34"/>
    <n v="0.72357723577235777"/>
    <n v="0.27642276422764228"/>
  </r>
  <r>
    <s v="JUN-23"/>
    <s v="2023/24"/>
    <x v="2"/>
    <x v="9"/>
    <s v="92A"/>
    <x v="4"/>
    <x v="546"/>
    <n v="104"/>
    <n v="23"/>
    <n v="0.81889763779527558"/>
    <n v="0.18110236220472442"/>
  </r>
  <r>
    <s v="JUN-23"/>
    <s v="2023/24"/>
    <x v="2"/>
    <x v="9"/>
    <s v="92G"/>
    <x v="5"/>
    <x v="915"/>
    <n v="76"/>
    <n v="26"/>
    <n v="0.74509803921568629"/>
    <n v="0.25490196078431371"/>
  </r>
  <r>
    <s v="JUN-23"/>
    <s v="2023/24"/>
    <x v="2"/>
    <x v="9"/>
    <s v="93C"/>
    <x v="7"/>
    <x v="155"/>
    <n v="104"/>
    <n v="33"/>
    <n v="0.75912408759124084"/>
    <n v="0.24087591240875914"/>
  </r>
  <r>
    <s v="JUN-23"/>
    <s v="2023/24"/>
    <x v="2"/>
    <x v="9"/>
    <s v="97R"/>
    <x v="4"/>
    <x v="128"/>
    <n v="41"/>
    <n v="18"/>
    <n v="0.69491525423728817"/>
    <n v="0.30508474576271188"/>
  </r>
  <r>
    <s v="JUN-23"/>
    <s v="2023/24"/>
    <x v="2"/>
    <x v="9"/>
    <s v="99A"/>
    <x v="1"/>
    <x v="191"/>
    <n v="34"/>
    <n v="21"/>
    <n v="0.61818181818181817"/>
    <n v="0.38181818181818183"/>
  </r>
  <r>
    <s v="JUN-23"/>
    <s v="2023/24"/>
    <x v="2"/>
    <x v="9"/>
    <s v="99C"/>
    <x v="0"/>
    <x v="70"/>
    <n v="4"/>
    <n v="4"/>
    <n v="0.5"/>
    <n v="0.5"/>
  </r>
  <r>
    <s v="JUN-23"/>
    <s v="2023/24"/>
    <x v="2"/>
    <x v="9"/>
    <s v="99E"/>
    <x v="3"/>
    <x v="70"/>
    <n v="6"/>
    <n v="2"/>
    <n v="0.75"/>
    <n v="0.25"/>
  </r>
  <r>
    <s v="JUN-23"/>
    <s v="2023/24"/>
    <x v="2"/>
    <x v="9"/>
    <s v="99F"/>
    <x v="3"/>
    <x v="70"/>
    <n v="6"/>
    <n v="2"/>
    <n v="0.75"/>
    <n v="0.25"/>
  </r>
  <r>
    <s v="JUN-23"/>
    <s v="2023/24"/>
    <x v="2"/>
    <x v="9"/>
    <s v="99G"/>
    <x v="3"/>
    <x v="254"/>
    <n v="4"/>
    <n v="1"/>
    <n v="0.8"/>
    <n v="0.2"/>
  </r>
  <r>
    <s v="JUN-23"/>
    <s v="2023/24"/>
    <x v="2"/>
    <x v="9"/>
    <s v="A3A8R"/>
    <x v="7"/>
    <x v="299"/>
    <n v="119"/>
    <n v="39"/>
    <n v="0.75316455696202533"/>
    <n v="0.24683544303797469"/>
  </r>
  <r>
    <s v="JUN-23"/>
    <s v="2023/24"/>
    <x v="2"/>
    <x v="9"/>
    <s v="B2M3M"/>
    <x v="2"/>
    <x v="366"/>
    <n v="54"/>
    <n v="11"/>
    <n v="0.83076923076923082"/>
    <n v="0.16923076923076924"/>
  </r>
  <r>
    <s v="JUN-23"/>
    <s v="2023/24"/>
    <x v="2"/>
    <x v="9"/>
    <s v="D2P2L"/>
    <x v="2"/>
    <x v="962"/>
    <n v="140"/>
    <n v="80"/>
    <n v="0.63636363636363635"/>
    <n v="0.36363636363636365"/>
  </r>
  <r>
    <s v="JUN-23"/>
    <s v="2023/24"/>
    <x v="2"/>
    <x v="9"/>
    <s v="D4U1Y"/>
    <x v="4"/>
    <x v="317"/>
    <n v="45"/>
    <n v="16"/>
    <n v="0.73770491803278693"/>
    <n v="0.26229508196721313"/>
  </r>
  <r>
    <s v="JUN-23"/>
    <s v="2023/24"/>
    <x v="2"/>
    <x v="9"/>
    <s v="D9Y0V"/>
    <x v="4"/>
    <x v="433"/>
    <n v="212"/>
    <n v="57"/>
    <n v="0.78810408921933084"/>
    <n v="0.21189591078066913"/>
  </r>
  <r>
    <s v="JUN-23"/>
    <s v="2023/24"/>
    <x v="2"/>
    <x v="9"/>
    <s v="M1J4Y"/>
    <x v="3"/>
    <x v="308"/>
    <n v="56"/>
    <n v="21"/>
    <n v="0.72727272727272729"/>
    <n v="0.27272727272727271"/>
  </r>
  <r>
    <s v="JUN-23"/>
    <s v="2023/24"/>
    <x v="2"/>
    <x v="9"/>
    <s v="M2L0M"/>
    <x v="2"/>
    <x v="307"/>
    <n v="68"/>
    <n v="30"/>
    <n v="0.69387755102040816"/>
    <n v="0.30612244897959184"/>
  </r>
  <r>
    <s v="JUN-23"/>
    <s v="2023/24"/>
    <x v="2"/>
    <x v="9"/>
    <s v="UNKNOWN"/>
    <x v="8"/>
    <x v="142"/>
    <n v="69"/>
    <n v="17"/>
    <n v="0.80232558139534882"/>
    <n v="0.19767441860465115"/>
  </r>
  <r>
    <s v="JUN-23"/>
    <s v="2023/24"/>
    <x v="2"/>
    <x v="9"/>
    <s v="W2U3Z"/>
    <x v="7"/>
    <x v="726"/>
    <n v="189"/>
    <n v="32"/>
    <n v="0.85520361990950222"/>
    <n v="0.14479638009049775"/>
  </r>
  <r>
    <s v="JUN-23"/>
    <s v="2023/24"/>
    <x v="2"/>
    <x v="9"/>
    <s v="X2C4Y"/>
    <x v="0"/>
    <x v="132"/>
    <n v="10"/>
    <n v="6"/>
    <n v="0.625"/>
    <n v="0.37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8">
  <r>
    <s v="APR-23"/>
    <s v="2023/24"/>
    <x v="0"/>
    <x v="0"/>
    <x v="0"/>
    <s v="NORTH EAST AND YORKSHIRE COMMISSIONING REGION"/>
    <x v="0"/>
    <n v="1119"/>
    <n v="143"/>
    <n v="0.8866877971473851"/>
    <n v="0.1133122028526149"/>
  </r>
  <r>
    <s v="APR-23"/>
    <s v="2023/24"/>
    <x v="0"/>
    <x v="0"/>
    <x v="1"/>
    <s v="NORTH EAST AND YORKSHIRE COMMISSIONING REGION"/>
    <x v="1"/>
    <n v="581"/>
    <n v="75"/>
    <n v="0.88567073170731703"/>
    <n v="0.11432926829268293"/>
  </r>
  <r>
    <s v="APR-23"/>
    <s v="2023/24"/>
    <x v="0"/>
    <x v="0"/>
    <x v="2"/>
    <s v="NORTH EAST AND YORKSHIRE COMMISSIONING REGION"/>
    <x v="2"/>
    <n v="1031"/>
    <n v="93"/>
    <n v="0.91725978647686834"/>
    <n v="8.274021352313167E-2"/>
  </r>
  <r>
    <s v="APR-23"/>
    <s v="2023/24"/>
    <x v="0"/>
    <x v="0"/>
    <x v="3"/>
    <s v="NORTH WEST COMMISSIONING REGION"/>
    <x v="3"/>
    <n v="508"/>
    <n v="59"/>
    <n v="0.89594356261022923"/>
    <n v="0.10405643738977072"/>
  </r>
  <r>
    <s v="APR-23"/>
    <s v="2023/24"/>
    <x v="0"/>
    <x v="0"/>
    <x v="4"/>
    <s v="NORTH WEST COMMISSIONING REGION"/>
    <x v="4"/>
    <n v="629"/>
    <n v="63"/>
    <n v="0.90895953757225434"/>
    <n v="9.1040462427745661E-2"/>
  </r>
  <r>
    <s v="APR-23"/>
    <s v="2023/24"/>
    <x v="0"/>
    <x v="0"/>
    <x v="5"/>
    <s v="NORTH WEST COMMISSIONING REGION"/>
    <x v="5"/>
    <n v="753"/>
    <n v="159"/>
    <n v="0.82565789473684215"/>
    <n v="0.17434210526315788"/>
  </r>
  <r>
    <s v="APR-23"/>
    <s v="2023/24"/>
    <x v="0"/>
    <x v="0"/>
    <x v="6"/>
    <s v="NORTH WEST COMMISSIONING REGION"/>
    <x v="6"/>
    <n v="569"/>
    <n v="169"/>
    <n v="0.7710027100271003"/>
    <n v="0.22899728997289973"/>
  </r>
  <r>
    <s v="APR-23"/>
    <s v="2023/24"/>
    <x v="0"/>
    <x v="0"/>
    <x v="7"/>
    <s v="NORTH WEST COMMISSIONING REGION"/>
    <x v="7"/>
    <n v="702"/>
    <n v="101"/>
    <n v="0.87422166874221674"/>
    <n v="0.12577833125778332"/>
  </r>
  <r>
    <s v="APR-23"/>
    <s v="2023/24"/>
    <x v="0"/>
    <x v="0"/>
    <x v="8"/>
    <s v="NORTH WEST COMMISSIONING REGION"/>
    <x v="8"/>
    <n v="875"/>
    <n v="153"/>
    <n v="0.85116731517509725"/>
    <n v="0.14883268482490272"/>
  </r>
  <r>
    <s v="APR-23"/>
    <s v="2023/24"/>
    <x v="0"/>
    <x v="0"/>
    <x v="9"/>
    <s v="NORTH WEST COMMISSIONING REGION"/>
    <x v="9"/>
    <n v="1144"/>
    <n v="160"/>
    <n v="0.87730061349693256"/>
    <n v="0.12269938650306748"/>
  </r>
  <r>
    <s v="APR-23"/>
    <s v="2023/24"/>
    <x v="0"/>
    <x v="0"/>
    <x v="10"/>
    <s v="NORTH WEST COMMISSIONING REGION"/>
    <x v="10"/>
    <n v="795"/>
    <n v="187"/>
    <n v="0.80957230142566194"/>
    <n v="0.19042769857433808"/>
  </r>
  <r>
    <s v="APR-23"/>
    <s v="2023/24"/>
    <x v="0"/>
    <x v="0"/>
    <x v="11"/>
    <s v="NORTH WEST COMMISSIONING REGION"/>
    <x v="11"/>
    <n v="769"/>
    <n v="114"/>
    <n v="0.87089467723669312"/>
    <n v="0.12910532276330691"/>
  </r>
  <r>
    <s v="APR-23"/>
    <s v="2023/24"/>
    <x v="0"/>
    <x v="0"/>
    <x v="12"/>
    <s v="NORTH WEST COMMISSIONING REGION"/>
    <x v="12"/>
    <n v="400"/>
    <n v="197"/>
    <n v="0.67001675041876052"/>
    <n v="0.32998324958123953"/>
  </r>
  <r>
    <s v="APR-23"/>
    <s v="2023/24"/>
    <x v="0"/>
    <x v="0"/>
    <x v="13"/>
    <s v="NORTH WEST COMMISSIONING REGION"/>
    <x v="13"/>
    <n v="694"/>
    <n v="329"/>
    <n v="0.67839687194525899"/>
    <n v="0.32160312805474095"/>
  </r>
  <r>
    <s v="APR-23"/>
    <s v="2023/24"/>
    <x v="0"/>
    <x v="0"/>
    <x v="14"/>
    <s v="NORTH EAST AND YORKSHIRE COMMISSIONING REGION"/>
    <x v="14"/>
    <n v="974"/>
    <n v="196"/>
    <n v="0.83247863247863252"/>
    <n v="0.16752136752136751"/>
  </r>
  <r>
    <s v="APR-23"/>
    <s v="2023/24"/>
    <x v="0"/>
    <x v="0"/>
    <x v="15"/>
    <s v="NORTH WEST COMMISSIONING REGION"/>
    <x v="15"/>
    <n v="569"/>
    <n v="171"/>
    <n v="0.76891891891891895"/>
    <n v="0.23108108108108108"/>
  </r>
  <r>
    <s v="APR-23"/>
    <s v="2023/24"/>
    <x v="0"/>
    <x v="0"/>
    <x v="16"/>
    <s v="NORTH WEST COMMISSIONING REGION"/>
    <x v="16"/>
    <n v="1163"/>
    <n v="186"/>
    <n v="0.86212008895478132"/>
    <n v="0.13787991104521868"/>
  </r>
  <r>
    <s v="APR-23"/>
    <s v="2023/24"/>
    <x v="0"/>
    <x v="0"/>
    <x v="17"/>
    <s v="NORTH WEST COMMISSIONING REGION"/>
    <x v="17"/>
    <n v="567"/>
    <n v="154"/>
    <n v="0.78640776699029125"/>
    <n v="0.21359223300970873"/>
  </r>
  <r>
    <s v="APR-23"/>
    <s v="2023/24"/>
    <x v="0"/>
    <x v="0"/>
    <x v="18"/>
    <s v="NORTH WEST COMMISSIONING REGION"/>
    <x v="18"/>
    <n v="508"/>
    <n v="219"/>
    <n v="0.69876203576341123"/>
    <n v="0.30123796423658872"/>
  </r>
  <r>
    <s v="APR-23"/>
    <s v="2023/24"/>
    <x v="0"/>
    <x v="0"/>
    <x v="19"/>
    <s v="NORTH WEST COMMISSIONING REGION"/>
    <x v="19"/>
    <n v="1024"/>
    <n v="386"/>
    <n v="0.7262411347517731"/>
    <n v="0.27375886524822696"/>
  </r>
  <r>
    <s v="APR-23"/>
    <s v="2023/24"/>
    <x v="0"/>
    <x v="0"/>
    <x v="20"/>
    <s v="NORTH WEST COMMISSIONING REGION"/>
    <x v="20"/>
    <n v="619"/>
    <n v="187"/>
    <n v="0.76799007444168732"/>
    <n v="0.23200992555831265"/>
  </r>
  <r>
    <s v="APR-23"/>
    <s v="2023/24"/>
    <x v="0"/>
    <x v="0"/>
    <x v="21"/>
    <s v="NORTH WEST COMMISSIONING REGION"/>
    <x v="21"/>
    <n v="756"/>
    <n v="94"/>
    <n v="0.88941176470588235"/>
    <n v="0.11058823529411765"/>
  </r>
  <r>
    <s v="APR-23"/>
    <s v="2023/24"/>
    <x v="0"/>
    <x v="0"/>
    <x v="22"/>
    <s v="NORTH WEST COMMISSIONING REGION"/>
    <x v="22"/>
    <n v="750"/>
    <n v="270"/>
    <n v="0.73529411764705888"/>
    <n v="0.26470588235294118"/>
  </r>
  <r>
    <s v="APR-23"/>
    <s v="2023/24"/>
    <x v="0"/>
    <x v="0"/>
    <x v="23"/>
    <s v="NORTH WEST COMMISSIONING REGION"/>
    <x v="23"/>
    <n v="690"/>
    <n v="264"/>
    <n v="0.72327044025157228"/>
    <n v="0.27672955974842767"/>
  </r>
  <r>
    <s v="APR-23"/>
    <s v="2023/24"/>
    <x v="0"/>
    <x v="0"/>
    <x v="24"/>
    <s v="NORTH WEST COMMISSIONING REGION"/>
    <x v="24"/>
    <n v="467"/>
    <n v="139"/>
    <n v="0.77062706270627068"/>
    <n v="0.22937293729372937"/>
  </r>
  <r>
    <s v="APR-23"/>
    <s v="2023/24"/>
    <x v="0"/>
    <x v="0"/>
    <x v="25"/>
    <s v="NORTH WEST COMMISSIONING REGION"/>
    <x v="25"/>
    <n v="1200"/>
    <n v="106"/>
    <n v="0.91883614088820831"/>
    <n v="8.1163859111791734E-2"/>
  </r>
  <r>
    <s v="APR-23"/>
    <s v="2023/24"/>
    <x v="0"/>
    <x v="0"/>
    <x v="26"/>
    <s v="NORTH WEST COMMISSIONING REGION"/>
    <x v="26"/>
    <n v="810"/>
    <n v="118"/>
    <n v="0.87284482758620685"/>
    <n v="0.12715517241379309"/>
  </r>
  <r>
    <s v="APR-23"/>
    <s v="2023/24"/>
    <x v="0"/>
    <x v="0"/>
    <x v="27"/>
    <s v="NORTH EAST AND YORKSHIRE COMMISSIONING REGION"/>
    <x v="27"/>
    <n v="752"/>
    <n v="74"/>
    <n v="0.91041162227602901"/>
    <n v="8.9588377723970949E-2"/>
  </r>
  <r>
    <s v="APR-23"/>
    <s v="2023/24"/>
    <x v="0"/>
    <x v="0"/>
    <x v="28"/>
    <s v="MIDLANDS COMMISSIONING REGION"/>
    <x v="28"/>
    <n v="271"/>
    <n v="99"/>
    <n v="0.73243243243243239"/>
    <n v="0.26756756756756755"/>
  </r>
  <r>
    <s v="APR-23"/>
    <s v="2023/24"/>
    <x v="0"/>
    <x v="0"/>
    <x v="29"/>
    <s v="NORTH EAST AND YORKSHIRE COMMISSIONING REGION"/>
    <x v="29"/>
    <n v="806"/>
    <n v="22"/>
    <n v="0.97342995169082125"/>
    <n v="2.6570048309178744E-2"/>
  </r>
  <r>
    <s v="APR-23"/>
    <s v="2023/24"/>
    <x v="0"/>
    <x v="0"/>
    <x v="30"/>
    <s v="NORTH EAST AND YORKSHIRE COMMISSIONING REGION"/>
    <x v="30"/>
    <n v="898"/>
    <n v="195"/>
    <n v="0.8215919487648673"/>
    <n v="0.17840805123513268"/>
  </r>
  <r>
    <s v="APR-23"/>
    <s v="2023/24"/>
    <x v="0"/>
    <x v="0"/>
    <x v="31"/>
    <s v="NORTH EAST AND YORKSHIRE COMMISSIONING REGION"/>
    <x v="31"/>
    <n v="920"/>
    <n v="184"/>
    <n v="0.83333333333333337"/>
    <n v="0.16666666666666666"/>
  </r>
  <r>
    <s v="APR-23"/>
    <s v="2023/24"/>
    <x v="0"/>
    <x v="0"/>
    <x v="32"/>
    <s v="NORTH EAST AND YORKSHIRE COMMISSIONING REGION"/>
    <x v="32"/>
    <n v="709"/>
    <n v="106"/>
    <n v="0.86993865030674844"/>
    <n v="0.13006134969325153"/>
  </r>
  <r>
    <s v="APR-23"/>
    <s v="2023/24"/>
    <x v="0"/>
    <x v="0"/>
    <x v="33"/>
    <s v="NORTH EAST AND YORKSHIRE COMMISSIONING REGION"/>
    <x v="33"/>
    <n v="442"/>
    <n v="56"/>
    <n v="0.8875502008032129"/>
    <n v="0.11244979919678715"/>
  </r>
  <r>
    <s v="APR-23"/>
    <s v="2023/24"/>
    <x v="0"/>
    <x v="0"/>
    <x v="34"/>
    <s v="NORTH EAST AND YORKSHIRE COMMISSIONING REGION"/>
    <x v="34"/>
    <n v="556"/>
    <n v="70"/>
    <n v="0.88817891373801916"/>
    <n v="0.11182108626198083"/>
  </r>
  <r>
    <s v="APR-23"/>
    <s v="2023/24"/>
    <x v="0"/>
    <x v="0"/>
    <x v="35"/>
    <s v="NORTH EAST AND YORKSHIRE COMMISSIONING REGION"/>
    <x v="35"/>
    <n v="630"/>
    <n v="249"/>
    <n v="0.71672354948805461"/>
    <n v="0.28327645051194539"/>
  </r>
  <r>
    <s v="APR-23"/>
    <s v="2023/24"/>
    <x v="0"/>
    <x v="0"/>
    <x v="36"/>
    <s v="NORTH EAST AND YORKSHIRE COMMISSIONING REGION"/>
    <x v="36"/>
    <n v="1193"/>
    <n v="514"/>
    <n v="0.69888693614528408"/>
    <n v="0.30111306385471587"/>
  </r>
  <r>
    <s v="APR-23"/>
    <s v="2023/24"/>
    <x v="0"/>
    <x v="0"/>
    <x v="37"/>
    <s v="NORTH EAST AND YORKSHIRE COMMISSIONING REGION"/>
    <x v="37"/>
    <n v="738"/>
    <n v="217"/>
    <n v="0.77277486910994764"/>
    <n v="0.22722513089005236"/>
  </r>
  <r>
    <s v="APR-23"/>
    <s v="2023/24"/>
    <x v="0"/>
    <x v="0"/>
    <x v="38"/>
    <s v="NORTH EAST AND YORKSHIRE COMMISSIONING REGION"/>
    <x v="38"/>
    <n v="1493"/>
    <n v="209"/>
    <n v="0.87720329024676846"/>
    <n v="0.12279670975323149"/>
  </r>
  <r>
    <s v="APR-23"/>
    <s v="2023/24"/>
    <x v="0"/>
    <x v="0"/>
    <x v="39"/>
    <s v="MIDLANDS COMMISSIONING REGION"/>
    <x v="39"/>
    <n v="1044"/>
    <n v="268"/>
    <n v="0.79573170731707321"/>
    <n v="0.20426829268292682"/>
  </r>
  <r>
    <s v="APR-23"/>
    <s v="2023/24"/>
    <x v="0"/>
    <x v="0"/>
    <x v="40"/>
    <s v="MIDLANDS COMMISSIONING REGION"/>
    <x v="40"/>
    <n v="783"/>
    <n v="238"/>
    <n v="0.76689520078354556"/>
    <n v="0.23310479921645447"/>
  </r>
  <r>
    <s v="APR-23"/>
    <s v="2023/24"/>
    <x v="0"/>
    <x v="0"/>
    <x v="41"/>
    <s v="MIDLANDS COMMISSIONING REGION"/>
    <x v="41"/>
    <n v="1216"/>
    <n v="346"/>
    <n v="0.77848911651728558"/>
    <n v="0.22151088348271447"/>
  </r>
  <r>
    <s v="APR-23"/>
    <s v="2023/24"/>
    <x v="0"/>
    <x v="0"/>
    <x v="42"/>
    <s v="MIDLANDS COMMISSIONING REGION"/>
    <x v="42"/>
    <n v="446"/>
    <n v="97"/>
    <n v="0.82136279926335176"/>
    <n v="0.17863720073664824"/>
  </r>
  <r>
    <s v="APR-23"/>
    <s v="2023/24"/>
    <x v="0"/>
    <x v="0"/>
    <x v="43"/>
    <s v="MIDLANDS COMMISSIONING REGION"/>
    <x v="43"/>
    <n v="351"/>
    <n v="188"/>
    <n v="0.65120593692022266"/>
    <n v="0.34879406307977734"/>
  </r>
  <r>
    <s v="APR-23"/>
    <s v="2023/24"/>
    <x v="0"/>
    <x v="0"/>
    <x v="44"/>
    <s v="MIDLANDS COMMISSIONING REGION"/>
    <x v="44"/>
    <n v="982"/>
    <n v="63"/>
    <n v="0.93971291866028706"/>
    <n v="6.0287081339712917E-2"/>
  </r>
  <r>
    <s v="APR-23"/>
    <s v="2023/24"/>
    <x v="0"/>
    <x v="0"/>
    <x v="45"/>
    <s v="MIDLANDS COMMISSIONING REGION"/>
    <x v="45"/>
    <n v="683"/>
    <n v="283"/>
    <n v="0.70703933747412007"/>
    <n v="0.29296066252587993"/>
  </r>
  <r>
    <s v="APR-23"/>
    <s v="2023/24"/>
    <x v="0"/>
    <x v="0"/>
    <x v="46"/>
    <s v="MIDLANDS COMMISSIONING REGION"/>
    <x v="46"/>
    <n v="704"/>
    <n v="40"/>
    <n v="0.94623655913978499"/>
    <n v="5.3763440860215055E-2"/>
  </r>
  <r>
    <s v="APR-23"/>
    <s v="2023/24"/>
    <x v="0"/>
    <x v="0"/>
    <x v="47"/>
    <s v="MIDLANDS COMMISSIONING REGION"/>
    <x v="47"/>
    <n v="1179"/>
    <n v="90"/>
    <n v="0.92907801418439717"/>
    <n v="7.0921985815602842E-2"/>
  </r>
  <r>
    <s v="APR-23"/>
    <s v="2023/24"/>
    <x v="0"/>
    <x v="0"/>
    <x v="48"/>
    <s v="EAST OF ENGLAND COMMISSIONING REGION"/>
    <x v="48"/>
    <n v="1923"/>
    <n v="885"/>
    <n v="0.68482905982905984"/>
    <n v="0.31517094017094016"/>
  </r>
  <r>
    <s v="APR-23"/>
    <s v="2023/24"/>
    <x v="0"/>
    <x v="0"/>
    <x v="49"/>
    <s v="EAST OF ENGLAND COMMISSIONING REGION"/>
    <x v="49"/>
    <n v="1846"/>
    <n v="332"/>
    <n v="0.84756657483930209"/>
    <n v="0.15243342516069788"/>
  </r>
  <r>
    <s v="APR-23"/>
    <s v="2023/24"/>
    <x v="0"/>
    <x v="0"/>
    <x v="50"/>
    <s v="EAST OF ENGLAND COMMISSIONING REGION"/>
    <x v="50"/>
    <n v="971"/>
    <n v="388"/>
    <n v="0.71449595290654888"/>
    <n v="0.28550404709345106"/>
  </r>
  <r>
    <s v="APR-23"/>
    <s v="2023/24"/>
    <x v="0"/>
    <x v="0"/>
    <x v="51"/>
    <s v="EAST OF ENGLAND COMMISSIONING REGION"/>
    <x v="51"/>
    <n v="1740"/>
    <n v="538"/>
    <n v="0.76382791922739246"/>
    <n v="0.23617208077260754"/>
  </r>
  <r>
    <s v="APR-23"/>
    <s v="2023/24"/>
    <x v="0"/>
    <x v="0"/>
    <x v="52"/>
    <s v="EAST OF ENGLAND COMMISSIONING REGION"/>
    <x v="52"/>
    <n v="1165"/>
    <n v="552"/>
    <n v="0.67850902737332552"/>
    <n v="0.32149097262667442"/>
  </r>
  <r>
    <s v="APR-23"/>
    <s v="2023/24"/>
    <x v="0"/>
    <x v="0"/>
    <x v="53"/>
    <s v="EAST OF ENGLAND COMMISSIONING REGION"/>
    <x v="53"/>
    <n v="1089"/>
    <n v="577"/>
    <n v="0.6536614645858343"/>
    <n v="0.34633853541416565"/>
  </r>
  <r>
    <s v="APR-23"/>
    <s v="2023/24"/>
    <x v="0"/>
    <x v="0"/>
    <x v="54"/>
    <s v="EAST OF ENGLAND COMMISSIONING REGION"/>
    <x v="54"/>
    <n v="333"/>
    <n v="276"/>
    <n v="0.54679802955665024"/>
    <n v="0.45320197044334976"/>
  </r>
  <r>
    <s v="APR-23"/>
    <s v="2023/24"/>
    <x v="0"/>
    <x v="0"/>
    <x v="55"/>
    <s v="EAST OF ENGLAND COMMISSIONING REGION"/>
    <x v="55"/>
    <n v="871"/>
    <n v="449"/>
    <n v="0.6598484848484848"/>
    <n v="0.34015151515151515"/>
  </r>
  <r>
    <s v="APR-23"/>
    <s v="2023/24"/>
    <x v="0"/>
    <x v="0"/>
    <x v="56"/>
    <s v="EAST OF ENGLAND COMMISSIONING REGION"/>
    <x v="56"/>
    <n v="810"/>
    <n v="281"/>
    <n v="0.74243813015582039"/>
    <n v="0.25756186984417967"/>
  </r>
  <r>
    <s v="APR-23"/>
    <s v="2023/24"/>
    <x v="0"/>
    <x v="0"/>
    <x v="57"/>
    <s v="SOUTH EAST COMMISSIONING REGION"/>
    <x v="57"/>
    <n v="982"/>
    <n v="177"/>
    <n v="0.84728213977566869"/>
    <n v="0.15271786022433131"/>
  </r>
  <r>
    <s v="APR-23"/>
    <s v="2023/24"/>
    <x v="0"/>
    <x v="0"/>
    <x v="58"/>
    <s v="SOUTH EAST COMMISSIONING REGION"/>
    <x v="58"/>
    <n v="1909"/>
    <n v="618"/>
    <n v="0.75544123466561142"/>
    <n v="0.24455876533438861"/>
  </r>
  <r>
    <s v="APR-23"/>
    <s v="2023/24"/>
    <x v="0"/>
    <x v="0"/>
    <x v="59"/>
    <s v="SOUTH EAST COMMISSIONING REGION"/>
    <x v="59"/>
    <n v="405"/>
    <n v="54"/>
    <n v="0.88235294117647056"/>
    <n v="0.11764705882352941"/>
  </r>
  <r>
    <s v="APR-23"/>
    <s v="2023/24"/>
    <x v="0"/>
    <x v="0"/>
    <x v="60"/>
    <s v="SOUTH WEST COMMISSIONING REGION"/>
    <x v="60"/>
    <n v="2000"/>
    <n v="1094"/>
    <n v="0.64641241111829351"/>
    <n v="0.35358758888170655"/>
  </r>
  <r>
    <s v="APR-23"/>
    <s v="2023/24"/>
    <x v="0"/>
    <x v="0"/>
    <x v="61"/>
    <s v="SOUTH WEST COMMISSIONING REGION"/>
    <x v="61"/>
    <n v="1995"/>
    <n v="95"/>
    <n v="0.95454545454545459"/>
    <n v="4.5454545454545456E-2"/>
  </r>
  <r>
    <s v="APR-23"/>
    <s v="2023/24"/>
    <x v="0"/>
    <x v="0"/>
    <x v="62"/>
    <s v="SOUTH WEST COMMISSIONING REGION"/>
    <x v="62"/>
    <n v="1513"/>
    <n v="1337"/>
    <n v="0.53087719298245617"/>
    <n v="0.46912280701754389"/>
  </r>
  <r>
    <s v="APR-23"/>
    <s v="2023/24"/>
    <x v="0"/>
    <x v="0"/>
    <x v="63"/>
    <s v="SOUTH WEST COMMISSIONING REGION"/>
    <x v="63"/>
    <n v="1296"/>
    <n v="831"/>
    <n v="0.60930888575458397"/>
    <n v="0.39069111424541608"/>
  </r>
  <r>
    <s v="APR-23"/>
    <s v="2023/24"/>
    <x v="0"/>
    <x v="0"/>
    <x v="64"/>
    <s v="NORTH WEST COMMISSIONING REGION"/>
    <x v="64"/>
    <n v="1215"/>
    <n v="338"/>
    <n v="0.78235672891178365"/>
    <n v="0.21764327108821635"/>
  </r>
  <r>
    <s v="APR-23"/>
    <s v="2023/24"/>
    <x v="0"/>
    <x v="0"/>
    <x v="65"/>
    <s v="NATIONAL COMMISSIONING HUB 1"/>
    <x v="65"/>
    <n v="130"/>
    <n v="61"/>
    <n v="0.68062827225130895"/>
    <n v="0.3193717277486911"/>
  </r>
  <r>
    <s v="APR-23"/>
    <s v="2023/24"/>
    <x v="0"/>
    <x v="0"/>
    <x v="66"/>
    <s v="NORTH EAST AND YORKSHIRE COMMISSIONING REGION"/>
    <x v="66"/>
    <n v="1322"/>
    <n v="476"/>
    <n v="0.73526140155728592"/>
    <n v="0.26473859844271413"/>
  </r>
  <r>
    <s v="APR-23"/>
    <s v="2023/24"/>
    <x v="0"/>
    <x v="0"/>
    <x v="67"/>
    <s v="NORTH WEST COMMISSIONING REGION"/>
    <x v="67"/>
    <n v="1611"/>
    <n v="610"/>
    <n v="0.72534894191805488"/>
    <n v="0.27465105808194507"/>
  </r>
  <r>
    <s v="APR-23"/>
    <s v="2023/24"/>
    <x v="0"/>
    <x v="0"/>
    <x v="68"/>
    <s v="LONDON COMMISSIONING REGION"/>
    <x v="68"/>
    <n v="2"/>
    <n v="2"/>
    <n v="0.5"/>
    <n v="0.5"/>
  </r>
  <r>
    <s v="APR-23"/>
    <s v="2023/24"/>
    <x v="0"/>
    <x v="0"/>
    <x v="69"/>
    <s v="MIDLANDS COMMISSIONING REGION"/>
    <x v="69"/>
    <n v="16"/>
    <n v="6"/>
    <n v="0.72727272727272729"/>
    <n v="0.27272727272727271"/>
  </r>
  <r>
    <s v="APR-23"/>
    <s v="2023/24"/>
    <x v="0"/>
    <x v="0"/>
    <x v="70"/>
    <s v="EAST OF ENGLAND COMMISSIONING REGION"/>
    <x v="70"/>
    <n v="5"/>
    <n v="3"/>
    <n v="0.625"/>
    <n v="0.375"/>
  </r>
  <r>
    <s v="APR-23"/>
    <s v="2023/24"/>
    <x v="0"/>
    <x v="0"/>
    <x v="71"/>
    <s v="SOUTH WEST COMMISSIONING REGION"/>
    <x v="71"/>
    <n v="4"/>
    <n v="3"/>
    <n v="0.5714285714285714"/>
    <n v="0.42857142857142855"/>
  </r>
  <r>
    <s v="APR-23"/>
    <s v="2023/24"/>
    <x v="0"/>
    <x v="0"/>
    <x v="72"/>
    <s v="SOUTH EAST COMMISSIONING REGION"/>
    <x v="72"/>
    <n v="1806"/>
    <n v="293"/>
    <n v="0.8604097189137685"/>
    <n v="0.13959028108623153"/>
  </r>
  <r>
    <s v="APR-23"/>
    <s v="2023/24"/>
    <x v="0"/>
    <x v="0"/>
    <x v="73"/>
    <s v="SOUTH EAST COMMISSIONING REGION"/>
    <x v="73"/>
    <n v="1369"/>
    <n v="426"/>
    <n v="0.7626740947075209"/>
    <n v="0.2373259052924791"/>
  </r>
  <r>
    <s v="APR-23"/>
    <s v="2023/24"/>
    <x v="0"/>
    <x v="0"/>
    <x v="74"/>
    <s v="SOUTH WEST COMMISSIONING REGION"/>
    <x v="74"/>
    <n v="1412"/>
    <n v="1883"/>
    <n v="0.42852807283763278"/>
    <n v="0.57147192716236728"/>
  </r>
  <r>
    <s v="APR-23"/>
    <s v="2023/24"/>
    <x v="0"/>
    <x v="0"/>
    <x v="75"/>
    <s v="MIDLANDS COMMISSIONING REGION"/>
    <x v="75"/>
    <n v="3456"/>
    <n v="953"/>
    <n v="0.78385121342708097"/>
    <n v="0.21614878657291903"/>
  </r>
  <r>
    <s v="APR-23"/>
    <s v="2023/24"/>
    <x v="0"/>
    <x v="0"/>
    <x v="76"/>
    <s v="NORTH EAST AND YORKSHIRE COMMISSIONING REGION"/>
    <x v="76"/>
    <n v="2749"/>
    <n v="874"/>
    <n v="0.75876345569969639"/>
    <n v="0.24123654430030361"/>
  </r>
  <r>
    <s v="APR-23"/>
    <s v="2023/24"/>
    <x v="0"/>
    <x v="0"/>
    <x v="77"/>
    <s v="MIDLANDS COMMISSIONING REGION"/>
    <x v="77"/>
    <n v="2865"/>
    <n v="990"/>
    <n v="0.74319066147859925"/>
    <n v="0.25680933852140075"/>
  </r>
  <r>
    <s v="APR-23"/>
    <s v="2023/24"/>
    <x v="0"/>
    <x v="0"/>
    <x v="78"/>
    <s v="SOUTH WEST COMMISSIONING REGION"/>
    <x v="78"/>
    <n v="3975"/>
    <n v="2153"/>
    <n v="0.64866187989556134"/>
    <n v="0.35133812010443866"/>
  </r>
  <r>
    <s v="APR-23"/>
    <s v="2023/24"/>
    <x v="0"/>
    <x v="0"/>
    <x v="79"/>
    <s v="NORTH EAST AND YORKSHIRE COMMISSIONING REGION"/>
    <x v="79"/>
    <n v="1898"/>
    <n v="511"/>
    <n v="0.78787878787878785"/>
    <n v="0.21212121212121213"/>
  </r>
  <r>
    <s v="APR-23"/>
    <s v="2023/24"/>
    <x v="0"/>
    <x v="0"/>
    <x v="80"/>
    <s v="MIDLANDS COMMISSIONING REGION"/>
    <x v="80"/>
    <n v="2512"/>
    <n v="491"/>
    <n v="0.83649683649683648"/>
    <n v="0.16350316350316349"/>
  </r>
  <r>
    <s v="APR-23"/>
    <s v="2023/24"/>
    <x v="0"/>
    <x v="0"/>
    <x v="81"/>
    <s v="EAST OF ENGLAND COMMISSIONING REGION"/>
    <x v="81"/>
    <n v="2833"/>
    <n v="1248"/>
    <n v="0.69419259985297721"/>
    <n v="0.30580740014702279"/>
  </r>
  <r>
    <s v="APR-23"/>
    <s v="2023/24"/>
    <x v="0"/>
    <x v="0"/>
    <x v="82"/>
    <s v="NORTH WEST COMMISSIONING REGION"/>
    <x v="82"/>
    <n v="2631"/>
    <n v="679"/>
    <n v="0.79486404833836855"/>
    <n v="0.20513595166163143"/>
  </r>
  <r>
    <s v="APR-23"/>
    <s v="2023/24"/>
    <x v="0"/>
    <x v="0"/>
    <x v="83"/>
    <s v="NORTH WEST COMMISSIONING REGION"/>
    <x v="83"/>
    <n v="8"/>
    <n v="5"/>
    <n v="0.61538461538461542"/>
    <n v="0.38461538461538464"/>
  </r>
  <r>
    <s v="APR-23"/>
    <s v="2023/24"/>
    <x v="0"/>
    <x v="0"/>
    <x v="84"/>
    <s v="NORTH EAST AND YORKSHIRE COMMISSIONING REGION"/>
    <x v="84"/>
    <n v="1763"/>
    <n v="313"/>
    <n v="0.84922928709055878"/>
    <n v="0.15077071290944125"/>
  </r>
  <r>
    <s v="APR-23"/>
    <s v="2023/24"/>
    <x v="0"/>
    <x v="0"/>
    <x v="85"/>
    <s v="LONDON COMMISSIONING REGION"/>
    <x v="85"/>
    <n v="4356"/>
    <n v="961"/>
    <n v="0.81925898062817382"/>
    <n v="0.18074101937182621"/>
  </r>
  <r>
    <s v="APR-23"/>
    <s v="2023/24"/>
    <x v="0"/>
    <x v="0"/>
    <x v="86"/>
    <s v="NORTH EAST AND YORKSHIRE COMMISSIONING REGION"/>
    <x v="86"/>
    <n v="1114"/>
    <n v="517"/>
    <n v="0.68301655426118946"/>
    <n v="0.31698344573881054"/>
  </r>
  <r>
    <s v="APR-23"/>
    <s v="2023/24"/>
    <x v="0"/>
    <x v="0"/>
    <x v="87"/>
    <s v="MIDLANDS COMMISSIONING REGION"/>
    <x v="87"/>
    <n v="3264"/>
    <n v="480"/>
    <n v="0.87179487179487181"/>
    <n v="0.12820512820512819"/>
  </r>
  <r>
    <s v="APR-23"/>
    <s v="2023/24"/>
    <x v="0"/>
    <x v="0"/>
    <x v="88"/>
    <s v="SOUTH EAST COMMISSIONING REGION"/>
    <x v="88"/>
    <n v="2832"/>
    <n v="1113"/>
    <n v="0.71787072243346006"/>
    <n v="0.28212927756653994"/>
  </r>
  <r>
    <s v="APR-23"/>
    <s v="2023/24"/>
    <x v="0"/>
    <x v="0"/>
    <x v="89"/>
    <s v="MIDLANDS COMMISSIONING REGION"/>
    <x v="89"/>
    <n v="1604"/>
    <n v="1227"/>
    <n v="0.56658424584952316"/>
    <n v="0.43341575415047684"/>
  </r>
  <r>
    <s v="APR-23"/>
    <s v="2023/24"/>
    <x v="0"/>
    <x v="0"/>
    <x v="90"/>
    <s v="LONDON COMMISSIONING REGION"/>
    <x v="90"/>
    <n v="5647"/>
    <n v="1087"/>
    <n v="0.83858033858033854"/>
    <n v="0.16141966141966141"/>
  </r>
  <r>
    <s v="APR-23"/>
    <s v="2023/24"/>
    <x v="0"/>
    <x v="0"/>
    <x v="91"/>
    <s v="NORTH EAST AND YORKSHIRE COMMISSIONING REGION"/>
    <x v="91"/>
    <n v="8"/>
    <n v="4"/>
    <n v="0.66666666666666663"/>
    <n v="0.33333333333333331"/>
  </r>
  <r>
    <s v="APR-23"/>
    <s v="2023/24"/>
    <x v="0"/>
    <x v="0"/>
    <x v="92"/>
    <s v="MIDLANDS COMMISSIONING REGION"/>
    <x v="92"/>
    <n v="2062"/>
    <n v="472"/>
    <n v="0.81373322809786897"/>
    <n v="0.18626677190213101"/>
  </r>
  <r>
    <s v="APR-23"/>
    <s v="2023/24"/>
    <x v="0"/>
    <x v="0"/>
    <x v="93"/>
    <s v="NORTH EAST AND YORKSHIRE COMMISSIONING REGION"/>
    <x v="93"/>
    <n v="1782"/>
    <n v="313"/>
    <n v="0.85059665871121715"/>
    <n v="0.14940334128878283"/>
  </r>
  <r>
    <s v="APR-23"/>
    <s v="2023/24"/>
    <x v="0"/>
    <x v="0"/>
    <x v="94"/>
    <s v="SOUTH EAST COMMISSIONING REGION"/>
    <x v="94"/>
    <n v="8109"/>
    <n v="424"/>
    <n v="0.9503105590062112"/>
    <n v="4.9689440993788817E-2"/>
  </r>
  <r>
    <s v="APR-23"/>
    <s v="2023/24"/>
    <x v="0"/>
    <x v="0"/>
    <x v="95"/>
    <s v="SOUTH EAST COMMISSIONING REGION"/>
    <x v="95"/>
    <n v="3712"/>
    <n v="681"/>
    <n v="0.84498065103573872"/>
    <n v="0.15501934896426134"/>
  </r>
  <r>
    <s v="APR-23"/>
    <s v="2023/24"/>
    <x v="0"/>
    <x v="0"/>
    <x v="96"/>
    <s v="SOUTH WEST COMMISSIONING REGION"/>
    <x v="96"/>
    <n v="2283"/>
    <n v="867"/>
    <n v="0.72476190476190472"/>
    <n v="0.27523809523809523"/>
  </r>
  <r>
    <s v="APR-23"/>
    <s v="2023/24"/>
    <x v="0"/>
    <x v="0"/>
    <x v="97"/>
    <s v="LONDON COMMISSIONING REGION"/>
    <x v="97"/>
    <n v="4408"/>
    <n v="1360"/>
    <n v="0.76421636615811372"/>
    <n v="0.23578363384188628"/>
  </r>
  <r>
    <s v="APR-23"/>
    <s v="2023/24"/>
    <x v="0"/>
    <x v="0"/>
    <x v="98"/>
    <s v="SOUTH EAST COMMISSIONING REGION"/>
    <x v="98"/>
    <n v="2551"/>
    <n v="234"/>
    <n v="0.91597845601436267"/>
    <n v="8.402154398563734E-2"/>
  </r>
  <r>
    <s v="APR-23"/>
    <s v="2023/24"/>
    <x v="0"/>
    <x v="0"/>
    <x v="99"/>
    <s v="SOUTH EAST COMMISSIONING REGION"/>
    <x v="99"/>
    <n v="16"/>
    <n v="13"/>
    <n v="0.55172413793103448"/>
    <n v="0.44827586206896552"/>
  </r>
  <r>
    <s v="APR-23"/>
    <s v="2023/24"/>
    <x v="0"/>
    <x v="0"/>
    <x v="100"/>
    <s v="NORTH WEST COMMISSIONING REGION"/>
    <x v="100"/>
    <n v="1711"/>
    <n v="578"/>
    <n v="0.74748798602009614"/>
    <n v="0.25251201397990392"/>
  </r>
  <r>
    <s v="APR-23"/>
    <s v="2023/24"/>
    <x v="0"/>
    <x v="0"/>
    <x v="101"/>
    <s v="NORTH EAST AND YORKSHIRE COMMISSIONING REGION"/>
    <x v="101"/>
    <n v="720"/>
    <n v="115"/>
    <n v="0.86227544910179643"/>
    <n v="0.1377245508982036"/>
  </r>
  <r>
    <s v="APR-23"/>
    <s v="2023/24"/>
    <x v="0"/>
    <x v="0"/>
    <x v="102"/>
    <s v="EAST OF ENGLAND COMMISSIONING REGION"/>
    <x v="102"/>
    <n v="714"/>
    <n v="534"/>
    <n v="0.57211538461538458"/>
    <n v="0.42788461538461536"/>
  </r>
  <r>
    <s v="APR-23"/>
    <s v="2023/24"/>
    <x v="0"/>
    <x v="0"/>
    <x v="103"/>
    <s v="EAST OF ENGLAND COMMISSIONING REGION"/>
    <x v="103"/>
    <n v="604"/>
    <n v="292"/>
    <n v="0.6741071428571429"/>
    <n v="0.32589285714285715"/>
  </r>
  <r>
    <s v="APR-23"/>
    <s v="2023/24"/>
    <x v="0"/>
    <x v="0"/>
    <x v="104"/>
    <s v="EAST OF ENGLAND COMMISSIONING REGION"/>
    <x v="104"/>
    <n v="515"/>
    <n v="227"/>
    <n v="0.69407008086253374"/>
    <n v="0.30592991913746631"/>
  </r>
  <r>
    <s v="APR-23"/>
    <s v="2023/24"/>
    <x v="0"/>
    <x v="0"/>
    <x v="105"/>
    <s v="LONDON COMMISSIONING REGION"/>
    <x v="105"/>
    <n v="5255"/>
    <n v="917"/>
    <n v="0.85142579390797146"/>
    <n v="0.14857420609202851"/>
  </r>
  <r>
    <s v="APR-23"/>
    <s v="2023/24"/>
    <x v="0"/>
    <x v="0"/>
    <x v="106"/>
    <s v="MIDLANDS COMMISSIONING REGION"/>
    <x v="106"/>
    <n v="2805"/>
    <n v="1153"/>
    <n v="0.70869125821121781"/>
    <n v="0.29130874178878219"/>
  </r>
  <r>
    <s v="APR-23"/>
    <s v="2023/24"/>
    <x v="0"/>
    <x v="0"/>
    <x v="107"/>
    <s v="MIDLANDS COMMISSIONING REGION"/>
    <x v="107"/>
    <n v="3458"/>
    <n v="685"/>
    <n v="0.83466087376297371"/>
    <n v="0.16533912623702632"/>
  </r>
  <r>
    <s v="APR-23"/>
    <s v="2023/24"/>
    <x v="0"/>
    <x v="0"/>
    <x v="108"/>
    <s v="SOUTH EAST COMMISSIONING REGION"/>
    <x v="108"/>
    <n v="1457"/>
    <n v="483"/>
    <n v="0.75103092783505154"/>
    <n v="0.24896907216494846"/>
  </r>
  <r>
    <s v="APR-23"/>
    <s v="2023/24"/>
    <x v="0"/>
    <x v="0"/>
    <x v="109"/>
    <s v="SOUTH EAST COMMISSIONING REGION"/>
    <x v="109"/>
    <n v="3918"/>
    <n v="1821"/>
    <n v="0.68269733403031885"/>
    <n v="0.31730266596968115"/>
  </r>
  <r>
    <s v="APR-23"/>
    <s v="2023/24"/>
    <x v="0"/>
    <x v="0"/>
    <x v="110"/>
    <s v="EAST OF ENGLAND COMMISSIONING REGION"/>
    <x v="110"/>
    <n v="2448"/>
    <n v="581"/>
    <n v="0.80818752063387256"/>
    <n v="0.19181247936612744"/>
  </r>
  <r>
    <s v="APR-23"/>
    <s v="2023/24"/>
    <x v="0"/>
    <x v="0"/>
    <x v="111"/>
    <s v="MIDLANDS COMMISSIONING REGION"/>
    <x v="111"/>
    <n v="1379"/>
    <n v="769"/>
    <n v="0.64199255121042831"/>
    <n v="0.35800744878957169"/>
  </r>
  <r>
    <s v="APR-23"/>
    <s v="2023/24"/>
    <x v="0"/>
    <x v="0"/>
    <x v="112"/>
    <s v="UNKNOWN"/>
    <x v="112"/>
    <n v="450"/>
    <n v="187"/>
    <n v="0.70643642072213497"/>
    <n v="0.29356357927786497"/>
  </r>
  <r>
    <s v="APR-23"/>
    <s v="2023/24"/>
    <x v="0"/>
    <x v="0"/>
    <x v="113"/>
    <s v="LONDON COMMISSIONING REGION"/>
    <x v="113"/>
    <n v="6894"/>
    <n v="1464"/>
    <n v="0.82483847810480981"/>
    <n v="0.17516152189519024"/>
  </r>
  <r>
    <s v="APR-23"/>
    <s v="2023/24"/>
    <x v="0"/>
    <x v="0"/>
    <x v="114"/>
    <s v="NORTH EAST AND YORKSHIRE COMMISSIONING REGION"/>
    <x v="86"/>
    <n v="1489"/>
    <n v="142"/>
    <n v="0.91293684855916613"/>
    <n v="8.7063151440833847E-2"/>
  </r>
  <r>
    <s v="APR-23"/>
    <s v="2023/24"/>
    <x v="0"/>
    <x v="1"/>
    <x v="0"/>
    <s v="NORTH EAST AND YORKSHIRE COMMISSIONING REGION"/>
    <x v="114"/>
    <n v="61"/>
    <n v="9"/>
    <n v="0.87142857142857144"/>
    <n v="0.12857142857142856"/>
  </r>
  <r>
    <s v="APR-23"/>
    <s v="2023/24"/>
    <x v="0"/>
    <x v="1"/>
    <x v="1"/>
    <s v="NORTH EAST AND YORKSHIRE COMMISSIONING REGION"/>
    <x v="115"/>
    <n v="10"/>
    <n v="0"/>
    <n v="1"/>
    <n v="0"/>
  </r>
  <r>
    <s v="APR-23"/>
    <s v="2023/24"/>
    <x v="0"/>
    <x v="1"/>
    <x v="2"/>
    <s v="NORTH EAST AND YORKSHIRE COMMISSIONING REGION"/>
    <x v="116"/>
    <n v="23"/>
    <n v="5"/>
    <n v="0.8214285714285714"/>
    <n v="0.17857142857142858"/>
  </r>
  <r>
    <s v="APR-23"/>
    <s v="2023/24"/>
    <x v="0"/>
    <x v="1"/>
    <x v="3"/>
    <s v="NORTH WEST COMMISSIONING REGION"/>
    <x v="116"/>
    <n v="25"/>
    <n v="3"/>
    <n v="0.8928571428571429"/>
    <n v="0.10714285714285714"/>
  </r>
  <r>
    <s v="APR-23"/>
    <s v="2023/24"/>
    <x v="0"/>
    <x v="1"/>
    <x v="4"/>
    <s v="NORTH WEST COMMISSIONING REGION"/>
    <x v="117"/>
    <n v="40"/>
    <n v="9"/>
    <n v="0.81632653061224492"/>
    <n v="0.18367346938775511"/>
  </r>
  <r>
    <s v="APR-23"/>
    <s v="2023/24"/>
    <x v="0"/>
    <x v="1"/>
    <x v="5"/>
    <s v="NORTH WEST COMMISSIONING REGION"/>
    <x v="118"/>
    <n v="10"/>
    <n v="48"/>
    <n v="0.17241379310344829"/>
    <n v="0.82758620689655171"/>
  </r>
  <r>
    <s v="APR-23"/>
    <s v="2023/24"/>
    <x v="0"/>
    <x v="1"/>
    <x v="6"/>
    <s v="NORTH WEST COMMISSIONING REGION"/>
    <x v="119"/>
    <n v="29"/>
    <n v="28"/>
    <n v="0.50877192982456143"/>
    <n v="0.49122807017543857"/>
  </r>
  <r>
    <s v="APR-23"/>
    <s v="2023/24"/>
    <x v="0"/>
    <x v="1"/>
    <x v="7"/>
    <s v="NORTH WEST COMMISSIONING REGION"/>
    <x v="120"/>
    <n v="25"/>
    <n v="1"/>
    <n v="0.96153846153846156"/>
    <n v="3.8461538461538464E-2"/>
  </r>
  <r>
    <s v="APR-23"/>
    <s v="2023/24"/>
    <x v="0"/>
    <x v="1"/>
    <x v="8"/>
    <s v="NORTH WEST COMMISSIONING REGION"/>
    <x v="121"/>
    <n v="27"/>
    <n v="4"/>
    <n v="0.87096774193548387"/>
    <n v="0.12903225806451613"/>
  </r>
  <r>
    <s v="APR-23"/>
    <s v="2023/24"/>
    <x v="0"/>
    <x v="1"/>
    <x v="9"/>
    <s v="NORTH WEST COMMISSIONING REGION"/>
    <x v="122"/>
    <n v="72"/>
    <n v="6"/>
    <n v="0.92307692307692313"/>
    <n v="7.6923076923076927E-2"/>
  </r>
  <r>
    <s v="APR-23"/>
    <s v="2023/24"/>
    <x v="0"/>
    <x v="1"/>
    <x v="10"/>
    <s v="NORTH WEST COMMISSIONING REGION"/>
    <x v="123"/>
    <n v="19"/>
    <n v="5"/>
    <n v="0.79166666666666663"/>
    <n v="0.20833333333333334"/>
  </r>
  <r>
    <s v="APR-23"/>
    <s v="2023/24"/>
    <x v="0"/>
    <x v="1"/>
    <x v="11"/>
    <s v="NORTH WEST COMMISSIONING REGION"/>
    <x v="124"/>
    <n v="18"/>
    <n v="3"/>
    <n v="0.8571428571428571"/>
    <n v="0.14285714285714285"/>
  </r>
  <r>
    <s v="APR-23"/>
    <s v="2023/24"/>
    <x v="0"/>
    <x v="1"/>
    <x v="12"/>
    <s v="NORTH WEST COMMISSIONING REGION"/>
    <x v="125"/>
    <n v="28"/>
    <n v="10"/>
    <n v="0.73684210526315785"/>
    <n v="0.26315789473684209"/>
  </r>
  <r>
    <s v="APR-23"/>
    <s v="2023/24"/>
    <x v="0"/>
    <x v="1"/>
    <x v="13"/>
    <s v="NORTH WEST COMMISSIONING REGION"/>
    <x v="126"/>
    <n v="49"/>
    <n v="17"/>
    <n v="0.74242424242424243"/>
    <n v="0.25757575757575757"/>
  </r>
  <r>
    <s v="APR-23"/>
    <s v="2023/24"/>
    <x v="0"/>
    <x v="1"/>
    <x v="14"/>
    <s v="NORTH EAST AND YORKSHIRE COMMISSIONING REGION"/>
    <x v="119"/>
    <n v="35"/>
    <n v="22"/>
    <n v="0.61403508771929827"/>
    <n v="0.38596491228070173"/>
  </r>
  <r>
    <s v="APR-23"/>
    <s v="2023/24"/>
    <x v="0"/>
    <x v="1"/>
    <x v="15"/>
    <s v="NORTH WEST COMMISSIONING REGION"/>
    <x v="127"/>
    <n v="41"/>
    <n v="3"/>
    <n v="0.93181818181818177"/>
    <n v="6.8181818181818177E-2"/>
  </r>
  <r>
    <s v="APR-23"/>
    <s v="2023/24"/>
    <x v="0"/>
    <x v="1"/>
    <x v="16"/>
    <s v="NORTH WEST COMMISSIONING REGION"/>
    <x v="119"/>
    <n v="48"/>
    <n v="9"/>
    <n v="0.84210526315789469"/>
    <n v="0.15789473684210525"/>
  </r>
  <r>
    <s v="APR-23"/>
    <s v="2023/24"/>
    <x v="0"/>
    <x v="1"/>
    <x v="17"/>
    <s v="NORTH WEST COMMISSIONING REGION"/>
    <x v="69"/>
    <n v="17"/>
    <n v="5"/>
    <n v="0.77272727272727271"/>
    <n v="0.22727272727272727"/>
  </r>
  <r>
    <s v="APR-23"/>
    <s v="2023/24"/>
    <x v="0"/>
    <x v="1"/>
    <x v="18"/>
    <s v="NORTH WEST COMMISSIONING REGION"/>
    <x v="70"/>
    <n v="7"/>
    <n v="1"/>
    <n v="0.875"/>
    <n v="0.125"/>
  </r>
  <r>
    <s v="APR-23"/>
    <s v="2023/24"/>
    <x v="0"/>
    <x v="1"/>
    <x v="19"/>
    <s v="NORTH WEST COMMISSIONING REGION"/>
    <x v="128"/>
    <n v="56"/>
    <n v="3"/>
    <n v="0.94915254237288138"/>
    <n v="5.0847457627118647E-2"/>
  </r>
  <r>
    <s v="APR-23"/>
    <s v="2023/24"/>
    <x v="0"/>
    <x v="1"/>
    <x v="20"/>
    <s v="NORTH WEST COMMISSIONING REGION"/>
    <x v="127"/>
    <n v="43"/>
    <n v="1"/>
    <n v="0.97727272727272729"/>
    <n v="2.2727272727272728E-2"/>
  </r>
  <r>
    <s v="APR-23"/>
    <s v="2023/24"/>
    <x v="0"/>
    <x v="1"/>
    <x v="21"/>
    <s v="NORTH WEST COMMISSIONING REGION"/>
    <x v="129"/>
    <n v="50"/>
    <n v="2"/>
    <n v="0.96153846153846156"/>
    <n v="3.8461538461538464E-2"/>
  </r>
  <r>
    <s v="APR-23"/>
    <s v="2023/24"/>
    <x v="0"/>
    <x v="1"/>
    <x v="22"/>
    <s v="NORTH WEST COMMISSIONING REGION"/>
    <x v="130"/>
    <n v="25"/>
    <n v="2"/>
    <n v="0.92592592592592593"/>
    <n v="7.407407407407407E-2"/>
  </r>
  <r>
    <s v="APR-23"/>
    <s v="2023/24"/>
    <x v="0"/>
    <x v="1"/>
    <x v="23"/>
    <s v="NORTH WEST COMMISSIONING REGION"/>
    <x v="131"/>
    <n v="11"/>
    <n v="35"/>
    <n v="0.2391304347826087"/>
    <n v="0.76086956521739135"/>
  </r>
  <r>
    <s v="APR-23"/>
    <s v="2023/24"/>
    <x v="0"/>
    <x v="1"/>
    <x v="24"/>
    <s v="NORTH WEST COMMISSIONING REGION"/>
    <x v="132"/>
    <n v="16"/>
    <n v="0"/>
    <n v="1"/>
    <n v="0"/>
  </r>
  <r>
    <s v="APR-23"/>
    <s v="2023/24"/>
    <x v="0"/>
    <x v="1"/>
    <x v="25"/>
    <s v="NORTH WEST COMMISSIONING REGION"/>
    <x v="133"/>
    <n v="57"/>
    <n v="7"/>
    <n v="0.890625"/>
    <n v="0.109375"/>
  </r>
  <r>
    <s v="APR-23"/>
    <s v="2023/24"/>
    <x v="0"/>
    <x v="1"/>
    <x v="26"/>
    <s v="NORTH WEST COMMISSIONING REGION"/>
    <x v="134"/>
    <n v="47"/>
    <n v="4"/>
    <n v="0.92156862745098034"/>
    <n v="7.8431372549019607E-2"/>
  </r>
  <r>
    <s v="APR-23"/>
    <s v="2023/24"/>
    <x v="0"/>
    <x v="1"/>
    <x v="27"/>
    <s v="NORTH EAST AND YORKSHIRE COMMISSIONING REGION"/>
    <x v="135"/>
    <n v="82"/>
    <n v="10"/>
    <n v="0.89130434782608692"/>
    <n v="0.10869565217391304"/>
  </r>
  <r>
    <s v="APR-23"/>
    <s v="2023/24"/>
    <x v="0"/>
    <x v="1"/>
    <x v="28"/>
    <s v="MIDLANDS COMMISSIONING REGION"/>
    <x v="69"/>
    <n v="7"/>
    <n v="15"/>
    <n v="0.31818181818181818"/>
    <n v="0.68181818181818177"/>
  </r>
  <r>
    <s v="APR-23"/>
    <s v="2023/24"/>
    <x v="0"/>
    <x v="1"/>
    <x v="29"/>
    <s v="NORTH EAST AND YORKSHIRE COMMISSIONING REGION"/>
    <x v="136"/>
    <n v="33"/>
    <n v="3"/>
    <n v="0.91666666666666663"/>
    <n v="8.3333333333333329E-2"/>
  </r>
  <r>
    <s v="APR-23"/>
    <s v="2023/24"/>
    <x v="0"/>
    <x v="1"/>
    <x v="30"/>
    <s v="NORTH EAST AND YORKSHIRE COMMISSIONING REGION"/>
    <x v="137"/>
    <n v="45"/>
    <n v="22"/>
    <n v="0.67164179104477617"/>
    <n v="0.32835820895522388"/>
  </r>
  <r>
    <s v="APR-23"/>
    <s v="2023/24"/>
    <x v="0"/>
    <x v="1"/>
    <x v="31"/>
    <s v="NORTH EAST AND YORKSHIRE COMMISSIONING REGION"/>
    <x v="138"/>
    <n v="55"/>
    <n v="56"/>
    <n v="0.49549549549549549"/>
    <n v="0.50450450450450446"/>
  </r>
  <r>
    <s v="APR-23"/>
    <s v="2023/24"/>
    <x v="0"/>
    <x v="1"/>
    <x v="32"/>
    <s v="NORTH EAST AND YORKSHIRE COMMISSIONING REGION"/>
    <x v="139"/>
    <n v="57"/>
    <n v="46"/>
    <n v="0.55339805825242716"/>
    <n v="0.44660194174757284"/>
  </r>
  <r>
    <s v="APR-23"/>
    <s v="2023/24"/>
    <x v="0"/>
    <x v="1"/>
    <x v="33"/>
    <s v="NORTH EAST AND YORKSHIRE COMMISSIONING REGION"/>
    <x v="140"/>
    <n v="21"/>
    <n v="9"/>
    <n v="0.7"/>
    <n v="0.3"/>
  </r>
  <r>
    <s v="APR-23"/>
    <s v="2023/24"/>
    <x v="0"/>
    <x v="1"/>
    <x v="34"/>
    <s v="NORTH EAST AND YORKSHIRE COMMISSIONING REGION"/>
    <x v="124"/>
    <n v="11"/>
    <n v="10"/>
    <n v="0.52380952380952384"/>
    <n v="0.47619047619047616"/>
  </r>
  <r>
    <s v="APR-23"/>
    <s v="2023/24"/>
    <x v="0"/>
    <x v="1"/>
    <x v="35"/>
    <s v="NORTH EAST AND YORKSHIRE COMMISSIONING REGION"/>
    <x v="127"/>
    <n v="9"/>
    <n v="35"/>
    <n v="0.20454545454545456"/>
    <n v="0.79545454545454541"/>
  </r>
  <r>
    <s v="APR-23"/>
    <s v="2023/24"/>
    <x v="0"/>
    <x v="1"/>
    <x v="36"/>
    <s v="NORTH EAST AND YORKSHIRE COMMISSIONING REGION"/>
    <x v="141"/>
    <n v="6"/>
    <n v="77"/>
    <n v="7.2289156626506021E-2"/>
    <n v="0.92771084337349397"/>
  </r>
  <r>
    <s v="APR-23"/>
    <s v="2023/24"/>
    <x v="0"/>
    <x v="1"/>
    <x v="37"/>
    <s v="NORTH EAST AND YORKSHIRE COMMISSIONING REGION"/>
    <x v="119"/>
    <n v="51"/>
    <n v="6"/>
    <n v="0.89473684210526316"/>
    <n v="0.10526315789473684"/>
  </r>
  <r>
    <s v="APR-23"/>
    <s v="2023/24"/>
    <x v="0"/>
    <x v="1"/>
    <x v="38"/>
    <s v="NORTH EAST AND YORKSHIRE COMMISSIONING REGION"/>
    <x v="142"/>
    <n v="85"/>
    <n v="1"/>
    <n v="0.98837209302325579"/>
    <n v="1.1627906976744186E-2"/>
  </r>
  <r>
    <s v="APR-23"/>
    <s v="2023/24"/>
    <x v="0"/>
    <x v="1"/>
    <x v="41"/>
    <s v="MIDLANDS COMMISSIONING REGION"/>
    <x v="70"/>
    <n v="7"/>
    <n v="1"/>
    <n v="0.875"/>
    <n v="0.125"/>
  </r>
  <r>
    <s v="APR-23"/>
    <s v="2023/24"/>
    <x v="0"/>
    <x v="1"/>
    <x v="42"/>
    <s v="MIDLANDS COMMISSIONING REGION"/>
    <x v="143"/>
    <n v="18"/>
    <n v="0"/>
    <n v="1"/>
    <n v="0"/>
  </r>
  <r>
    <s v="APR-23"/>
    <s v="2023/24"/>
    <x v="0"/>
    <x v="1"/>
    <x v="43"/>
    <s v="MIDLANDS COMMISSIONING REGION"/>
    <x v="123"/>
    <n v="23"/>
    <n v="1"/>
    <n v="0.95833333333333337"/>
    <n v="4.1666666666666664E-2"/>
  </r>
  <r>
    <s v="APR-23"/>
    <s v="2023/24"/>
    <x v="0"/>
    <x v="1"/>
    <x v="44"/>
    <s v="MIDLANDS COMMISSIONING REGION"/>
    <x v="124"/>
    <n v="21"/>
    <n v="0"/>
    <n v="1"/>
    <n v="0"/>
  </r>
  <r>
    <s v="APR-23"/>
    <s v="2023/24"/>
    <x v="0"/>
    <x v="1"/>
    <x v="45"/>
    <s v="MIDLANDS COMMISSIONING REGION"/>
    <x v="123"/>
    <n v="20"/>
    <n v="4"/>
    <n v="0.83333333333333337"/>
    <n v="0.16666666666666666"/>
  </r>
  <r>
    <s v="APR-23"/>
    <s v="2023/24"/>
    <x v="0"/>
    <x v="1"/>
    <x v="46"/>
    <s v="MIDLANDS COMMISSIONING REGION"/>
    <x v="83"/>
    <n v="13"/>
    <n v="0"/>
    <n v="1"/>
    <n v="0"/>
  </r>
  <r>
    <s v="APR-23"/>
    <s v="2023/24"/>
    <x v="0"/>
    <x v="1"/>
    <x v="47"/>
    <s v="MIDLANDS COMMISSIONING REGION"/>
    <x v="144"/>
    <n v="20"/>
    <n v="0"/>
    <n v="1"/>
    <n v="0"/>
  </r>
  <r>
    <s v="APR-23"/>
    <s v="2023/24"/>
    <x v="0"/>
    <x v="1"/>
    <x v="48"/>
    <s v="EAST OF ENGLAND COMMISSIONING REGION"/>
    <x v="145"/>
    <n v="57"/>
    <n v="40"/>
    <n v="0.58762886597938147"/>
    <n v="0.41237113402061853"/>
  </r>
  <r>
    <s v="APR-23"/>
    <s v="2023/24"/>
    <x v="0"/>
    <x v="1"/>
    <x v="49"/>
    <s v="EAST OF ENGLAND COMMISSIONING REGION"/>
    <x v="139"/>
    <n v="85"/>
    <n v="18"/>
    <n v="0.82524271844660191"/>
    <n v="0.17475728155339806"/>
  </r>
  <r>
    <s v="APR-23"/>
    <s v="2023/24"/>
    <x v="0"/>
    <x v="1"/>
    <x v="50"/>
    <s v="EAST OF ENGLAND COMMISSIONING REGION"/>
    <x v="71"/>
    <n v="1"/>
    <n v="6"/>
    <n v="0.14285714285714285"/>
    <n v="0.8571428571428571"/>
  </r>
  <r>
    <s v="APR-23"/>
    <s v="2023/24"/>
    <x v="0"/>
    <x v="1"/>
    <x v="51"/>
    <s v="EAST OF ENGLAND COMMISSIONING REGION"/>
    <x v="146"/>
    <n v="80"/>
    <n v="21"/>
    <n v="0.79207920792079212"/>
    <n v="0.20792079207920791"/>
  </r>
  <r>
    <s v="APR-23"/>
    <s v="2023/24"/>
    <x v="0"/>
    <x v="1"/>
    <x v="52"/>
    <s v="EAST OF ENGLAND COMMISSIONING REGION"/>
    <x v="147"/>
    <n v="8"/>
    <n v="27"/>
    <n v="0.22857142857142856"/>
    <n v="0.77142857142857146"/>
  </r>
  <r>
    <s v="APR-23"/>
    <s v="2023/24"/>
    <x v="0"/>
    <x v="1"/>
    <x v="53"/>
    <s v="EAST OF ENGLAND COMMISSIONING REGION"/>
    <x v="148"/>
    <n v="7"/>
    <n v="7"/>
    <n v="0.5"/>
    <n v="0.5"/>
  </r>
  <r>
    <s v="APR-23"/>
    <s v="2023/24"/>
    <x v="0"/>
    <x v="1"/>
    <x v="54"/>
    <s v="EAST OF ENGLAND COMMISSIONING REGION"/>
    <x v="149"/>
    <n v="1"/>
    <n v="5"/>
    <n v="0.16666666666666666"/>
    <n v="0.83333333333333337"/>
  </r>
  <r>
    <s v="APR-23"/>
    <s v="2023/24"/>
    <x v="0"/>
    <x v="1"/>
    <x v="55"/>
    <s v="EAST OF ENGLAND COMMISSIONING REGION"/>
    <x v="118"/>
    <n v="39"/>
    <n v="19"/>
    <n v="0.67241379310344829"/>
    <n v="0.32758620689655171"/>
  </r>
  <r>
    <s v="APR-23"/>
    <s v="2023/24"/>
    <x v="0"/>
    <x v="1"/>
    <x v="56"/>
    <s v="EAST OF ENGLAND COMMISSIONING REGION"/>
    <x v="150"/>
    <n v="6"/>
    <n v="83"/>
    <n v="6.741573033707865E-2"/>
    <n v="0.93258426966292129"/>
  </r>
  <r>
    <s v="APR-23"/>
    <s v="2023/24"/>
    <x v="0"/>
    <x v="1"/>
    <x v="57"/>
    <s v="SOUTH EAST COMMISSIONING REGION"/>
    <x v="142"/>
    <n v="81"/>
    <n v="5"/>
    <n v="0.94186046511627908"/>
    <n v="5.8139534883720929E-2"/>
  </r>
  <r>
    <s v="APR-23"/>
    <s v="2023/24"/>
    <x v="0"/>
    <x v="1"/>
    <x v="58"/>
    <s v="SOUTH EAST COMMISSIONING REGION"/>
    <x v="151"/>
    <n v="171"/>
    <n v="3"/>
    <n v="0.98275862068965514"/>
    <n v="1.7241379310344827E-2"/>
  </r>
  <r>
    <s v="APR-23"/>
    <s v="2023/24"/>
    <x v="0"/>
    <x v="1"/>
    <x v="59"/>
    <s v="SOUTH EAST COMMISSIONING REGION"/>
    <x v="152"/>
    <n v="63"/>
    <n v="0"/>
    <n v="1"/>
    <n v="0"/>
  </r>
  <r>
    <s v="APR-23"/>
    <s v="2023/24"/>
    <x v="0"/>
    <x v="1"/>
    <x v="60"/>
    <s v="SOUTH WEST COMMISSIONING REGION"/>
    <x v="153"/>
    <n v="104"/>
    <n v="6"/>
    <n v="0.94545454545454544"/>
    <n v="5.4545454545454543E-2"/>
  </r>
  <r>
    <s v="APR-23"/>
    <s v="2023/24"/>
    <x v="0"/>
    <x v="1"/>
    <x v="61"/>
    <s v="SOUTH WEST COMMISSIONING REGION"/>
    <x v="154"/>
    <n v="99"/>
    <n v="1"/>
    <n v="0.99"/>
    <n v="0.01"/>
  </r>
  <r>
    <s v="APR-23"/>
    <s v="2023/24"/>
    <x v="0"/>
    <x v="1"/>
    <x v="62"/>
    <s v="SOUTH WEST COMMISSIONING REGION"/>
    <x v="155"/>
    <n v="28"/>
    <n v="109"/>
    <n v="0.20437956204379562"/>
    <n v="0.79562043795620441"/>
  </r>
  <r>
    <s v="APR-23"/>
    <s v="2023/24"/>
    <x v="0"/>
    <x v="1"/>
    <x v="63"/>
    <s v="SOUTH WEST COMMISSIONING REGION"/>
    <x v="156"/>
    <n v="66"/>
    <n v="47"/>
    <n v="0.58407079646017701"/>
    <n v="0.41592920353982299"/>
  </r>
  <r>
    <s v="APR-23"/>
    <s v="2023/24"/>
    <x v="0"/>
    <x v="1"/>
    <x v="64"/>
    <s v="NORTH WEST COMMISSIONING REGION"/>
    <x v="157"/>
    <n v="1"/>
    <n v="0"/>
    <n v="1"/>
    <n v="0"/>
  </r>
  <r>
    <s v="APR-23"/>
    <s v="2023/24"/>
    <x v="0"/>
    <x v="1"/>
    <x v="65"/>
    <s v="NATIONAL COMMISSIONING HUB 1"/>
    <x v="158"/>
    <n v="5"/>
    <n v="6"/>
    <n v="0.45454545454545453"/>
    <n v="0.54545454545454541"/>
  </r>
  <r>
    <s v="APR-23"/>
    <s v="2023/24"/>
    <x v="0"/>
    <x v="1"/>
    <x v="66"/>
    <s v="NORTH EAST AND YORKSHIRE COMMISSIONING REGION"/>
    <x v="159"/>
    <n v="34"/>
    <n v="50"/>
    <n v="0.40476190476190477"/>
    <n v="0.59523809523809523"/>
  </r>
  <r>
    <s v="APR-23"/>
    <s v="2023/24"/>
    <x v="0"/>
    <x v="1"/>
    <x v="67"/>
    <s v="NORTH WEST COMMISSIONING REGION"/>
    <x v="160"/>
    <n v="71"/>
    <n v="11"/>
    <n v="0.86585365853658536"/>
    <n v="0.13414634146341464"/>
  </r>
  <r>
    <s v="APR-23"/>
    <s v="2023/24"/>
    <x v="0"/>
    <x v="1"/>
    <x v="71"/>
    <s v="SOUTH WEST COMMISSIONING REGION"/>
    <x v="157"/>
    <n v="0"/>
    <n v="1"/>
    <n v="0"/>
    <n v="1"/>
  </r>
  <r>
    <s v="APR-23"/>
    <s v="2023/24"/>
    <x v="0"/>
    <x v="1"/>
    <x v="72"/>
    <s v="SOUTH EAST COMMISSIONING REGION"/>
    <x v="140"/>
    <n v="30"/>
    <n v="0"/>
    <n v="1"/>
    <n v="0"/>
  </r>
  <r>
    <s v="APR-23"/>
    <s v="2023/24"/>
    <x v="0"/>
    <x v="1"/>
    <x v="73"/>
    <s v="SOUTH EAST COMMISSIONING REGION"/>
    <x v="122"/>
    <n v="74"/>
    <n v="4"/>
    <n v="0.94871794871794868"/>
    <n v="5.128205128205128E-2"/>
  </r>
  <r>
    <s v="APR-23"/>
    <s v="2023/24"/>
    <x v="0"/>
    <x v="1"/>
    <x v="74"/>
    <s v="SOUTH WEST COMMISSIONING REGION"/>
    <x v="161"/>
    <n v="25"/>
    <n v="25"/>
    <n v="0.5"/>
    <n v="0.5"/>
  </r>
  <r>
    <s v="APR-23"/>
    <s v="2023/24"/>
    <x v="0"/>
    <x v="1"/>
    <x v="75"/>
    <s v="MIDLANDS COMMISSIONING REGION"/>
    <x v="162"/>
    <n v="57"/>
    <n v="62"/>
    <n v="0.47899159663865548"/>
    <n v="0.52100840336134457"/>
  </r>
  <r>
    <s v="APR-23"/>
    <s v="2023/24"/>
    <x v="0"/>
    <x v="1"/>
    <x v="76"/>
    <s v="NORTH EAST AND YORKSHIRE COMMISSIONING REGION"/>
    <x v="163"/>
    <n v="81"/>
    <n v="18"/>
    <n v="0.81818181818181823"/>
    <n v="0.18181818181818182"/>
  </r>
  <r>
    <s v="APR-23"/>
    <s v="2023/24"/>
    <x v="0"/>
    <x v="1"/>
    <x v="77"/>
    <s v="MIDLANDS COMMISSIONING REGION"/>
    <x v="156"/>
    <n v="84"/>
    <n v="29"/>
    <n v="0.74336283185840712"/>
    <n v="0.25663716814159293"/>
  </r>
  <r>
    <s v="APR-23"/>
    <s v="2023/24"/>
    <x v="0"/>
    <x v="1"/>
    <x v="78"/>
    <s v="SOUTH WEST COMMISSIONING REGION"/>
    <x v="164"/>
    <n v="118"/>
    <n v="20"/>
    <n v="0.85507246376811596"/>
    <n v="0.14492753623188406"/>
  </r>
  <r>
    <s v="APR-23"/>
    <s v="2023/24"/>
    <x v="0"/>
    <x v="1"/>
    <x v="79"/>
    <s v="NORTH EAST AND YORKSHIRE COMMISSIONING REGION"/>
    <x v="165"/>
    <n v="170"/>
    <n v="16"/>
    <n v="0.91397849462365588"/>
    <n v="8.6021505376344093E-2"/>
  </r>
  <r>
    <s v="APR-23"/>
    <s v="2023/24"/>
    <x v="0"/>
    <x v="1"/>
    <x v="80"/>
    <s v="MIDLANDS COMMISSIONING REGION"/>
    <x v="166"/>
    <n v="90"/>
    <n v="22"/>
    <n v="0.8035714285714286"/>
    <n v="0.19642857142857142"/>
  </r>
  <r>
    <s v="APR-23"/>
    <s v="2023/24"/>
    <x v="0"/>
    <x v="1"/>
    <x v="81"/>
    <s v="EAST OF ENGLAND COMMISSIONING REGION"/>
    <x v="167"/>
    <n v="122"/>
    <n v="25"/>
    <n v="0.82993197278911568"/>
    <n v="0.17006802721088435"/>
  </r>
  <r>
    <s v="APR-23"/>
    <s v="2023/24"/>
    <x v="0"/>
    <x v="1"/>
    <x v="82"/>
    <s v="NORTH WEST COMMISSIONING REGION"/>
    <x v="137"/>
    <n v="51"/>
    <n v="16"/>
    <n v="0.76119402985074625"/>
    <n v="0.23880597014925373"/>
  </r>
  <r>
    <s v="APR-23"/>
    <s v="2023/24"/>
    <x v="0"/>
    <x v="1"/>
    <x v="83"/>
    <s v="NORTH WEST COMMISSIONING REGION"/>
    <x v="157"/>
    <n v="0"/>
    <n v="1"/>
    <n v="0"/>
    <n v="1"/>
  </r>
  <r>
    <s v="APR-23"/>
    <s v="2023/24"/>
    <x v="0"/>
    <x v="1"/>
    <x v="84"/>
    <s v="NORTH EAST AND YORKSHIRE COMMISSIONING REGION"/>
    <x v="168"/>
    <n v="168"/>
    <n v="40"/>
    <n v="0.80769230769230771"/>
    <n v="0.19230769230769232"/>
  </r>
  <r>
    <s v="APR-23"/>
    <s v="2023/24"/>
    <x v="0"/>
    <x v="1"/>
    <x v="85"/>
    <s v="LONDON COMMISSIONING REGION"/>
    <x v="169"/>
    <n v="165"/>
    <n v="73"/>
    <n v="0.69327731092436973"/>
    <n v="0.30672268907563027"/>
  </r>
  <r>
    <s v="APR-23"/>
    <s v="2023/24"/>
    <x v="0"/>
    <x v="1"/>
    <x v="86"/>
    <s v="NORTH EAST AND YORKSHIRE COMMISSIONING REGION"/>
    <x v="135"/>
    <n v="28"/>
    <n v="64"/>
    <n v="0.30434782608695654"/>
    <n v="0.69565217391304346"/>
  </r>
  <r>
    <s v="APR-23"/>
    <s v="2023/24"/>
    <x v="0"/>
    <x v="1"/>
    <x v="87"/>
    <s v="MIDLANDS COMMISSIONING REGION"/>
    <x v="170"/>
    <n v="65"/>
    <n v="7"/>
    <n v="0.90277777777777779"/>
    <n v="9.7222222222222224E-2"/>
  </r>
  <r>
    <s v="APR-23"/>
    <s v="2023/24"/>
    <x v="0"/>
    <x v="1"/>
    <x v="88"/>
    <s v="SOUTH EAST COMMISSIONING REGION"/>
    <x v="171"/>
    <n v="93"/>
    <n v="175"/>
    <n v="0.34701492537313433"/>
    <n v="0.65298507462686572"/>
  </r>
  <r>
    <s v="APR-23"/>
    <s v="2023/24"/>
    <x v="0"/>
    <x v="1"/>
    <x v="89"/>
    <s v="MIDLANDS COMMISSIONING REGION"/>
    <x v="172"/>
    <n v="21"/>
    <n v="103"/>
    <n v="0.16935483870967741"/>
    <n v="0.83064516129032262"/>
  </r>
  <r>
    <s v="APR-23"/>
    <s v="2023/24"/>
    <x v="0"/>
    <x v="1"/>
    <x v="90"/>
    <s v="LONDON COMMISSIONING REGION"/>
    <x v="173"/>
    <n v="80"/>
    <n v="64"/>
    <n v="0.55555555555555558"/>
    <n v="0.44444444444444442"/>
  </r>
  <r>
    <s v="APR-23"/>
    <s v="2023/24"/>
    <x v="0"/>
    <x v="1"/>
    <x v="91"/>
    <s v="NORTH EAST AND YORKSHIRE COMMISSIONING REGION"/>
    <x v="174"/>
    <n v="1"/>
    <n v="1"/>
    <n v="0.5"/>
    <n v="0.5"/>
  </r>
  <r>
    <s v="APR-23"/>
    <s v="2023/24"/>
    <x v="0"/>
    <x v="1"/>
    <x v="92"/>
    <s v="MIDLANDS COMMISSIONING REGION"/>
    <x v="175"/>
    <n v="84"/>
    <n v="3"/>
    <n v="0.96551724137931039"/>
    <n v="3.4482758620689655E-2"/>
  </r>
  <r>
    <s v="APR-23"/>
    <s v="2023/24"/>
    <x v="0"/>
    <x v="1"/>
    <x v="93"/>
    <s v="NORTH EAST AND YORKSHIRE COMMISSIONING REGION"/>
    <x v="176"/>
    <n v="123"/>
    <n v="27"/>
    <n v="0.82"/>
    <n v="0.18"/>
  </r>
  <r>
    <s v="APR-23"/>
    <s v="2023/24"/>
    <x v="0"/>
    <x v="1"/>
    <x v="94"/>
    <s v="SOUTH EAST COMMISSIONING REGION"/>
    <x v="177"/>
    <n v="229"/>
    <n v="16"/>
    <n v="0.9346938775510204"/>
    <n v="6.5306122448979598E-2"/>
  </r>
  <r>
    <s v="APR-23"/>
    <s v="2023/24"/>
    <x v="0"/>
    <x v="1"/>
    <x v="95"/>
    <s v="SOUTH EAST COMMISSIONING REGION"/>
    <x v="178"/>
    <n v="188"/>
    <n v="48"/>
    <n v="0.79661016949152541"/>
    <n v="0.20338983050847459"/>
  </r>
  <r>
    <s v="APR-23"/>
    <s v="2023/24"/>
    <x v="0"/>
    <x v="1"/>
    <x v="96"/>
    <s v="SOUTH WEST COMMISSIONING REGION"/>
    <x v="179"/>
    <n v="211"/>
    <n v="30"/>
    <n v="0.87551867219917012"/>
    <n v="0.12448132780082988"/>
  </r>
  <r>
    <s v="APR-23"/>
    <s v="2023/24"/>
    <x v="0"/>
    <x v="1"/>
    <x v="97"/>
    <s v="LONDON COMMISSIONING REGION"/>
    <x v="180"/>
    <n v="86"/>
    <n v="39"/>
    <n v="0.68799999999999994"/>
    <n v="0.312"/>
  </r>
  <r>
    <s v="APR-23"/>
    <s v="2023/24"/>
    <x v="0"/>
    <x v="1"/>
    <x v="98"/>
    <s v="SOUTH EAST COMMISSIONING REGION"/>
    <x v="181"/>
    <n v="157"/>
    <n v="10"/>
    <n v="0.94011976047904189"/>
    <n v="5.9880239520958084E-2"/>
  </r>
  <r>
    <s v="APR-23"/>
    <s v="2023/24"/>
    <x v="0"/>
    <x v="1"/>
    <x v="99"/>
    <s v="SOUTH EAST COMMISSIONING REGION"/>
    <x v="157"/>
    <n v="0"/>
    <n v="1"/>
    <n v="0"/>
    <n v="1"/>
  </r>
  <r>
    <s v="APR-23"/>
    <s v="2023/24"/>
    <x v="0"/>
    <x v="1"/>
    <x v="100"/>
    <s v="NORTH WEST COMMISSIONING REGION"/>
    <x v="175"/>
    <n v="77"/>
    <n v="10"/>
    <n v="0.88505747126436785"/>
    <n v="0.11494252873563218"/>
  </r>
  <r>
    <s v="APR-23"/>
    <s v="2023/24"/>
    <x v="0"/>
    <x v="1"/>
    <x v="101"/>
    <s v="NORTH EAST AND YORKSHIRE COMMISSIONING REGION"/>
    <x v="182"/>
    <n v="34"/>
    <n v="13"/>
    <n v="0.72340425531914898"/>
    <n v="0.27659574468085107"/>
  </r>
  <r>
    <s v="APR-23"/>
    <s v="2023/24"/>
    <x v="0"/>
    <x v="1"/>
    <x v="102"/>
    <s v="EAST OF ENGLAND COMMISSIONING REGION"/>
    <x v="183"/>
    <n v="7"/>
    <n v="16"/>
    <n v="0.30434782608695654"/>
    <n v="0.69565217391304346"/>
  </r>
  <r>
    <s v="APR-23"/>
    <s v="2023/24"/>
    <x v="0"/>
    <x v="1"/>
    <x v="103"/>
    <s v="EAST OF ENGLAND COMMISSIONING REGION"/>
    <x v="184"/>
    <n v="3"/>
    <n v="0"/>
    <n v="1"/>
    <n v="0"/>
  </r>
  <r>
    <s v="APR-23"/>
    <s v="2023/24"/>
    <x v="0"/>
    <x v="1"/>
    <x v="104"/>
    <s v="EAST OF ENGLAND COMMISSIONING REGION"/>
    <x v="185"/>
    <n v="5"/>
    <n v="4"/>
    <n v="0.55555555555555558"/>
    <n v="0.44444444444444442"/>
  </r>
  <r>
    <s v="APR-23"/>
    <s v="2023/24"/>
    <x v="0"/>
    <x v="1"/>
    <x v="105"/>
    <s v="LONDON COMMISSIONING REGION"/>
    <x v="186"/>
    <n v="356"/>
    <n v="90"/>
    <n v="0.7982062780269058"/>
    <n v="0.20179372197309417"/>
  </r>
  <r>
    <s v="APR-23"/>
    <s v="2023/24"/>
    <x v="0"/>
    <x v="1"/>
    <x v="106"/>
    <s v="MIDLANDS COMMISSIONING REGION"/>
    <x v="187"/>
    <n v="99"/>
    <n v="94"/>
    <n v="0.51295336787564771"/>
    <n v="0.48704663212435234"/>
  </r>
  <r>
    <s v="APR-23"/>
    <s v="2023/24"/>
    <x v="0"/>
    <x v="1"/>
    <x v="107"/>
    <s v="MIDLANDS COMMISSIONING REGION"/>
    <x v="172"/>
    <n v="119"/>
    <n v="5"/>
    <n v="0.95967741935483875"/>
    <n v="4.0322580645161289E-2"/>
  </r>
  <r>
    <s v="APR-23"/>
    <s v="2023/24"/>
    <x v="0"/>
    <x v="1"/>
    <x v="108"/>
    <s v="SOUTH EAST COMMISSIONING REGION"/>
    <x v="188"/>
    <n v="156"/>
    <n v="5"/>
    <n v="0.96894409937888204"/>
    <n v="3.1055900621118012E-2"/>
  </r>
  <r>
    <s v="APR-23"/>
    <s v="2023/24"/>
    <x v="0"/>
    <x v="1"/>
    <x v="109"/>
    <s v="SOUTH EAST COMMISSIONING REGION"/>
    <x v="189"/>
    <n v="144"/>
    <n v="109"/>
    <n v="0.56916996047430835"/>
    <n v="0.43083003952569171"/>
  </r>
  <r>
    <s v="APR-23"/>
    <s v="2023/24"/>
    <x v="0"/>
    <x v="1"/>
    <x v="110"/>
    <s v="EAST OF ENGLAND COMMISSIONING REGION"/>
    <x v="190"/>
    <n v="114"/>
    <n v="6"/>
    <n v="0.95"/>
    <n v="0.05"/>
  </r>
  <r>
    <s v="APR-23"/>
    <s v="2023/24"/>
    <x v="0"/>
    <x v="1"/>
    <x v="111"/>
    <s v="MIDLANDS COMMISSIONING REGION"/>
    <x v="191"/>
    <n v="5"/>
    <n v="50"/>
    <n v="9.0909090909090912E-2"/>
    <n v="0.90909090909090906"/>
  </r>
  <r>
    <s v="APR-23"/>
    <s v="2023/24"/>
    <x v="0"/>
    <x v="1"/>
    <x v="112"/>
    <s v="UNKNOWN"/>
    <x v="192"/>
    <n v="12"/>
    <n v="5"/>
    <n v="0.70588235294117652"/>
    <n v="0.29411764705882354"/>
  </r>
  <r>
    <s v="APR-23"/>
    <s v="2023/24"/>
    <x v="0"/>
    <x v="1"/>
    <x v="113"/>
    <s v="LONDON COMMISSIONING REGION"/>
    <x v="193"/>
    <n v="258"/>
    <n v="179"/>
    <n v="0.59038901601830662"/>
    <n v="0.40961098398169338"/>
  </r>
  <r>
    <s v="APR-23"/>
    <s v="2023/24"/>
    <x v="0"/>
    <x v="1"/>
    <x v="114"/>
    <s v="NORTH EAST AND YORKSHIRE COMMISSIONING REGION"/>
    <x v="190"/>
    <n v="112"/>
    <n v="8"/>
    <n v="0.93333333333333335"/>
    <n v="6.6666666666666666E-2"/>
  </r>
  <r>
    <s v="APR-23"/>
    <s v="2023/24"/>
    <x v="0"/>
    <x v="2"/>
    <x v="0"/>
    <s v="NORTH EAST AND YORKSHIRE COMMISSIONING REGION"/>
    <x v="194"/>
    <n v="311"/>
    <n v="197"/>
    <n v="0.61220472440944884"/>
    <n v="0.38779527559055116"/>
  </r>
  <r>
    <s v="APR-23"/>
    <s v="2023/24"/>
    <x v="0"/>
    <x v="2"/>
    <x v="1"/>
    <s v="NORTH EAST AND YORKSHIRE COMMISSIONING REGION"/>
    <x v="43"/>
    <n v="413"/>
    <n v="126"/>
    <n v="0.76623376623376627"/>
    <n v="0.23376623376623376"/>
  </r>
  <r>
    <s v="APR-23"/>
    <s v="2023/24"/>
    <x v="0"/>
    <x v="2"/>
    <x v="2"/>
    <s v="NORTH EAST AND YORKSHIRE COMMISSIONING REGION"/>
    <x v="195"/>
    <n v="899"/>
    <n v="198"/>
    <n v="0.81950774840474017"/>
    <n v="0.18049225159525981"/>
  </r>
  <r>
    <s v="APR-23"/>
    <s v="2023/24"/>
    <x v="0"/>
    <x v="2"/>
    <x v="3"/>
    <s v="NORTH WEST COMMISSIONING REGION"/>
    <x v="196"/>
    <n v="467"/>
    <n v="120"/>
    <n v="0.79557069846678019"/>
    <n v="0.20442930153321975"/>
  </r>
  <r>
    <s v="APR-23"/>
    <s v="2023/24"/>
    <x v="0"/>
    <x v="2"/>
    <x v="4"/>
    <s v="NORTH WEST COMMISSIONING REGION"/>
    <x v="197"/>
    <n v="544"/>
    <n v="185"/>
    <n v="0.74622770919067216"/>
    <n v="0.25377229080932784"/>
  </r>
  <r>
    <s v="APR-23"/>
    <s v="2023/24"/>
    <x v="0"/>
    <x v="2"/>
    <x v="5"/>
    <s v="NORTH WEST COMMISSIONING REGION"/>
    <x v="198"/>
    <n v="690"/>
    <n v="299"/>
    <n v="0.69767441860465118"/>
    <n v="0.30232558139534882"/>
  </r>
  <r>
    <s v="APR-23"/>
    <s v="2023/24"/>
    <x v="0"/>
    <x v="2"/>
    <x v="6"/>
    <s v="NORTH WEST COMMISSIONING REGION"/>
    <x v="199"/>
    <n v="474"/>
    <n v="272"/>
    <n v="0.63538873994638068"/>
    <n v="0.36461126005361932"/>
  </r>
  <r>
    <s v="APR-23"/>
    <s v="2023/24"/>
    <x v="0"/>
    <x v="2"/>
    <x v="7"/>
    <s v="NORTH WEST COMMISSIONING REGION"/>
    <x v="200"/>
    <n v="653"/>
    <n v="235"/>
    <n v="0.73536036036036034"/>
    <n v="0.26463963963963966"/>
  </r>
  <r>
    <s v="APR-23"/>
    <s v="2023/24"/>
    <x v="0"/>
    <x v="2"/>
    <x v="8"/>
    <s v="NORTH WEST COMMISSIONING REGION"/>
    <x v="201"/>
    <n v="754"/>
    <n v="255"/>
    <n v="0.74727452923686821"/>
    <n v="0.25272547076313179"/>
  </r>
  <r>
    <s v="APR-23"/>
    <s v="2023/24"/>
    <x v="0"/>
    <x v="2"/>
    <x v="9"/>
    <s v="NORTH WEST COMMISSIONING REGION"/>
    <x v="202"/>
    <n v="997"/>
    <n v="268"/>
    <n v="0.78814229249011858"/>
    <n v="0.21185770750988142"/>
  </r>
  <r>
    <s v="APR-23"/>
    <s v="2023/24"/>
    <x v="0"/>
    <x v="2"/>
    <x v="10"/>
    <s v="NORTH WEST COMMISSIONING REGION"/>
    <x v="203"/>
    <n v="712"/>
    <n v="255"/>
    <n v="0.73629782833505686"/>
    <n v="0.26370217166494314"/>
  </r>
  <r>
    <s v="APR-23"/>
    <s v="2023/24"/>
    <x v="0"/>
    <x v="2"/>
    <x v="11"/>
    <s v="NORTH WEST COMMISSIONING REGION"/>
    <x v="26"/>
    <n v="673"/>
    <n v="255"/>
    <n v="0.72521551724137934"/>
    <n v="0.27478448275862066"/>
  </r>
  <r>
    <s v="APR-23"/>
    <s v="2023/24"/>
    <x v="0"/>
    <x v="2"/>
    <x v="12"/>
    <s v="NORTH WEST COMMISSIONING REGION"/>
    <x v="204"/>
    <n v="452"/>
    <n v="186"/>
    <n v="0.70846394984326022"/>
    <n v="0.29153605015673983"/>
  </r>
  <r>
    <s v="APR-23"/>
    <s v="2023/24"/>
    <x v="0"/>
    <x v="2"/>
    <x v="13"/>
    <s v="NORTH WEST COMMISSIONING REGION"/>
    <x v="205"/>
    <n v="784"/>
    <n v="282"/>
    <n v="0.73545966228893056"/>
    <n v="0.26454033771106944"/>
  </r>
  <r>
    <s v="APR-23"/>
    <s v="2023/24"/>
    <x v="0"/>
    <x v="2"/>
    <x v="14"/>
    <s v="NORTH EAST AND YORKSHIRE COMMISSIONING REGION"/>
    <x v="206"/>
    <n v="738"/>
    <n v="318"/>
    <n v="0.69886363636363635"/>
    <n v="0.30113636363636365"/>
  </r>
  <r>
    <s v="APR-23"/>
    <s v="2023/24"/>
    <x v="0"/>
    <x v="2"/>
    <x v="15"/>
    <s v="NORTH WEST COMMISSIONING REGION"/>
    <x v="20"/>
    <n v="552"/>
    <n v="254"/>
    <n v="0.68486352357320102"/>
    <n v="0.31513647642679898"/>
  </r>
  <r>
    <s v="APR-23"/>
    <s v="2023/24"/>
    <x v="0"/>
    <x v="2"/>
    <x v="16"/>
    <s v="NORTH WEST COMMISSIONING REGION"/>
    <x v="207"/>
    <n v="1113"/>
    <n v="283"/>
    <n v="0.79727793696275073"/>
    <n v="0.20272206303724929"/>
  </r>
  <r>
    <s v="APR-23"/>
    <s v="2023/24"/>
    <x v="0"/>
    <x v="2"/>
    <x v="17"/>
    <s v="NORTH WEST COMMISSIONING REGION"/>
    <x v="208"/>
    <n v="553"/>
    <n v="269"/>
    <n v="0.67274939172749393"/>
    <n v="0.32725060827250607"/>
  </r>
  <r>
    <s v="APR-23"/>
    <s v="2023/24"/>
    <x v="0"/>
    <x v="2"/>
    <x v="18"/>
    <s v="NORTH WEST COMMISSIONING REGION"/>
    <x v="209"/>
    <n v="442"/>
    <n v="242"/>
    <n v="0.64619883040935677"/>
    <n v="0.35380116959064328"/>
  </r>
  <r>
    <s v="APR-23"/>
    <s v="2023/24"/>
    <x v="0"/>
    <x v="2"/>
    <x v="19"/>
    <s v="NORTH WEST COMMISSIONING REGION"/>
    <x v="210"/>
    <n v="961"/>
    <n v="444"/>
    <n v="0.68398576512455511"/>
    <n v="0.31601423487544483"/>
  </r>
  <r>
    <s v="APR-23"/>
    <s v="2023/24"/>
    <x v="0"/>
    <x v="2"/>
    <x v="20"/>
    <s v="NORTH WEST COMMISSIONING REGION"/>
    <x v="211"/>
    <n v="581"/>
    <n v="301"/>
    <n v="0.65873015873015872"/>
    <n v="0.34126984126984128"/>
  </r>
  <r>
    <s v="APR-23"/>
    <s v="2023/24"/>
    <x v="0"/>
    <x v="2"/>
    <x v="21"/>
    <s v="NORTH WEST COMMISSIONING REGION"/>
    <x v="212"/>
    <n v="648"/>
    <n v="262"/>
    <n v="0.71208791208791211"/>
    <n v="0.28791208791208789"/>
  </r>
  <r>
    <s v="APR-23"/>
    <s v="2023/24"/>
    <x v="0"/>
    <x v="2"/>
    <x v="22"/>
    <s v="NORTH WEST COMMISSIONING REGION"/>
    <x v="213"/>
    <n v="635"/>
    <n v="304"/>
    <n v="0.67625133120340786"/>
    <n v="0.32374866879659214"/>
  </r>
  <r>
    <s v="APR-23"/>
    <s v="2023/24"/>
    <x v="0"/>
    <x v="2"/>
    <x v="23"/>
    <s v="NORTH WEST COMMISSIONING REGION"/>
    <x v="214"/>
    <n v="658"/>
    <n v="275"/>
    <n v="0.70525187566988212"/>
    <n v="0.29474812433011788"/>
  </r>
  <r>
    <s v="APR-23"/>
    <s v="2023/24"/>
    <x v="0"/>
    <x v="2"/>
    <x v="24"/>
    <s v="NORTH WEST COMMISSIONING REGION"/>
    <x v="215"/>
    <n v="387"/>
    <n v="167"/>
    <n v="0.69855595667870041"/>
    <n v="0.30144404332129965"/>
  </r>
  <r>
    <s v="APR-23"/>
    <s v="2023/24"/>
    <x v="0"/>
    <x v="2"/>
    <x v="25"/>
    <s v="NORTH WEST COMMISSIONING REGION"/>
    <x v="216"/>
    <n v="1039"/>
    <n v="360"/>
    <n v="0.74267333809864189"/>
    <n v="0.25732666190135811"/>
  </r>
  <r>
    <s v="APR-23"/>
    <s v="2023/24"/>
    <x v="0"/>
    <x v="2"/>
    <x v="26"/>
    <s v="NORTH WEST COMMISSIONING REGION"/>
    <x v="217"/>
    <n v="710"/>
    <n v="268"/>
    <n v="0.72597137014314927"/>
    <n v="0.27402862985685073"/>
  </r>
  <r>
    <s v="APR-23"/>
    <s v="2023/24"/>
    <x v="0"/>
    <x v="2"/>
    <x v="27"/>
    <s v="NORTH EAST AND YORKSHIRE COMMISSIONING REGION"/>
    <x v="218"/>
    <n v="693"/>
    <n v="208"/>
    <n v="0.76914539400665927"/>
    <n v="0.23085460599334073"/>
  </r>
  <r>
    <s v="APR-23"/>
    <s v="2023/24"/>
    <x v="0"/>
    <x v="2"/>
    <x v="28"/>
    <s v="MIDLANDS COMMISSIONING REGION"/>
    <x v="219"/>
    <n v="287"/>
    <n v="101"/>
    <n v="0.73969072164948457"/>
    <n v="0.26030927835051548"/>
  </r>
  <r>
    <s v="APR-23"/>
    <s v="2023/24"/>
    <x v="0"/>
    <x v="2"/>
    <x v="29"/>
    <s v="NORTH EAST AND YORKSHIRE COMMISSIONING REGION"/>
    <x v="220"/>
    <n v="627"/>
    <n v="226"/>
    <n v="0.73505275498241496"/>
    <n v="0.26494724501758499"/>
  </r>
  <r>
    <s v="APR-23"/>
    <s v="2023/24"/>
    <x v="0"/>
    <x v="2"/>
    <x v="30"/>
    <s v="NORTH EAST AND YORKSHIRE COMMISSIONING REGION"/>
    <x v="221"/>
    <n v="890"/>
    <n v="244"/>
    <n v="0.78483245149911818"/>
    <n v="0.21516754850088182"/>
  </r>
  <r>
    <s v="APR-23"/>
    <s v="2023/24"/>
    <x v="0"/>
    <x v="2"/>
    <x v="31"/>
    <s v="NORTH EAST AND YORKSHIRE COMMISSIONING REGION"/>
    <x v="222"/>
    <n v="800"/>
    <n v="340"/>
    <n v="0.70175438596491224"/>
    <n v="0.2982456140350877"/>
  </r>
  <r>
    <s v="APR-23"/>
    <s v="2023/24"/>
    <x v="0"/>
    <x v="2"/>
    <x v="32"/>
    <s v="NORTH EAST AND YORKSHIRE COMMISSIONING REGION"/>
    <x v="223"/>
    <n v="658"/>
    <n v="216"/>
    <n v="0.75286041189931352"/>
    <n v="0.24713958810068651"/>
  </r>
  <r>
    <s v="APR-23"/>
    <s v="2023/24"/>
    <x v="0"/>
    <x v="2"/>
    <x v="33"/>
    <s v="NORTH EAST AND YORKSHIRE COMMISSIONING REGION"/>
    <x v="196"/>
    <n v="423"/>
    <n v="164"/>
    <n v="0.72061328790459966"/>
    <n v="0.27938671209540034"/>
  </r>
  <r>
    <s v="APR-23"/>
    <s v="2023/24"/>
    <x v="0"/>
    <x v="2"/>
    <x v="34"/>
    <s v="NORTH EAST AND YORKSHIRE COMMISSIONING REGION"/>
    <x v="224"/>
    <n v="495"/>
    <n v="176"/>
    <n v="0.73770491803278693"/>
    <n v="0.26229508196721313"/>
  </r>
  <r>
    <s v="APR-23"/>
    <s v="2023/24"/>
    <x v="0"/>
    <x v="2"/>
    <x v="35"/>
    <s v="NORTH EAST AND YORKSHIRE COMMISSIONING REGION"/>
    <x v="225"/>
    <n v="666"/>
    <n v="240"/>
    <n v="0.73509933774834435"/>
    <n v="0.26490066225165565"/>
  </r>
  <r>
    <s v="APR-23"/>
    <s v="2023/24"/>
    <x v="0"/>
    <x v="2"/>
    <x v="36"/>
    <s v="NORTH EAST AND YORKSHIRE COMMISSIONING REGION"/>
    <x v="226"/>
    <n v="1252"/>
    <n v="557"/>
    <n v="0.69209508015478161"/>
    <n v="0.30790491984521834"/>
  </r>
  <r>
    <s v="APR-23"/>
    <s v="2023/24"/>
    <x v="0"/>
    <x v="2"/>
    <x v="37"/>
    <s v="NORTH EAST AND YORKSHIRE COMMISSIONING REGION"/>
    <x v="44"/>
    <n v="652"/>
    <n v="393"/>
    <n v="0.62392344497607655"/>
    <n v="0.37607655502392345"/>
  </r>
  <r>
    <s v="APR-23"/>
    <s v="2023/24"/>
    <x v="0"/>
    <x v="2"/>
    <x v="38"/>
    <s v="NORTH EAST AND YORKSHIRE COMMISSIONING REGION"/>
    <x v="227"/>
    <n v="1398"/>
    <n v="302"/>
    <n v="0.82235294117647062"/>
    <n v="0.17764705882352941"/>
  </r>
  <r>
    <s v="APR-23"/>
    <s v="2023/24"/>
    <x v="0"/>
    <x v="2"/>
    <x v="39"/>
    <s v="MIDLANDS COMMISSIONING REGION"/>
    <x v="228"/>
    <n v="955"/>
    <n v="439"/>
    <n v="0.68507890961262552"/>
    <n v="0.31492109038737448"/>
  </r>
  <r>
    <s v="APR-23"/>
    <s v="2023/24"/>
    <x v="0"/>
    <x v="2"/>
    <x v="40"/>
    <s v="MIDLANDS COMMISSIONING REGION"/>
    <x v="206"/>
    <n v="760"/>
    <n v="296"/>
    <n v="0.71969696969696972"/>
    <n v="0.28030303030303028"/>
  </r>
  <r>
    <s v="APR-23"/>
    <s v="2023/24"/>
    <x v="0"/>
    <x v="2"/>
    <x v="41"/>
    <s v="MIDLANDS COMMISSIONING REGION"/>
    <x v="229"/>
    <n v="1086"/>
    <n v="495"/>
    <n v="0.68690702087286526"/>
    <n v="0.31309297912713474"/>
  </r>
  <r>
    <s v="APR-23"/>
    <s v="2023/24"/>
    <x v="0"/>
    <x v="2"/>
    <x v="42"/>
    <s v="MIDLANDS COMMISSIONING REGION"/>
    <x v="230"/>
    <n v="394"/>
    <n v="183"/>
    <n v="0.68284228769497402"/>
    <n v="0.31715771230502598"/>
  </r>
  <r>
    <s v="APR-23"/>
    <s v="2023/24"/>
    <x v="0"/>
    <x v="2"/>
    <x v="43"/>
    <s v="MIDLANDS COMMISSIONING REGION"/>
    <x v="231"/>
    <n v="359"/>
    <n v="203"/>
    <n v="0.63879003558718861"/>
    <n v="0.36120996441281139"/>
  </r>
  <r>
    <s v="APR-23"/>
    <s v="2023/24"/>
    <x v="0"/>
    <x v="2"/>
    <x v="44"/>
    <s v="MIDLANDS COMMISSIONING REGION"/>
    <x v="232"/>
    <n v="667"/>
    <n v="412"/>
    <n v="0.6181649675625579"/>
    <n v="0.3818350324374421"/>
  </r>
  <r>
    <s v="APR-23"/>
    <s v="2023/24"/>
    <x v="0"/>
    <x v="2"/>
    <x v="45"/>
    <s v="MIDLANDS COMMISSIONING REGION"/>
    <x v="233"/>
    <n v="660"/>
    <n v="259"/>
    <n v="0.71817192600652879"/>
    <n v="0.28182807399347115"/>
  </r>
  <r>
    <s v="APR-23"/>
    <s v="2023/24"/>
    <x v="0"/>
    <x v="2"/>
    <x v="46"/>
    <s v="MIDLANDS COMMISSIONING REGION"/>
    <x v="234"/>
    <n v="482"/>
    <n v="263"/>
    <n v="0.6469798657718121"/>
    <n v="0.3530201342281879"/>
  </r>
  <r>
    <s v="APR-23"/>
    <s v="2023/24"/>
    <x v="0"/>
    <x v="2"/>
    <x v="47"/>
    <s v="MIDLANDS COMMISSIONING REGION"/>
    <x v="235"/>
    <n v="775"/>
    <n v="448"/>
    <n v="0.63368765331152899"/>
    <n v="0.36631234668847096"/>
  </r>
  <r>
    <s v="APR-23"/>
    <s v="2023/24"/>
    <x v="0"/>
    <x v="2"/>
    <x v="48"/>
    <s v="EAST OF ENGLAND COMMISSIONING REGION"/>
    <x v="236"/>
    <n v="2090"/>
    <n v="819"/>
    <n v="0.71845995187349609"/>
    <n v="0.28154004812650396"/>
  </r>
  <r>
    <s v="APR-23"/>
    <s v="2023/24"/>
    <x v="0"/>
    <x v="2"/>
    <x v="49"/>
    <s v="EAST OF ENGLAND COMMISSIONING REGION"/>
    <x v="237"/>
    <n v="1431"/>
    <n v="607"/>
    <n v="0.70215897939156036"/>
    <n v="0.29784102060843964"/>
  </r>
  <r>
    <s v="APR-23"/>
    <s v="2023/24"/>
    <x v="0"/>
    <x v="2"/>
    <x v="50"/>
    <s v="EAST OF ENGLAND COMMISSIONING REGION"/>
    <x v="238"/>
    <n v="911"/>
    <n v="521"/>
    <n v="0.63617318435754189"/>
    <n v="0.36382681564245811"/>
  </r>
  <r>
    <s v="APR-23"/>
    <s v="2023/24"/>
    <x v="0"/>
    <x v="2"/>
    <x v="51"/>
    <s v="EAST OF ENGLAND COMMISSIONING REGION"/>
    <x v="239"/>
    <n v="1628"/>
    <n v="589"/>
    <n v="0.73432566531348664"/>
    <n v="0.2656743346865133"/>
  </r>
  <r>
    <s v="APR-23"/>
    <s v="2023/24"/>
    <x v="0"/>
    <x v="2"/>
    <x v="52"/>
    <s v="EAST OF ENGLAND COMMISSIONING REGION"/>
    <x v="240"/>
    <n v="801"/>
    <n v="270"/>
    <n v="0.74789915966386555"/>
    <n v="0.25210084033613445"/>
  </r>
  <r>
    <s v="APR-23"/>
    <s v="2023/24"/>
    <x v="0"/>
    <x v="2"/>
    <x v="53"/>
    <s v="EAST OF ENGLAND COMMISSIONING REGION"/>
    <x v="241"/>
    <n v="1147"/>
    <n v="497"/>
    <n v="0.69768856447688565"/>
    <n v="0.30231143552311435"/>
  </r>
  <r>
    <s v="APR-23"/>
    <s v="2023/24"/>
    <x v="0"/>
    <x v="2"/>
    <x v="54"/>
    <s v="EAST OF ENGLAND COMMISSIONING REGION"/>
    <x v="242"/>
    <n v="356"/>
    <n v="251"/>
    <n v="0.58649093904448102"/>
    <n v="0.41350906095551893"/>
  </r>
  <r>
    <s v="APR-23"/>
    <s v="2023/24"/>
    <x v="0"/>
    <x v="2"/>
    <x v="55"/>
    <s v="EAST OF ENGLAND COMMISSIONING REGION"/>
    <x v="243"/>
    <n v="955"/>
    <n v="344"/>
    <n v="0.73518090839107009"/>
    <n v="0.26481909160892997"/>
  </r>
  <r>
    <s v="APR-23"/>
    <s v="2023/24"/>
    <x v="0"/>
    <x v="2"/>
    <x v="56"/>
    <s v="EAST OF ENGLAND COMMISSIONING REGION"/>
    <x v="244"/>
    <n v="816"/>
    <n v="381"/>
    <n v="0.68170426065162903"/>
    <n v="0.31829573934837091"/>
  </r>
  <r>
    <s v="APR-23"/>
    <s v="2023/24"/>
    <x v="0"/>
    <x v="2"/>
    <x v="57"/>
    <s v="SOUTH EAST COMMISSIONING REGION"/>
    <x v="245"/>
    <n v="933"/>
    <n v="298"/>
    <n v="0.7579203899268887"/>
    <n v="0.2420796100731113"/>
  </r>
  <r>
    <s v="APR-23"/>
    <s v="2023/24"/>
    <x v="0"/>
    <x v="2"/>
    <x v="58"/>
    <s v="SOUTH EAST COMMISSIONING REGION"/>
    <x v="246"/>
    <n v="1995"/>
    <n v="424"/>
    <n v="0.82472095907399756"/>
    <n v="0.17527904092600249"/>
  </r>
  <r>
    <s v="APR-23"/>
    <s v="2023/24"/>
    <x v="0"/>
    <x v="2"/>
    <x v="59"/>
    <s v="SOUTH EAST COMMISSIONING REGION"/>
    <x v="247"/>
    <n v="429"/>
    <n v="143"/>
    <n v="0.75"/>
    <n v="0.25"/>
  </r>
  <r>
    <s v="APR-23"/>
    <s v="2023/24"/>
    <x v="0"/>
    <x v="2"/>
    <x v="60"/>
    <s v="SOUTH WEST COMMISSIONING REGION"/>
    <x v="248"/>
    <n v="2147"/>
    <n v="870"/>
    <n v="0.71163407358302955"/>
    <n v="0.28836592641697051"/>
  </r>
  <r>
    <s v="APR-23"/>
    <s v="2023/24"/>
    <x v="0"/>
    <x v="2"/>
    <x v="61"/>
    <s v="SOUTH WEST COMMISSIONING REGION"/>
    <x v="249"/>
    <n v="1637"/>
    <n v="430"/>
    <n v="0.79196903725205614"/>
    <n v="0.20803096274794389"/>
  </r>
  <r>
    <s v="APR-23"/>
    <s v="2023/24"/>
    <x v="0"/>
    <x v="2"/>
    <x v="62"/>
    <s v="SOUTH WEST COMMISSIONING REGION"/>
    <x v="250"/>
    <n v="2046"/>
    <n v="933"/>
    <n v="0.68680765357502516"/>
    <n v="0.31319234642497484"/>
  </r>
  <r>
    <s v="APR-23"/>
    <s v="2023/24"/>
    <x v="0"/>
    <x v="2"/>
    <x v="63"/>
    <s v="SOUTH WEST COMMISSIONING REGION"/>
    <x v="251"/>
    <n v="1426"/>
    <n v="627"/>
    <n v="0.6945932781295665"/>
    <n v="0.3054067218704335"/>
  </r>
  <r>
    <s v="APR-23"/>
    <s v="2023/24"/>
    <x v="0"/>
    <x v="2"/>
    <x v="64"/>
    <s v="NORTH WEST COMMISSIONING REGION"/>
    <x v="252"/>
    <n v="1223"/>
    <n v="414"/>
    <n v="0.74709835064141727"/>
    <n v="0.25290164935858278"/>
  </r>
  <r>
    <s v="APR-23"/>
    <s v="2023/24"/>
    <x v="0"/>
    <x v="2"/>
    <x v="65"/>
    <s v="NATIONAL COMMISSIONING HUB 1"/>
    <x v="165"/>
    <n v="142"/>
    <n v="44"/>
    <n v="0.76344086021505375"/>
    <n v="0.23655913978494625"/>
  </r>
  <r>
    <s v="APR-23"/>
    <s v="2023/24"/>
    <x v="0"/>
    <x v="2"/>
    <x v="66"/>
    <s v="NORTH EAST AND YORKSHIRE COMMISSIONING REGION"/>
    <x v="112"/>
    <n v="406"/>
    <n v="231"/>
    <n v="0.63736263736263732"/>
    <n v="0.36263736263736263"/>
  </r>
  <r>
    <s v="APR-23"/>
    <s v="2023/24"/>
    <x v="0"/>
    <x v="2"/>
    <x v="67"/>
    <s v="NORTH WEST COMMISSIONING REGION"/>
    <x v="253"/>
    <n v="1374"/>
    <n v="690"/>
    <n v="0.66569767441860461"/>
    <n v="0.33430232558139533"/>
  </r>
  <r>
    <s v="APR-23"/>
    <s v="2023/24"/>
    <x v="0"/>
    <x v="2"/>
    <x v="68"/>
    <s v="LONDON COMMISSIONING REGION"/>
    <x v="254"/>
    <n v="3"/>
    <n v="2"/>
    <n v="0.6"/>
    <n v="0.4"/>
  </r>
  <r>
    <s v="APR-23"/>
    <s v="2023/24"/>
    <x v="0"/>
    <x v="2"/>
    <x v="69"/>
    <s v="MIDLANDS COMMISSIONING REGION"/>
    <x v="124"/>
    <n v="12"/>
    <n v="9"/>
    <n v="0.5714285714285714"/>
    <n v="0.42857142857142855"/>
  </r>
  <r>
    <s v="APR-23"/>
    <s v="2023/24"/>
    <x v="0"/>
    <x v="2"/>
    <x v="70"/>
    <s v="EAST OF ENGLAND COMMISSIONING REGION"/>
    <x v="132"/>
    <n v="7"/>
    <n v="9"/>
    <n v="0.4375"/>
    <n v="0.5625"/>
  </r>
  <r>
    <s v="APR-23"/>
    <s v="2023/24"/>
    <x v="0"/>
    <x v="2"/>
    <x v="71"/>
    <s v="SOUTH WEST COMMISSIONING REGION"/>
    <x v="158"/>
    <n v="5"/>
    <n v="6"/>
    <n v="0.45454545454545453"/>
    <n v="0.54545454545454541"/>
  </r>
  <r>
    <s v="APR-23"/>
    <s v="2023/24"/>
    <x v="0"/>
    <x v="2"/>
    <x v="72"/>
    <s v="SOUTH EAST COMMISSIONING REGION"/>
    <x v="255"/>
    <n v="1383"/>
    <n v="577"/>
    <n v="0.70561224489795915"/>
    <n v="0.29438775510204079"/>
  </r>
  <r>
    <s v="APR-23"/>
    <s v="2023/24"/>
    <x v="0"/>
    <x v="2"/>
    <x v="73"/>
    <s v="SOUTH EAST COMMISSIONING REGION"/>
    <x v="256"/>
    <n v="1305"/>
    <n v="431"/>
    <n v="0.75172811059907829"/>
    <n v="0.24827188940092165"/>
  </r>
  <r>
    <s v="APR-23"/>
    <s v="2023/24"/>
    <x v="0"/>
    <x v="2"/>
    <x v="74"/>
    <s v="SOUTH WEST COMMISSIONING REGION"/>
    <x v="257"/>
    <n v="2043"/>
    <n v="1047"/>
    <n v="0.66116504854368929"/>
    <n v="0.33883495145631071"/>
  </r>
  <r>
    <s v="APR-23"/>
    <s v="2023/24"/>
    <x v="0"/>
    <x v="2"/>
    <x v="75"/>
    <s v="MIDLANDS COMMISSIONING REGION"/>
    <x v="258"/>
    <n v="2846"/>
    <n v="1367"/>
    <n v="0.67552812722525513"/>
    <n v="0.32447187277474482"/>
  </r>
  <r>
    <s v="APR-23"/>
    <s v="2023/24"/>
    <x v="0"/>
    <x v="2"/>
    <x v="76"/>
    <s v="NORTH EAST AND YORKSHIRE COMMISSIONING REGION"/>
    <x v="259"/>
    <n v="2746"/>
    <n v="873"/>
    <n v="0.75877314175186517"/>
    <n v="0.24122685824813483"/>
  </r>
  <r>
    <s v="APR-23"/>
    <s v="2023/24"/>
    <x v="0"/>
    <x v="2"/>
    <x v="77"/>
    <s v="MIDLANDS COMMISSIONING REGION"/>
    <x v="260"/>
    <n v="2824"/>
    <n v="1240"/>
    <n v="0.69488188976377951"/>
    <n v="0.30511811023622049"/>
  </r>
  <r>
    <s v="APR-23"/>
    <s v="2023/24"/>
    <x v="0"/>
    <x v="2"/>
    <x v="78"/>
    <s v="SOUTH WEST COMMISSIONING REGION"/>
    <x v="261"/>
    <n v="4336"/>
    <n v="1347"/>
    <n v="0.76297730072144998"/>
    <n v="0.23702269927855008"/>
  </r>
  <r>
    <s v="APR-23"/>
    <s v="2023/24"/>
    <x v="0"/>
    <x v="2"/>
    <x v="79"/>
    <s v="NORTH EAST AND YORKSHIRE COMMISSIONING REGION"/>
    <x v="262"/>
    <n v="1806"/>
    <n v="533"/>
    <n v="0.77212483967507484"/>
    <n v="0.22787516032492519"/>
  </r>
  <r>
    <s v="APR-23"/>
    <s v="2023/24"/>
    <x v="0"/>
    <x v="2"/>
    <x v="80"/>
    <s v="MIDLANDS COMMISSIONING REGION"/>
    <x v="263"/>
    <n v="1973"/>
    <n v="926"/>
    <n v="0.68057951017592277"/>
    <n v="0.31942048982407728"/>
  </r>
  <r>
    <s v="APR-23"/>
    <s v="2023/24"/>
    <x v="0"/>
    <x v="2"/>
    <x v="81"/>
    <s v="EAST OF ENGLAND COMMISSIONING REGION"/>
    <x v="264"/>
    <n v="2714"/>
    <n v="1666"/>
    <n v="0.61963470319634706"/>
    <n v="0.38036529680365294"/>
  </r>
  <r>
    <s v="APR-23"/>
    <s v="2023/24"/>
    <x v="0"/>
    <x v="2"/>
    <x v="82"/>
    <s v="NORTH WEST COMMISSIONING REGION"/>
    <x v="265"/>
    <n v="2113"/>
    <n v="1168"/>
    <n v="0.64401097226455351"/>
    <n v="0.35598902773544649"/>
  </r>
  <r>
    <s v="APR-23"/>
    <s v="2023/24"/>
    <x v="0"/>
    <x v="2"/>
    <x v="83"/>
    <s v="NORTH WEST COMMISSIONING REGION"/>
    <x v="91"/>
    <n v="7"/>
    <n v="5"/>
    <n v="0.58333333333333337"/>
    <n v="0.41666666666666669"/>
  </r>
  <r>
    <s v="APR-23"/>
    <s v="2023/24"/>
    <x v="0"/>
    <x v="2"/>
    <x v="84"/>
    <s v="NORTH EAST AND YORKSHIRE COMMISSIONING REGION"/>
    <x v="266"/>
    <n v="1584"/>
    <n v="558"/>
    <n v="0.73949579831932777"/>
    <n v="0.26050420168067229"/>
  </r>
  <r>
    <s v="APR-23"/>
    <s v="2023/24"/>
    <x v="0"/>
    <x v="2"/>
    <x v="85"/>
    <s v="LONDON COMMISSIONING REGION"/>
    <x v="267"/>
    <n v="4030"/>
    <n v="1246"/>
    <n v="0.76383623957543589"/>
    <n v="0.23616376042456405"/>
  </r>
  <r>
    <s v="APR-23"/>
    <s v="2023/24"/>
    <x v="0"/>
    <x v="2"/>
    <x v="86"/>
    <s v="NORTH EAST AND YORKSHIRE COMMISSIONING REGION"/>
    <x v="268"/>
    <n v="1208"/>
    <n v="510"/>
    <n v="0.7031431897555297"/>
    <n v="0.2968568102444703"/>
  </r>
  <r>
    <s v="APR-23"/>
    <s v="2023/24"/>
    <x v="0"/>
    <x v="2"/>
    <x v="87"/>
    <s v="MIDLANDS COMMISSIONING REGION"/>
    <x v="269"/>
    <n v="2697"/>
    <n v="958"/>
    <n v="0.73789329685362515"/>
    <n v="0.26210670314637485"/>
  </r>
  <r>
    <s v="APR-23"/>
    <s v="2023/24"/>
    <x v="0"/>
    <x v="2"/>
    <x v="88"/>
    <s v="SOUTH EAST COMMISSIONING REGION"/>
    <x v="270"/>
    <n v="2852"/>
    <n v="1246"/>
    <n v="0.69594924353343091"/>
    <n v="0.30405075646656904"/>
  </r>
  <r>
    <s v="APR-23"/>
    <s v="2023/24"/>
    <x v="0"/>
    <x v="2"/>
    <x v="89"/>
    <s v="MIDLANDS COMMISSIONING REGION"/>
    <x v="271"/>
    <n v="1823"/>
    <n v="1145"/>
    <n v="0.61421832884097038"/>
    <n v="0.38578167115902967"/>
  </r>
  <r>
    <s v="APR-23"/>
    <s v="2023/24"/>
    <x v="0"/>
    <x v="2"/>
    <x v="90"/>
    <s v="LONDON COMMISSIONING REGION"/>
    <x v="272"/>
    <n v="5252"/>
    <n v="1759"/>
    <n v="0.74910854371701607"/>
    <n v="0.25089145628298387"/>
  </r>
  <r>
    <s v="APR-23"/>
    <s v="2023/24"/>
    <x v="0"/>
    <x v="2"/>
    <x v="91"/>
    <s v="NORTH EAST AND YORKSHIRE COMMISSIONING REGION"/>
    <x v="71"/>
    <n v="5"/>
    <n v="2"/>
    <n v="0.7142857142857143"/>
    <n v="0.2857142857142857"/>
  </r>
  <r>
    <s v="APR-23"/>
    <s v="2023/24"/>
    <x v="0"/>
    <x v="2"/>
    <x v="92"/>
    <s v="MIDLANDS COMMISSIONING REGION"/>
    <x v="79"/>
    <n v="1994"/>
    <n v="415"/>
    <n v="0.8277293482772935"/>
    <n v="0.17227065172270653"/>
  </r>
  <r>
    <s v="APR-23"/>
    <s v="2023/24"/>
    <x v="0"/>
    <x v="2"/>
    <x v="93"/>
    <s v="NORTH EAST AND YORKSHIRE COMMISSIONING REGION"/>
    <x v="273"/>
    <n v="1633"/>
    <n v="375"/>
    <n v="0.81324701195219129"/>
    <n v="0.18675298804780877"/>
  </r>
  <r>
    <s v="APR-23"/>
    <s v="2023/24"/>
    <x v="0"/>
    <x v="2"/>
    <x v="94"/>
    <s v="SOUTH EAST COMMISSIONING REGION"/>
    <x v="274"/>
    <n v="5416"/>
    <n v="2316"/>
    <n v="0.70046559751681325"/>
    <n v="0.29953440248318675"/>
  </r>
  <r>
    <s v="APR-23"/>
    <s v="2023/24"/>
    <x v="0"/>
    <x v="2"/>
    <x v="95"/>
    <s v="SOUTH EAST COMMISSIONING REGION"/>
    <x v="275"/>
    <n v="3489"/>
    <n v="907"/>
    <n v="0.7936760691537762"/>
    <n v="0.20632393084622383"/>
  </r>
  <r>
    <s v="APR-23"/>
    <s v="2023/24"/>
    <x v="0"/>
    <x v="2"/>
    <x v="96"/>
    <s v="SOUTH WEST COMMISSIONING REGION"/>
    <x v="276"/>
    <n v="2191"/>
    <n v="927"/>
    <n v="0.70269403463758817"/>
    <n v="0.29730596536241183"/>
  </r>
  <r>
    <s v="APR-23"/>
    <s v="2023/24"/>
    <x v="0"/>
    <x v="2"/>
    <x v="97"/>
    <s v="LONDON COMMISSIONING REGION"/>
    <x v="277"/>
    <n v="3955"/>
    <n v="1719"/>
    <n v="0.69703912583715189"/>
    <n v="0.30296087416284806"/>
  </r>
  <r>
    <s v="APR-23"/>
    <s v="2023/24"/>
    <x v="0"/>
    <x v="2"/>
    <x v="98"/>
    <s v="SOUTH EAST COMMISSIONING REGION"/>
    <x v="278"/>
    <n v="2124"/>
    <n v="741"/>
    <n v="0.74136125654450258"/>
    <n v="0.25863874345549737"/>
  </r>
  <r>
    <s v="APR-23"/>
    <s v="2023/24"/>
    <x v="0"/>
    <x v="2"/>
    <x v="99"/>
    <s v="SOUTH EAST COMMISSIONING REGION"/>
    <x v="143"/>
    <n v="11"/>
    <n v="7"/>
    <n v="0.61111111111111116"/>
    <n v="0.3888888888888889"/>
  </r>
  <r>
    <s v="APR-23"/>
    <s v="2023/24"/>
    <x v="0"/>
    <x v="2"/>
    <x v="100"/>
    <s v="NORTH WEST COMMISSIONING REGION"/>
    <x v="279"/>
    <n v="1526"/>
    <n v="881"/>
    <n v="0.6339842127129206"/>
    <n v="0.36601578728707934"/>
  </r>
  <r>
    <s v="APR-23"/>
    <s v="2023/24"/>
    <x v="0"/>
    <x v="2"/>
    <x v="101"/>
    <s v="NORTH EAST AND YORKSHIRE COMMISSIONING REGION"/>
    <x v="280"/>
    <n v="173"/>
    <n v="117"/>
    <n v="0.59655172413793101"/>
    <n v="0.40344827586206894"/>
  </r>
  <r>
    <s v="APR-23"/>
    <s v="2023/24"/>
    <x v="0"/>
    <x v="2"/>
    <x v="102"/>
    <s v="EAST OF ENGLAND COMMISSIONING REGION"/>
    <x v="281"/>
    <n v="709"/>
    <n v="436"/>
    <n v="0.61921397379912668"/>
    <n v="0.38078602620087337"/>
  </r>
  <r>
    <s v="APR-23"/>
    <s v="2023/24"/>
    <x v="0"/>
    <x v="2"/>
    <x v="103"/>
    <s v="EAST OF ENGLAND COMMISSIONING REGION"/>
    <x v="282"/>
    <n v="579"/>
    <n v="255"/>
    <n v="0.69424460431654678"/>
    <n v="0.30575539568345322"/>
  </r>
  <r>
    <s v="APR-23"/>
    <s v="2023/24"/>
    <x v="0"/>
    <x v="2"/>
    <x v="104"/>
    <s v="EAST OF ENGLAND COMMISSIONING REGION"/>
    <x v="283"/>
    <n v="489"/>
    <n v="241"/>
    <n v="0.66986301369863011"/>
    <n v="0.33013698630136984"/>
  </r>
  <r>
    <s v="APR-23"/>
    <s v="2023/24"/>
    <x v="0"/>
    <x v="2"/>
    <x v="105"/>
    <s v="LONDON COMMISSIONING REGION"/>
    <x v="284"/>
    <n v="3953"/>
    <n v="1574"/>
    <n v="0.71521621132621671"/>
    <n v="0.28478378867378323"/>
  </r>
  <r>
    <s v="APR-23"/>
    <s v="2023/24"/>
    <x v="0"/>
    <x v="2"/>
    <x v="106"/>
    <s v="MIDLANDS COMMISSIONING REGION"/>
    <x v="285"/>
    <n v="2666"/>
    <n v="1252"/>
    <n v="0.68044920877998982"/>
    <n v="0.31955079122001023"/>
  </r>
  <r>
    <s v="APR-23"/>
    <s v="2023/24"/>
    <x v="0"/>
    <x v="2"/>
    <x v="107"/>
    <s v="MIDLANDS COMMISSIONING REGION"/>
    <x v="286"/>
    <n v="2743"/>
    <n v="1164"/>
    <n v="0.70207320194522649"/>
    <n v="0.29792679805477346"/>
  </r>
  <r>
    <s v="APR-23"/>
    <s v="2023/24"/>
    <x v="0"/>
    <x v="2"/>
    <x v="108"/>
    <s v="SOUTH EAST COMMISSIONING REGION"/>
    <x v="287"/>
    <n v="1493"/>
    <n v="1013"/>
    <n v="0.59577015163607339"/>
    <n v="0.40422984836392656"/>
  </r>
  <r>
    <s v="APR-23"/>
    <s v="2023/24"/>
    <x v="0"/>
    <x v="2"/>
    <x v="109"/>
    <s v="SOUTH EAST COMMISSIONING REGION"/>
    <x v="288"/>
    <n v="4479"/>
    <n v="1583"/>
    <n v="0.73886506103596172"/>
    <n v="0.26113493896403828"/>
  </r>
  <r>
    <s v="APR-23"/>
    <s v="2023/24"/>
    <x v="0"/>
    <x v="2"/>
    <x v="110"/>
    <s v="EAST OF ENGLAND COMMISSIONING REGION"/>
    <x v="289"/>
    <n v="2190"/>
    <n v="1051"/>
    <n v="0.67571737118173403"/>
    <n v="0.32428262881826597"/>
  </r>
  <r>
    <s v="APR-23"/>
    <s v="2023/24"/>
    <x v="0"/>
    <x v="2"/>
    <x v="111"/>
    <s v="MIDLANDS COMMISSIONING REGION"/>
    <x v="290"/>
    <n v="1325"/>
    <n v="927"/>
    <n v="0.58836589698046182"/>
    <n v="0.41163410301953818"/>
  </r>
  <r>
    <s v="APR-23"/>
    <s v="2023/24"/>
    <x v="0"/>
    <x v="2"/>
    <x v="112"/>
    <s v="UNKNOWN"/>
    <x v="291"/>
    <n v="445"/>
    <n v="204"/>
    <n v="0.68567026194144842"/>
    <n v="0.31432973805855163"/>
  </r>
  <r>
    <s v="APR-23"/>
    <s v="2023/24"/>
    <x v="0"/>
    <x v="2"/>
    <x v="113"/>
    <s v="LONDON COMMISSIONING REGION"/>
    <x v="292"/>
    <n v="6424"/>
    <n v="2146"/>
    <n v="0.74959159859976665"/>
    <n v="0.25040840140023335"/>
  </r>
  <r>
    <s v="APR-23"/>
    <s v="2023/24"/>
    <x v="0"/>
    <x v="2"/>
    <x v="114"/>
    <s v="NORTH EAST AND YORKSHIRE COMMISSIONING REGION"/>
    <x v="293"/>
    <n v="1300"/>
    <n v="372"/>
    <n v="0.77751196172248804"/>
    <n v="0.22248803827751196"/>
  </r>
  <r>
    <s v="APR-23"/>
    <s v="2023/24"/>
    <x v="0"/>
    <x v="3"/>
    <x v="0"/>
    <s v="NORTH EAST AND YORKSHIRE COMMISSIONING REGION"/>
    <x v="294"/>
    <n v="190"/>
    <n v="17"/>
    <n v="0.91787439613526567"/>
    <n v="8.2125603864734303E-2"/>
  </r>
  <r>
    <s v="APR-23"/>
    <s v="2023/24"/>
    <x v="0"/>
    <x v="3"/>
    <x v="1"/>
    <s v="NORTH EAST AND YORKSHIRE COMMISSIONING REGION"/>
    <x v="150"/>
    <n v="85"/>
    <n v="4"/>
    <n v="0.9550561797752809"/>
    <n v="4.49438202247191E-2"/>
  </r>
  <r>
    <s v="APR-23"/>
    <s v="2023/24"/>
    <x v="0"/>
    <x v="3"/>
    <x v="2"/>
    <s v="NORTH EAST AND YORKSHIRE COMMISSIONING REGION"/>
    <x v="295"/>
    <n v="131"/>
    <n v="5"/>
    <n v="0.96323529411764708"/>
    <n v="3.6764705882352942E-2"/>
  </r>
  <r>
    <s v="APR-23"/>
    <s v="2023/24"/>
    <x v="0"/>
    <x v="3"/>
    <x v="3"/>
    <s v="NORTH WEST COMMISSIONING REGION"/>
    <x v="296"/>
    <n v="55"/>
    <n v="7"/>
    <n v="0.88709677419354838"/>
    <n v="0.11290322580645161"/>
  </r>
  <r>
    <s v="APR-23"/>
    <s v="2023/24"/>
    <x v="0"/>
    <x v="3"/>
    <x v="4"/>
    <s v="NORTH WEST COMMISSIONING REGION"/>
    <x v="297"/>
    <n v="74"/>
    <n v="7"/>
    <n v="0.9135802469135802"/>
    <n v="8.6419753086419748E-2"/>
  </r>
  <r>
    <s v="APR-23"/>
    <s v="2023/24"/>
    <x v="0"/>
    <x v="3"/>
    <x v="5"/>
    <s v="NORTH WEST COMMISSIONING REGION"/>
    <x v="153"/>
    <n v="107"/>
    <n v="3"/>
    <n v="0.97272727272727277"/>
    <n v="2.7272727272727271E-2"/>
  </r>
  <r>
    <s v="APR-23"/>
    <s v="2023/24"/>
    <x v="0"/>
    <x v="3"/>
    <x v="6"/>
    <s v="NORTH WEST COMMISSIONING REGION"/>
    <x v="150"/>
    <n v="85"/>
    <n v="4"/>
    <n v="0.9550561797752809"/>
    <n v="4.49438202247191E-2"/>
  </r>
  <r>
    <s v="APR-23"/>
    <s v="2023/24"/>
    <x v="0"/>
    <x v="3"/>
    <x v="7"/>
    <s v="NORTH WEST COMMISSIONING REGION"/>
    <x v="298"/>
    <n v="87"/>
    <n v="17"/>
    <n v="0.83653846153846156"/>
    <n v="0.16346153846153846"/>
  </r>
  <r>
    <s v="APR-23"/>
    <s v="2023/24"/>
    <x v="0"/>
    <x v="3"/>
    <x v="8"/>
    <s v="NORTH WEST COMMISSIONING REGION"/>
    <x v="142"/>
    <n v="75"/>
    <n v="11"/>
    <n v="0.87209302325581395"/>
    <n v="0.12790697674418605"/>
  </r>
  <r>
    <s v="APR-23"/>
    <s v="2023/24"/>
    <x v="0"/>
    <x v="3"/>
    <x v="9"/>
    <s v="NORTH WEST COMMISSIONING REGION"/>
    <x v="299"/>
    <n v="136"/>
    <n v="22"/>
    <n v="0.86075949367088611"/>
    <n v="0.13924050632911392"/>
  </r>
  <r>
    <s v="APR-23"/>
    <s v="2023/24"/>
    <x v="0"/>
    <x v="3"/>
    <x v="10"/>
    <s v="NORTH WEST COMMISSIONING REGION"/>
    <x v="300"/>
    <n v="75"/>
    <n v="5"/>
    <n v="0.9375"/>
    <n v="6.25E-2"/>
  </r>
  <r>
    <s v="APR-23"/>
    <s v="2023/24"/>
    <x v="0"/>
    <x v="3"/>
    <x v="11"/>
    <s v="NORTH WEST COMMISSIONING REGION"/>
    <x v="160"/>
    <n v="71"/>
    <n v="11"/>
    <n v="0.86585365853658536"/>
    <n v="0.13414634146341464"/>
  </r>
  <r>
    <s v="APR-23"/>
    <s v="2023/24"/>
    <x v="0"/>
    <x v="3"/>
    <x v="12"/>
    <s v="NORTH WEST COMMISSIONING REGION"/>
    <x v="301"/>
    <n v="67"/>
    <n v="8"/>
    <n v="0.89333333333333331"/>
    <n v="0.10666666666666667"/>
  </r>
  <r>
    <s v="APR-23"/>
    <s v="2023/24"/>
    <x v="0"/>
    <x v="3"/>
    <x v="13"/>
    <s v="NORTH WEST COMMISSIONING REGION"/>
    <x v="302"/>
    <n v="83"/>
    <n v="11"/>
    <n v="0.88297872340425532"/>
    <n v="0.11702127659574468"/>
  </r>
  <r>
    <s v="APR-23"/>
    <s v="2023/24"/>
    <x v="0"/>
    <x v="3"/>
    <x v="14"/>
    <s v="NORTH EAST AND YORKSHIRE COMMISSIONING REGION"/>
    <x v="303"/>
    <n v="140"/>
    <n v="20"/>
    <n v="0.875"/>
    <n v="0.125"/>
  </r>
  <r>
    <s v="APR-23"/>
    <s v="2023/24"/>
    <x v="0"/>
    <x v="3"/>
    <x v="15"/>
    <s v="NORTH WEST COMMISSIONING REGION"/>
    <x v="142"/>
    <n v="86"/>
    <n v="0"/>
    <n v="1"/>
    <n v="0"/>
  </r>
  <r>
    <s v="APR-23"/>
    <s v="2023/24"/>
    <x v="0"/>
    <x v="3"/>
    <x v="16"/>
    <s v="NORTH WEST COMMISSIONING REGION"/>
    <x v="165"/>
    <n v="158"/>
    <n v="28"/>
    <n v="0.84946236559139787"/>
    <n v="0.15053763440860216"/>
  </r>
  <r>
    <s v="APR-23"/>
    <s v="2023/24"/>
    <x v="0"/>
    <x v="3"/>
    <x v="17"/>
    <s v="NORTH WEST COMMISSIONING REGION"/>
    <x v="304"/>
    <n v="62"/>
    <n v="7"/>
    <n v="0.89855072463768115"/>
    <n v="0.10144927536231885"/>
  </r>
  <r>
    <s v="APR-23"/>
    <s v="2023/24"/>
    <x v="0"/>
    <x v="3"/>
    <x v="18"/>
    <s v="NORTH WEST COMMISSIONING REGION"/>
    <x v="305"/>
    <n v="71"/>
    <n v="14"/>
    <n v="0.83529411764705885"/>
    <n v="0.16470588235294117"/>
  </r>
  <r>
    <s v="APR-23"/>
    <s v="2023/24"/>
    <x v="0"/>
    <x v="3"/>
    <x v="19"/>
    <s v="NORTH WEST COMMISSIONING REGION"/>
    <x v="306"/>
    <n v="110"/>
    <n v="18"/>
    <n v="0.859375"/>
    <n v="0.140625"/>
  </r>
  <r>
    <s v="APR-23"/>
    <s v="2023/24"/>
    <x v="0"/>
    <x v="3"/>
    <x v="20"/>
    <s v="NORTH WEST COMMISSIONING REGION"/>
    <x v="307"/>
    <n v="94"/>
    <n v="4"/>
    <n v="0.95918367346938771"/>
    <n v="4.0816326530612242E-2"/>
  </r>
  <r>
    <s v="APR-23"/>
    <s v="2023/24"/>
    <x v="0"/>
    <x v="3"/>
    <x v="21"/>
    <s v="NORTH WEST COMMISSIONING REGION"/>
    <x v="170"/>
    <n v="62"/>
    <n v="10"/>
    <n v="0.86111111111111116"/>
    <n v="0.1388888888888889"/>
  </r>
  <r>
    <s v="APR-23"/>
    <s v="2023/24"/>
    <x v="0"/>
    <x v="3"/>
    <x v="22"/>
    <s v="NORTH WEST COMMISSIONING REGION"/>
    <x v="308"/>
    <n v="59"/>
    <n v="18"/>
    <n v="0.76623376623376627"/>
    <n v="0.23376623376623376"/>
  </r>
  <r>
    <s v="APR-23"/>
    <s v="2023/24"/>
    <x v="0"/>
    <x v="3"/>
    <x v="23"/>
    <s v="NORTH WEST COMMISSIONING REGION"/>
    <x v="309"/>
    <n v="111"/>
    <n v="3"/>
    <n v="0.97368421052631582"/>
    <n v="2.6315789473684209E-2"/>
  </r>
  <r>
    <s v="APR-23"/>
    <s v="2023/24"/>
    <x v="0"/>
    <x v="3"/>
    <x v="24"/>
    <s v="NORTH WEST COMMISSIONING REGION"/>
    <x v="134"/>
    <n v="45"/>
    <n v="6"/>
    <n v="0.88235294117647056"/>
    <n v="0.11764705882352941"/>
  </r>
  <r>
    <s v="APR-23"/>
    <s v="2023/24"/>
    <x v="0"/>
    <x v="3"/>
    <x v="25"/>
    <s v="NORTH WEST COMMISSIONING REGION"/>
    <x v="299"/>
    <n v="154"/>
    <n v="4"/>
    <n v="0.97468354430379744"/>
    <n v="2.5316455696202531E-2"/>
  </r>
  <r>
    <s v="APR-23"/>
    <s v="2023/24"/>
    <x v="0"/>
    <x v="3"/>
    <x v="26"/>
    <s v="NORTH WEST COMMISSIONING REGION"/>
    <x v="180"/>
    <n v="115"/>
    <n v="10"/>
    <n v="0.92"/>
    <n v="0.08"/>
  </r>
  <r>
    <s v="APR-23"/>
    <s v="2023/24"/>
    <x v="0"/>
    <x v="3"/>
    <x v="27"/>
    <s v="NORTH EAST AND YORKSHIRE COMMISSIONING REGION"/>
    <x v="310"/>
    <n v="99"/>
    <n v="9"/>
    <n v="0.91666666666666663"/>
    <n v="8.3333333333333329E-2"/>
  </r>
  <r>
    <s v="APR-23"/>
    <s v="2023/24"/>
    <x v="0"/>
    <x v="3"/>
    <x v="28"/>
    <s v="MIDLANDS COMMISSIONING REGION"/>
    <x v="191"/>
    <n v="47"/>
    <n v="8"/>
    <n v="0.8545454545454545"/>
    <n v="0.14545454545454545"/>
  </r>
  <r>
    <s v="APR-23"/>
    <s v="2023/24"/>
    <x v="0"/>
    <x v="3"/>
    <x v="29"/>
    <s v="NORTH EAST AND YORKSHIRE COMMISSIONING REGION"/>
    <x v="175"/>
    <n v="85"/>
    <n v="2"/>
    <n v="0.97701149425287359"/>
    <n v="2.2988505747126436E-2"/>
  </r>
  <r>
    <s v="APR-23"/>
    <s v="2023/24"/>
    <x v="0"/>
    <x v="3"/>
    <x v="30"/>
    <s v="NORTH EAST AND YORKSHIRE COMMISSIONING REGION"/>
    <x v="311"/>
    <n v="103"/>
    <n v="15"/>
    <n v="0.8728813559322034"/>
    <n v="0.1271186440677966"/>
  </r>
  <r>
    <s v="APR-23"/>
    <s v="2023/24"/>
    <x v="0"/>
    <x v="3"/>
    <x v="31"/>
    <s v="NORTH EAST AND YORKSHIRE COMMISSIONING REGION"/>
    <x v="299"/>
    <n v="137"/>
    <n v="21"/>
    <n v="0.86708860759493667"/>
    <n v="0.13291139240506328"/>
  </r>
  <r>
    <s v="APR-23"/>
    <s v="2023/24"/>
    <x v="0"/>
    <x v="3"/>
    <x v="32"/>
    <s v="NORTH EAST AND YORKSHIRE COMMISSIONING REGION"/>
    <x v="306"/>
    <n v="108"/>
    <n v="20"/>
    <n v="0.84375"/>
    <n v="0.15625"/>
  </r>
  <r>
    <s v="APR-23"/>
    <s v="2023/24"/>
    <x v="0"/>
    <x v="3"/>
    <x v="33"/>
    <s v="NORTH EAST AND YORKSHIRE COMMISSIONING REGION"/>
    <x v="159"/>
    <n v="75"/>
    <n v="9"/>
    <n v="0.8928571428571429"/>
    <n v="0.10714285714285714"/>
  </r>
  <r>
    <s v="APR-23"/>
    <s v="2023/24"/>
    <x v="0"/>
    <x v="3"/>
    <x v="34"/>
    <s v="NORTH EAST AND YORKSHIRE COMMISSIONING REGION"/>
    <x v="141"/>
    <n v="72"/>
    <n v="11"/>
    <n v="0.86746987951807231"/>
    <n v="0.13253012048192772"/>
  </r>
  <r>
    <s v="APR-23"/>
    <s v="2023/24"/>
    <x v="0"/>
    <x v="3"/>
    <x v="35"/>
    <s v="NORTH EAST AND YORKSHIRE COMMISSIONING REGION"/>
    <x v="312"/>
    <n v="105"/>
    <n v="10"/>
    <n v="0.91304347826086951"/>
    <n v="8.6956521739130432E-2"/>
  </r>
  <r>
    <s v="APR-23"/>
    <s v="2023/24"/>
    <x v="0"/>
    <x v="3"/>
    <x v="36"/>
    <s v="NORTH EAST AND YORKSHIRE COMMISSIONING REGION"/>
    <x v="313"/>
    <n v="168"/>
    <n v="46"/>
    <n v="0.78504672897196259"/>
    <n v="0.21495327102803738"/>
  </r>
  <r>
    <s v="APR-23"/>
    <s v="2023/24"/>
    <x v="0"/>
    <x v="3"/>
    <x v="37"/>
    <s v="NORTH EAST AND YORKSHIRE COMMISSIONING REGION"/>
    <x v="314"/>
    <n v="160"/>
    <n v="9"/>
    <n v="0.94674556213017746"/>
    <n v="5.3254437869822487E-2"/>
  </r>
  <r>
    <s v="APR-23"/>
    <s v="2023/24"/>
    <x v="0"/>
    <x v="3"/>
    <x v="38"/>
    <s v="NORTH EAST AND YORKSHIRE COMMISSIONING REGION"/>
    <x v="315"/>
    <n v="167"/>
    <n v="16"/>
    <n v="0.91256830601092898"/>
    <n v="8.7431693989071038E-2"/>
  </r>
  <r>
    <s v="APR-23"/>
    <s v="2023/24"/>
    <x v="0"/>
    <x v="3"/>
    <x v="39"/>
    <s v="MIDLANDS COMMISSIONING REGION"/>
    <x v="316"/>
    <n v="142"/>
    <n v="15"/>
    <n v="0.90445859872611467"/>
    <n v="9.5541401273885357E-2"/>
  </r>
  <r>
    <s v="APR-23"/>
    <s v="2023/24"/>
    <x v="0"/>
    <x v="3"/>
    <x v="40"/>
    <s v="MIDLANDS COMMISSIONING REGION"/>
    <x v="150"/>
    <n v="82"/>
    <n v="7"/>
    <n v="0.9213483146067416"/>
    <n v="7.8651685393258425E-2"/>
  </r>
  <r>
    <s v="APR-23"/>
    <s v="2023/24"/>
    <x v="0"/>
    <x v="3"/>
    <x v="41"/>
    <s v="MIDLANDS COMMISSIONING REGION"/>
    <x v="303"/>
    <n v="136"/>
    <n v="24"/>
    <n v="0.85"/>
    <n v="0.15"/>
  </r>
  <r>
    <s v="APR-23"/>
    <s v="2023/24"/>
    <x v="0"/>
    <x v="3"/>
    <x v="42"/>
    <s v="MIDLANDS COMMISSIONING REGION"/>
    <x v="317"/>
    <n v="48"/>
    <n v="13"/>
    <n v="0.78688524590163933"/>
    <n v="0.21311475409836064"/>
  </r>
  <r>
    <s v="APR-23"/>
    <s v="2023/24"/>
    <x v="0"/>
    <x v="3"/>
    <x v="43"/>
    <s v="MIDLANDS COMMISSIONING REGION"/>
    <x v="297"/>
    <n v="70"/>
    <n v="11"/>
    <n v="0.86419753086419748"/>
    <n v="0.13580246913580246"/>
  </r>
  <r>
    <s v="APR-23"/>
    <s v="2023/24"/>
    <x v="0"/>
    <x v="3"/>
    <x v="44"/>
    <s v="MIDLANDS COMMISSIONING REGION"/>
    <x v="307"/>
    <n v="91"/>
    <n v="7"/>
    <n v="0.9285714285714286"/>
    <n v="7.1428571428571425E-2"/>
  </r>
  <r>
    <s v="APR-23"/>
    <s v="2023/24"/>
    <x v="0"/>
    <x v="3"/>
    <x v="45"/>
    <s v="MIDLANDS COMMISSIONING REGION"/>
    <x v="146"/>
    <n v="92"/>
    <n v="9"/>
    <n v="0.91089108910891092"/>
    <n v="8.9108910891089105E-2"/>
  </r>
  <r>
    <s v="APR-23"/>
    <s v="2023/24"/>
    <x v="0"/>
    <x v="3"/>
    <x v="46"/>
    <s v="MIDLANDS COMMISSIONING REGION"/>
    <x v="305"/>
    <n v="77"/>
    <n v="8"/>
    <n v="0.90588235294117647"/>
    <n v="9.4117647058823528E-2"/>
  </r>
  <r>
    <s v="APR-23"/>
    <s v="2023/24"/>
    <x v="0"/>
    <x v="3"/>
    <x v="47"/>
    <s v="MIDLANDS COMMISSIONING REGION"/>
    <x v="163"/>
    <n v="93"/>
    <n v="6"/>
    <n v="0.93939393939393945"/>
    <n v="6.0606060606060608E-2"/>
  </r>
  <r>
    <s v="APR-23"/>
    <s v="2023/24"/>
    <x v="0"/>
    <x v="3"/>
    <x v="48"/>
    <s v="EAST OF ENGLAND COMMISSIONING REGION"/>
    <x v="318"/>
    <n v="260"/>
    <n v="32"/>
    <n v="0.8904109589041096"/>
    <n v="0.1095890410958904"/>
  </r>
  <r>
    <s v="APR-23"/>
    <s v="2023/24"/>
    <x v="0"/>
    <x v="3"/>
    <x v="49"/>
    <s v="EAST OF ENGLAND COMMISSIONING REGION"/>
    <x v="319"/>
    <n v="196"/>
    <n v="17"/>
    <n v="0.92018779342723001"/>
    <n v="7.9812206572769953E-2"/>
  </r>
  <r>
    <s v="APR-23"/>
    <s v="2023/24"/>
    <x v="0"/>
    <x v="3"/>
    <x v="50"/>
    <s v="EAST OF ENGLAND COMMISSIONING REGION"/>
    <x v="320"/>
    <n v="174"/>
    <n v="25"/>
    <n v="0.87437185929648242"/>
    <n v="0.12562814070351758"/>
  </r>
  <r>
    <s v="APR-23"/>
    <s v="2023/24"/>
    <x v="0"/>
    <x v="3"/>
    <x v="51"/>
    <s v="EAST OF ENGLAND COMMISSIONING REGION"/>
    <x v="321"/>
    <n v="220"/>
    <n v="11"/>
    <n v="0.95238095238095233"/>
    <n v="4.7619047619047616E-2"/>
  </r>
  <r>
    <s v="APR-23"/>
    <s v="2023/24"/>
    <x v="0"/>
    <x v="3"/>
    <x v="52"/>
    <s v="EAST OF ENGLAND COMMISSIONING REGION"/>
    <x v="322"/>
    <n v="109"/>
    <n v="26"/>
    <n v="0.80740740740740746"/>
    <n v="0.19259259259259259"/>
  </r>
  <r>
    <s v="APR-23"/>
    <s v="2023/24"/>
    <x v="0"/>
    <x v="3"/>
    <x v="53"/>
    <s v="EAST OF ENGLAND COMMISSIONING REGION"/>
    <x v="323"/>
    <n v="153"/>
    <n v="10"/>
    <n v="0.93865030674846628"/>
    <n v="6.1349693251533742E-2"/>
  </r>
  <r>
    <s v="APR-23"/>
    <s v="2023/24"/>
    <x v="0"/>
    <x v="3"/>
    <x v="54"/>
    <s v="EAST OF ENGLAND COMMISSIONING REGION"/>
    <x v="324"/>
    <n v="38"/>
    <n v="5"/>
    <n v="0.88372093023255816"/>
    <n v="0.11627906976744186"/>
  </r>
  <r>
    <s v="APR-23"/>
    <s v="2023/24"/>
    <x v="0"/>
    <x v="3"/>
    <x v="55"/>
    <s v="EAST OF ENGLAND COMMISSIONING REGION"/>
    <x v="325"/>
    <n v="95"/>
    <n v="11"/>
    <n v="0.89622641509433965"/>
    <n v="0.10377358490566038"/>
  </r>
  <r>
    <s v="APR-23"/>
    <s v="2023/24"/>
    <x v="0"/>
    <x v="3"/>
    <x v="56"/>
    <s v="EAST OF ENGLAND COMMISSIONING REGION"/>
    <x v="162"/>
    <n v="114"/>
    <n v="5"/>
    <n v="0.95798319327731096"/>
    <n v="4.2016806722689079E-2"/>
  </r>
  <r>
    <s v="APR-23"/>
    <s v="2023/24"/>
    <x v="0"/>
    <x v="3"/>
    <x v="57"/>
    <s v="SOUTH EAST COMMISSIONING REGION"/>
    <x v="154"/>
    <n v="92"/>
    <n v="8"/>
    <n v="0.92"/>
    <n v="0.08"/>
  </r>
  <r>
    <s v="APR-23"/>
    <s v="2023/24"/>
    <x v="0"/>
    <x v="3"/>
    <x v="58"/>
    <s v="SOUTH EAST COMMISSIONING REGION"/>
    <x v="326"/>
    <n v="242"/>
    <n v="58"/>
    <n v="0.80666666666666664"/>
    <n v="0.19333333333333333"/>
  </r>
  <r>
    <s v="APR-23"/>
    <s v="2023/24"/>
    <x v="0"/>
    <x v="3"/>
    <x v="59"/>
    <s v="SOUTH EAST COMMISSIONING REGION"/>
    <x v="327"/>
    <n v="74"/>
    <n v="5"/>
    <n v="0.93670886075949367"/>
    <n v="6.3291139240506333E-2"/>
  </r>
  <r>
    <s v="APR-23"/>
    <s v="2023/24"/>
    <x v="0"/>
    <x v="3"/>
    <x v="60"/>
    <s v="SOUTH WEST COMMISSIONING REGION"/>
    <x v="328"/>
    <n v="478"/>
    <n v="29"/>
    <n v="0.94280078895463515"/>
    <n v="5.7199211045364892E-2"/>
  </r>
  <r>
    <s v="APR-23"/>
    <s v="2023/24"/>
    <x v="0"/>
    <x v="3"/>
    <x v="61"/>
    <s v="SOUTH WEST COMMISSIONING REGION"/>
    <x v="329"/>
    <n v="290"/>
    <n v="24"/>
    <n v="0.92356687898089174"/>
    <n v="7.6433121019108277E-2"/>
  </r>
  <r>
    <s v="APR-23"/>
    <s v="2023/24"/>
    <x v="0"/>
    <x v="3"/>
    <x v="62"/>
    <s v="SOUTH WEST COMMISSIONING REGION"/>
    <x v="330"/>
    <n v="317"/>
    <n v="42"/>
    <n v="0.88300835654596099"/>
    <n v="0.11699164345403899"/>
  </r>
  <r>
    <s v="APR-23"/>
    <s v="2023/24"/>
    <x v="0"/>
    <x v="3"/>
    <x v="63"/>
    <s v="SOUTH WEST COMMISSIONING REGION"/>
    <x v="331"/>
    <n v="309"/>
    <n v="38"/>
    <n v="0.89048991354466855"/>
    <n v="0.10951008645533142"/>
  </r>
  <r>
    <s v="APR-23"/>
    <s v="2023/24"/>
    <x v="0"/>
    <x v="3"/>
    <x v="64"/>
    <s v="NORTH WEST COMMISSIONING REGION"/>
    <x v="332"/>
    <n v="198"/>
    <n v="8"/>
    <n v="0.96116504854368934"/>
    <n v="3.8834951456310676E-2"/>
  </r>
  <r>
    <s v="APR-23"/>
    <s v="2023/24"/>
    <x v="0"/>
    <x v="3"/>
    <x v="65"/>
    <s v="NATIONAL COMMISSIONING HUB 1"/>
    <x v="68"/>
    <n v="4"/>
    <n v="0"/>
    <n v="1"/>
    <n v="0"/>
  </r>
  <r>
    <s v="APR-23"/>
    <s v="2023/24"/>
    <x v="0"/>
    <x v="3"/>
    <x v="66"/>
    <s v="NORTH EAST AND YORKSHIRE COMMISSIONING REGION"/>
    <x v="333"/>
    <n v="202"/>
    <n v="23"/>
    <n v="0.89777777777777779"/>
    <n v="0.10222222222222223"/>
  </r>
  <r>
    <s v="APR-23"/>
    <s v="2023/24"/>
    <x v="0"/>
    <x v="3"/>
    <x v="67"/>
    <s v="NORTH WEST COMMISSIONING REGION"/>
    <x v="154"/>
    <n v="89"/>
    <n v="11"/>
    <n v="0.89"/>
    <n v="0.11"/>
  </r>
  <r>
    <s v="APR-23"/>
    <s v="2023/24"/>
    <x v="0"/>
    <x v="3"/>
    <x v="68"/>
    <s v="LONDON COMMISSIONING REGION"/>
    <x v="157"/>
    <n v="1"/>
    <n v="0"/>
    <n v="1"/>
    <n v="0"/>
  </r>
  <r>
    <s v="APR-23"/>
    <s v="2023/24"/>
    <x v="0"/>
    <x v="3"/>
    <x v="70"/>
    <s v="EAST OF ENGLAND COMMISSIONING REGION"/>
    <x v="157"/>
    <n v="1"/>
    <n v="0"/>
    <n v="1"/>
    <n v="0"/>
  </r>
  <r>
    <s v="APR-23"/>
    <s v="2023/24"/>
    <x v="0"/>
    <x v="3"/>
    <x v="71"/>
    <s v="SOUTH WEST COMMISSIONING REGION"/>
    <x v="157"/>
    <n v="1"/>
    <n v="0"/>
    <n v="1"/>
    <n v="0"/>
  </r>
  <r>
    <s v="APR-23"/>
    <s v="2023/24"/>
    <x v="0"/>
    <x v="3"/>
    <x v="72"/>
    <s v="SOUTH EAST COMMISSIONING REGION"/>
    <x v="334"/>
    <n v="230"/>
    <n v="20"/>
    <n v="0.92"/>
    <n v="0.08"/>
  </r>
  <r>
    <s v="APR-23"/>
    <s v="2023/24"/>
    <x v="0"/>
    <x v="3"/>
    <x v="73"/>
    <s v="SOUTH EAST COMMISSIONING REGION"/>
    <x v="335"/>
    <n v="177"/>
    <n v="19"/>
    <n v="0.90306122448979587"/>
    <n v="9.6938775510204078E-2"/>
  </r>
  <r>
    <s v="APR-23"/>
    <s v="2023/24"/>
    <x v="0"/>
    <x v="3"/>
    <x v="74"/>
    <s v="SOUTH WEST COMMISSIONING REGION"/>
    <x v="336"/>
    <n v="371"/>
    <n v="45"/>
    <n v="0.89182692307692313"/>
    <n v="0.10817307692307693"/>
  </r>
  <r>
    <s v="APR-23"/>
    <s v="2023/24"/>
    <x v="0"/>
    <x v="3"/>
    <x v="75"/>
    <s v="MIDLANDS COMMISSIONING REGION"/>
    <x v="337"/>
    <n v="407"/>
    <n v="71"/>
    <n v="0.85146443514644354"/>
    <n v="0.14853556485355648"/>
  </r>
  <r>
    <s v="APR-23"/>
    <s v="2023/24"/>
    <x v="0"/>
    <x v="3"/>
    <x v="76"/>
    <s v="NORTH EAST AND YORKSHIRE COMMISSIONING REGION"/>
    <x v="338"/>
    <n v="299"/>
    <n v="19"/>
    <n v="0.94025157232704404"/>
    <n v="5.9748427672955975E-2"/>
  </r>
  <r>
    <s v="APR-23"/>
    <s v="2023/24"/>
    <x v="0"/>
    <x v="3"/>
    <x v="77"/>
    <s v="MIDLANDS COMMISSIONING REGION"/>
    <x v="339"/>
    <n v="422"/>
    <n v="67"/>
    <n v="0.86298568507157469"/>
    <n v="0.13701431492842536"/>
  </r>
  <r>
    <s v="APR-23"/>
    <s v="2023/24"/>
    <x v="0"/>
    <x v="3"/>
    <x v="78"/>
    <s v="SOUTH WEST COMMISSIONING REGION"/>
    <x v="340"/>
    <n v="586"/>
    <n v="69"/>
    <n v="0.89465648854961832"/>
    <n v="0.10534351145038168"/>
  </r>
  <r>
    <s v="APR-23"/>
    <s v="2023/24"/>
    <x v="0"/>
    <x v="3"/>
    <x v="79"/>
    <s v="NORTH EAST AND YORKSHIRE COMMISSIONING REGION"/>
    <x v="341"/>
    <n v="254"/>
    <n v="22"/>
    <n v="0.92028985507246375"/>
    <n v="7.9710144927536225E-2"/>
  </r>
  <r>
    <s v="APR-23"/>
    <s v="2023/24"/>
    <x v="0"/>
    <x v="3"/>
    <x v="80"/>
    <s v="MIDLANDS COMMISSIONING REGION"/>
    <x v="342"/>
    <n v="371"/>
    <n v="39"/>
    <n v="0.90487804878048783"/>
    <n v="9.5121951219512196E-2"/>
  </r>
  <r>
    <s v="APR-23"/>
    <s v="2023/24"/>
    <x v="0"/>
    <x v="3"/>
    <x v="81"/>
    <s v="EAST OF ENGLAND COMMISSIONING REGION"/>
    <x v="33"/>
    <n v="445"/>
    <n v="53"/>
    <n v="0.89357429718875503"/>
    <n v="0.10642570281124498"/>
  </r>
  <r>
    <s v="APR-23"/>
    <s v="2023/24"/>
    <x v="0"/>
    <x v="3"/>
    <x v="82"/>
    <s v="NORTH WEST COMMISSIONING REGION"/>
    <x v="343"/>
    <n v="321"/>
    <n v="13"/>
    <n v="0.96107784431137722"/>
    <n v="3.8922155688622756E-2"/>
  </r>
  <r>
    <s v="APR-23"/>
    <s v="2023/24"/>
    <x v="0"/>
    <x v="3"/>
    <x v="83"/>
    <s v="NORTH WEST COMMISSIONING REGION"/>
    <x v="174"/>
    <n v="1"/>
    <n v="1"/>
    <n v="0.5"/>
    <n v="0.5"/>
  </r>
  <r>
    <s v="APR-23"/>
    <s v="2023/24"/>
    <x v="0"/>
    <x v="3"/>
    <x v="84"/>
    <s v="NORTH EAST AND YORKSHIRE COMMISSIONING REGION"/>
    <x v="321"/>
    <n v="221"/>
    <n v="10"/>
    <n v="0.95670995670995673"/>
    <n v="4.3290043290043288E-2"/>
  </r>
  <r>
    <s v="APR-23"/>
    <s v="2023/24"/>
    <x v="0"/>
    <x v="3"/>
    <x v="85"/>
    <s v="LONDON COMMISSIONING REGION"/>
    <x v="344"/>
    <n v="491"/>
    <n v="35"/>
    <n v="0.93346007604562742"/>
    <n v="6.6539923954372623E-2"/>
  </r>
  <r>
    <s v="APR-23"/>
    <s v="2023/24"/>
    <x v="0"/>
    <x v="3"/>
    <x v="86"/>
    <s v="NORTH EAST AND YORKSHIRE COMMISSIONING REGION"/>
    <x v="345"/>
    <n v="220"/>
    <n v="12"/>
    <n v="0.94827586206896552"/>
    <n v="5.1724137931034482E-2"/>
  </r>
  <r>
    <s v="APR-23"/>
    <s v="2023/24"/>
    <x v="0"/>
    <x v="3"/>
    <x v="87"/>
    <s v="MIDLANDS COMMISSIONING REGION"/>
    <x v="346"/>
    <n v="376"/>
    <n v="58"/>
    <n v="0.86635944700460832"/>
    <n v="0.13364055299539171"/>
  </r>
  <r>
    <s v="APR-23"/>
    <s v="2023/24"/>
    <x v="0"/>
    <x v="3"/>
    <x v="88"/>
    <s v="SOUTH EAST COMMISSIONING REGION"/>
    <x v="347"/>
    <n v="403"/>
    <n v="69"/>
    <n v="0.85381355932203384"/>
    <n v="0.1461864406779661"/>
  </r>
  <r>
    <s v="APR-23"/>
    <s v="2023/24"/>
    <x v="0"/>
    <x v="3"/>
    <x v="89"/>
    <s v="MIDLANDS COMMISSIONING REGION"/>
    <x v="348"/>
    <n v="348"/>
    <n v="56"/>
    <n v="0.86138613861386137"/>
    <n v="0.13861386138613863"/>
  </r>
  <r>
    <s v="APR-23"/>
    <s v="2023/24"/>
    <x v="0"/>
    <x v="3"/>
    <x v="90"/>
    <s v="LONDON COMMISSIONING REGION"/>
    <x v="349"/>
    <n v="465"/>
    <n v="44"/>
    <n v="0.91355599214145378"/>
    <n v="8.6444007858546168E-2"/>
  </r>
  <r>
    <s v="APR-23"/>
    <s v="2023/24"/>
    <x v="0"/>
    <x v="3"/>
    <x v="92"/>
    <s v="MIDLANDS COMMISSIONING REGION"/>
    <x v="318"/>
    <n v="266"/>
    <n v="26"/>
    <n v="0.91095890410958902"/>
    <n v="8.9041095890410954E-2"/>
  </r>
  <r>
    <s v="APR-23"/>
    <s v="2023/24"/>
    <x v="0"/>
    <x v="3"/>
    <x v="93"/>
    <s v="NORTH EAST AND YORKSHIRE COMMISSIONING REGION"/>
    <x v="350"/>
    <n v="233"/>
    <n v="25"/>
    <n v="0.9031007751937985"/>
    <n v="9.6899224806201556E-2"/>
  </r>
  <r>
    <s v="APR-23"/>
    <s v="2023/24"/>
    <x v="0"/>
    <x v="3"/>
    <x v="94"/>
    <s v="SOUTH EAST COMMISSIONING REGION"/>
    <x v="351"/>
    <n v="776"/>
    <n v="31"/>
    <n v="0.9615861214374225"/>
    <n v="3.8413878562577448E-2"/>
  </r>
  <r>
    <s v="APR-23"/>
    <s v="2023/24"/>
    <x v="0"/>
    <x v="3"/>
    <x v="95"/>
    <s v="SOUTH EAST COMMISSIONING REGION"/>
    <x v="347"/>
    <n v="433"/>
    <n v="39"/>
    <n v="0.9173728813559322"/>
    <n v="8.2627118644067798E-2"/>
  </r>
  <r>
    <s v="APR-23"/>
    <s v="2023/24"/>
    <x v="0"/>
    <x v="3"/>
    <x v="96"/>
    <s v="SOUTH WEST COMMISSIONING REGION"/>
    <x v="336"/>
    <n v="370"/>
    <n v="46"/>
    <n v="0.88942307692307687"/>
    <n v="0.11057692307692307"/>
  </r>
  <r>
    <s v="APR-23"/>
    <s v="2023/24"/>
    <x v="0"/>
    <x v="3"/>
    <x v="97"/>
    <s v="LONDON COMMISSIONING REGION"/>
    <x v="352"/>
    <n v="388"/>
    <n v="33"/>
    <n v="0.92161520190023749"/>
    <n v="7.8384798099762468E-2"/>
  </r>
  <r>
    <s v="APR-23"/>
    <s v="2023/24"/>
    <x v="0"/>
    <x v="3"/>
    <x v="98"/>
    <s v="SOUTH EAST COMMISSIONING REGION"/>
    <x v="353"/>
    <n v="258"/>
    <n v="16"/>
    <n v="0.94160583941605835"/>
    <n v="5.8394160583941604E-2"/>
  </r>
  <r>
    <s v="APR-23"/>
    <s v="2023/24"/>
    <x v="0"/>
    <x v="3"/>
    <x v="99"/>
    <s v="SOUTH EAST COMMISSIONING REGION"/>
    <x v="184"/>
    <n v="3"/>
    <n v="0"/>
    <n v="1"/>
    <n v="0"/>
  </r>
  <r>
    <s v="APR-23"/>
    <s v="2023/24"/>
    <x v="0"/>
    <x v="3"/>
    <x v="100"/>
    <s v="NORTH WEST COMMISSIONING REGION"/>
    <x v="354"/>
    <n v="148"/>
    <n v="14"/>
    <n v="0.9135802469135802"/>
    <n v="8.6419753086419748E-2"/>
  </r>
  <r>
    <s v="APR-23"/>
    <s v="2023/24"/>
    <x v="0"/>
    <x v="3"/>
    <x v="101"/>
    <s v="NORTH EAST AND YORKSHIRE COMMISSIONING REGION"/>
    <x v="355"/>
    <n v="139"/>
    <n v="15"/>
    <n v="0.90259740259740262"/>
    <n v="9.7402597402597407E-2"/>
  </r>
  <r>
    <s v="APR-23"/>
    <s v="2023/24"/>
    <x v="0"/>
    <x v="3"/>
    <x v="102"/>
    <s v="EAST OF ENGLAND COMMISSIONING REGION"/>
    <x v="142"/>
    <n v="72"/>
    <n v="14"/>
    <n v="0.83720930232558144"/>
    <n v="0.16279069767441862"/>
  </r>
  <r>
    <s v="APR-23"/>
    <s v="2023/24"/>
    <x v="0"/>
    <x v="3"/>
    <x v="103"/>
    <s v="EAST OF ENGLAND COMMISSIONING REGION"/>
    <x v="300"/>
    <n v="66"/>
    <n v="14"/>
    <n v="0.82499999999999996"/>
    <n v="0.17499999999999999"/>
  </r>
  <r>
    <s v="APR-23"/>
    <s v="2023/24"/>
    <x v="0"/>
    <x v="3"/>
    <x v="104"/>
    <s v="EAST OF ENGLAND COMMISSIONING REGION"/>
    <x v="137"/>
    <n v="53"/>
    <n v="14"/>
    <n v="0.79104477611940294"/>
    <n v="0.20895522388059701"/>
  </r>
  <r>
    <s v="APR-23"/>
    <s v="2023/24"/>
    <x v="0"/>
    <x v="3"/>
    <x v="105"/>
    <s v="LONDON COMMISSIONING REGION"/>
    <x v="356"/>
    <n v="438"/>
    <n v="31"/>
    <n v="0.93390191897654584"/>
    <n v="6.6098081023454158E-2"/>
  </r>
  <r>
    <s v="APR-23"/>
    <s v="2023/24"/>
    <x v="0"/>
    <x v="3"/>
    <x v="106"/>
    <s v="MIDLANDS COMMISSIONING REGION"/>
    <x v="357"/>
    <n v="358"/>
    <n v="28"/>
    <n v="0.92746113989637302"/>
    <n v="7.2538860103626937E-2"/>
  </r>
  <r>
    <s v="APR-23"/>
    <s v="2023/24"/>
    <x v="0"/>
    <x v="3"/>
    <x v="107"/>
    <s v="MIDLANDS COMMISSIONING REGION"/>
    <x v="358"/>
    <n v="390"/>
    <n v="62"/>
    <n v="0.86283185840707965"/>
    <n v="0.13716814159292035"/>
  </r>
  <r>
    <s v="APR-23"/>
    <s v="2023/24"/>
    <x v="0"/>
    <x v="3"/>
    <x v="108"/>
    <s v="SOUTH EAST COMMISSIONING REGION"/>
    <x v="359"/>
    <n v="274"/>
    <n v="12"/>
    <n v="0.95804195804195802"/>
    <n v="4.195804195804196E-2"/>
  </r>
  <r>
    <s v="APR-23"/>
    <s v="2023/24"/>
    <x v="0"/>
    <x v="3"/>
    <x v="109"/>
    <s v="SOUTH EAST COMMISSIONING REGION"/>
    <x v="360"/>
    <n v="834"/>
    <n v="74"/>
    <n v="0.91850220264317184"/>
    <n v="8.1497797356828189E-2"/>
  </r>
  <r>
    <s v="APR-23"/>
    <s v="2023/24"/>
    <x v="0"/>
    <x v="3"/>
    <x v="110"/>
    <s v="EAST OF ENGLAND COMMISSIONING REGION"/>
    <x v="361"/>
    <n v="347"/>
    <n v="21"/>
    <n v="0.94293478260869568"/>
    <n v="5.7065217391304345E-2"/>
  </r>
  <r>
    <s v="APR-23"/>
    <s v="2023/24"/>
    <x v="0"/>
    <x v="3"/>
    <x v="111"/>
    <s v="MIDLANDS COMMISSIONING REGION"/>
    <x v="362"/>
    <n v="227"/>
    <n v="54"/>
    <n v="0.80782918149466187"/>
    <n v="0.19217081850533807"/>
  </r>
  <r>
    <s v="APR-23"/>
    <s v="2023/24"/>
    <x v="0"/>
    <x v="3"/>
    <x v="112"/>
    <s v="UNKNOWN"/>
    <x v="151"/>
    <n v="155"/>
    <n v="19"/>
    <n v="0.89080459770114939"/>
    <n v="0.10919540229885058"/>
  </r>
  <r>
    <s v="APR-23"/>
    <s v="2023/24"/>
    <x v="0"/>
    <x v="3"/>
    <x v="113"/>
    <s v="LONDON COMMISSIONING REGION"/>
    <x v="363"/>
    <n v="587"/>
    <n v="37"/>
    <n v="0.94070512820512819"/>
    <n v="5.9294871794871792E-2"/>
  </r>
  <r>
    <s v="APR-23"/>
    <s v="2023/24"/>
    <x v="0"/>
    <x v="3"/>
    <x v="114"/>
    <s v="NORTH EAST AND YORKSHIRE COMMISSIONING REGION"/>
    <x v="364"/>
    <n v="178"/>
    <n v="10"/>
    <n v="0.94680851063829785"/>
    <n v="5.3191489361702128E-2"/>
  </r>
  <r>
    <s v="APR-23"/>
    <s v="2023/24"/>
    <x v="0"/>
    <x v="4"/>
    <x v="0"/>
    <s v="NORTH EAST AND YORKSHIRE COMMISSIONING REGION"/>
    <x v="121"/>
    <n v="30"/>
    <n v="1"/>
    <n v="0.967741935483871"/>
    <n v="3.2258064516129031E-2"/>
  </r>
  <r>
    <s v="APR-23"/>
    <s v="2023/24"/>
    <x v="0"/>
    <x v="4"/>
    <x v="1"/>
    <s v="NORTH EAST AND YORKSHIRE COMMISSIONING REGION"/>
    <x v="365"/>
    <n v="33"/>
    <n v="0"/>
    <n v="1"/>
    <n v="0"/>
  </r>
  <r>
    <s v="APR-23"/>
    <s v="2023/24"/>
    <x v="0"/>
    <x v="4"/>
    <x v="2"/>
    <s v="NORTH EAST AND YORKSHIRE COMMISSIONING REGION"/>
    <x v="366"/>
    <n v="65"/>
    <n v="0"/>
    <n v="1"/>
    <n v="0"/>
  </r>
  <r>
    <s v="APR-23"/>
    <s v="2023/24"/>
    <x v="0"/>
    <x v="4"/>
    <x v="3"/>
    <s v="NORTH WEST COMMISSIONING REGION"/>
    <x v="99"/>
    <n v="29"/>
    <n v="0"/>
    <n v="1"/>
    <n v="0"/>
  </r>
  <r>
    <s v="APR-23"/>
    <s v="2023/24"/>
    <x v="0"/>
    <x v="4"/>
    <x v="4"/>
    <s v="NORTH WEST COMMISSIONING REGION"/>
    <x v="157"/>
    <n v="1"/>
    <n v="0"/>
    <n v="1"/>
    <n v="0"/>
  </r>
  <r>
    <s v="APR-23"/>
    <s v="2023/24"/>
    <x v="0"/>
    <x v="4"/>
    <x v="5"/>
    <s v="NORTH WEST COMMISSIONING REGION"/>
    <x v="91"/>
    <n v="12"/>
    <n v="0"/>
    <n v="1"/>
    <n v="0"/>
  </r>
  <r>
    <s v="APR-23"/>
    <s v="2023/24"/>
    <x v="0"/>
    <x v="4"/>
    <x v="6"/>
    <s v="NORTH WEST COMMISSIONING REGION"/>
    <x v="115"/>
    <n v="10"/>
    <n v="0"/>
    <n v="1"/>
    <n v="0"/>
  </r>
  <r>
    <s v="APR-23"/>
    <s v="2023/24"/>
    <x v="0"/>
    <x v="4"/>
    <x v="7"/>
    <s v="NORTH WEST COMMISSIONING REGION"/>
    <x v="117"/>
    <n v="48"/>
    <n v="1"/>
    <n v="0.97959183673469385"/>
    <n v="2.0408163265306121E-2"/>
  </r>
  <r>
    <s v="APR-23"/>
    <s v="2023/24"/>
    <x v="0"/>
    <x v="4"/>
    <x v="8"/>
    <s v="NORTH WEST COMMISSIONING REGION"/>
    <x v="132"/>
    <n v="16"/>
    <n v="0"/>
    <n v="1"/>
    <n v="0"/>
  </r>
  <r>
    <s v="APR-23"/>
    <s v="2023/24"/>
    <x v="0"/>
    <x v="4"/>
    <x v="9"/>
    <s v="NORTH WEST COMMISSIONING REGION"/>
    <x v="309"/>
    <n v="112"/>
    <n v="2"/>
    <n v="0.98245614035087714"/>
    <n v="1.7543859649122806E-2"/>
  </r>
  <r>
    <s v="APR-23"/>
    <s v="2023/24"/>
    <x v="0"/>
    <x v="4"/>
    <x v="10"/>
    <s v="NORTH WEST COMMISSIONING REGION"/>
    <x v="91"/>
    <n v="12"/>
    <n v="0"/>
    <n v="1"/>
    <n v="0"/>
  </r>
  <r>
    <s v="APR-23"/>
    <s v="2023/24"/>
    <x v="0"/>
    <x v="4"/>
    <x v="11"/>
    <s v="NORTH WEST COMMISSIONING REGION"/>
    <x v="367"/>
    <n v="38"/>
    <n v="1"/>
    <n v="0.97435897435897434"/>
    <n v="2.564102564102564E-2"/>
  </r>
  <r>
    <s v="APR-23"/>
    <s v="2023/24"/>
    <x v="0"/>
    <x v="4"/>
    <x v="12"/>
    <s v="NORTH WEST COMMISSIONING REGION"/>
    <x v="144"/>
    <n v="20"/>
    <n v="0"/>
    <n v="1"/>
    <n v="0"/>
  </r>
  <r>
    <s v="APR-23"/>
    <s v="2023/24"/>
    <x v="0"/>
    <x v="4"/>
    <x v="13"/>
    <s v="NORTH WEST COMMISSIONING REGION"/>
    <x v="132"/>
    <n v="16"/>
    <n v="0"/>
    <n v="1"/>
    <n v="0"/>
  </r>
  <r>
    <s v="APR-23"/>
    <s v="2023/24"/>
    <x v="0"/>
    <x v="4"/>
    <x v="14"/>
    <s v="NORTH EAST AND YORKSHIRE COMMISSIONING REGION"/>
    <x v="191"/>
    <n v="52"/>
    <n v="3"/>
    <n v="0.94545454545454544"/>
    <n v="5.4545454545454543E-2"/>
  </r>
  <r>
    <s v="APR-23"/>
    <s v="2023/24"/>
    <x v="0"/>
    <x v="4"/>
    <x v="15"/>
    <s v="NORTH WEST COMMISSIONING REGION"/>
    <x v="69"/>
    <n v="22"/>
    <n v="0"/>
    <n v="1"/>
    <n v="0"/>
  </r>
  <r>
    <s v="APR-23"/>
    <s v="2023/24"/>
    <x v="0"/>
    <x v="4"/>
    <x v="16"/>
    <s v="NORTH WEST COMMISSIONING REGION"/>
    <x v="301"/>
    <n v="74"/>
    <n v="1"/>
    <n v="0.98666666666666669"/>
    <n v="1.3333333333333334E-2"/>
  </r>
  <r>
    <s v="APR-23"/>
    <s v="2023/24"/>
    <x v="0"/>
    <x v="4"/>
    <x v="17"/>
    <s v="NORTH WEST COMMISSIONING REGION"/>
    <x v="144"/>
    <n v="20"/>
    <n v="0"/>
    <n v="1"/>
    <n v="0"/>
  </r>
  <r>
    <s v="APR-23"/>
    <s v="2023/24"/>
    <x v="0"/>
    <x v="4"/>
    <x v="18"/>
    <s v="NORTH WEST COMMISSIONING REGION"/>
    <x v="183"/>
    <n v="23"/>
    <n v="0"/>
    <n v="1"/>
    <n v="0"/>
  </r>
  <r>
    <s v="APR-23"/>
    <s v="2023/24"/>
    <x v="0"/>
    <x v="4"/>
    <x v="19"/>
    <s v="NORTH WEST COMMISSIONING REGION"/>
    <x v="69"/>
    <n v="21"/>
    <n v="1"/>
    <n v="0.95454545454545459"/>
    <n v="4.5454545454545456E-2"/>
  </r>
  <r>
    <s v="APR-23"/>
    <s v="2023/24"/>
    <x v="0"/>
    <x v="4"/>
    <x v="20"/>
    <s v="NORTH WEST COMMISSIONING REGION"/>
    <x v="124"/>
    <n v="21"/>
    <n v="0"/>
    <n v="1"/>
    <n v="0"/>
  </r>
  <r>
    <s v="APR-23"/>
    <s v="2023/24"/>
    <x v="0"/>
    <x v="4"/>
    <x v="21"/>
    <s v="NORTH WEST COMMISSIONING REGION"/>
    <x v="254"/>
    <n v="5"/>
    <n v="0"/>
    <n v="1"/>
    <n v="0"/>
  </r>
  <r>
    <s v="APR-23"/>
    <s v="2023/24"/>
    <x v="0"/>
    <x v="4"/>
    <x v="22"/>
    <s v="NORTH WEST COMMISSIONING REGION"/>
    <x v="368"/>
    <n v="25"/>
    <n v="0"/>
    <n v="1"/>
    <n v="0"/>
  </r>
  <r>
    <s v="APR-23"/>
    <s v="2023/24"/>
    <x v="0"/>
    <x v="4"/>
    <x v="23"/>
    <s v="NORTH WEST COMMISSIONING REGION"/>
    <x v="369"/>
    <n v="32"/>
    <n v="0"/>
    <n v="1"/>
    <n v="0"/>
  </r>
  <r>
    <s v="APR-23"/>
    <s v="2023/24"/>
    <x v="0"/>
    <x v="4"/>
    <x v="24"/>
    <s v="NORTH WEST COMMISSIONING REGION"/>
    <x v="148"/>
    <n v="14"/>
    <n v="0"/>
    <n v="1"/>
    <n v="0"/>
  </r>
  <r>
    <s v="APR-23"/>
    <s v="2023/24"/>
    <x v="0"/>
    <x v="4"/>
    <x v="25"/>
    <s v="NORTH WEST COMMISSIONING REGION"/>
    <x v="369"/>
    <n v="31"/>
    <n v="1"/>
    <n v="0.96875"/>
    <n v="3.125E-2"/>
  </r>
  <r>
    <s v="APR-23"/>
    <s v="2023/24"/>
    <x v="0"/>
    <x v="4"/>
    <x v="26"/>
    <s v="NORTH WEST COMMISSIONING REGION"/>
    <x v="158"/>
    <n v="11"/>
    <n v="0"/>
    <n v="1"/>
    <n v="0"/>
  </r>
  <r>
    <s v="APR-23"/>
    <s v="2023/24"/>
    <x v="0"/>
    <x v="4"/>
    <x v="27"/>
    <s v="NORTH EAST AND YORKSHIRE COMMISSIONING REGION"/>
    <x v="130"/>
    <n v="22"/>
    <n v="5"/>
    <n v="0.81481481481481477"/>
    <n v="0.18518518518518517"/>
  </r>
  <r>
    <s v="APR-23"/>
    <s v="2023/24"/>
    <x v="0"/>
    <x v="4"/>
    <x v="28"/>
    <s v="MIDLANDS COMMISSIONING REGION"/>
    <x v="158"/>
    <n v="10"/>
    <n v="1"/>
    <n v="0.90909090909090906"/>
    <n v="9.0909090909090912E-2"/>
  </r>
  <r>
    <s v="APR-23"/>
    <s v="2023/24"/>
    <x v="0"/>
    <x v="4"/>
    <x v="29"/>
    <s v="NORTH EAST AND YORKSHIRE COMMISSIONING REGION"/>
    <x v="130"/>
    <n v="27"/>
    <n v="0"/>
    <n v="1"/>
    <n v="0"/>
  </r>
  <r>
    <s v="APR-23"/>
    <s v="2023/24"/>
    <x v="0"/>
    <x v="4"/>
    <x v="30"/>
    <s v="NORTH EAST AND YORKSHIRE COMMISSIONING REGION"/>
    <x v="183"/>
    <n v="21"/>
    <n v="2"/>
    <n v="0.91304347826086951"/>
    <n v="8.6956521739130432E-2"/>
  </r>
  <r>
    <s v="APR-23"/>
    <s v="2023/24"/>
    <x v="0"/>
    <x v="4"/>
    <x v="31"/>
    <s v="NORTH EAST AND YORKSHIRE COMMISSIONING REGION"/>
    <x v="370"/>
    <n v="43"/>
    <n v="5"/>
    <n v="0.89583333333333337"/>
    <n v="0.10416666666666667"/>
  </r>
  <r>
    <s v="APR-23"/>
    <s v="2023/24"/>
    <x v="0"/>
    <x v="4"/>
    <x v="32"/>
    <s v="NORTH EAST AND YORKSHIRE COMMISSIONING REGION"/>
    <x v="371"/>
    <n v="36"/>
    <n v="5"/>
    <n v="0.87804878048780488"/>
    <n v="0.12195121951219512"/>
  </r>
  <r>
    <s v="APR-23"/>
    <s v="2023/24"/>
    <x v="0"/>
    <x v="4"/>
    <x v="33"/>
    <s v="NORTH EAST AND YORKSHIRE COMMISSIONING REGION"/>
    <x v="147"/>
    <n v="32"/>
    <n v="3"/>
    <n v="0.91428571428571426"/>
    <n v="8.5714285714285715E-2"/>
  </r>
  <r>
    <s v="APR-23"/>
    <s v="2023/24"/>
    <x v="0"/>
    <x v="4"/>
    <x v="34"/>
    <s v="NORTH EAST AND YORKSHIRE COMMISSIONING REGION"/>
    <x v="120"/>
    <n v="25"/>
    <n v="1"/>
    <n v="0.96153846153846156"/>
    <n v="3.8461538461538464E-2"/>
  </r>
  <r>
    <s v="APR-23"/>
    <s v="2023/24"/>
    <x v="0"/>
    <x v="4"/>
    <x v="35"/>
    <s v="NORTH EAST AND YORKSHIRE COMMISSIONING REGION"/>
    <x v="371"/>
    <n v="39"/>
    <n v="2"/>
    <n v="0.95121951219512191"/>
    <n v="4.878048780487805E-2"/>
  </r>
  <r>
    <s v="APR-23"/>
    <s v="2023/24"/>
    <x v="0"/>
    <x v="4"/>
    <x v="36"/>
    <s v="NORTH EAST AND YORKSHIRE COMMISSIONING REGION"/>
    <x v="126"/>
    <n v="58"/>
    <n v="8"/>
    <n v="0.87878787878787878"/>
    <n v="0.12121212121212122"/>
  </r>
  <r>
    <s v="APR-23"/>
    <s v="2023/24"/>
    <x v="0"/>
    <x v="4"/>
    <x v="37"/>
    <s v="NORTH EAST AND YORKSHIRE COMMISSIONING REGION"/>
    <x v="118"/>
    <n v="56"/>
    <n v="2"/>
    <n v="0.96551724137931039"/>
    <n v="3.4482758620689655E-2"/>
  </r>
  <r>
    <s v="APR-23"/>
    <s v="2023/24"/>
    <x v="0"/>
    <x v="4"/>
    <x v="38"/>
    <s v="NORTH EAST AND YORKSHIRE COMMISSIONING REGION"/>
    <x v="372"/>
    <n v="60"/>
    <n v="0"/>
    <n v="1"/>
    <n v="0"/>
  </r>
  <r>
    <s v="APR-23"/>
    <s v="2023/24"/>
    <x v="0"/>
    <x v="4"/>
    <x v="39"/>
    <s v="MIDLANDS COMMISSIONING REGION"/>
    <x v="373"/>
    <n v="30"/>
    <n v="4"/>
    <n v="0.88235294117647056"/>
    <n v="0.11764705882352941"/>
  </r>
  <r>
    <s v="APR-23"/>
    <s v="2023/24"/>
    <x v="0"/>
    <x v="4"/>
    <x v="40"/>
    <s v="MIDLANDS COMMISSIONING REGION"/>
    <x v="143"/>
    <n v="17"/>
    <n v="1"/>
    <n v="0.94444444444444442"/>
    <n v="5.5555555555555552E-2"/>
  </r>
  <r>
    <s v="APR-23"/>
    <s v="2023/24"/>
    <x v="0"/>
    <x v="4"/>
    <x v="41"/>
    <s v="MIDLANDS COMMISSIONING REGION"/>
    <x v="125"/>
    <n v="37"/>
    <n v="1"/>
    <n v="0.97368421052631582"/>
    <n v="2.6315789473684209E-2"/>
  </r>
  <r>
    <s v="APR-23"/>
    <s v="2023/24"/>
    <x v="0"/>
    <x v="4"/>
    <x v="42"/>
    <s v="MIDLANDS COMMISSIONING REGION"/>
    <x v="132"/>
    <n v="14"/>
    <n v="2"/>
    <n v="0.875"/>
    <n v="0.125"/>
  </r>
  <r>
    <s v="APR-23"/>
    <s v="2023/24"/>
    <x v="0"/>
    <x v="4"/>
    <x v="43"/>
    <s v="MIDLANDS COMMISSIONING REGION"/>
    <x v="144"/>
    <n v="19"/>
    <n v="1"/>
    <n v="0.95"/>
    <n v="0.05"/>
  </r>
  <r>
    <s v="APR-23"/>
    <s v="2023/24"/>
    <x v="0"/>
    <x v="4"/>
    <x v="44"/>
    <s v="MIDLANDS COMMISSIONING REGION"/>
    <x v="144"/>
    <n v="17"/>
    <n v="3"/>
    <n v="0.85"/>
    <n v="0.15"/>
  </r>
  <r>
    <s v="APR-23"/>
    <s v="2023/24"/>
    <x v="0"/>
    <x v="4"/>
    <x v="45"/>
    <s v="MIDLANDS COMMISSIONING REGION"/>
    <x v="116"/>
    <n v="28"/>
    <n v="0"/>
    <n v="1"/>
    <n v="0"/>
  </r>
  <r>
    <s v="APR-23"/>
    <s v="2023/24"/>
    <x v="0"/>
    <x v="4"/>
    <x v="46"/>
    <s v="MIDLANDS COMMISSIONING REGION"/>
    <x v="143"/>
    <n v="16"/>
    <n v="2"/>
    <n v="0.88888888888888884"/>
    <n v="0.1111111111111111"/>
  </r>
  <r>
    <s v="APR-23"/>
    <s v="2023/24"/>
    <x v="0"/>
    <x v="4"/>
    <x v="47"/>
    <s v="MIDLANDS COMMISSIONING REGION"/>
    <x v="374"/>
    <n v="19"/>
    <n v="0"/>
    <n v="1"/>
    <n v="0"/>
  </r>
  <r>
    <s v="APR-23"/>
    <s v="2023/24"/>
    <x v="0"/>
    <x v="4"/>
    <x v="48"/>
    <s v="EAST OF ENGLAND COMMISSIONING REGION"/>
    <x v="133"/>
    <n v="64"/>
    <n v="0"/>
    <n v="1"/>
    <n v="0"/>
  </r>
  <r>
    <s v="APR-23"/>
    <s v="2023/24"/>
    <x v="0"/>
    <x v="4"/>
    <x v="49"/>
    <s v="EAST OF ENGLAND COMMISSIONING REGION"/>
    <x v="126"/>
    <n v="66"/>
    <n v="0"/>
    <n v="1"/>
    <n v="0"/>
  </r>
  <r>
    <s v="APR-23"/>
    <s v="2023/24"/>
    <x v="0"/>
    <x v="4"/>
    <x v="50"/>
    <s v="EAST OF ENGLAND COMMISSIONING REGION"/>
    <x v="301"/>
    <n v="73"/>
    <n v="2"/>
    <n v="0.97333333333333338"/>
    <n v="2.6666666666666668E-2"/>
  </r>
  <r>
    <s v="APR-23"/>
    <s v="2023/24"/>
    <x v="0"/>
    <x v="4"/>
    <x v="51"/>
    <s v="EAST OF ENGLAND COMMISSIONING REGION"/>
    <x v="375"/>
    <n v="95"/>
    <n v="0"/>
    <n v="1"/>
    <n v="0"/>
  </r>
  <r>
    <s v="APR-23"/>
    <s v="2023/24"/>
    <x v="0"/>
    <x v="4"/>
    <x v="52"/>
    <s v="EAST OF ENGLAND COMMISSIONING REGION"/>
    <x v="121"/>
    <n v="30"/>
    <n v="1"/>
    <n v="0.967741935483871"/>
    <n v="3.2258064516129031E-2"/>
  </r>
  <r>
    <s v="APR-23"/>
    <s v="2023/24"/>
    <x v="0"/>
    <x v="4"/>
    <x v="53"/>
    <s v="EAST OF ENGLAND COMMISSIONING REGION"/>
    <x v="376"/>
    <n v="82"/>
    <n v="6"/>
    <n v="0.93181818181818177"/>
    <n v="6.8181818181818177E-2"/>
  </r>
  <r>
    <s v="APR-23"/>
    <s v="2023/24"/>
    <x v="0"/>
    <x v="4"/>
    <x v="54"/>
    <s v="EAST OF ENGLAND COMMISSIONING REGION"/>
    <x v="116"/>
    <n v="25"/>
    <n v="3"/>
    <n v="0.8928571428571429"/>
    <n v="0.10714285714285714"/>
  </r>
  <r>
    <s v="APR-23"/>
    <s v="2023/24"/>
    <x v="0"/>
    <x v="4"/>
    <x v="55"/>
    <s v="EAST OF ENGLAND COMMISSIONING REGION"/>
    <x v="365"/>
    <n v="33"/>
    <n v="0"/>
    <n v="1"/>
    <n v="0"/>
  </r>
  <r>
    <s v="APR-23"/>
    <s v="2023/24"/>
    <x v="0"/>
    <x v="4"/>
    <x v="56"/>
    <s v="EAST OF ENGLAND COMMISSIONING REGION"/>
    <x v="301"/>
    <n v="75"/>
    <n v="0"/>
    <n v="1"/>
    <n v="0"/>
  </r>
  <r>
    <s v="APR-23"/>
    <s v="2023/24"/>
    <x v="0"/>
    <x v="4"/>
    <x v="57"/>
    <s v="SOUTH EAST COMMISSIONING REGION"/>
    <x v="99"/>
    <n v="29"/>
    <n v="0"/>
    <n v="1"/>
    <n v="0"/>
  </r>
  <r>
    <s v="APR-23"/>
    <s v="2023/24"/>
    <x v="0"/>
    <x v="4"/>
    <x v="58"/>
    <s v="SOUTH EAST COMMISSIONING REGION"/>
    <x v="377"/>
    <n v="128"/>
    <n v="2"/>
    <n v="0.98461538461538467"/>
    <n v="1.5384615384615385E-2"/>
  </r>
  <r>
    <s v="APR-23"/>
    <s v="2023/24"/>
    <x v="0"/>
    <x v="4"/>
    <x v="59"/>
    <s v="SOUTH EAST COMMISSIONING REGION"/>
    <x v="368"/>
    <n v="23"/>
    <n v="2"/>
    <n v="0.92"/>
    <n v="0.08"/>
  </r>
  <r>
    <s v="APR-23"/>
    <s v="2023/24"/>
    <x v="0"/>
    <x v="4"/>
    <x v="60"/>
    <s v="SOUTH WEST COMMISSIONING REGION"/>
    <x v="150"/>
    <n v="85"/>
    <n v="4"/>
    <n v="0.9550561797752809"/>
    <n v="4.49438202247191E-2"/>
  </r>
  <r>
    <s v="APR-23"/>
    <s v="2023/24"/>
    <x v="0"/>
    <x v="4"/>
    <x v="61"/>
    <s v="SOUTH WEST COMMISSIONING REGION"/>
    <x v="378"/>
    <n v="166"/>
    <n v="0"/>
    <n v="1"/>
    <n v="0"/>
  </r>
  <r>
    <s v="APR-23"/>
    <s v="2023/24"/>
    <x v="0"/>
    <x v="4"/>
    <x v="62"/>
    <s v="SOUTH WEST COMMISSIONING REGION"/>
    <x v="379"/>
    <n v="153"/>
    <n v="0"/>
    <n v="1"/>
    <n v="0"/>
  </r>
  <r>
    <s v="APR-23"/>
    <s v="2023/24"/>
    <x v="0"/>
    <x v="4"/>
    <x v="63"/>
    <s v="SOUTH WEST COMMISSIONING REGION"/>
    <x v="380"/>
    <n v="122"/>
    <n v="1"/>
    <n v="0.99186991869918695"/>
    <n v="8.130081300813009E-3"/>
  </r>
  <r>
    <s v="APR-23"/>
    <s v="2023/24"/>
    <x v="0"/>
    <x v="4"/>
    <x v="64"/>
    <s v="NORTH WEST COMMISSIONING REGION"/>
    <x v="381"/>
    <n v="71"/>
    <n v="0"/>
    <n v="1"/>
    <n v="0"/>
  </r>
  <r>
    <s v="APR-23"/>
    <s v="2023/24"/>
    <x v="0"/>
    <x v="4"/>
    <x v="65"/>
    <s v="NATIONAL COMMISSIONING HUB 1"/>
    <x v="184"/>
    <n v="3"/>
    <n v="0"/>
    <n v="1"/>
    <n v="0"/>
  </r>
  <r>
    <s v="APR-23"/>
    <s v="2023/24"/>
    <x v="0"/>
    <x v="4"/>
    <x v="66"/>
    <s v="NORTH EAST AND YORKSHIRE COMMISSIONING REGION"/>
    <x v="382"/>
    <n v="93"/>
    <n v="0"/>
    <n v="1"/>
    <n v="0"/>
  </r>
  <r>
    <s v="APR-23"/>
    <s v="2023/24"/>
    <x v="0"/>
    <x v="4"/>
    <x v="67"/>
    <s v="NORTH WEST COMMISSIONING REGION"/>
    <x v="369"/>
    <n v="31"/>
    <n v="1"/>
    <n v="0.96875"/>
    <n v="3.125E-2"/>
  </r>
  <r>
    <s v="APR-23"/>
    <s v="2023/24"/>
    <x v="0"/>
    <x v="4"/>
    <x v="69"/>
    <s v="MIDLANDS COMMISSIONING REGION"/>
    <x v="174"/>
    <n v="2"/>
    <n v="0"/>
    <n v="1"/>
    <n v="0"/>
  </r>
  <r>
    <s v="APR-23"/>
    <s v="2023/24"/>
    <x v="0"/>
    <x v="4"/>
    <x v="72"/>
    <s v="SOUTH EAST COMMISSIONING REGION"/>
    <x v="145"/>
    <n v="92"/>
    <n v="5"/>
    <n v="0.94845360824742264"/>
    <n v="5.1546391752577317E-2"/>
  </r>
  <r>
    <s v="APR-23"/>
    <s v="2023/24"/>
    <x v="0"/>
    <x v="4"/>
    <x v="73"/>
    <s v="SOUTH EAST COMMISSIONING REGION"/>
    <x v="383"/>
    <n v="74"/>
    <n v="2"/>
    <n v="0.97368421052631582"/>
    <n v="2.6315789473684209E-2"/>
  </r>
  <r>
    <s v="APR-23"/>
    <s v="2023/24"/>
    <x v="0"/>
    <x v="4"/>
    <x v="74"/>
    <s v="SOUTH WEST COMMISSIONING REGION"/>
    <x v="384"/>
    <n v="139"/>
    <n v="2"/>
    <n v="0.98581560283687941"/>
    <n v="1.4184397163120567E-2"/>
  </r>
  <r>
    <s v="APR-23"/>
    <s v="2023/24"/>
    <x v="0"/>
    <x v="4"/>
    <x v="75"/>
    <s v="MIDLANDS COMMISSIONING REGION"/>
    <x v="378"/>
    <n v="165"/>
    <n v="1"/>
    <n v="0.99397590361445787"/>
    <n v="6.024096385542169E-3"/>
  </r>
  <r>
    <s v="APR-23"/>
    <s v="2023/24"/>
    <x v="0"/>
    <x v="4"/>
    <x v="76"/>
    <s v="NORTH EAST AND YORKSHIRE COMMISSIONING REGION"/>
    <x v="385"/>
    <n v="139"/>
    <n v="0"/>
    <n v="1"/>
    <n v="0"/>
  </r>
  <r>
    <s v="APR-23"/>
    <s v="2023/24"/>
    <x v="0"/>
    <x v="4"/>
    <x v="77"/>
    <s v="MIDLANDS COMMISSIONING REGION"/>
    <x v="316"/>
    <n v="147"/>
    <n v="10"/>
    <n v="0.93630573248407645"/>
    <n v="6.3694267515923567E-2"/>
  </r>
  <r>
    <s v="APR-23"/>
    <s v="2023/24"/>
    <x v="0"/>
    <x v="4"/>
    <x v="78"/>
    <s v="SOUTH WEST COMMISSIONING REGION"/>
    <x v="386"/>
    <n v="236"/>
    <n v="3"/>
    <n v="0.9874476987447699"/>
    <n v="1.2552301255230125E-2"/>
  </r>
  <r>
    <s v="APR-23"/>
    <s v="2023/24"/>
    <x v="0"/>
    <x v="4"/>
    <x v="79"/>
    <s v="NORTH EAST AND YORKSHIRE COMMISSIONING REGION"/>
    <x v="163"/>
    <n v="94"/>
    <n v="5"/>
    <n v="0.9494949494949495"/>
    <n v="5.0505050505050504E-2"/>
  </r>
  <r>
    <s v="APR-23"/>
    <s v="2023/24"/>
    <x v="0"/>
    <x v="4"/>
    <x v="80"/>
    <s v="MIDLANDS COMMISSIONING REGION"/>
    <x v="307"/>
    <n v="98"/>
    <n v="0"/>
    <n v="1"/>
    <n v="0"/>
  </r>
  <r>
    <s v="APR-23"/>
    <s v="2023/24"/>
    <x v="0"/>
    <x v="4"/>
    <x v="81"/>
    <s v="EAST OF ENGLAND COMMISSIONING REGION"/>
    <x v="387"/>
    <n v="138"/>
    <n v="2"/>
    <n v="0.98571428571428577"/>
    <n v="1.4285714285714285E-2"/>
  </r>
  <r>
    <s v="APR-23"/>
    <s v="2023/24"/>
    <x v="0"/>
    <x v="4"/>
    <x v="82"/>
    <s v="NORTH WEST COMMISSIONING REGION"/>
    <x v="381"/>
    <n v="70"/>
    <n v="1"/>
    <n v="0.9859154929577465"/>
    <n v="1.4084507042253521E-2"/>
  </r>
  <r>
    <s v="APR-23"/>
    <s v="2023/24"/>
    <x v="0"/>
    <x v="4"/>
    <x v="83"/>
    <s v="NORTH WEST COMMISSIONING REGION"/>
    <x v="157"/>
    <n v="1"/>
    <n v="0"/>
    <n v="1"/>
    <n v="0"/>
  </r>
  <r>
    <s v="APR-23"/>
    <s v="2023/24"/>
    <x v="0"/>
    <x v="4"/>
    <x v="84"/>
    <s v="NORTH EAST AND YORKSHIRE COMMISSIONING REGION"/>
    <x v="388"/>
    <n v="100"/>
    <n v="9"/>
    <n v="0.91743119266055051"/>
    <n v="8.2568807339449546E-2"/>
  </r>
  <r>
    <s v="APR-23"/>
    <s v="2023/24"/>
    <x v="0"/>
    <x v="4"/>
    <x v="85"/>
    <s v="LONDON COMMISSIONING REGION"/>
    <x v="176"/>
    <n v="150"/>
    <n v="0"/>
    <n v="1"/>
    <n v="0"/>
  </r>
  <r>
    <s v="APR-23"/>
    <s v="2023/24"/>
    <x v="0"/>
    <x v="4"/>
    <x v="86"/>
    <s v="NORTH EAST AND YORKSHIRE COMMISSIONING REGION"/>
    <x v="170"/>
    <n v="62"/>
    <n v="10"/>
    <n v="0.86111111111111116"/>
    <n v="0.1388888888888889"/>
  </r>
  <r>
    <s v="APR-23"/>
    <s v="2023/24"/>
    <x v="0"/>
    <x v="4"/>
    <x v="87"/>
    <s v="MIDLANDS COMMISSIONING REGION"/>
    <x v="370"/>
    <n v="47"/>
    <n v="1"/>
    <n v="0.97916666666666663"/>
    <n v="2.0833333333333332E-2"/>
  </r>
  <r>
    <s v="APR-23"/>
    <s v="2023/24"/>
    <x v="0"/>
    <x v="4"/>
    <x v="88"/>
    <s v="SOUTH EAST COMMISSIONING REGION"/>
    <x v="382"/>
    <n v="90"/>
    <n v="3"/>
    <n v="0.967741935483871"/>
    <n v="3.2258064516129031E-2"/>
  </r>
  <r>
    <s v="APR-23"/>
    <s v="2023/24"/>
    <x v="0"/>
    <x v="4"/>
    <x v="89"/>
    <s v="MIDLANDS COMMISSIONING REGION"/>
    <x v="354"/>
    <n v="156"/>
    <n v="6"/>
    <n v="0.96296296296296291"/>
    <n v="3.7037037037037035E-2"/>
  </r>
  <r>
    <s v="APR-23"/>
    <s v="2023/24"/>
    <x v="0"/>
    <x v="4"/>
    <x v="90"/>
    <s v="LONDON COMMISSIONING REGION"/>
    <x v="389"/>
    <n v="290"/>
    <n v="4"/>
    <n v="0.98639455782312924"/>
    <n v="1.3605442176870748E-2"/>
  </r>
  <r>
    <s v="APR-23"/>
    <s v="2023/24"/>
    <x v="0"/>
    <x v="4"/>
    <x v="92"/>
    <s v="MIDLANDS COMMISSIONING REGION"/>
    <x v="310"/>
    <n v="108"/>
    <n v="0"/>
    <n v="1"/>
    <n v="0"/>
  </r>
  <r>
    <s v="APR-23"/>
    <s v="2023/24"/>
    <x v="0"/>
    <x v="4"/>
    <x v="93"/>
    <s v="NORTH EAST AND YORKSHIRE COMMISSIONING REGION"/>
    <x v="304"/>
    <n v="66"/>
    <n v="3"/>
    <n v="0.95652173913043481"/>
    <n v="4.3478260869565216E-2"/>
  </r>
  <r>
    <s v="APR-23"/>
    <s v="2023/24"/>
    <x v="0"/>
    <x v="4"/>
    <x v="94"/>
    <s v="SOUTH EAST COMMISSIONING REGION"/>
    <x v="390"/>
    <n v="290"/>
    <n v="6"/>
    <n v="0.97972972972972971"/>
    <n v="2.0270270270270271E-2"/>
  </r>
  <r>
    <s v="APR-23"/>
    <s v="2023/24"/>
    <x v="0"/>
    <x v="4"/>
    <x v="95"/>
    <s v="SOUTH EAST COMMISSIONING REGION"/>
    <x v="391"/>
    <n v="169"/>
    <n v="4"/>
    <n v="0.97687861271676302"/>
    <n v="2.3121387283236993E-2"/>
  </r>
  <r>
    <s v="APR-23"/>
    <s v="2023/24"/>
    <x v="0"/>
    <x v="4"/>
    <x v="96"/>
    <s v="SOUTH WEST COMMISSIONING REGION"/>
    <x v="304"/>
    <n v="68"/>
    <n v="1"/>
    <n v="0.98550724637681164"/>
    <n v="1.4492753623188406E-2"/>
  </r>
  <r>
    <s v="APR-23"/>
    <s v="2023/24"/>
    <x v="0"/>
    <x v="4"/>
    <x v="97"/>
    <s v="LONDON COMMISSIONING REGION"/>
    <x v="392"/>
    <n v="115"/>
    <n v="2"/>
    <n v="0.98290598290598286"/>
    <n v="1.7094017094017096E-2"/>
  </r>
  <r>
    <s v="APR-23"/>
    <s v="2023/24"/>
    <x v="0"/>
    <x v="4"/>
    <x v="98"/>
    <s v="SOUTH EAST COMMISSIONING REGION"/>
    <x v="393"/>
    <n v="56"/>
    <n v="0"/>
    <n v="1"/>
    <n v="0"/>
  </r>
  <r>
    <s v="APR-23"/>
    <s v="2023/24"/>
    <x v="0"/>
    <x v="4"/>
    <x v="100"/>
    <s v="NORTH WEST COMMISSIONING REGION"/>
    <x v="394"/>
    <n v="54"/>
    <n v="0"/>
    <n v="1"/>
    <n v="0"/>
  </r>
  <r>
    <s v="APR-23"/>
    <s v="2023/24"/>
    <x v="0"/>
    <x v="4"/>
    <x v="101"/>
    <s v="NORTH EAST AND YORKSHIRE COMMISSIONING REGION"/>
    <x v="144"/>
    <n v="20"/>
    <n v="0"/>
    <n v="1"/>
    <n v="0"/>
  </r>
  <r>
    <s v="APR-23"/>
    <s v="2023/24"/>
    <x v="0"/>
    <x v="4"/>
    <x v="102"/>
    <s v="EAST OF ENGLAND COMMISSIONING REGION"/>
    <x v="369"/>
    <n v="31"/>
    <n v="1"/>
    <n v="0.96875"/>
    <n v="3.125E-2"/>
  </r>
  <r>
    <s v="APR-23"/>
    <s v="2023/24"/>
    <x v="0"/>
    <x v="4"/>
    <x v="103"/>
    <s v="EAST OF ENGLAND COMMISSIONING REGION"/>
    <x v="395"/>
    <n v="36"/>
    <n v="1"/>
    <n v="0.97297297297297303"/>
    <n v="2.7027027027027029E-2"/>
  </r>
  <r>
    <s v="APR-23"/>
    <s v="2023/24"/>
    <x v="0"/>
    <x v="4"/>
    <x v="104"/>
    <s v="EAST OF ENGLAND COMMISSIONING REGION"/>
    <x v="69"/>
    <n v="21"/>
    <n v="1"/>
    <n v="0.95454545454545459"/>
    <n v="4.5454545454545456E-2"/>
  </r>
  <r>
    <s v="APR-23"/>
    <s v="2023/24"/>
    <x v="0"/>
    <x v="4"/>
    <x v="105"/>
    <s v="LONDON COMMISSIONING REGION"/>
    <x v="396"/>
    <n v="90"/>
    <n v="0"/>
    <n v="1"/>
    <n v="0"/>
  </r>
  <r>
    <s v="APR-23"/>
    <s v="2023/24"/>
    <x v="0"/>
    <x v="4"/>
    <x v="106"/>
    <s v="MIDLANDS COMMISSIONING REGION"/>
    <x v="392"/>
    <n v="117"/>
    <n v="0"/>
    <n v="1"/>
    <n v="0"/>
  </r>
  <r>
    <s v="APR-23"/>
    <s v="2023/24"/>
    <x v="0"/>
    <x v="4"/>
    <x v="107"/>
    <s v="MIDLANDS COMMISSIONING REGION"/>
    <x v="167"/>
    <n v="140"/>
    <n v="7"/>
    <n v="0.95238095238095233"/>
    <n v="4.7619047619047616E-2"/>
  </r>
  <r>
    <s v="APR-23"/>
    <s v="2023/24"/>
    <x v="0"/>
    <x v="4"/>
    <x v="108"/>
    <s v="SOUTH EAST COMMISSIONING REGION"/>
    <x v="150"/>
    <n v="89"/>
    <n v="0"/>
    <n v="1"/>
    <n v="0"/>
  </r>
  <r>
    <s v="APR-23"/>
    <s v="2023/24"/>
    <x v="0"/>
    <x v="4"/>
    <x v="109"/>
    <s v="SOUTH EAST COMMISSIONING REGION"/>
    <x v="397"/>
    <n v="256"/>
    <n v="10"/>
    <n v="0.96240601503759393"/>
    <n v="3.7593984962406013E-2"/>
  </r>
  <r>
    <s v="APR-23"/>
    <s v="2023/24"/>
    <x v="0"/>
    <x v="4"/>
    <x v="110"/>
    <s v="EAST OF ENGLAND COMMISSIONING REGION"/>
    <x v="301"/>
    <n v="75"/>
    <n v="0"/>
    <n v="1"/>
    <n v="0"/>
  </r>
  <r>
    <s v="APR-23"/>
    <s v="2023/24"/>
    <x v="0"/>
    <x v="4"/>
    <x v="111"/>
    <s v="MIDLANDS COMMISSIONING REGION"/>
    <x v="375"/>
    <n v="84"/>
    <n v="11"/>
    <n v="0.88421052631578945"/>
    <n v="0.11578947368421053"/>
  </r>
  <r>
    <s v="APR-23"/>
    <s v="2023/24"/>
    <x v="0"/>
    <x v="4"/>
    <x v="112"/>
    <s v="UNKNOWN"/>
    <x v="395"/>
    <n v="32"/>
    <n v="5"/>
    <n v="0.86486486486486491"/>
    <n v="0.13513513513513514"/>
  </r>
  <r>
    <s v="APR-23"/>
    <s v="2023/24"/>
    <x v="0"/>
    <x v="4"/>
    <x v="113"/>
    <s v="LONDON COMMISSIONING REGION"/>
    <x v="294"/>
    <n v="207"/>
    <n v="0"/>
    <n v="1"/>
    <n v="0"/>
  </r>
  <r>
    <s v="APR-23"/>
    <s v="2023/24"/>
    <x v="0"/>
    <x v="4"/>
    <x v="114"/>
    <s v="NORTH EAST AND YORKSHIRE COMMISSIONING REGION"/>
    <x v="133"/>
    <n v="63"/>
    <n v="1"/>
    <n v="0.984375"/>
    <n v="1.5625E-2"/>
  </r>
  <r>
    <s v="APR-23"/>
    <s v="2023/24"/>
    <x v="0"/>
    <x v="5"/>
    <x v="0"/>
    <s v="NORTH EAST AND YORKSHIRE COMMISSIONING REGION"/>
    <x v="398"/>
    <n v="53"/>
    <n v="0"/>
    <n v="1"/>
    <n v="0"/>
  </r>
  <r>
    <s v="APR-23"/>
    <s v="2023/24"/>
    <x v="0"/>
    <x v="5"/>
    <x v="1"/>
    <s v="NORTH EAST AND YORKSHIRE COMMISSIONING REGION"/>
    <x v="144"/>
    <n v="18"/>
    <n v="2"/>
    <n v="0.9"/>
    <n v="0.1"/>
  </r>
  <r>
    <s v="APR-23"/>
    <s v="2023/24"/>
    <x v="0"/>
    <x v="5"/>
    <x v="2"/>
    <s v="NORTH EAST AND YORKSHIRE COMMISSIONING REGION"/>
    <x v="324"/>
    <n v="42"/>
    <n v="1"/>
    <n v="0.97674418604651159"/>
    <n v="2.3255813953488372E-2"/>
  </r>
  <r>
    <s v="APR-23"/>
    <s v="2023/24"/>
    <x v="0"/>
    <x v="5"/>
    <x v="3"/>
    <s v="NORTH WEST COMMISSIONING REGION"/>
    <x v="192"/>
    <n v="13"/>
    <n v="4"/>
    <n v="0.76470588235294112"/>
    <n v="0.23529411764705882"/>
  </r>
  <r>
    <s v="APR-23"/>
    <s v="2023/24"/>
    <x v="0"/>
    <x v="5"/>
    <x v="4"/>
    <s v="NORTH WEST COMMISSIONING REGION"/>
    <x v="69"/>
    <n v="15"/>
    <n v="7"/>
    <n v="0.68181818181818177"/>
    <n v="0.31818181818181818"/>
  </r>
  <r>
    <s v="APR-23"/>
    <s v="2023/24"/>
    <x v="0"/>
    <x v="5"/>
    <x v="5"/>
    <s v="NORTH WEST COMMISSIONING REGION"/>
    <x v="161"/>
    <n v="50"/>
    <n v="0"/>
    <n v="1"/>
    <n v="0"/>
  </r>
  <r>
    <s v="APR-23"/>
    <s v="2023/24"/>
    <x v="0"/>
    <x v="5"/>
    <x v="6"/>
    <s v="NORTH WEST COMMISSIONING REGION"/>
    <x v="373"/>
    <n v="34"/>
    <n v="0"/>
    <n v="1"/>
    <n v="0"/>
  </r>
  <r>
    <s v="APR-23"/>
    <s v="2023/24"/>
    <x v="0"/>
    <x v="5"/>
    <x v="7"/>
    <s v="NORTH WEST COMMISSIONING REGION"/>
    <x v="140"/>
    <n v="22"/>
    <n v="8"/>
    <n v="0.73333333333333328"/>
    <n v="0.26666666666666666"/>
  </r>
  <r>
    <s v="APR-23"/>
    <s v="2023/24"/>
    <x v="0"/>
    <x v="5"/>
    <x v="8"/>
    <s v="NORTH WEST COMMISSIONING REGION"/>
    <x v="123"/>
    <n v="24"/>
    <n v="0"/>
    <n v="1"/>
    <n v="0"/>
  </r>
  <r>
    <s v="APR-23"/>
    <s v="2023/24"/>
    <x v="0"/>
    <x v="5"/>
    <x v="9"/>
    <s v="NORTH WEST COMMISSIONING REGION"/>
    <x v="324"/>
    <n v="33"/>
    <n v="10"/>
    <n v="0.76744186046511631"/>
    <n v="0.23255813953488372"/>
  </r>
  <r>
    <s v="APR-23"/>
    <s v="2023/24"/>
    <x v="0"/>
    <x v="5"/>
    <x v="10"/>
    <s v="NORTH WEST COMMISSIONING REGION"/>
    <x v="399"/>
    <n v="39"/>
    <n v="1"/>
    <n v="0.97499999999999998"/>
    <n v="2.5000000000000001E-2"/>
  </r>
  <r>
    <s v="APR-23"/>
    <s v="2023/24"/>
    <x v="0"/>
    <x v="5"/>
    <x v="11"/>
    <s v="NORTH WEST COMMISSIONING REGION"/>
    <x v="99"/>
    <n v="18"/>
    <n v="11"/>
    <n v="0.62068965517241381"/>
    <n v="0.37931034482758619"/>
  </r>
  <r>
    <s v="APR-23"/>
    <s v="2023/24"/>
    <x v="0"/>
    <x v="5"/>
    <x v="12"/>
    <s v="NORTH WEST COMMISSIONING REGION"/>
    <x v="148"/>
    <n v="14"/>
    <n v="0"/>
    <n v="1"/>
    <n v="0"/>
  </r>
  <r>
    <s v="APR-23"/>
    <s v="2023/24"/>
    <x v="0"/>
    <x v="5"/>
    <x v="13"/>
    <s v="NORTH WEST COMMISSIONING REGION"/>
    <x v="130"/>
    <n v="27"/>
    <n v="0"/>
    <n v="1"/>
    <n v="0"/>
  </r>
  <r>
    <s v="APR-23"/>
    <s v="2023/24"/>
    <x v="0"/>
    <x v="5"/>
    <x v="14"/>
    <s v="NORTH EAST AND YORKSHIRE COMMISSIONING REGION"/>
    <x v="161"/>
    <n v="48"/>
    <n v="2"/>
    <n v="0.96"/>
    <n v="0.04"/>
  </r>
  <r>
    <s v="APR-23"/>
    <s v="2023/24"/>
    <x v="0"/>
    <x v="5"/>
    <x v="15"/>
    <s v="NORTH WEST COMMISSIONING REGION"/>
    <x v="144"/>
    <n v="20"/>
    <n v="0"/>
    <n v="1"/>
    <n v="0"/>
  </r>
  <r>
    <s v="APR-23"/>
    <s v="2023/24"/>
    <x v="0"/>
    <x v="5"/>
    <x v="16"/>
    <s v="NORTH WEST COMMISSIONING REGION"/>
    <x v="117"/>
    <n v="38"/>
    <n v="11"/>
    <n v="0.77551020408163263"/>
    <n v="0.22448979591836735"/>
  </r>
  <r>
    <s v="APR-23"/>
    <s v="2023/24"/>
    <x v="0"/>
    <x v="5"/>
    <x v="17"/>
    <s v="NORTH WEST COMMISSIONING REGION"/>
    <x v="147"/>
    <n v="35"/>
    <n v="0"/>
    <n v="1"/>
    <n v="0"/>
  </r>
  <r>
    <s v="APR-23"/>
    <s v="2023/24"/>
    <x v="0"/>
    <x v="5"/>
    <x v="18"/>
    <s v="NORTH WEST COMMISSIONING REGION"/>
    <x v="148"/>
    <n v="14"/>
    <n v="0"/>
    <n v="1"/>
    <n v="0"/>
  </r>
  <r>
    <s v="APR-23"/>
    <s v="2023/24"/>
    <x v="0"/>
    <x v="5"/>
    <x v="19"/>
    <s v="NORTH WEST COMMISSIONING REGION"/>
    <x v="400"/>
    <n v="42"/>
    <n v="0"/>
    <n v="1"/>
    <n v="0"/>
  </r>
  <r>
    <s v="APR-23"/>
    <s v="2023/24"/>
    <x v="0"/>
    <x v="5"/>
    <x v="20"/>
    <s v="NORTH WEST COMMISSIONING REGION"/>
    <x v="183"/>
    <n v="22"/>
    <n v="1"/>
    <n v="0.95652173913043481"/>
    <n v="4.3478260869565216E-2"/>
  </r>
  <r>
    <s v="APR-23"/>
    <s v="2023/24"/>
    <x v="0"/>
    <x v="5"/>
    <x v="21"/>
    <s v="NORTH WEST COMMISSIONING REGION"/>
    <x v="369"/>
    <n v="31"/>
    <n v="1"/>
    <n v="0.96875"/>
    <n v="3.125E-2"/>
  </r>
  <r>
    <s v="APR-23"/>
    <s v="2023/24"/>
    <x v="0"/>
    <x v="5"/>
    <x v="22"/>
    <s v="NORTH WEST COMMISSIONING REGION"/>
    <x v="147"/>
    <n v="35"/>
    <n v="0"/>
    <n v="1"/>
    <n v="0"/>
  </r>
  <r>
    <s v="APR-23"/>
    <s v="2023/24"/>
    <x v="0"/>
    <x v="5"/>
    <x v="23"/>
    <s v="NORTH WEST COMMISSIONING REGION"/>
    <x v="136"/>
    <n v="35"/>
    <n v="1"/>
    <n v="0.97222222222222221"/>
    <n v="2.7777777777777776E-2"/>
  </r>
  <r>
    <s v="APR-23"/>
    <s v="2023/24"/>
    <x v="0"/>
    <x v="5"/>
    <x v="24"/>
    <s v="NORTH WEST COMMISSIONING REGION"/>
    <x v="83"/>
    <n v="13"/>
    <n v="0"/>
    <n v="1"/>
    <n v="0"/>
  </r>
  <r>
    <s v="APR-23"/>
    <s v="2023/24"/>
    <x v="0"/>
    <x v="5"/>
    <x v="25"/>
    <s v="NORTH WEST COMMISSIONING REGION"/>
    <x v="182"/>
    <n v="46"/>
    <n v="1"/>
    <n v="0.97872340425531912"/>
    <n v="2.1276595744680851E-2"/>
  </r>
  <r>
    <s v="APR-23"/>
    <s v="2023/24"/>
    <x v="0"/>
    <x v="5"/>
    <x v="26"/>
    <s v="NORTH WEST COMMISSIONING REGION"/>
    <x v="399"/>
    <n v="37"/>
    <n v="3"/>
    <n v="0.92500000000000004"/>
    <n v="7.4999999999999997E-2"/>
  </r>
  <r>
    <s v="APR-23"/>
    <s v="2023/24"/>
    <x v="0"/>
    <x v="5"/>
    <x v="27"/>
    <s v="NORTH EAST AND YORKSHIRE COMMISSIONING REGION"/>
    <x v="371"/>
    <n v="25"/>
    <n v="16"/>
    <n v="0.6097560975609756"/>
    <n v="0.3902439024390244"/>
  </r>
  <r>
    <s v="APR-23"/>
    <s v="2023/24"/>
    <x v="0"/>
    <x v="5"/>
    <x v="28"/>
    <s v="MIDLANDS COMMISSIONING REGION"/>
    <x v="158"/>
    <n v="9"/>
    <n v="2"/>
    <n v="0.81818181818181823"/>
    <n v="0.18181818181818182"/>
  </r>
  <r>
    <s v="APR-23"/>
    <s v="2023/24"/>
    <x v="0"/>
    <x v="5"/>
    <x v="29"/>
    <s v="NORTH EAST AND YORKSHIRE COMMISSIONING REGION"/>
    <x v="121"/>
    <n v="30"/>
    <n v="1"/>
    <n v="0.967741935483871"/>
    <n v="3.2258064516129031E-2"/>
  </r>
  <r>
    <s v="APR-23"/>
    <s v="2023/24"/>
    <x v="0"/>
    <x v="5"/>
    <x v="30"/>
    <s v="NORTH EAST AND YORKSHIRE COMMISSIONING REGION"/>
    <x v="367"/>
    <n v="27"/>
    <n v="12"/>
    <n v="0.69230769230769229"/>
    <n v="0.30769230769230771"/>
  </r>
  <r>
    <s v="APR-23"/>
    <s v="2023/24"/>
    <x v="0"/>
    <x v="5"/>
    <x v="31"/>
    <s v="NORTH EAST AND YORKSHIRE COMMISSIONING REGION"/>
    <x v="134"/>
    <n v="29"/>
    <n v="22"/>
    <n v="0.56862745098039214"/>
    <n v="0.43137254901960786"/>
  </r>
  <r>
    <s v="APR-23"/>
    <s v="2023/24"/>
    <x v="0"/>
    <x v="5"/>
    <x v="32"/>
    <s v="NORTH EAST AND YORKSHIRE COMMISSIONING REGION"/>
    <x v="136"/>
    <n v="20"/>
    <n v="16"/>
    <n v="0.55555555555555558"/>
    <n v="0.44444444444444442"/>
  </r>
  <r>
    <s v="APR-23"/>
    <s v="2023/24"/>
    <x v="0"/>
    <x v="5"/>
    <x v="33"/>
    <s v="NORTH EAST AND YORKSHIRE COMMISSIONING REGION"/>
    <x v="374"/>
    <n v="6"/>
    <n v="13"/>
    <n v="0.31578947368421051"/>
    <n v="0.68421052631578949"/>
  </r>
  <r>
    <s v="APR-23"/>
    <s v="2023/24"/>
    <x v="0"/>
    <x v="5"/>
    <x v="34"/>
    <s v="NORTH EAST AND YORKSHIRE COMMISSIONING REGION"/>
    <x v="124"/>
    <n v="8"/>
    <n v="13"/>
    <n v="0.38095238095238093"/>
    <n v="0.61904761904761907"/>
  </r>
  <r>
    <s v="APR-23"/>
    <s v="2023/24"/>
    <x v="0"/>
    <x v="5"/>
    <x v="35"/>
    <s v="NORTH EAST AND YORKSHIRE COMMISSIONING REGION"/>
    <x v="116"/>
    <n v="22"/>
    <n v="6"/>
    <n v="0.7857142857142857"/>
    <n v="0.21428571428571427"/>
  </r>
  <r>
    <s v="APR-23"/>
    <s v="2023/24"/>
    <x v="0"/>
    <x v="5"/>
    <x v="36"/>
    <s v="NORTH EAST AND YORKSHIRE COMMISSIONING REGION"/>
    <x v="381"/>
    <n v="52"/>
    <n v="19"/>
    <n v="0.73239436619718312"/>
    <n v="0.26760563380281688"/>
  </r>
  <r>
    <s v="APR-23"/>
    <s v="2023/24"/>
    <x v="0"/>
    <x v="5"/>
    <x v="37"/>
    <s v="NORTH EAST AND YORKSHIRE COMMISSIONING REGION"/>
    <x v="128"/>
    <n v="51"/>
    <n v="8"/>
    <n v="0.86440677966101698"/>
    <n v="0.13559322033898305"/>
  </r>
  <r>
    <s v="APR-23"/>
    <s v="2023/24"/>
    <x v="0"/>
    <x v="5"/>
    <x v="38"/>
    <s v="NORTH EAST AND YORKSHIRE COMMISSIONING REGION"/>
    <x v="129"/>
    <n v="45"/>
    <n v="7"/>
    <n v="0.86538461538461542"/>
    <n v="0.13461538461538461"/>
  </r>
  <r>
    <s v="APR-23"/>
    <s v="2023/24"/>
    <x v="0"/>
    <x v="5"/>
    <x v="39"/>
    <s v="MIDLANDS COMMISSIONING REGION"/>
    <x v="119"/>
    <n v="33"/>
    <n v="24"/>
    <n v="0.57894736842105265"/>
    <n v="0.42105263157894735"/>
  </r>
  <r>
    <s v="APR-23"/>
    <s v="2023/24"/>
    <x v="0"/>
    <x v="5"/>
    <x v="40"/>
    <s v="MIDLANDS COMMISSIONING REGION"/>
    <x v="130"/>
    <n v="18"/>
    <n v="9"/>
    <n v="0.66666666666666663"/>
    <n v="0.33333333333333331"/>
  </r>
  <r>
    <s v="APR-23"/>
    <s v="2023/24"/>
    <x v="0"/>
    <x v="5"/>
    <x v="41"/>
    <s v="MIDLANDS COMMISSIONING REGION"/>
    <x v="393"/>
    <n v="39"/>
    <n v="17"/>
    <n v="0.6964285714285714"/>
    <n v="0.30357142857142855"/>
  </r>
  <r>
    <s v="APR-23"/>
    <s v="2023/24"/>
    <x v="0"/>
    <x v="5"/>
    <x v="42"/>
    <s v="MIDLANDS COMMISSIONING REGION"/>
    <x v="124"/>
    <n v="18"/>
    <n v="3"/>
    <n v="0.8571428571428571"/>
    <n v="0.14285714285714285"/>
  </r>
  <r>
    <s v="APR-23"/>
    <s v="2023/24"/>
    <x v="0"/>
    <x v="5"/>
    <x v="43"/>
    <s v="MIDLANDS COMMISSIONING REGION"/>
    <x v="70"/>
    <n v="5"/>
    <n v="3"/>
    <n v="0.625"/>
    <n v="0.375"/>
  </r>
  <r>
    <s v="APR-23"/>
    <s v="2023/24"/>
    <x v="0"/>
    <x v="5"/>
    <x v="44"/>
    <s v="MIDLANDS COMMISSIONING REGION"/>
    <x v="182"/>
    <n v="45"/>
    <n v="2"/>
    <n v="0.95744680851063835"/>
    <n v="4.2553191489361701E-2"/>
  </r>
  <r>
    <s v="APR-23"/>
    <s v="2023/24"/>
    <x v="0"/>
    <x v="5"/>
    <x v="45"/>
    <s v="MIDLANDS COMMISSIONING REGION"/>
    <x v="116"/>
    <n v="25"/>
    <n v="3"/>
    <n v="0.8928571428571429"/>
    <n v="0.10714285714285714"/>
  </r>
  <r>
    <s v="APR-23"/>
    <s v="2023/24"/>
    <x v="0"/>
    <x v="5"/>
    <x v="46"/>
    <s v="MIDLANDS COMMISSIONING REGION"/>
    <x v="120"/>
    <n v="23"/>
    <n v="3"/>
    <n v="0.88461538461538458"/>
    <n v="0.11538461538461539"/>
  </r>
  <r>
    <s v="APR-23"/>
    <s v="2023/24"/>
    <x v="0"/>
    <x v="5"/>
    <x v="47"/>
    <s v="MIDLANDS COMMISSIONING REGION"/>
    <x v="191"/>
    <n v="53"/>
    <n v="2"/>
    <n v="0.96363636363636362"/>
    <n v="3.6363636363636362E-2"/>
  </r>
  <r>
    <s v="APR-23"/>
    <s v="2023/24"/>
    <x v="0"/>
    <x v="5"/>
    <x v="48"/>
    <s v="EAST OF ENGLAND COMMISSIONING REGION"/>
    <x v="387"/>
    <n v="133"/>
    <n v="7"/>
    <n v="0.95"/>
    <n v="0.05"/>
  </r>
  <r>
    <s v="APR-23"/>
    <s v="2023/24"/>
    <x v="0"/>
    <x v="5"/>
    <x v="49"/>
    <s v="EAST OF ENGLAND COMMISSIONING REGION"/>
    <x v="393"/>
    <n v="43"/>
    <n v="13"/>
    <n v="0.7678571428571429"/>
    <n v="0.23214285714285715"/>
  </r>
  <r>
    <s v="APR-23"/>
    <s v="2023/24"/>
    <x v="0"/>
    <x v="5"/>
    <x v="50"/>
    <s v="EAST OF ENGLAND COMMISSIONING REGION"/>
    <x v="150"/>
    <n v="78"/>
    <n v="11"/>
    <n v="0.8764044943820225"/>
    <n v="0.12359550561797752"/>
  </r>
  <r>
    <s v="APR-23"/>
    <s v="2023/24"/>
    <x v="0"/>
    <x v="5"/>
    <x v="51"/>
    <s v="EAST OF ENGLAND COMMISSIONING REGION"/>
    <x v="305"/>
    <n v="57"/>
    <n v="28"/>
    <n v="0.6705882352941176"/>
    <n v="0.32941176470588235"/>
  </r>
  <r>
    <s v="APR-23"/>
    <s v="2023/24"/>
    <x v="0"/>
    <x v="5"/>
    <x v="52"/>
    <s v="EAST OF ENGLAND COMMISSIONING REGION"/>
    <x v="131"/>
    <n v="41"/>
    <n v="5"/>
    <n v="0.89130434782608692"/>
    <n v="0.10869565217391304"/>
  </r>
  <r>
    <s v="APR-23"/>
    <s v="2023/24"/>
    <x v="0"/>
    <x v="5"/>
    <x v="53"/>
    <s v="EAST OF ENGLAND COMMISSIONING REGION"/>
    <x v="161"/>
    <n v="48"/>
    <n v="2"/>
    <n v="0.96"/>
    <n v="0.04"/>
  </r>
  <r>
    <s v="APR-23"/>
    <s v="2023/24"/>
    <x v="0"/>
    <x v="5"/>
    <x v="54"/>
    <s v="EAST OF ENGLAND COMMISSIONING REGION"/>
    <x v="148"/>
    <n v="13"/>
    <n v="1"/>
    <n v="0.9285714285714286"/>
    <n v="7.1428571428571425E-2"/>
  </r>
  <r>
    <s v="APR-23"/>
    <s v="2023/24"/>
    <x v="0"/>
    <x v="5"/>
    <x v="55"/>
    <s v="EAST OF ENGLAND COMMISSIONING REGION"/>
    <x v="183"/>
    <n v="20"/>
    <n v="3"/>
    <n v="0.86956521739130432"/>
    <n v="0.13043478260869565"/>
  </r>
  <r>
    <s v="APR-23"/>
    <s v="2023/24"/>
    <x v="0"/>
    <x v="5"/>
    <x v="56"/>
    <s v="EAST OF ENGLAND COMMISSIONING REGION"/>
    <x v="140"/>
    <n v="30"/>
    <n v="0"/>
    <n v="1"/>
    <n v="0"/>
  </r>
  <r>
    <s v="APR-23"/>
    <s v="2023/24"/>
    <x v="0"/>
    <x v="5"/>
    <x v="57"/>
    <s v="SOUTH EAST COMMISSIONING REGION"/>
    <x v="373"/>
    <n v="32"/>
    <n v="2"/>
    <n v="0.94117647058823528"/>
    <n v="5.8823529411764705E-2"/>
  </r>
  <r>
    <s v="APR-23"/>
    <s v="2023/24"/>
    <x v="0"/>
    <x v="5"/>
    <x v="58"/>
    <s v="SOUTH EAST COMMISSIONING REGION"/>
    <x v="135"/>
    <n v="91"/>
    <n v="1"/>
    <n v="0.98913043478260865"/>
    <n v="1.0869565217391304E-2"/>
  </r>
  <r>
    <s v="APR-23"/>
    <s v="2023/24"/>
    <x v="0"/>
    <x v="5"/>
    <x v="59"/>
    <s v="SOUTH EAST COMMISSIONING REGION"/>
    <x v="183"/>
    <n v="18"/>
    <n v="5"/>
    <n v="0.78260869565217395"/>
    <n v="0.21739130434782608"/>
  </r>
  <r>
    <s v="APR-23"/>
    <s v="2023/24"/>
    <x v="0"/>
    <x v="5"/>
    <x v="60"/>
    <s v="SOUTH WEST COMMISSIONING REGION"/>
    <x v="375"/>
    <n v="92"/>
    <n v="3"/>
    <n v="0.96842105263157896"/>
    <n v="3.1578947368421054E-2"/>
  </r>
  <r>
    <s v="APR-23"/>
    <s v="2023/24"/>
    <x v="0"/>
    <x v="5"/>
    <x v="61"/>
    <s v="SOUTH WEST COMMISSIONING REGION"/>
    <x v="388"/>
    <n v="102"/>
    <n v="7"/>
    <n v="0.93577981651376152"/>
    <n v="6.4220183486238536E-2"/>
  </r>
  <r>
    <s v="APR-23"/>
    <s v="2023/24"/>
    <x v="0"/>
    <x v="5"/>
    <x v="62"/>
    <s v="SOUTH WEST COMMISSIONING REGION"/>
    <x v="392"/>
    <n v="113"/>
    <n v="4"/>
    <n v="0.96581196581196582"/>
    <n v="3.4188034188034191E-2"/>
  </r>
  <r>
    <s v="APR-23"/>
    <s v="2023/24"/>
    <x v="0"/>
    <x v="5"/>
    <x v="63"/>
    <s v="SOUTH WEST COMMISSIONING REGION"/>
    <x v="302"/>
    <n v="82"/>
    <n v="12"/>
    <n v="0.87234042553191493"/>
    <n v="0.1276595744680851"/>
  </r>
  <r>
    <s v="APR-23"/>
    <s v="2023/24"/>
    <x v="0"/>
    <x v="5"/>
    <x v="64"/>
    <s v="NORTH WEST COMMISSIONING REGION"/>
    <x v="118"/>
    <n v="58"/>
    <n v="0"/>
    <n v="1"/>
    <n v="0"/>
  </r>
  <r>
    <s v="APR-23"/>
    <s v="2023/24"/>
    <x v="0"/>
    <x v="5"/>
    <x v="66"/>
    <s v="NORTH EAST AND YORKSHIRE COMMISSIONING REGION"/>
    <x v="383"/>
    <n v="75"/>
    <n v="1"/>
    <n v="0.98684210526315785"/>
    <n v="1.3157894736842105E-2"/>
  </r>
  <r>
    <s v="APR-23"/>
    <s v="2023/24"/>
    <x v="0"/>
    <x v="5"/>
    <x v="67"/>
    <s v="NORTH WEST COMMISSIONING REGION"/>
    <x v="118"/>
    <n v="58"/>
    <n v="0"/>
    <n v="1"/>
    <n v="0"/>
  </r>
  <r>
    <s v="APR-23"/>
    <s v="2023/24"/>
    <x v="0"/>
    <x v="5"/>
    <x v="69"/>
    <s v="MIDLANDS COMMISSIONING REGION"/>
    <x v="157"/>
    <n v="1"/>
    <n v="0"/>
    <n v="1"/>
    <n v="0"/>
  </r>
  <r>
    <s v="APR-23"/>
    <s v="2023/24"/>
    <x v="0"/>
    <x v="5"/>
    <x v="72"/>
    <s v="SOUTH EAST COMMISSIONING REGION"/>
    <x v="142"/>
    <n v="72"/>
    <n v="14"/>
    <n v="0.83720930232558144"/>
    <n v="0.16279069767441862"/>
  </r>
  <r>
    <s v="APR-23"/>
    <s v="2023/24"/>
    <x v="0"/>
    <x v="5"/>
    <x v="73"/>
    <s v="SOUTH EAST COMMISSIONING REGION"/>
    <x v="383"/>
    <n v="69"/>
    <n v="7"/>
    <n v="0.90789473684210531"/>
    <n v="9.2105263157894732E-2"/>
  </r>
  <r>
    <s v="APR-23"/>
    <s v="2023/24"/>
    <x v="0"/>
    <x v="5"/>
    <x v="74"/>
    <s v="SOUTH WEST COMMISSIONING REGION"/>
    <x v="401"/>
    <n v="143"/>
    <n v="2"/>
    <n v="0.98620689655172411"/>
    <n v="1.3793103448275862E-2"/>
  </r>
  <r>
    <s v="APR-23"/>
    <s v="2023/24"/>
    <x v="0"/>
    <x v="5"/>
    <x v="75"/>
    <s v="MIDLANDS COMMISSIONING REGION"/>
    <x v="176"/>
    <n v="146"/>
    <n v="4"/>
    <n v="0.97333333333333338"/>
    <n v="2.6666666666666668E-2"/>
  </r>
  <r>
    <s v="APR-23"/>
    <s v="2023/24"/>
    <x v="0"/>
    <x v="5"/>
    <x v="76"/>
    <s v="NORTH EAST AND YORKSHIRE COMMISSIONING REGION"/>
    <x v="172"/>
    <n v="111"/>
    <n v="13"/>
    <n v="0.89516129032258063"/>
    <n v="0.10483870967741936"/>
  </r>
  <r>
    <s v="APR-23"/>
    <s v="2023/24"/>
    <x v="0"/>
    <x v="5"/>
    <x v="77"/>
    <s v="MIDLANDS COMMISSIONING REGION"/>
    <x v="309"/>
    <n v="91"/>
    <n v="23"/>
    <n v="0.79824561403508776"/>
    <n v="0.20175438596491227"/>
  </r>
  <r>
    <s v="APR-23"/>
    <s v="2023/24"/>
    <x v="0"/>
    <x v="5"/>
    <x v="78"/>
    <s v="SOUTH WEST COMMISSIONING REGION"/>
    <x v="402"/>
    <n v="218"/>
    <n v="12"/>
    <n v="0.94782608695652171"/>
    <n v="5.2173913043478258E-2"/>
  </r>
  <r>
    <s v="APR-23"/>
    <s v="2023/24"/>
    <x v="0"/>
    <x v="5"/>
    <x v="79"/>
    <s v="NORTH EAST AND YORKSHIRE COMMISSIONING REGION"/>
    <x v="146"/>
    <n v="92"/>
    <n v="9"/>
    <n v="0.91089108910891092"/>
    <n v="8.9108910891089105E-2"/>
  </r>
  <r>
    <s v="APR-23"/>
    <s v="2023/24"/>
    <x v="0"/>
    <x v="5"/>
    <x v="80"/>
    <s v="MIDLANDS COMMISSIONING REGION"/>
    <x v="403"/>
    <n v="122"/>
    <n v="4"/>
    <n v="0.96825396825396826"/>
    <n v="3.1746031746031744E-2"/>
  </r>
  <r>
    <s v="APR-23"/>
    <s v="2023/24"/>
    <x v="0"/>
    <x v="5"/>
    <x v="81"/>
    <s v="EAST OF ENGLAND COMMISSIONING REGION"/>
    <x v="404"/>
    <n v="100"/>
    <n v="16"/>
    <n v="0.86206896551724133"/>
    <n v="0.13793103448275862"/>
  </r>
  <r>
    <s v="APR-23"/>
    <s v="2023/24"/>
    <x v="0"/>
    <x v="5"/>
    <x v="82"/>
    <s v="NORTH WEST COMMISSIONING REGION"/>
    <x v="172"/>
    <n v="124"/>
    <n v="0"/>
    <n v="1"/>
    <n v="0"/>
  </r>
  <r>
    <s v="APR-23"/>
    <s v="2023/24"/>
    <x v="0"/>
    <x v="5"/>
    <x v="83"/>
    <s v="NORTH WEST COMMISSIONING REGION"/>
    <x v="157"/>
    <n v="1"/>
    <n v="0"/>
    <n v="1"/>
    <n v="0"/>
  </r>
  <r>
    <s v="APR-23"/>
    <s v="2023/24"/>
    <x v="0"/>
    <x v="5"/>
    <x v="84"/>
    <s v="NORTH EAST AND YORKSHIRE COMMISSIONING REGION"/>
    <x v="383"/>
    <n v="72"/>
    <n v="4"/>
    <n v="0.94736842105263153"/>
    <n v="5.2631578947368418E-2"/>
  </r>
  <r>
    <s v="APR-23"/>
    <s v="2023/24"/>
    <x v="0"/>
    <x v="5"/>
    <x v="85"/>
    <s v="LONDON COMMISSIONING REGION"/>
    <x v="146"/>
    <n v="96"/>
    <n v="5"/>
    <n v="0.95049504950495045"/>
    <n v="4.9504950495049507E-2"/>
  </r>
  <r>
    <s v="APR-23"/>
    <s v="2023/24"/>
    <x v="0"/>
    <x v="5"/>
    <x v="86"/>
    <s v="NORTH EAST AND YORKSHIRE COMMISSIONING REGION"/>
    <x v="405"/>
    <n v="62"/>
    <n v="12"/>
    <n v="0.83783783783783783"/>
    <n v="0.16216216216216217"/>
  </r>
  <r>
    <s v="APR-23"/>
    <s v="2023/24"/>
    <x v="0"/>
    <x v="5"/>
    <x v="87"/>
    <s v="MIDLANDS COMMISSIONING REGION"/>
    <x v="135"/>
    <n v="54"/>
    <n v="38"/>
    <n v="0.58695652173913049"/>
    <n v="0.41304347826086957"/>
  </r>
  <r>
    <s v="APR-23"/>
    <s v="2023/24"/>
    <x v="0"/>
    <x v="5"/>
    <x v="88"/>
    <s v="SOUTH EAST COMMISSIONING REGION"/>
    <x v="384"/>
    <n v="123"/>
    <n v="18"/>
    <n v="0.87234042553191493"/>
    <n v="0.1276595744680851"/>
  </r>
  <r>
    <s v="APR-23"/>
    <s v="2023/24"/>
    <x v="0"/>
    <x v="5"/>
    <x v="89"/>
    <s v="MIDLANDS COMMISSIONING REGION"/>
    <x v="388"/>
    <n v="97"/>
    <n v="12"/>
    <n v="0.88990825688073394"/>
    <n v="0.11009174311926606"/>
  </r>
  <r>
    <s v="APR-23"/>
    <s v="2023/24"/>
    <x v="0"/>
    <x v="5"/>
    <x v="90"/>
    <s v="LONDON COMMISSIONING REGION"/>
    <x v="406"/>
    <n v="232"/>
    <n v="23"/>
    <n v="0.90980392156862744"/>
    <n v="9.0196078431372548E-2"/>
  </r>
  <r>
    <s v="APR-23"/>
    <s v="2023/24"/>
    <x v="0"/>
    <x v="5"/>
    <x v="91"/>
    <s v="NORTH EAST AND YORKSHIRE COMMISSIONING REGION"/>
    <x v="157"/>
    <n v="0"/>
    <n v="1"/>
    <n v="0"/>
    <n v="1"/>
  </r>
  <r>
    <s v="APR-23"/>
    <s v="2023/24"/>
    <x v="0"/>
    <x v="5"/>
    <x v="92"/>
    <s v="MIDLANDS COMMISSIONING REGION"/>
    <x v="407"/>
    <n v="94"/>
    <n v="2"/>
    <n v="0.97916666666666663"/>
    <n v="2.0833333333333332E-2"/>
  </r>
  <r>
    <s v="APR-23"/>
    <s v="2023/24"/>
    <x v="0"/>
    <x v="5"/>
    <x v="93"/>
    <s v="NORTH EAST AND YORKSHIRE COMMISSIONING REGION"/>
    <x v="153"/>
    <n v="105"/>
    <n v="5"/>
    <n v="0.95454545454545459"/>
    <n v="4.5454545454545456E-2"/>
  </r>
  <r>
    <s v="APR-23"/>
    <s v="2023/24"/>
    <x v="0"/>
    <x v="5"/>
    <x v="94"/>
    <s v="SOUTH EAST COMMISSIONING REGION"/>
    <x v="408"/>
    <n v="179"/>
    <n v="143"/>
    <n v="0.55590062111801242"/>
    <n v="0.44409937888198758"/>
  </r>
  <r>
    <s v="APR-23"/>
    <s v="2023/24"/>
    <x v="0"/>
    <x v="5"/>
    <x v="95"/>
    <s v="SOUTH EAST COMMISSIONING REGION"/>
    <x v="409"/>
    <n v="154"/>
    <n v="27"/>
    <n v="0.850828729281768"/>
    <n v="0.14917127071823205"/>
  </r>
  <r>
    <s v="APR-23"/>
    <s v="2023/24"/>
    <x v="0"/>
    <x v="5"/>
    <x v="96"/>
    <s v="SOUTH WEST COMMISSIONING REGION"/>
    <x v="156"/>
    <n v="105"/>
    <n v="8"/>
    <n v="0.92920353982300885"/>
    <n v="7.0796460176991149E-2"/>
  </r>
  <r>
    <s v="APR-23"/>
    <s v="2023/24"/>
    <x v="0"/>
    <x v="5"/>
    <x v="97"/>
    <s v="LONDON COMMISSIONING REGION"/>
    <x v="410"/>
    <n v="41"/>
    <n v="50"/>
    <n v="0.45054945054945056"/>
    <n v="0.5494505494505495"/>
  </r>
  <r>
    <s v="APR-23"/>
    <s v="2023/24"/>
    <x v="0"/>
    <x v="5"/>
    <x v="98"/>
    <s v="SOUTH EAST COMMISSIONING REGION"/>
    <x v="302"/>
    <n v="91"/>
    <n v="3"/>
    <n v="0.96808510638297873"/>
    <n v="3.1914893617021274E-2"/>
  </r>
  <r>
    <s v="APR-23"/>
    <s v="2023/24"/>
    <x v="0"/>
    <x v="5"/>
    <x v="100"/>
    <s v="NORTH WEST COMMISSIONING REGION"/>
    <x v="191"/>
    <n v="53"/>
    <n v="2"/>
    <n v="0.96363636363636362"/>
    <n v="3.6363636363636362E-2"/>
  </r>
  <r>
    <s v="APR-23"/>
    <s v="2023/24"/>
    <x v="0"/>
    <x v="5"/>
    <x v="101"/>
    <s v="NORTH EAST AND YORKSHIRE COMMISSIONING REGION"/>
    <x v="147"/>
    <n v="35"/>
    <n v="0"/>
    <n v="1"/>
    <n v="0"/>
  </r>
  <r>
    <s v="APR-23"/>
    <s v="2023/24"/>
    <x v="0"/>
    <x v="5"/>
    <x v="102"/>
    <s v="EAST OF ENGLAND COMMISSIONING REGION"/>
    <x v="116"/>
    <n v="28"/>
    <n v="0"/>
    <n v="1"/>
    <n v="0"/>
  </r>
  <r>
    <s v="APR-23"/>
    <s v="2023/24"/>
    <x v="0"/>
    <x v="5"/>
    <x v="103"/>
    <s v="EAST OF ENGLAND COMMISSIONING REGION"/>
    <x v="369"/>
    <n v="27"/>
    <n v="5"/>
    <n v="0.84375"/>
    <n v="0.15625"/>
  </r>
  <r>
    <s v="APR-23"/>
    <s v="2023/24"/>
    <x v="0"/>
    <x v="5"/>
    <x v="104"/>
    <s v="EAST OF ENGLAND COMMISSIONING REGION"/>
    <x v="69"/>
    <n v="16"/>
    <n v="6"/>
    <n v="0.72727272727272729"/>
    <n v="0.27272727272727271"/>
  </r>
  <r>
    <s v="APR-23"/>
    <s v="2023/24"/>
    <x v="0"/>
    <x v="5"/>
    <x v="105"/>
    <s v="LONDON COMMISSIONING REGION"/>
    <x v="190"/>
    <n v="117"/>
    <n v="3"/>
    <n v="0.97499999999999998"/>
    <n v="2.5000000000000001E-2"/>
  </r>
  <r>
    <s v="APR-23"/>
    <s v="2023/24"/>
    <x v="0"/>
    <x v="5"/>
    <x v="106"/>
    <s v="MIDLANDS COMMISSIONING REGION"/>
    <x v="401"/>
    <n v="126"/>
    <n v="19"/>
    <n v="0.86896551724137927"/>
    <n v="0.1310344827586207"/>
  </r>
  <r>
    <s v="APR-23"/>
    <s v="2023/24"/>
    <x v="0"/>
    <x v="5"/>
    <x v="107"/>
    <s v="MIDLANDS COMMISSIONING REGION"/>
    <x v="391"/>
    <n v="162"/>
    <n v="11"/>
    <n v="0.93641618497109824"/>
    <n v="6.358381502890173E-2"/>
  </r>
  <r>
    <s v="APR-23"/>
    <s v="2023/24"/>
    <x v="0"/>
    <x v="5"/>
    <x v="108"/>
    <s v="SOUTH EAST COMMISSIONING REGION"/>
    <x v="135"/>
    <n v="78"/>
    <n v="14"/>
    <n v="0.84782608695652173"/>
    <n v="0.15217391304347827"/>
  </r>
  <r>
    <s v="APR-23"/>
    <s v="2023/24"/>
    <x v="0"/>
    <x v="5"/>
    <x v="109"/>
    <s v="SOUTH EAST COMMISSIONING REGION"/>
    <x v="411"/>
    <n v="193"/>
    <n v="53"/>
    <n v="0.78455284552845528"/>
    <n v="0.21544715447154472"/>
  </r>
  <r>
    <s v="APR-23"/>
    <s v="2023/24"/>
    <x v="0"/>
    <x v="5"/>
    <x v="110"/>
    <s v="EAST OF ENGLAND COMMISSIONING REGION"/>
    <x v="412"/>
    <n v="110"/>
    <n v="21"/>
    <n v="0.83969465648854957"/>
    <n v="0.16030534351145037"/>
  </r>
  <r>
    <s v="APR-23"/>
    <s v="2023/24"/>
    <x v="0"/>
    <x v="5"/>
    <x v="111"/>
    <s v="MIDLANDS COMMISSIONING REGION"/>
    <x v="300"/>
    <n v="54"/>
    <n v="26"/>
    <n v="0.67500000000000004"/>
    <n v="0.32500000000000001"/>
  </r>
  <r>
    <s v="APR-23"/>
    <s v="2023/24"/>
    <x v="0"/>
    <x v="5"/>
    <x v="112"/>
    <s v="UNKNOWN"/>
    <x v="128"/>
    <n v="50"/>
    <n v="9"/>
    <n v="0.84745762711864403"/>
    <n v="0.15254237288135594"/>
  </r>
  <r>
    <s v="APR-23"/>
    <s v="2023/24"/>
    <x v="0"/>
    <x v="5"/>
    <x v="113"/>
    <s v="LONDON COMMISSIONING REGION"/>
    <x v="178"/>
    <n v="177"/>
    <n v="59"/>
    <n v="0.75"/>
    <n v="0.25"/>
  </r>
  <r>
    <s v="APR-23"/>
    <s v="2023/24"/>
    <x v="0"/>
    <x v="5"/>
    <x v="114"/>
    <s v="NORTH EAST AND YORKSHIRE COMMISSIONING REGION"/>
    <x v="191"/>
    <n v="53"/>
    <n v="2"/>
    <n v="0.96363636363636362"/>
    <n v="3.6363636363636362E-2"/>
  </r>
  <r>
    <s v="APR-23"/>
    <s v="2023/24"/>
    <x v="0"/>
    <x v="6"/>
    <x v="0"/>
    <s v="NORTH EAST AND YORKSHIRE COMMISSIONING REGION"/>
    <x v="365"/>
    <n v="21"/>
    <n v="12"/>
    <n v="0.63636363636363635"/>
    <n v="0.36363636363636365"/>
  </r>
  <r>
    <s v="APR-23"/>
    <s v="2023/24"/>
    <x v="0"/>
    <x v="6"/>
    <x v="1"/>
    <s v="NORTH EAST AND YORKSHIRE COMMISSIONING REGION"/>
    <x v="148"/>
    <n v="10"/>
    <n v="4"/>
    <n v="0.7142857142857143"/>
    <n v="0.2857142857142857"/>
  </r>
  <r>
    <s v="APR-23"/>
    <s v="2023/24"/>
    <x v="0"/>
    <x v="6"/>
    <x v="2"/>
    <s v="NORTH EAST AND YORKSHIRE COMMISSIONING REGION"/>
    <x v="143"/>
    <n v="17"/>
    <n v="1"/>
    <n v="0.94444444444444442"/>
    <n v="5.5555555555555552E-2"/>
  </r>
  <r>
    <s v="APR-23"/>
    <s v="2023/24"/>
    <x v="0"/>
    <x v="6"/>
    <x v="3"/>
    <s v="NORTH WEST COMMISSIONING REGION"/>
    <x v="185"/>
    <n v="8"/>
    <n v="1"/>
    <n v="0.88888888888888884"/>
    <n v="0.1111111111111111"/>
  </r>
  <r>
    <s v="APR-23"/>
    <s v="2023/24"/>
    <x v="0"/>
    <x v="6"/>
    <x v="4"/>
    <s v="NORTH WEST COMMISSIONING REGION"/>
    <x v="91"/>
    <n v="9"/>
    <n v="3"/>
    <n v="0.75"/>
    <n v="0.25"/>
  </r>
  <r>
    <s v="APR-23"/>
    <s v="2023/24"/>
    <x v="0"/>
    <x v="6"/>
    <x v="5"/>
    <s v="NORTH WEST COMMISSIONING REGION"/>
    <x v="70"/>
    <n v="6"/>
    <n v="2"/>
    <n v="0.75"/>
    <n v="0.25"/>
  </r>
  <r>
    <s v="APR-23"/>
    <s v="2023/24"/>
    <x v="0"/>
    <x v="6"/>
    <x v="6"/>
    <s v="NORTH WEST COMMISSIONING REGION"/>
    <x v="115"/>
    <n v="10"/>
    <n v="0"/>
    <n v="1"/>
    <n v="0"/>
  </r>
  <r>
    <s v="APR-23"/>
    <s v="2023/24"/>
    <x v="0"/>
    <x v="6"/>
    <x v="7"/>
    <s v="NORTH WEST COMMISSIONING REGION"/>
    <x v="69"/>
    <n v="16"/>
    <n v="6"/>
    <n v="0.72727272727272729"/>
    <n v="0.27272727272727271"/>
  </r>
  <r>
    <s v="APR-23"/>
    <s v="2023/24"/>
    <x v="0"/>
    <x v="6"/>
    <x v="8"/>
    <s v="NORTH WEST COMMISSIONING REGION"/>
    <x v="148"/>
    <n v="13"/>
    <n v="1"/>
    <n v="0.9285714285714286"/>
    <n v="7.1428571428571425E-2"/>
  </r>
  <r>
    <s v="APR-23"/>
    <s v="2023/24"/>
    <x v="0"/>
    <x v="6"/>
    <x v="9"/>
    <s v="NORTH WEST COMMISSIONING REGION"/>
    <x v="147"/>
    <n v="30"/>
    <n v="5"/>
    <n v="0.8571428571428571"/>
    <n v="0.14285714285714285"/>
  </r>
  <r>
    <s v="APR-23"/>
    <s v="2023/24"/>
    <x v="0"/>
    <x v="6"/>
    <x v="10"/>
    <s v="NORTH WEST COMMISSIONING REGION"/>
    <x v="148"/>
    <n v="14"/>
    <n v="0"/>
    <n v="1"/>
    <n v="0"/>
  </r>
  <r>
    <s v="APR-23"/>
    <s v="2023/24"/>
    <x v="0"/>
    <x v="6"/>
    <x v="11"/>
    <s v="NORTH WEST COMMISSIONING REGION"/>
    <x v="144"/>
    <n v="12"/>
    <n v="8"/>
    <n v="0.6"/>
    <n v="0.4"/>
  </r>
  <r>
    <s v="APR-23"/>
    <s v="2023/24"/>
    <x v="0"/>
    <x v="6"/>
    <x v="12"/>
    <s v="NORTH WEST COMMISSIONING REGION"/>
    <x v="413"/>
    <n v="13"/>
    <n v="2"/>
    <n v="0.8666666666666667"/>
    <n v="0.13333333333333333"/>
  </r>
  <r>
    <s v="APR-23"/>
    <s v="2023/24"/>
    <x v="0"/>
    <x v="6"/>
    <x v="13"/>
    <s v="NORTH WEST COMMISSIONING REGION"/>
    <x v="132"/>
    <n v="13"/>
    <n v="3"/>
    <n v="0.8125"/>
    <n v="0.1875"/>
  </r>
  <r>
    <s v="APR-23"/>
    <s v="2023/24"/>
    <x v="0"/>
    <x v="6"/>
    <x v="14"/>
    <s v="NORTH EAST AND YORKSHIRE COMMISSIONING REGION"/>
    <x v="374"/>
    <n v="13"/>
    <n v="6"/>
    <n v="0.68421052631578949"/>
    <n v="0.31578947368421051"/>
  </r>
  <r>
    <s v="APR-23"/>
    <s v="2023/24"/>
    <x v="0"/>
    <x v="6"/>
    <x v="15"/>
    <s v="NORTH WEST COMMISSIONING REGION"/>
    <x v="143"/>
    <n v="16"/>
    <n v="2"/>
    <n v="0.88888888888888884"/>
    <n v="0.1111111111111111"/>
  </r>
  <r>
    <s v="APR-23"/>
    <s v="2023/24"/>
    <x v="0"/>
    <x v="6"/>
    <x v="16"/>
    <s v="NORTH WEST COMMISSIONING REGION"/>
    <x v="121"/>
    <n v="23"/>
    <n v="8"/>
    <n v="0.74193548387096775"/>
    <n v="0.25806451612903225"/>
  </r>
  <r>
    <s v="APR-23"/>
    <s v="2023/24"/>
    <x v="0"/>
    <x v="6"/>
    <x v="17"/>
    <s v="NORTH WEST COMMISSIONING REGION"/>
    <x v="91"/>
    <n v="8"/>
    <n v="4"/>
    <n v="0.66666666666666663"/>
    <n v="0.33333333333333331"/>
  </r>
  <r>
    <s v="APR-23"/>
    <s v="2023/24"/>
    <x v="0"/>
    <x v="6"/>
    <x v="18"/>
    <s v="NORTH WEST COMMISSIONING REGION"/>
    <x v="115"/>
    <n v="8"/>
    <n v="2"/>
    <n v="0.8"/>
    <n v="0.2"/>
  </r>
  <r>
    <s v="APR-23"/>
    <s v="2023/24"/>
    <x v="0"/>
    <x v="6"/>
    <x v="19"/>
    <s v="NORTH WEST COMMISSIONING REGION"/>
    <x v="115"/>
    <n v="7"/>
    <n v="3"/>
    <n v="0.7"/>
    <n v="0.3"/>
  </r>
  <r>
    <s v="APR-23"/>
    <s v="2023/24"/>
    <x v="0"/>
    <x v="6"/>
    <x v="20"/>
    <s v="NORTH WEST COMMISSIONING REGION"/>
    <x v="99"/>
    <n v="24"/>
    <n v="5"/>
    <n v="0.82758620689655171"/>
    <n v="0.17241379310344829"/>
  </r>
  <r>
    <s v="APR-23"/>
    <s v="2023/24"/>
    <x v="0"/>
    <x v="6"/>
    <x v="21"/>
    <s v="NORTH WEST COMMISSIONING REGION"/>
    <x v="185"/>
    <n v="7"/>
    <n v="2"/>
    <n v="0.77777777777777779"/>
    <n v="0.22222222222222221"/>
  </r>
  <r>
    <s v="APR-23"/>
    <s v="2023/24"/>
    <x v="0"/>
    <x v="6"/>
    <x v="22"/>
    <s v="NORTH WEST COMMISSIONING REGION"/>
    <x v="158"/>
    <n v="10"/>
    <n v="1"/>
    <n v="0.90909090909090906"/>
    <n v="9.0909090909090912E-2"/>
  </r>
  <r>
    <s v="APR-23"/>
    <s v="2023/24"/>
    <x v="0"/>
    <x v="6"/>
    <x v="23"/>
    <s v="NORTH WEST COMMISSIONING REGION"/>
    <x v="183"/>
    <n v="20"/>
    <n v="3"/>
    <n v="0.86956521739130432"/>
    <n v="0.13043478260869565"/>
  </r>
  <r>
    <s v="APR-23"/>
    <s v="2023/24"/>
    <x v="0"/>
    <x v="6"/>
    <x v="24"/>
    <s v="NORTH WEST COMMISSIONING REGION"/>
    <x v="185"/>
    <n v="7"/>
    <n v="2"/>
    <n v="0.77777777777777779"/>
    <n v="0.22222222222222221"/>
  </r>
  <r>
    <s v="APR-23"/>
    <s v="2023/24"/>
    <x v="0"/>
    <x v="6"/>
    <x v="25"/>
    <s v="NORTH WEST COMMISSIONING REGION"/>
    <x v="369"/>
    <n v="32"/>
    <n v="0"/>
    <n v="1"/>
    <n v="0"/>
  </r>
  <r>
    <s v="APR-23"/>
    <s v="2023/24"/>
    <x v="0"/>
    <x v="6"/>
    <x v="26"/>
    <s v="NORTH WEST COMMISSIONING REGION"/>
    <x v="83"/>
    <n v="11"/>
    <n v="2"/>
    <n v="0.84615384615384615"/>
    <n v="0.15384615384615385"/>
  </r>
  <r>
    <s v="APR-23"/>
    <s v="2023/24"/>
    <x v="0"/>
    <x v="6"/>
    <x v="27"/>
    <s v="NORTH EAST AND YORKSHIRE COMMISSIONING REGION"/>
    <x v="374"/>
    <n v="15"/>
    <n v="4"/>
    <n v="0.78947368421052633"/>
    <n v="0.21052631578947367"/>
  </r>
  <r>
    <s v="APR-23"/>
    <s v="2023/24"/>
    <x v="0"/>
    <x v="6"/>
    <x v="28"/>
    <s v="MIDLANDS COMMISSIONING REGION"/>
    <x v="184"/>
    <n v="3"/>
    <n v="0"/>
    <n v="1"/>
    <n v="0"/>
  </r>
  <r>
    <s v="APR-23"/>
    <s v="2023/24"/>
    <x v="0"/>
    <x v="6"/>
    <x v="29"/>
    <s v="NORTH EAST AND YORKSHIRE COMMISSIONING REGION"/>
    <x v="124"/>
    <n v="18"/>
    <n v="3"/>
    <n v="0.8571428571428571"/>
    <n v="0.14285714285714285"/>
  </r>
  <r>
    <s v="APR-23"/>
    <s v="2023/24"/>
    <x v="0"/>
    <x v="6"/>
    <x v="30"/>
    <s v="NORTH EAST AND YORKSHIRE COMMISSIONING REGION"/>
    <x v="149"/>
    <n v="4"/>
    <n v="2"/>
    <n v="0.66666666666666663"/>
    <n v="0.33333333333333331"/>
  </r>
  <r>
    <s v="APR-23"/>
    <s v="2023/24"/>
    <x v="0"/>
    <x v="6"/>
    <x v="31"/>
    <s v="NORTH EAST AND YORKSHIRE COMMISSIONING REGION"/>
    <x v="400"/>
    <n v="28"/>
    <n v="14"/>
    <n v="0.66666666666666663"/>
    <n v="0.33333333333333331"/>
  </r>
  <r>
    <s v="APR-23"/>
    <s v="2023/24"/>
    <x v="0"/>
    <x v="6"/>
    <x v="32"/>
    <s v="NORTH EAST AND YORKSHIRE COMMISSIONING REGION"/>
    <x v="116"/>
    <n v="20"/>
    <n v="8"/>
    <n v="0.7142857142857143"/>
    <n v="0.2857142857142857"/>
  </r>
  <r>
    <s v="APR-23"/>
    <s v="2023/24"/>
    <x v="0"/>
    <x v="6"/>
    <x v="33"/>
    <s v="NORTH EAST AND YORKSHIRE COMMISSIONING REGION"/>
    <x v="124"/>
    <n v="13"/>
    <n v="8"/>
    <n v="0.61904761904761907"/>
    <n v="0.38095238095238093"/>
  </r>
  <r>
    <s v="APR-23"/>
    <s v="2023/24"/>
    <x v="0"/>
    <x v="6"/>
    <x v="34"/>
    <s v="NORTH EAST AND YORKSHIRE COMMISSIONING REGION"/>
    <x v="83"/>
    <n v="8"/>
    <n v="5"/>
    <n v="0.61538461538461542"/>
    <n v="0.38461538461538464"/>
  </r>
  <r>
    <s v="APR-23"/>
    <s v="2023/24"/>
    <x v="0"/>
    <x v="6"/>
    <x v="35"/>
    <s v="NORTH EAST AND YORKSHIRE COMMISSIONING REGION"/>
    <x v="143"/>
    <n v="14"/>
    <n v="4"/>
    <n v="0.77777777777777779"/>
    <n v="0.22222222222222221"/>
  </r>
  <r>
    <s v="APR-23"/>
    <s v="2023/24"/>
    <x v="0"/>
    <x v="6"/>
    <x v="36"/>
    <s v="NORTH EAST AND YORKSHIRE COMMISSIONING REGION"/>
    <x v="140"/>
    <n v="17"/>
    <n v="13"/>
    <n v="0.56666666666666665"/>
    <n v="0.43333333333333335"/>
  </r>
  <r>
    <s v="APR-23"/>
    <s v="2023/24"/>
    <x v="0"/>
    <x v="6"/>
    <x v="37"/>
    <s v="NORTH EAST AND YORKSHIRE COMMISSIONING REGION"/>
    <x v="117"/>
    <n v="37"/>
    <n v="12"/>
    <n v="0.75510204081632648"/>
    <n v="0.24489795918367346"/>
  </r>
  <r>
    <s v="APR-23"/>
    <s v="2023/24"/>
    <x v="0"/>
    <x v="6"/>
    <x v="38"/>
    <s v="NORTH EAST AND YORKSHIRE COMMISSIONING REGION"/>
    <x v="147"/>
    <n v="32"/>
    <n v="3"/>
    <n v="0.91428571428571426"/>
    <n v="8.5714285714285715E-2"/>
  </r>
  <r>
    <s v="APR-23"/>
    <s v="2023/24"/>
    <x v="0"/>
    <x v="6"/>
    <x v="39"/>
    <s v="MIDLANDS COMMISSIONING REGION"/>
    <x v="120"/>
    <n v="16"/>
    <n v="10"/>
    <n v="0.61538461538461542"/>
    <n v="0.38461538461538464"/>
  </r>
  <r>
    <s v="APR-23"/>
    <s v="2023/24"/>
    <x v="0"/>
    <x v="6"/>
    <x v="40"/>
    <s v="MIDLANDS COMMISSIONING REGION"/>
    <x v="183"/>
    <n v="19"/>
    <n v="4"/>
    <n v="0.82608695652173914"/>
    <n v="0.17391304347826086"/>
  </r>
  <r>
    <s v="APR-23"/>
    <s v="2023/24"/>
    <x v="0"/>
    <x v="6"/>
    <x v="41"/>
    <s v="MIDLANDS COMMISSIONING REGION"/>
    <x v="130"/>
    <n v="20"/>
    <n v="7"/>
    <n v="0.7407407407407407"/>
    <n v="0.25925925925925924"/>
  </r>
  <r>
    <s v="APR-23"/>
    <s v="2023/24"/>
    <x v="0"/>
    <x v="6"/>
    <x v="42"/>
    <s v="MIDLANDS COMMISSIONING REGION"/>
    <x v="413"/>
    <n v="6"/>
    <n v="9"/>
    <n v="0.4"/>
    <n v="0.6"/>
  </r>
  <r>
    <s v="APR-23"/>
    <s v="2023/24"/>
    <x v="0"/>
    <x v="6"/>
    <x v="43"/>
    <s v="MIDLANDS COMMISSIONING REGION"/>
    <x v="254"/>
    <n v="3"/>
    <n v="2"/>
    <n v="0.6"/>
    <n v="0.4"/>
  </r>
  <r>
    <s v="APR-23"/>
    <s v="2023/24"/>
    <x v="0"/>
    <x v="6"/>
    <x v="44"/>
    <s v="MIDLANDS COMMISSIONING REGION"/>
    <x v="413"/>
    <n v="13"/>
    <n v="2"/>
    <n v="0.8666666666666667"/>
    <n v="0.13333333333333333"/>
  </r>
  <r>
    <s v="APR-23"/>
    <s v="2023/24"/>
    <x v="0"/>
    <x v="6"/>
    <x v="45"/>
    <s v="MIDLANDS COMMISSIONING REGION"/>
    <x v="132"/>
    <n v="10"/>
    <n v="6"/>
    <n v="0.625"/>
    <n v="0.375"/>
  </r>
  <r>
    <s v="APR-23"/>
    <s v="2023/24"/>
    <x v="0"/>
    <x v="6"/>
    <x v="46"/>
    <s v="MIDLANDS COMMISSIONING REGION"/>
    <x v="158"/>
    <n v="10"/>
    <n v="1"/>
    <n v="0.90909090909090906"/>
    <n v="9.0909090909090912E-2"/>
  </r>
  <r>
    <s v="APR-23"/>
    <s v="2023/24"/>
    <x v="0"/>
    <x v="6"/>
    <x v="47"/>
    <s v="MIDLANDS COMMISSIONING REGION"/>
    <x v="368"/>
    <n v="19"/>
    <n v="6"/>
    <n v="0.76"/>
    <n v="0.24"/>
  </r>
  <r>
    <s v="APR-23"/>
    <s v="2023/24"/>
    <x v="0"/>
    <x v="6"/>
    <x v="48"/>
    <s v="EAST OF ENGLAND COMMISSIONING REGION"/>
    <x v="400"/>
    <n v="28"/>
    <n v="14"/>
    <n v="0.66666666666666663"/>
    <n v="0.33333333333333331"/>
  </r>
  <r>
    <s v="APR-23"/>
    <s v="2023/24"/>
    <x v="0"/>
    <x v="6"/>
    <x v="49"/>
    <s v="EAST OF ENGLAND COMMISSIONING REGION"/>
    <x v="371"/>
    <n v="35"/>
    <n v="6"/>
    <n v="0.85365853658536583"/>
    <n v="0.14634146341463414"/>
  </r>
  <r>
    <s v="APR-23"/>
    <s v="2023/24"/>
    <x v="0"/>
    <x v="6"/>
    <x v="50"/>
    <s v="EAST OF ENGLAND COMMISSIONING REGION"/>
    <x v="69"/>
    <n v="14"/>
    <n v="8"/>
    <n v="0.63636363636363635"/>
    <n v="0.36363636363636365"/>
  </r>
  <r>
    <s v="APR-23"/>
    <s v="2023/24"/>
    <x v="0"/>
    <x v="6"/>
    <x v="51"/>
    <s v="EAST OF ENGLAND COMMISSIONING REGION"/>
    <x v="121"/>
    <n v="26"/>
    <n v="5"/>
    <n v="0.83870967741935487"/>
    <n v="0.16129032258064516"/>
  </r>
  <r>
    <s v="APR-23"/>
    <s v="2023/24"/>
    <x v="0"/>
    <x v="6"/>
    <x v="52"/>
    <s v="EAST OF ENGLAND COMMISSIONING REGION"/>
    <x v="99"/>
    <n v="19"/>
    <n v="10"/>
    <n v="0.65517241379310343"/>
    <n v="0.34482758620689657"/>
  </r>
  <r>
    <s v="APR-23"/>
    <s v="2023/24"/>
    <x v="0"/>
    <x v="6"/>
    <x v="53"/>
    <s v="EAST OF ENGLAND COMMISSIONING REGION"/>
    <x v="132"/>
    <n v="12"/>
    <n v="4"/>
    <n v="0.75"/>
    <n v="0.25"/>
  </r>
  <r>
    <s v="APR-23"/>
    <s v="2023/24"/>
    <x v="0"/>
    <x v="6"/>
    <x v="54"/>
    <s v="EAST OF ENGLAND COMMISSIONING REGION"/>
    <x v="184"/>
    <n v="2"/>
    <n v="1"/>
    <n v="0.66666666666666663"/>
    <n v="0.33333333333333331"/>
  </r>
  <r>
    <s v="APR-23"/>
    <s v="2023/24"/>
    <x v="0"/>
    <x v="6"/>
    <x v="55"/>
    <s v="EAST OF ENGLAND COMMISSIONING REGION"/>
    <x v="148"/>
    <n v="10"/>
    <n v="4"/>
    <n v="0.7142857142857143"/>
    <n v="0.2857142857142857"/>
  </r>
  <r>
    <s v="APR-23"/>
    <s v="2023/24"/>
    <x v="0"/>
    <x v="6"/>
    <x v="56"/>
    <s v="EAST OF ENGLAND COMMISSIONING REGION"/>
    <x v="132"/>
    <n v="13"/>
    <n v="3"/>
    <n v="0.8125"/>
    <n v="0.1875"/>
  </r>
  <r>
    <s v="APR-23"/>
    <s v="2023/24"/>
    <x v="0"/>
    <x v="6"/>
    <x v="57"/>
    <s v="SOUTH EAST COMMISSIONING REGION"/>
    <x v="413"/>
    <n v="11"/>
    <n v="4"/>
    <n v="0.73333333333333328"/>
    <n v="0.26666666666666666"/>
  </r>
  <r>
    <s v="APR-23"/>
    <s v="2023/24"/>
    <x v="0"/>
    <x v="6"/>
    <x v="58"/>
    <s v="SOUTH EAST COMMISSIONING REGION"/>
    <x v="393"/>
    <n v="41"/>
    <n v="15"/>
    <n v="0.7321428571428571"/>
    <n v="0.26785714285714285"/>
  </r>
  <r>
    <s v="APR-23"/>
    <s v="2023/24"/>
    <x v="0"/>
    <x v="6"/>
    <x v="59"/>
    <s v="SOUTH EAST COMMISSIONING REGION"/>
    <x v="413"/>
    <n v="13"/>
    <n v="2"/>
    <n v="0.8666666666666667"/>
    <n v="0.13333333333333333"/>
  </r>
  <r>
    <s v="APR-23"/>
    <s v="2023/24"/>
    <x v="0"/>
    <x v="6"/>
    <x v="60"/>
    <s v="SOUTH WEST COMMISSIONING REGION"/>
    <x v="122"/>
    <n v="62"/>
    <n v="16"/>
    <n v="0.79487179487179482"/>
    <n v="0.20512820512820512"/>
  </r>
  <r>
    <s v="APR-23"/>
    <s v="2023/24"/>
    <x v="0"/>
    <x v="6"/>
    <x v="61"/>
    <s v="SOUTH WEST COMMISSIONING REGION"/>
    <x v="127"/>
    <n v="37"/>
    <n v="7"/>
    <n v="0.84090909090909094"/>
    <n v="0.15909090909090909"/>
  </r>
  <r>
    <s v="APR-23"/>
    <s v="2023/24"/>
    <x v="0"/>
    <x v="6"/>
    <x v="62"/>
    <s v="SOUTH WEST COMMISSIONING REGION"/>
    <x v="300"/>
    <n v="66"/>
    <n v="14"/>
    <n v="0.82499999999999996"/>
    <n v="0.17499999999999999"/>
  </r>
  <r>
    <s v="APR-23"/>
    <s v="2023/24"/>
    <x v="0"/>
    <x v="6"/>
    <x v="63"/>
    <s v="SOUTH WEST COMMISSIONING REGION"/>
    <x v="128"/>
    <n v="42"/>
    <n v="17"/>
    <n v="0.71186440677966101"/>
    <n v="0.28813559322033899"/>
  </r>
  <r>
    <s v="APR-23"/>
    <s v="2023/24"/>
    <x v="0"/>
    <x v="6"/>
    <x v="64"/>
    <s v="NORTH WEST COMMISSIONING REGION"/>
    <x v="369"/>
    <n v="26"/>
    <n v="6"/>
    <n v="0.8125"/>
    <n v="0.1875"/>
  </r>
  <r>
    <s v="APR-23"/>
    <s v="2023/24"/>
    <x v="0"/>
    <x v="6"/>
    <x v="65"/>
    <s v="NATIONAL COMMISSIONING HUB 1"/>
    <x v="68"/>
    <n v="2"/>
    <n v="2"/>
    <n v="0.5"/>
    <n v="0.5"/>
  </r>
  <r>
    <s v="APR-23"/>
    <s v="2023/24"/>
    <x v="0"/>
    <x v="6"/>
    <x v="66"/>
    <s v="NORTH EAST AND YORKSHIRE COMMISSIONING REGION"/>
    <x v="183"/>
    <n v="18"/>
    <n v="5"/>
    <n v="0.78260869565217395"/>
    <n v="0.21739130434782608"/>
  </r>
  <r>
    <s v="APR-23"/>
    <s v="2023/24"/>
    <x v="0"/>
    <x v="6"/>
    <x v="67"/>
    <s v="NORTH WEST COMMISSIONING REGION"/>
    <x v="183"/>
    <n v="17"/>
    <n v="6"/>
    <n v="0.73913043478260865"/>
    <n v="0.2608695652173913"/>
  </r>
  <r>
    <s v="APR-23"/>
    <s v="2023/24"/>
    <x v="0"/>
    <x v="6"/>
    <x v="68"/>
    <s v="LONDON COMMISSIONING REGION"/>
    <x v="157"/>
    <n v="1"/>
    <n v="0"/>
    <n v="1"/>
    <n v="0"/>
  </r>
  <r>
    <s v="APR-23"/>
    <s v="2023/24"/>
    <x v="0"/>
    <x v="6"/>
    <x v="72"/>
    <s v="SOUTH EAST COMMISSIONING REGION"/>
    <x v="134"/>
    <n v="33"/>
    <n v="18"/>
    <n v="0.6470588235294118"/>
    <n v="0.35294117647058826"/>
  </r>
  <r>
    <s v="APR-23"/>
    <s v="2023/24"/>
    <x v="0"/>
    <x v="6"/>
    <x v="73"/>
    <s v="SOUTH EAST COMMISSIONING REGION"/>
    <x v="399"/>
    <n v="35"/>
    <n v="5"/>
    <n v="0.875"/>
    <n v="0.125"/>
  </r>
  <r>
    <s v="APR-23"/>
    <s v="2023/24"/>
    <x v="0"/>
    <x v="6"/>
    <x v="74"/>
    <s v="SOUTH WEST COMMISSIONING REGION"/>
    <x v="135"/>
    <n v="79"/>
    <n v="13"/>
    <n v="0.85869565217391308"/>
    <n v="0.14130434782608695"/>
  </r>
  <r>
    <s v="APR-23"/>
    <s v="2023/24"/>
    <x v="0"/>
    <x v="6"/>
    <x v="75"/>
    <s v="MIDLANDS COMMISSIONING REGION"/>
    <x v="405"/>
    <n v="43"/>
    <n v="31"/>
    <n v="0.58108108108108103"/>
    <n v="0.41891891891891891"/>
  </r>
  <r>
    <s v="APR-23"/>
    <s v="2023/24"/>
    <x v="0"/>
    <x v="6"/>
    <x v="76"/>
    <s v="NORTH EAST AND YORKSHIRE COMMISSIONING REGION"/>
    <x v="160"/>
    <n v="58"/>
    <n v="24"/>
    <n v="0.70731707317073167"/>
    <n v="0.29268292682926828"/>
  </r>
  <r>
    <s v="APR-23"/>
    <s v="2023/24"/>
    <x v="0"/>
    <x v="6"/>
    <x v="77"/>
    <s v="MIDLANDS COMMISSIONING REGION"/>
    <x v="118"/>
    <n v="40"/>
    <n v="18"/>
    <n v="0.68965517241379315"/>
    <n v="0.31034482758620691"/>
  </r>
  <r>
    <s v="APR-23"/>
    <s v="2023/24"/>
    <x v="0"/>
    <x v="6"/>
    <x v="78"/>
    <s v="SOUTH WEST COMMISSIONING REGION"/>
    <x v="316"/>
    <n v="128"/>
    <n v="29"/>
    <n v="0.8152866242038217"/>
    <n v="0.18471337579617833"/>
  </r>
  <r>
    <s v="APR-23"/>
    <s v="2023/24"/>
    <x v="0"/>
    <x v="6"/>
    <x v="79"/>
    <s v="NORTH EAST AND YORKSHIRE COMMISSIONING REGION"/>
    <x v="368"/>
    <n v="20"/>
    <n v="5"/>
    <n v="0.8"/>
    <n v="0.2"/>
  </r>
  <r>
    <s v="APR-23"/>
    <s v="2023/24"/>
    <x v="0"/>
    <x v="6"/>
    <x v="80"/>
    <s v="MIDLANDS COMMISSIONING REGION"/>
    <x v="191"/>
    <n v="43"/>
    <n v="12"/>
    <n v="0.78181818181818186"/>
    <n v="0.21818181818181817"/>
  </r>
  <r>
    <s v="APR-23"/>
    <s v="2023/24"/>
    <x v="0"/>
    <x v="6"/>
    <x v="81"/>
    <s v="EAST OF ENGLAND COMMISSIONING REGION"/>
    <x v="170"/>
    <n v="54"/>
    <n v="18"/>
    <n v="0.75"/>
    <n v="0.25"/>
  </r>
  <r>
    <s v="APR-23"/>
    <s v="2023/24"/>
    <x v="0"/>
    <x v="6"/>
    <x v="82"/>
    <s v="NORTH WEST COMMISSIONING REGION"/>
    <x v="182"/>
    <n v="41"/>
    <n v="6"/>
    <n v="0.87234042553191493"/>
    <n v="0.1276595744680851"/>
  </r>
  <r>
    <s v="APR-23"/>
    <s v="2023/24"/>
    <x v="0"/>
    <x v="6"/>
    <x v="84"/>
    <s v="NORTH EAST AND YORKSHIRE COMMISSIONING REGION"/>
    <x v="129"/>
    <n v="45"/>
    <n v="7"/>
    <n v="0.86538461538461542"/>
    <n v="0.13461538461538461"/>
  </r>
  <r>
    <s v="APR-23"/>
    <s v="2023/24"/>
    <x v="0"/>
    <x v="6"/>
    <x v="85"/>
    <s v="LONDON COMMISSIONING REGION"/>
    <x v="396"/>
    <n v="70"/>
    <n v="20"/>
    <n v="0.77777777777777779"/>
    <n v="0.22222222222222221"/>
  </r>
  <r>
    <s v="APR-23"/>
    <s v="2023/24"/>
    <x v="0"/>
    <x v="6"/>
    <x v="86"/>
    <s v="NORTH EAST AND YORKSHIRE COMMISSIONING REGION"/>
    <x v="140"/>
    <n v="21"/>
    <n v="9"/>
    <n v="0.7"/>
    <n v="0.3"/>
  </r>
  <r>
    <s v="APR-23"/>
    <s v="2023/24"/>
    <x v="0"/>
    <x v="6"/>
    <x v="87"/>
    <s v="MIDLANDS COMMISSIONING REGION"/>
    <x v="118"/>
    <n v="36"/>
    <n v="22"/>
    <n v="0.62068965517241381"/>
    <n v="0.37931034482758619"/>
  </r>
  <r>
    <s v="APR-23"/>
    <s v="2023/24"/>
    <x v="0"/>
    <x v="6"/>
    <x v="88"/>
    <s v="SOUTH EAST COMMISSIONING REGION"/>
    <x v="134"/>
    <n v="38"/>
    <n v="13"/>
    <n v="0.74509803921568629"/>
    <n v="0.25490196078431371"/>
  </r>
  <r>
    <s v="APR-23"/>
    <s v="2023/24"/>
    <x v="0"/>
    <x v="6"/>
    <x v="89"/>
    <s v="MIDLANDS COMMISSIONING REGION"/>
    <x v="367"/>
    <n v="31"/>
    <n v="8"/>
    <n v="0.79487179487179482"/>
    <n v="0.20512820512820512"/>
  </r>
  <r>
    <s v="APR-23"/>
    <s v="2023/24"/>
    <x v="0"/>
    <x v="6"/>
    <x v="90"/>
    <s v="LONDON COMMISSIONING REGION"/>
    <x v="153"/>
    <n v="78"/>
    <n v="32"/>
    <n v="0.70909090909090911"/>
    <n v="0.29090909090909089"/>
  </r>
  <r>
    <s v="APR-23"/>
    <s v="2023/24"/>
    <x v="0"/>
    <x v="6"/>
    <x v="92"/>
    <s v="MIDLANDS COMMISSIONING REGION"/>
    <x v="129"/>
    <n v="36"/>
    <n v="16"/>
    <n v="0.69230769230769229"/>
    <n v="0.30769230769230771"/>
  </r>
  <r>
    <s v="APR-23"/>
    <s v="2023/24"/>
    <x v="0"/>
    <x v="6"/>
    <x v="93"/>
    <s v="NORTH EAST AND YORKSHIRE COMMISSIONING REGION"/>
    <x v="370"/>
    <n v="36"/>
    <n v="12"/>
    <n v="0.75"/>
    <n v="0.25"/>
  </r>
  <r>
    <s v="APR-23"/>
    <s v="2023/24"/>
    <x v="0"/>
    <x v="6"/>
    <x v="94"/>
    <s v="SOUTH EAST COMMISSIONING REGION"/>
    <x v="378"/>
    <n v="148"/>
    <n v="18"/>
    <n v="0.89156626506024095"/>
    <n v="0.10843373493975904"/>
  </r>
  <r>
    <s v="APR-23"/>
    <s v="2023/24"/>
    <x v="0"/>
    <x v="6"/>
    <x v="95"/>
    <s v="SOUTH EAST COMMISSIONING REGION"/>
    <x v="381"/>
    <n v="60"/>
    <n v="11"/>
    <n v="0.84507042253521125"/>
    <n v="0.15492957746478872"/>
  </r>
  <r>
    <s v="APR-23"/>
    <s v="2023/24"/>
    <x v="0"/>
    <x v="6"/>
    <x v="96"/>
    <s v="SOUTH WEST COMMISSIONING REGION"/>
    <x v="327"/>
    <n v="54"/>
    <n v="25"/>
    <n v="0.68354430379746833"/>
    <n v="0.31645569620253167"/>
  </r>
  <r>
    <s v="APR-23"/>
    <s v="2023/24"/>
    <x v="0"/>
    <x v="6"/>
    <x v="97"/>
    <s v="LONDON COMMISSIONING REGION"/>
    <x v="182"/>
    <n v="37"/>
    <n v="10"/>
    <n v="0.78723404255319152"/>
    <n v="0.21276595744680851"/>
  </r>
  <r>
    <s v="APR-23"/>
    <s v="2023/24"/>
    <x v="0"/>
    <x v="6"/>
    <x v="98"/>
    <s v="SOUTH EAST COMMISSIONING REGION"/>
    <x v="120"/>
    <n v="23"/>
    <n v="3"/>
    <n v="0.88461538461538458"/>
    <n v="0.11538461538461539"/>
  </r>
  <r>
    <s v="APR-23"/>
    <s v="2023/24"/>
    <x v="0"/>
    <x v="6"/>
    <x v="100"/>
    <s v="NORTH WEST COMMISSIONING REGION"/>
    <x v="140"/>
    <n v="24"/>
    <n v="6"/>
    <n v="0.8"/>
    <n v="0.2"/>
  </r>
  <r>
    <s v="APR-23"/>
    <s v="2023/24"/>
    <x v="0"/>
    <x v="6"/>
    <x v="101"/>
    <s v="NORTH EAST AND YORKSHIRE COMMISSIONING REGION"/>
    <x v="132"/>
    <n v="10"/>
    <n v="6"/>
    <n v="0.625"/>
    <n v="0.375"/>
  </r>
  <r>
    <s v="APR-23"/>
    <s v="2023/24"/>
    <x v="0"/>
    <x v="6"/>
    <x v="102"/>
    <s v="EAST OF ENGLAND COMMISSIONING REGION"/>
    <x v="71"/>
    <n v="4"/>
    <n v="3"/>
    <n v="0.5714285714285714"/>
    <n v="0.42857142857142855"/>
  </r>
  <r>
    <s v="APR-23"/>
    <s v="2023/24"/>
    <x v="0"/>
    <x v="6"/>
    <x v="103"/>
    <s v="EAST OF ENGLAND COMMISSIONING REGION"/>
    <x v="115"/>
    <n v="4"/>
    <n v="6"/>
    <n v="0.4"/>
    <n v="0.6"/>
  </r>
  <r>
    <s v="APR-23"/>
    <s v="2023/24"/>
    <x v="0"/>
    <x v="6"/>
    <x v="104"/>
    <s v="EAST OF ENGLAND COMMISSIONING REGION"/>
    <x v="68"/>
    <n v="2"/>
    <n v="2"/>
    <n v="0.5"/>
    <n v="0.5"/>
  </r>
  <r>
    <s v="APR-23"/>
    <s v="2023/24"/>
    <x v="0"/>
    <x v="6"/>
    <x v="105"/>
    <s v="LONDON COMMISSIONING REGION"/>
    <x v="383"/>
    <n v="72"/>
    <n v="4"/>
    <n v="0.94736842105263153"/>
    <n v="5.2631578947368418E-2"/>
  </r>
  <r>
    <s v="APR-23"/>
    <s v="2023/24"/>
    <x v="0"/>
    <x v="6"/>
    <x v="106"/>
    <s v="MIDLANDS COMMISSIONING REGION"/>
    <x v="128"/>
    <n v="46"/>
    <n v="13"/>
    <n v="0.77966101694915257"/>
    <n v="0.22033898305084745"/>
  </r>
  <r>
    <s v="APR-23"/>
    <s v="2023/24"/>
    <x v="0"/>
    <x v="6"/>
    <x v="107"/>
    <s v="MIDLANDS COMMISSIONING REGION"/>
    <x v="317"/>
    <n v="41"/>
    <n v="20"/>
    <n v="0.67213114754098358"/>
    <n v="0.32786885245901637"/>
  </r>
  <r>
    <s v="APR-23"/>
    <s v="2023/24"/>
    <x v="0"/>
    <x v="6"/>
    <x v="108"/>
    <s v="SOUTH EAST COMMISSIONING REGION"/>
    <x v="133"/>
    <n v="55"/>
    <n v="9"/>
    <n v="0.859375"/>
    <n v="0.140625"/>
  </r>
  <r>
    <s v="APR-23"/>
    <s v="2023/24"/>
    <x v="0"/>
    <x v="6"/>
    <x v="109"/>
    <s v="SOUTH EAST COMMISSIONING REGION"/>
    <x v="335"/>
    <n v="145"/>
    <n v="51"/>
    <n v="0.73979591836734693"/>
    <n v="0.26020408163265307"/>
  </r>
  <r>
    <s v="APR-23"/>
    <s v="2023/24"/>
    <x v="0"/>
    <x v="6"/>
    <x v="110"/>
    <s v="EAST OF ENGLAND COMMISSIONING REGION"/>
    <x v="398"/>
    <n v="40"/>
    <n v="13"/>
    <n v="0.75471698113207553"/>
    <n v="0.24528301886792453"/>
  </r>
  <r>
    <s v="APR-23"/>
    <s v="2023/24"/>
    <x v="0"/>
    <x v="6"/>
    <x v="111"/>
    <s v="MIDLANDS COMMISSIONING REGION"/>
    <x v="119"/>
    <n v="33"/>
    <n v="24"/>
    <n v="0.57894736842105265"/>
    <n v="0.42105263157894735"/>
  </r>
  <r>
    <s v="APR-23"/>
    <s v="2023/24"/>
    <x v="0"/>
    <x v="6"/>
    <x v="112"/>
    <s v="UNKNOWN"/>
    <x v="131"/>
    <n v="34"/>
    <n v="12"/>
    <n v="0.73913043478260865"/>
    <n v="0.2608695652173913"/>
  </r>
  <r>
    <s v="APR-23"/>
    <s v="2023/24"/>
    <x v="0"/>
    <x v="6"/>
    <x v="113"/>
    <s v="LONDON COMMISSIONING REGION"/>
    <x v="159"/>
    <n v="70"/>
    <n v="14"/>
    <n v="0.83333333333333337"/>
    <n v="0.16666666666666666"/>
  </r>
  <r>
    <s v="APR-23"/>
    <s v="2023/24"/>
    <x v="0"/>
    <x v="6"/>
    <x v="114"/>
    <s v="NORTH EAST AND YORKSHIRE COMMISSIONING REGION"/>
    <x v="125"/>
    <n v="30"/>
    <n v="8"/>
    <n v="0.78947368421052633"/>
    <n v="0.21052631578947367"/>
  </r>
  <r>
    <s v="APR-23"/>
    <s v="2023/24"/>
    <x v="0"/>
    <x v="7"/>
    <x v="0"/>
    <s v="NORTH EAST AND YORKSHIRE COMMISSIONING REGION"/>
    <x v="414"/>
    <n v="88"/>
    <n v="41"/>
    <n v="0.68217054263565891"/>
    <n v="0.31782945736434109"/>
  </r>
  <r>
    <s v="APR-23"/>
    <s v="2023/24"/>
    <x v="0"/>
    <x v="7"/>
    <x v="1"/>
    <s v="NORTH EAST AND YORKSHIRE COMMISSIONING REGION"/>
    <x v="134"/>
    <n v="36"/>
    <n v="15"/>
    <n v="0.70588235294117652"/>
    <n v="0.29411764705882354"/>
  </r>
  <r>
    <s v="APR-23"/>
    <s v="2023/24"/>
    <x v="0"/>
    <x v="7"/>
    <x v="2"/>
    <s v="NORTH EAST AND YORKSHIRE COMMISSIONING REGION"/>
    <x v="415"/>
    <n v="53"/>
    <n v="20"/>
    <n v="0.72602739726027399"/>
    <n v="0.27397260273972601"/>
  </r>
  <r>
    <s v="APR-23"/>
    <s v="2023/24"/>
    <x v="0"/>
    <x v="7"/>
    <x v="3"/>
    <s v="NORTH WEST COMMISSIONING REGION"/>
    <x v="365"/>
    <n v="19"/>
    <n v="14"/>
    <n v="0.5757575757575758"/>
    <n v="0.42424242424242425"/>
  </r>
  <r>
    <s v="APR-23"/>
    <s v="2023/24"/>
    <x v="0"/>
    <x v="7"/>
    <x v="4"/>
    <s v="NORTH WEST COMMISSIONING REGION"/>
    <x v="395"/>
    <n v="26"/>
    <n v="11"/>
    <n v="0.70270270270270274"/>
    <n v="0.29729729729729731"/>
  </r>
  <r>
    <s v="APR-23"/>
    <s v="2023/24"/>
    <x v="0"/>
    <x v="7"/>
    <x v="5"/>
    <s v="NORTH WEST COMMISSIONING REGION"/>
    <x v="296"/>
    <n v="45"/>
    <n v="17"/>
    <n v="0.72580645161290325"/>
    <n v="0.27419354838709675"/>
  </r>
  <r>
    <s v="APR-23"/>
    <s v="2023/24"/>
    <x v="0"/>
    <x v="7"/>
    <x v="6"/>
    <s v="NORTH WEST COMMISSIONING REGION"/>
    <x v="127"/>
    <n v="24"/>
    <n v="20"/>
    <n v="0.54545454545454541"/>
    <n v="0.45454545454545453"/>
  </r>
  <r>
    <s v="APR-23"/>
    <s v="2023/24"/>
    <x v="0"/>
    <x v="7"/>
    <x v="7"/>
    <s v="NORTH WEST COMMISSIONING REGION"/>
    <x v="191"/>
    <n v="21"/>
    <n v="34"/>
    <n v="0.38181818181818183"/>
    <n v="0.61818181818181817"/>
  </r>
  <r>
    <s v="APR-23"/>
    <s v="2023/24"/>
    <x v="0"/>
    <x v="7"/>
    <x v="8"/>
    <s v="NORTH WEST COMMISSIONING REGION"/>
    <x v="416"/>
    <n v="30"/>
    <n v="15"/>
    <n v="0.66666666666666663"/>
    <n v="0.33333333333333331"/>
  </r>
  <r>
    <s v="APR-23"/>
    <s v="2023/24"/>
    <x v="0"/>
    <x v="7"/>
    <x v="9"/>
    <s v="NORTH WEST COMMISSIONING REGION"/>
    <x v="417"/>
    <n v="44"/>
    <n v="24"/>
    <n v="0.6470588235294118"/>
    <n v="0.35294117647058826"/>
  </r>
  <r>
    <s v="APR-23"/>
    <s v="2023/24"/>
    <x v="0"/>
    <x v="7"/>
    <x v="10"/>
    <s v="NORTH WEST COMMISSIONING REGION"/>
    <x v="400"/>
    <n v="25"/>
    <n v="17"/>
    <n v="0.59523809523809523"/>
    <n v="0.40476190476190477"/>
  </r>
  <r>
    <s v="APR-23"/>
    <s v="2023/24"/>
    <x v="0"/>
    <x v="7"/>
    <x v="11"/>
    <s v="NORTH WEST COMMISSIONING REGION"/>
    <x v="394"/>
    <n v="27"/>
    <n v="27"/>
    <n v="0.5"/>
    <n v="0.5"/>
  </r>
  <r>
    <s v="APR-23"/>
    <s v="2023/24"/>
    <x v="0"/>
    <x v="7"/>
    <x v="12"/>
    <s v="NORTH WEST COMMISSIONING REGION"/>
    <x v="147"/>
    <n v="23"/>
    <n v="12"/>
    <n v="0.65714285714285714"/>
    <n v="0.34285714285714286"/>
  </r>
  <r>
    <s v="APR-23"/>
    <s v="2023/24"/>
    <x v="0"/>
    <x v="7"/>
    <x v="13"/>
    <s v="NORTH WEST COMMISSIONING REGION"/>
    <x v="367"/>
    <n v="27"/>
    <n v="12"/>
    <n v="0.69230769230769229"/>
    <n v="0.30769230769230771"/>
  </r>
  <r>
    <s v="APR-23"/>
    <s v="2023/24"/>
    <x v="0"/>
    <x v="7"/>
    <x v="14"/>
    <s v="NORTH EAST AND YORKSHIRE COMMISSIONING REGION"/>
    <x v="150"/>
    <n v="47"/>
    <n v="42"/>
    <n v="0.5280898876404494"/>
    <n v="0.47191011235955055"/>
  </r>
  <r>
    <s v="APR-23"/>
    <s v="2023/24"/>
    <x v="0"/>
    <x v="7"/>
    <x v="15"/>
    <s v="NORTH WEST COMMISSIONING REGION"/>
    <x v="373"/>
    <n v="25"/>
    <n v="9"/>
    <n v="0.73529411764705888"/>
    <n v="0.26470588235294118"/>
  </r>
  <r>
    <s v="APR-23"/>
    <s v="2023/24"/>
    <x v="0"/>
    <x v="7"/>
    <x v="16"/>
    <s v="NORTH WEST COMMISSIONING REGION"/>
    <x v="142"/>
    <n v="59"/>
    <n v="27"/>
    <n v="0.68604651162790697"/>
    <n v="0.31395348837209303"/>
  </r>
  <r>
    <s v="APR-23"/>
    <s v="2023/24"/>
    <x v="0"/>
    <x v="7"/>
    <x v="17"/>
    <s v="NORTH WEST COMMISSIONING REGION"/>
    <x v="373"/>
    <n v="17"/>
    <n v="17"/>
    <n v="0.5"/>
    <n v="0.5"/>
  </r>
  <r>
    <s v="APR-23"/>
    <s v="2023/24"/>
    <x v="0"/>
    <x v="7"/>
    <x v="18"/>
    <s v="NORTH WEST COMMISSIONING REGION"/>
    <x v="134"/>
    <n v="24"/>
    <n v="27"/>
    <n v="0.47058823529411764"/>
    <n v="0.52941176470588236"/>
  </r>
  <r>
    <s v="APR-23"/>
    <s v="2023/24"/>
    <x v="0"/>
    <x v="7"/>
    <x v="19"/>
    <s v="NORTH WEST COMMISSIONING REGION"/>
    <x v="382"/>
    <n v="47"/>
    <n v="46"/>
    <n v="0.5053763440860215"/>
    <n v="0.4946236559139785"/>
  </r>
  <r>
    <s v="APR-23"/>
    <s v="2023/24"/>
    <x v="0"/>
    <x v="7"/>
    <x v="20"/>
    <s v="NORTH WEST COMMISSIONING REGION"/>
    <x v="370"/>
    <n v="39"/>
    <n v="9"/>
    <n v="0.8125"/>
    <n v="0.1875"/>
  </r>
  <r>
    <s v="APR-23"/>
    <s v="2023/24"/>
    <x v="0"/>
    <x v="7"/>
    <x v="21"/>
    <s v="NORTH WEST COMMISSIONING REGION"/>
    <x v="371"/>
    <n v="23"/>
    <n v="18"/>
    <n v="0.56097560975609762"/>
    <n v="0.43902439024390244"/>
  </r>
  <r>
    <s v="APR-23"/>
    <s v="2023/24"/>
    <x v="0"/>
    <x v="7"/>
    <x v="22"/>
    <s v="NORTH WEST COMMISSIONING REGION"/>
    <x v="370"/>
    <n v="26"/>
    <n v="22"/>
    <n v="0.54166666666666663"/>
    <n v="0.45833333333333331"/>
  </r>
  <r>
    <s v="APR-23"/>
    <s v="2023/24"/>
    <x v="0"/>
    <x v="7"/>
    <x v="23"/>
    <s v="NORTH WEST COMMISSIONING REGION"/>
    <x v="127"/>
    <n v="24"/>
    <n v="20"/>
    <n v="0.54545454545454541"/>
    <n v="0.45454545454545453"/>
  </r>
  <r>
    <s v="APR-23"/>
    <s v="2023/24"/>
    <x v="0"/>
    <x v="7"/>
    <x v="24"/>
    <s v="NORTH WEST COMMISSIONING REGION"/>
    <x v="99"/>
    <n v="13"/>
    <n v="16"/>
    <n v="0.44827586206896552"/>
    <n v="0.55172413793103448"/>
  </r>
  <r>
    <s v="APR-23"/>
    <s v="2023/24"/>
    <x v="0"/>
    <x v="7"/>
    <x v="25"/>
    <s v="NORTH WEST COMMISSIONING REGION"/>
    <x v="297"/>
    <n v="70"/>
    <n v="11"/>
    <n v="0.86419753086419748"/>
    <n v="0.13580246913580246"/>
  </r>
  <r>
    <s v="APR-23"/>
    <s v="2023/24"/>
    <x v="0"/>
    <x v="7"/>
    <x v="26"/>
    <s v="NORTH WEST COMMISSIONING REGION"/>
    <x v="137"/>
    <n v="43"/>
    <n v="24"/>
    <n v="0.64179104477611937"/>
    <n v="0.35820895522388058"/>
  </r>
  <r>
    <s v="APR-23"/>
    <s v="2023/24"/>
    <x v="0"/>
    <x v="7"/>
    <x v="27"/>
    <s v="NORTH EAST AND YORKSHIRE COMMISSIONING REGION"/>
    <x v="371"/>
    <n v="35"/>
    <n v="6"/>
    <n v="0.85365853658536583"/>
    <n v="0.14634146341463414"/>
  </r>
  <r>
    <s v="APR-23"/>
    <s v="2023/24"/>
    <x v="0"/>
    <x v="7"/>
    <x v="28"/>
    <s v="MIDLANDS COMMISSIONING REGION"/>
    <x v="369"/>
    <n v="19"/>
    <n v="13"/>
    <n v="0.59375"/>
    <n v="0.40625"/>
  </r>
  <r>
    <s v="APR-23"/>
    <s v="2023/24"/>
    <x v="0"/>
    <x v="7"/>
    <x v="29"/>
    <s v="NORTH EAST AND YORKSHIRE COMMISSIONING REGION"/>
    <x v="416"/>
    <n v="40"/>
    <n v="5"/>
    <n v="0.88888888888888884"/>
    <n v="0.1111111111111111"/>
  </r>
  <r>
    <s v="APR-23"/>
    <s v="2023/24"/>
    <x v="0"/>
    <x v="7"/>
    <x v="30"/>
    <s v="NORTH EAST AND YORKSHIRE COMMISSIONING REGION"/>
    <x v="393"/>
    <n v="32"/>
    <n v="24"/>
    <n v="0.5714285714285714"/>
    <n v="0.42857142857142855"/>
  </r>
  <r>
    <s v="APR-23"/>
    <s v="2023/24"/>
    <x v="0"/>
    <x v="7"/>
    <x v="31"/>
    <s v="NORTH EAST AND YORKSHIRE COMMISSIONING REGION"/>
    <x v="175"/>
    <n v="44"/>
    <n v="43"/>
    <n v="0.50574712643678166"/>
    <n v="0.4942528735632184"/>
  </r>
  <r>
    <s v="APR-23"/>
    <s v="2023/24"/>
    <x v="0"/>
    <x v="7"/>
    <x v="32"/>
    <s v="NORTH EAST AND YORKSHIRE COMMISSIONING REGION"/>
    <x v="128"/>
    <n v="37"/>
    <n v="22"/>
    <n v="0.6271186440677966"/>
    <n v="0.3728813559322034"/>
  </r>
  <r>
    <s v="APR-23"/>
    <s v="2023/24"/>
    <x v="0"/>
    <x v="7"/>
    <x v="33"/>
    <s v="NORTH EAST AND YORKSHIRE COMMISSIONING REGION"/>
    <x v="400"/>
    <n v="22"/>
    <n v="20"/>
    <n v="0.52380952380952384"/>
    <n v="0.47619047619047616"/>
  </r>
  <r>
    <s v="APR-23"/>
    <s v="2023/24"/>
    <x v="0"/>
    <x v="7"/>
    <x v="34"/>
    <s v="NORTH EAST AND YORKSHIRE COMMISSIONING REGION"/>
    <x v="182"/>
    <n v="30"/>
    <n v="17"/>
    <n v="0.63829787234042556"/>
    <n v="0.36170212765957449"/>
  </r>
  <r>
    <s v="APR-23"/>
    <s v="2023/24"/>
    <x v="0"/>
    <x v="7"/>
    <x v="35"/>
    <s v="NORTH EAST AND YORKSHIRE COMMISSIONING REGION"/>
    <x v="119"/>
    <n v="36"/>
    <n v="21"/>
    <n v="0.63157894736842102"/>
    <n v="0.36842105263157893"/>
  </r>
  <r>
    <s v="APR-23"/>
    <s v="2023/24"/>
    <x v="0"/>
    <x v="7"/>
    <x v="36"/>
    <s v="NORTH EAST AND YORKSHIRE COMMISSIONING REGION"/>
    <x v="310"/>
    <n v="48"/>
    <n v="60"/>
    <n v="0.44444444444444442"/>
    <n v="0.55555555555555558"/>
  </r>
  <r>
    <s v="APR-23"/>
    <s v="2023/24"/>
    <x v="0"/>
    <x v="7"/>
    <x v="37"/>
    <s v="NORTH EAST AND YORKSHIRE COMMISSIONING REGION"/>
    <x v="141"/>
    <n v="51"/>
    <n v="32"/>
    <n v="0.61445783132530118"/>
    <n v="0.38554216867469882"/>
  </r>
  <r>
    <s v="APR-23"/>
    <s v="2023/24"/>
    <x v="0"/>
    <x v="7"/>
    <x v="38"/>
    <s v="NORTH EAST AND YORKSHIRE COMMISSIONING REGION"/>
    <x v="418"/>
    <n v="70"/>
    <n v="35"/>
    <n v="0.66666666666666663"/>
    <n v="0.33333333333333331"/>
  </r>
  <r>
    <s v="APR-23"/>
    <s v="2023/24"/>
    <x v="0"/>
    <x v="7"/>
    <x v="39"/>
    <s v="MIDLANDS COMMISSIONING REGION"/>
    <x v="327"/>
    <n v="37"/>
    <n v="42"/>
    <n v="0.46835443037974683"/>
    <n v="0.53164556962025311"/>
  </r>
  <r>
    <s v="APR-23"/>
    <s v="2023/24"/>
    <x v="0"/>
    <x v="7"/>
    <x v="40"/>
    <s v="MIDLANDS COMMISSIONING REGION"/>
    <x v="182"/>
    <n v="23"/>
    <n v="24"/>
    <n v="0.48936170212765956"/>
    <n v="0.51063829787234039"/>
  </r>
  <r>
    <s v="APR-23"/>
    <s v="2023/24"/>
    <x v="0"/>
    <x v="7"/>
    <x v="41"/>
    <s v="MIDLANDS COMMISSIONING REGION"/>
    <x v="150"/>
    <n v="39"/>
    <n v="50"/>
    <n v="0.43820224719101125"/>
    <n v="0.5617977528089888"/>
  </r>
  <r>
    <s v="APR-23"/>
    <s v="2023/24"/>
    <x v="0"/>
    <x v="7"/>
    <x v="42"/>
    <s v="MIDLANDS COMMISSIONING REGION"/>
    <x v="365"/>
    <n v="10"/>
    <n v="23"/>
    <n v="0.30303030303030304"/>
    <n v="0.69696969696969702"/>
  </r>
  <r>
    <s v="APR-23"/>
    <s v="2023/24"/>
    <x v="0"/>
    <x v="7"/>
    <x v="43"/>
    <s v="MIDLANDS COMMISSIONING REGION"/>
    <x v="134"/>
    <n v="25"/>
    <n v="26"/>
    <n v="0.49019607843137253"/>
    <n v="0.50980392156862742"/>
  </r>
  <r>
    <s v="APR-23"/>
    <s v="2023/24"/>
    <x v="0"/>
    <x v="7"/>
    <x v="44"/>
    <s v="MIDLANDS COMMISSIONING REGION"/>
    <x v="191"/>
    <n v="33"/>
    <n v="22"/>
    <n v="0.6"/>
    <n v="0.4"/>
  </r>
  <r>
    <s v="APR-23"/>
    <s v="2023/24"/>
    <x v="0"/>
    <x v="7"/>
    <x v="45"/>
    <s v="MIDLANDS COMMISSIONING REGION"/>
    <x v="398"/>
    <n v="26"/>
    <n v="27"/>
    <n v="0.49056603773584906"/>
    <n v="0.50943396226415094"/>
  </r>
  <r>
    <s v="APR-23"/>
    <s v="2023/24"/>
    <x v="0"/>
    <x v="7"/>
    <x v="46"/>
    <s v="MIDLANDS COMMISSIONING REGION"/>
    <x v="394"/>
    <n v="29"/>
    <n v="25"/>
    <n v="0.53703703703703709"/>
    <n v="0.46296296296296297"/>
  </r>
  <r>
    <s v="APR-23"/>
    <s v="2023/24"/>
    <x v="0"/>
    <x v="7"/>
    <x v="47"/>
    <s v="MIDLANDS COMMISSIONING REGION"/>
    <x v="119"/>
    <n v="37"/>
    <n v="20"/>
    <n v="0.64912280701754388"/>
    <n v="0.35087719298245612"/>
  </r>
  <r>
    <s v="APR-23"/>
    <s v="2023/24"/>
    <x v="0"/>
    <x v="7"/>
    <x v="48"/>
    <s v="EAST OF ENGLAND COMMISSIONING REGION"/>
    <x v="419"/>
    <n v="90"/>
    <n v="81"/>
    <n v="0.52631578947368418"/>
    <n v="0.47368421052631576"/>
  </r>
  <r>
    <s v="APR-23"/>
    <s v="2023/24"/>
    <x v="0"/>
    <x v="7"/>
    <x v="49"/>
    <s v="EAST OF ENGLAND COMMISSIONING REGION"/>
    <x v="414"/>
    <n v="86"/>
    <n v="43"/>
    <n v="0.66666666666666663"/>
    <n v="0.33333333333333331"/>
  </r>
  <r>
    <s v="APR-23"/>
    <s v="2023/24"/>
    <x v="0"/>
    <x v="7"/>
    <x v="50"/>
    <s v="EAST OF ENGLAND COMMISSIONING REGION"/>
    <x v="190"/>
    <n v="77"/>
    <n v="43"/>
    <n v="0.64166666666666672"/>
    <n v="0.35833333333333334"/>
  </r>
  <r>
    <s v="APR-23"/>
    <s v="2023/24"/>
    <x v="0"/>
    <x v="7"/>
    <x v="51"/>
    <s v="EAST OF ENGLAND COMMISSIONING REGION"/>
    <x v="162"/>
    <n v="75"/>
    <n v="44"/>
    <n v="0.63025210084033612"/>
    <n v="0.36974789915966388"/>
  </r>
  <r>
    <s v="APR-23"/>
    <s v="2023/24"/>
    <x v="0"/>
    <x v="7"/>
    <x v="52"/>
    <s v="EAST OF ENGLAND COMMISSIONING REGION"/>
    <x v="142"/>
    <n v="47"/>
    <n v="39"/>
    <n v="0.54651162790697672"/>
    <n v="0.45348837209302323"/>
  </r>
  <r>
    <s v="APR-23"/>
    <s v="2023/24"/>
    <x v="0"/>
    <x v="7"/>
    <x v="53"/>
    <s v="EAST OF ENGLAND COMMISSIONING REGION"/>
    <x v="388"/>
    <n v="78"/>
    <n v="31"/>
    <n v="0.7155963302752294"/>
    <n v="0.28440366972477066"/>
  </r>
  <r>
    <s v="APR-23"/>
    <s v="2023/24"/>
    <x v="0"/>
    <x v="7"/>
    <x v="54"/>
    <s v="EAST OF ENGLAND COMMISSIONING REGION"/>
    <x v="183"/>
    <n v="16"/>
    <n v="7"/>
    <n v="0.69565217391304346"/>
    <n v="0.30434782608695654"/>
  </r>
  <r>
    <s v="APR-23"/>
    <s v="2023/24"/>
    <x v="0"/>
    <x v="7"/>
    <x v="55"/>
    <s v="EAST OF ENGLAND COMMISSIONING REGION"/>
    <x v="398"/>
    <n v="26"/>
    <n v="27"/>
    <n v="0.49056603773584906"/>
    <n v="0.50943396226415094"/>
  </r>
  <r>
    <s v="APR-23"/>
    <s v="2023/24"/>
    <x v="0"/>
    <x v="7"/>
    <x v="56"/>
    <s v="EAST OF ENGLAND COMMISSIONING REGION"/>
    <x v="304"/>
    <n v="43"/>
    <n v="26"/>
    <n v="0.62318840579710144"/>
    <n v="0.37681159420289856"/>
  </r>
  <r>
    <s v="APR-23"/>
    <s v="2023/24"/>
    <x v="0"/>
    <x v="7"/>
    <x v="57"/>
    <s v="SOUTH EAST COMMISSIONING REGION"/>
    <x v="118"/>
    <n v="33"/>
    <n v="25"/>
    <n v="0.56896551724137934"/>
    <n v="0.43103448275862066"/>
  </r>
  <r>
    <s v="APR-23"/>
    <s v="2023/24"/>
    <x v="0"/>
    <x v="7"/>
    <x v="58"/>
    <s v="SOUTH EAST COMMISSIONING REGION"/>
    <x v="151"/>
    <n v="111"/>
    <n v="63"/>
    <n v="0.63793103448275867"/>
    <n v="0.36206896551724138"/>
  </r>
  <r>
    <s v="APR-23"/>
    <s v="2023/24"/>
    <x v="0"/>
    <x v="7"/>
    <x v="59"/>
    <s v="SOUTH EAST COMMISSIONING REGION"/>
    <x v="395"/>
    <n v="21"/>
    <n v="16"/>
    <n v="0.56756756756756754"/>
    <n v="0.43243243243243246"/>
  </r>
  <r>
    <s v="APR-23"/>
    <s v="2023/24"/>
    <x v="0"/>
    <x v="7"/>
    <x v="60"/>
    <s v="SOUTH WEST COMMISSIONING REGION"/>
    <x v="420"/>
    <n v="203"/>
    <n v="101"/>
    <n v="0.66776315789473684"/>
    <n v="0.33223684210526316"/>
  </r>
  <r>
    <s v="APR-23"/>
    <s v="2023/24"/>
    <x v="0"/>
    <x v="7"/>
    <x v="61"/>
    <s v="SOUTH WEST COMMISSIONING REGION"/>
    <x v="332"/>
    <n v="132"/>
    <n v="74"/>
    <n v="0.64077669902912626"/>
    <n v="0.35922330097087379"/>
  </r>
  <r>
    <s v="APR-23"/>
    <s v="2023/24"/>
    <x v="0"/>
    <x v="7"/>
    <x v="62"/>
    <s v="SOUTH WEST COMMISSIONING REGION"/>
    <x v="332"/>
    <n v="134"/>
    <n v="72"/>
    <n v="0.65048543689320393"/>
    <n v="0.34951456310679613"/>
  </r>
  <r>
    <s v="APR-23"/>
    <s v="2023/24"/>
    <x v="0"/>
    <x v="7"/>
    <x v="63"/>
    <s v="SOUTH WEST COMMISSIONING REGION"/>
    <x v="421"/>
    <n v="132"/>
    <n v="57"/>
    <n v="0.69841269841269837"/>
    <n v="0.30158730158730157"/>
  </r>
  <r>
    <s v="APR-23"/>
    <s v="2023/24"/>
    <x v="0"/>
    <x v="7"/>
    <x v="64"/>
    <s v="NORTH WEST COMMISSIONING REGION"/>
    <x v="153"/>
    <n v="76"/>
    <n v="34"/>
    <n v="0.69090909090909092"/>
    <n v="0.30909090909090908"/>
  </r>
  <r>
    <s v="APR-23"/>
    <s v="2023/24"/>
    <x v="0"/>
    <x v="7"/>
    <x v="65"/>
    <s v="NATIONAL COMMISSIONING HUB 1"/>
    <x v="174"/>
    <n v="1"/>
    <n v="1"/>
    <n v="0.5"/>
    <n v="0.5"/>
  </r>
  <r>
    <s v="APR-23"/>
    <s v="2023/24"/>
    <x v="0"/>
    <x v="7"/>
    <x v="66"/>
    <s v="NORTH EAST AND YORKSHIRE COMMISSIONING REGION"/>
    <x v="422"/>
    <n v="78"/>
    <n v="43"/>
    <n v="0.64462809917355368"/>
    <n v="0.35537190082644626"/>
  </r>
  <r>
    <s v="APR-23"/>
    <s v="2023/24"/>
    <x v="0"/>
    <x v="7"/>
    <x v="67"/>
    <s v="NORTH WEST COMMISSIONING REGION"/>
    <x v="372"/>
    <n v="29"/>
    <n v="31"/>
    <n v="0.48333333333333334"/>
    <n v="0.51666666666666672"/>
  </r>
  <r>
    <s v="APR-23"/>
    <s v="2023/24"/>
    <x v="0"/>
    <x v="7"/>
    <x v="72"/>
    <s v="SOUTH EAST COMMISSIONING REGION"/>
    <x v="379"/>
    <n v="108"/>
    <n v="45"/>
    <n v="0.70588235294117652"/>
    <n v="0.29411764705882354"/>
  </r>
  <r>
    <s v="APR-23"/>
    <s v="2023/24"/>
    <x v="0"/>
    <x v="7"/>
    <x v="73"/>
    <s v="SOUTH EAST COMMISSIONING REGION"/>
    <x v="190"/>
    <n v="73"/>
    <n v="47"/>
    <n v="0.60833333333333328"/>
    <n v="0.39166666666666666"/>
  </r>
  <r>
    <s v="APR-23"/>
    <s v="2023/24"/>
    <x v="0"/>
    <x v="7"/>
    <x v="74"/>
    <s v="SOUTH WEST COMMISSIONING REGION"/>
    <x v="423"/>
    <n v="140"/>
    <n v="89"/>
    <n v="0.611353711790393"/>
    <n v="0.388646288209607"/>
  </r>
  <r>
    <s v="APR-23"/>
    <s v="2023/24"/>
    <x v="0"/>
    <x v="7"/>
    <x v="75"/>
    <s v="MIDLANDS COMMISSIONING REGION"/>
    <x v="402"/>
    <n v="111"/>
    <n v="119"/>
    <n v="0.4826086956521739"/>
    <n v="0.5173913043478261"/>
  </r>
  <r>
    <s v="APR-23"/>
    <s v="2023/24"/>
    <x v="0"/>
    <x v="7"/>
    <x v="76"/>
    <s v="NORTH EAST AND YORKSHIRE COMMISSIONING REGION"/>
    <x v="385"/>
    <n v="89"/>
    <n v="50"/>
    <n v="0.64028776978417268"/>
    <n v="0.35971223021582732"/>
  </r>
  <r>
    <s v="APR-23"/>
    <s v="2023/24"/>
    <x v="0"/>
    <x v="7"/>
    <x v="77"/>
    <s v="MIDLANDS COMMISSIONING REGION"/>
    <x v="189"/>
    <n v="143"/>
    <n v="110"/>
    <n v="0.56521739130434778"/>
    <n v="0.43478260869565216"/>
  </r>
  <r>
    <s v="APR-23"/>
    <s v="2023/24"/>
    <x v="0"/>
    <x v="7"/>
    <x v="78"/>
    <s v="SOUTH WEST COMMISSIONING REGION"/>
    <x v="219"/>
    <n v="242"/>
    <n v="146"/>
    <n v="0.62371134020618557"/>
    <n v="0.37628865979381443"/>
  </r>
  <r>
    <s v="APR-23"/>
    <s v="2023/24"/>
    <x v="0"/>
    <x v="7"/>
    <x v="79"/>
    <s v="NORTH EAST AND YORKSHIRE COMMISSIONING REGION"/>
    <x v="391"/>
    <n v="101"/>
    <n v="72"/>
    <n v="0.58381502890173409"/>
    <n v="0.41618497109826591"/>
  </r>
  <r>
    <s v="APR-23"/>
    <s v="2023/24"/>
    <x v="0"/>
    <x v="7"/>
    <x v="80"/>
    <s v="MIDLANDS COMMISSIONING REGION"/>
    <x v="424"/>
    <n v="136"/>
    <n v="118"/>
    <n v="0.53543307086614178"/>
    <n v="0.46456692913385828"/>
  </r>
  <r>
    <s v="APR-23"/>
    <s v="2023/24"/>
    <x v="0"/>
    <x v="7"/>
    <x v="81"/>
    <s v="EAST OF ENGLAND COMMISSIONING REGION"/>
    <x v="359"/>
    <n v="152"/>
    <n v="134"/>
    <n v="0.53146853146853146"/>
    <n v="0.46853146853146854"/>
  </r>
  <r>
    <s v="APR-23"/>
    <s v="2023/24"/>
    <x v="0"/>
    <x v="7"/>
    <x v="82"/>
    <s v="NORTH WEST COMMISSIONING REGION"/>
    <x v="187"/>
    <n v="130"/>
    <n v="63"/>
    <n v="0.67357512953367871"/>
    <n v="0.32642487046632124"/>
  </r>
  <r>
    <s v="APR-23"/>
    <s v="2023/24"/>
    <x v="0"/>
    <x v="7"/>
    <x v="83"/>
    <s v="NORTH WEST COMMISSIONING REGION"/>
    <x v="157"/>
    <n v="0"/>
    <n v="1"/>
    <n v="0"/>
    <n v="1"/>
  </r>
  <r>
    <s v="APR-23"/>
    <s v="2023/24"/>
    <x v="0"/>
    <x v="7"/>
    <x v="84"/>
    <s v="NORTH EAST AND YORKSHIRE COMMISSIONING REGION"/>
    <x v="425"/>
    <n v="102"/>
    <n v="31"/>
    <n v="0.76691729323308266"/>
    <n v="0.23308270676691728"/>
  </r>
  <r>
    <s v="APR-23"/>
    <s v="2023/24"/>
    <x v="0"/>
    <x v="7"/>
    <x v="85"/>
    <s v="LONDON COMMISSIONING REGION"/>
    <x v="426"/>
    <n v="193"/>
    <n v="78"/>
    <n v="0.71217712177121772"/>
    <n v="0.28782287822878228"/>
  </r>
  <r>
    <s v="APR-23"/>
    <s v="2023/24"/>
    <x v="0"/>
    <x v="7"/>
    <x v="86"/>
    <s v="NORTH EAST AND YORKSHIRE COMMISSIONING REGION"/>
    <x v="306"/>
    <n v="80"/>
    <n v="48"/>
    <n v="0.625"/>
    <n v="0.375"/>
  </r>
  <r>
    <s v="APR-23"/>
    <s v="2023/24"/>
    <x v="0"/>
    <x v="7"/>
    <x v="87"/>
    <s v="MIDLANDS COMMISSIONING REGION"/>
    <x v="427"/>
    <n v="157"/>
    <n v="77"/>
    <n v="0.67094017094017089"/>
    <n v="0.32905982905982906"/>
  </r>
  <r>
    <s v="APR-23"/>
    <s v="2023/24"/>
    <x v="0"/>
    <x v="7"/>
    <x v="88"/>
    <s v="SOUTH EAST COMMISSIONING REGION"/>
    <x v="428"/>
    <n v="164"/>
    <n v="113"/>
    <n v="0.59205776173285196"/>
    <n v="0.40794223826714804"/>
  </r>
  <r>
    <s v="APR-23"/>
    <s v="2023/24"/>
    <x v="0"/>
    <x v="7"/>
    <x v="89"/>
    <s v="MIDLANDS COMMISSIONING REGION"/>
    <x v="429"/>
    <n v="125"/>
    <n v="103"/>
    <n v="0.54824561403508776"/>
    <n v="0.4517543859649123"/>
  </r>
  <r>
    <s v="APR-23"/>
    <s v="2023/24"/>
    <x v="0"/>
    <x v="7"/>
    <x v="90"/>
    <s v="LONDON COMMISSIONING REGION"/>
    <x v="430"/>
    <n v="130"/>
    <n v="92"/>
    <n v="0.5855855855855856"/>
    <n v="0.4144144144144144"/>
  </r>
  <r>
    <s v="APR-23"/>
    <s v="2023/24"/>
    <x v="0"/>
    <x v="7"/>
    <x v="92"/>
    <s v="MIDLANDS COMMISSIONING REGION"/>
    <x v="379"/>
    <n v="90"/>
    <n v="63"/>
    <n v="0.58823529411764708"/>
    <n v="0.41176470588235292"/>
  </r>
  <r>
    <s v="APR-23"/>
    <s v="2023/24"/>
    <x v="0"/>
    <x v="7"/>
    <x v="93"/>
    <s v="NORTH EAST AND YORKSHIRE COMMISSIONING REGION"/>
    <x v="431"/>
    <n v="83"/>
    <n v="72"/>
    <n v="0.53548387096774197"/>
    <n v="0.46451612903225808"/>
  </r>
  <r>
    <s v="APR-23"/>
    <s v="2023/24"/>
    <x v="0"/>
    <x v="7"/>
    <x v="94"/>
    <s v="SOUTH EAST COMMISSIONING REGION"/>
    <x v="432"/>
    <n v="366"/>
    <n v="121"/>
    <n v="0.75154004106776184"/>
    <n v="0.24845995893223818"/>
  </r>
  <r>
    <s v="APR-23"/>
    <s v="2023/24"/>
    <x v="0"/>
    <x v="7"/>
    <x v="95"/>
    <s v="SOUTH EAST COMMISSIONING REGION"/>
    <x v="433"/>
    <n v="203"/>
    <n v="66"/>
    <n v="0.75464684014869887"/>
    <n v="0.24535315985130113"/>
  </r>
  <r>
    <s v="APR-23"/>
    <s v="2023/24"/>
    <x v="0"/>
    <x v="7"/>
    <x v="96"/>
    <s v="SOUTH WEST COMMISSIONING REGION"/>
    <x v="177"/>
    <n v="160"/>
    <n v="85"/>
    <n v="0.65306122448979587"/>
    <n v="0.34693877551020408"/>
  </r>
  <r>
    <s v="APR-23"/>
    <s v="2023/24"/>
    <x v="0"/>
    <x v="7"/>
    <x v="97"/>
    <s v="LONDON COMMISSIONING REGION"/>
    <x v="386"/>
    <n v="113"/>
    <n v="126"/>
    <n v="0.47280334728033474"/>
    <n v="0.52719665271966532"/>
  </r>
  <r>
    <s v="APR-23"/>
    <s v="2023/24"/>
    <x v="0"/>
    <x v="7"/>
    <x v="98"/>
    <s v="SOUTH EAST COMMISSIONING REGION"/>
    <x v="391"/>
    <n v="109"/>
    <n v="64"/>
    <n v="0.63005780346820806"/>
    <n v="0.36994219653179189"/>
  </r>
  <r>
    <s v="APR-23"/>
    <s v="2023/24"/>
    <x v="0"/>
    <x v="7"/>
    <x v="99"/>
    <s v="SOUTH EAST COMMISSIONING REGION"/>
    <x v="157"/>
    <n v="0"/>
    <n v="1"/>
    <n v="0"/>
    <n v="1"/>
  </r>
  <r>
    <s v="APR-23"/>
    <s v="2023/24"/>
    <x v="0"/>
    <x v="7"/>
    <x v="100"/>
    <s v="NORTH WEST COMMISSIONING REGION"/>
    <x v="160"/>
    <n v="45"/>
    <n v="37"/>
    <n v="0.54878048780487809"/>
    <n v="0.45121951219512196"/>
  </r>
  <r>
    <s v="APR-23"/>
    <s v="2023/24"/>
    <x v="0"/>
    <x v="7"/>
    <x v="101"/>
    <s v="NORTH EAST AND YORKSHIRE COMMISSIONING REGION"/>
    <x v="142"/>
    <n v="63"/>
    <n v="23"/>
    <n v="0.73255813953488369"/>
    <n v="0.26744186046511625"/>
  </r>
  <r>
    <s v="APR-23"/>
    <s v="2023/24"/>
    <x v="0"/>
    <x v="7"/>
    <x v="102"/>
    <s v="EAST OF ENGLAND COMMISSIONING REGION"/>
    <x v="182"/>
    <n v="24"/>
    <n v="23"/>
    <n v="0.51063829787234039"/>
    <n v="0.48936170212765956"/>
  </r>
  <r>
    <s v="APR-23"/>
    <s v="2023/24"/>
    <x v="0"/>
    <x v="7"/>
    <x v="103"/>
    <s v="EAST OF ENGLAND COMMISSIONING REGION"/>
    <x v="127"/>
    <n v="13"/>
    <n v="31"/>
    <n v="0.29545454545454547"/>
    <n v="0.70454545454545459"/>
  </r>
  <r>
    <s v="APR-23"/>
    <s v="2023/24"/>
    <x v="0"/>
    <x v="7"/>
    <x v="104"/>
    <s v="EAST OF ENGLAND COMMISSIONING REGION"/>
    <x v="147"/>
    <n v="23"/>
    <n v="12"/>
    <n v="0.65714285714285714"/>
    <n v="0.34285714285714286"/>
  </r>
  <r>
    <s v="APR-23"/>
    <s v="2023/24"/>
    <x v="0"/>
    <x v="7"/>
    <x v="105"/>
    <s v="LONDON COMMISSIONING REGION"/>
    <x v="434"/>
    <n v="155"/>
    <n v="101"/>
    <n v="0.60546875"/>
    <n v="0.39453125"/>
  </r>
  <r>
    <s v="APR-23"/>
    <s v="2023/24"/>
    <x v="0"/>
    <x v="7"/>
    <x v="106"/>
    <s v="MIDLANDS COMMISSIONING REGION"/>
    <x v="435"/>
    <n v="125"/>
    <n v="110"/>
    <n v="0.53191489361702127"/>
    <n v="0.46808510638297873"/>
  </r>
  <r>
    <s v="APR-23"/>
    <s v="2023/24"/>
    <x v="0"/>
    <x v="7"/>
    <x v="107"/>
    <s v="MIDLANDS COMMISSIONING REGION"/>
    <x v="436"/>
    <n v="123"/>
    <n v="119"/>
    <n v="0.50826446280991733"/>
    <n v="0.49173553719008267"/>
  </r>
  <r>
    <s v="APR-23"/>
    <s v="2023/24"/>
    <x v="0"/>
    <x v="7"/>
    <x v="108"/>
    <s v="SOUTH EAST COMMISSIONING REGION"/>
    <x v="401"/>
    <n v="82"/>
    <n v="63"/>
    <n v="0.56551724137931036"/>
    <n v="0.43448275862068964"/>
  </r>
  <r>
    <s v="APR-23"/>
    <s v="2023/24"/>
    <x v="0"/>
    <x v="7"/>
    <x v="109"/>
    <s v="SOUTH EAST COMMISSIONING REGION"/>
    <x v="437"/>
    <n v="315"/>
    <n v="181"/>
    <n v="0.63508064516129037"/>
    <n v="0.36491935483870969"/>
  </r>
  <r>
    <s v="APR-23"/>
    <s v="2023/24"/>
    <x v="0"/>
    <x v="7"/>
    <x v="110"/>
    <s v="EAST OF ENGLAND COMMISSIONING REGION"/>
    <x v="438"/>
    <n v="109"/>
    <n v="101"/>
    <n v="0.51904761904761909"/>
    <n v="0.48095238095238096"/>
  </r>
  <r>
    <s v="APR-23"/>
    <s v="2023/24"/>
    <x v="0"/>
    <x v="7"/>
    <x v="111"/>
    <s v="MIDLANDS COMMISSIONING REGION"/>
    <x v="439"/>
    <n v="58"/>
    <n v="98"/>
    <n v="0.37179487179487181"/>
    <n v="0.62820512820512819"/>
  </r>
  <r>
    <s v="APR-23"/>
    <s v="2023/24"/>
    <x v="0"/>
    <x v="7"/>
    <x v="112"/>
    <s v="UNKNOWN"/>
    <x v="400"/>
    <n v="23"/>
    <n v="19"/>
    <n v="0.54761904761904767"/>
    <n v="0.45238095238095238"/>
  </r>
  <r>
    <s v="APR-23"/>
    <s v="2023/24"/>
    <x v="0"/>
    <x v="7"/>
    <x v="113"/>
    <s v="LONDON COMMISSIONING REGION"/>
    <x v="440"/>
    <n v="220"/>
    <n v="116"/>
    <n v="0.65476190476190477"/>
    <n v="0.34523809523809523"/>
  </r>
  <r>
    <s v="APR-23"/>
    <s v="2023/24"/>
    <x v="0"/>
    <x v="7"/>
    <x v="114"/>
    <s v="NORTH EAST AND YORKSHIRE COMMISSIONING REGION"/>
    <x v="325"/>
    <n v="78"/>
    <n v="28"/>
    <n v="0.73584905660377353"/>
    <n v="0.26415094339622641"/>
  </r>
  <r>
    <s v="APR-23"/>
    <s v="2023/24"/>
    <x v="0"/>
    <x v="8"/>
    <x v="0"/>
    <s v="NORTH EAST AND YORKSHIRE COMMISSIONING REGION"/>
    <x v="83"/>
    <n v="11"/>
    <n v="2"/>
    <n v="0.84615384615384615"/>
    <n v="0.15384615384615385"/>
  </r>
  <r>
    <s v="APR-23"/>
    <s v="2023/24"/>
    <x v="0"/>
    <x v="8"/>
    <x v="1"/>
    <s v="NORTH EAST AND YORKSHIRE COMMISSIONING REGION"/>
    <x v="71"/>
    <n v="6"/>
    <n v="1"/>
    <n v="0.8571428571428571"/>
    <n v="0.14285714285714285"/>
  </r>
  <r>
    <s v="APR-23"/>
    <s v="2023/24"/>
    <x v="0"/>
    <x v="8"/>
    <x v="2"/>
    <s v="NORTH EAST AND YORKSHIRE COMMISSIONING REGION"/>
    <x v="149"/>
    <n v="6"/>
    <n v="0"/>
    <n v="1"/>
    <n v="0"/>
  </r>
  <r>
    <s v="APR-23"/>
    <s v="2023/24"/>
    <x v="0"/>
    <x v="8"/>
    <x v="3"/>
    <s v="NORTH WEST COMMISSIONING REGION"/>
    <x v="157"/>
    <n v="1"/>
    <n v="0"/>
    <n v="1"/>
    <n v="0"/>
  </r>
  <r>
    <s v="APR-23"/>
    <s v="2023/24"/>
    <x v="0"/>
    <x v="8"/>
    <x v="4"/>
    <s v="NORTH WEST COMMISSIONING REGION"/>
    <x v="149"/>
    <n v="2"/>
    <n v="4"/>
    <n v="0.33333333333333331"/>
    <n v="0.66666666666666663"/>
  </r>
  <r>
    <s v="APR-23"/>
    <s v="2023/24"/>
    <x v="0"/>
    <x v="8"/>
    <x v="5"/>
    <s v="NORTH WEST COMMISSIONING REGION"/>
    <x v="70"/>
    <n v="8"/>
    <n v="0"/>
    <n v="1"/>
    <n v="0"/>
  </r>
  <r>
    <s v="APR-23"/>
    <s v="2023/24"/>
    <x v="0"/>
    <x v="8"/>
    <x v="6"/>
    <s v="NORTH WEST COMMISSIONING REGION"/>
    <x v="185"/>
    <n v="6"/>
    <n v="3"/>
    <n v="0.66666666666666663"/>
    <n v="0.33333333333333331"/>
  </r>
  <r>
    <s v="APR-23"/>
    <s v="2023/24"/>
    <x v="0"/>
    <x v="8"/>
    <x v="7"/>
    <s v="NORTH WEST COMMISSIONING REGION"/>
    <x v="254"/>
    <n v="4"/>
    <n v="1"/>
    <n v="0.8"/>
    <n v="0.2"/>
  </r>
  <r>
    <s v="APR-23"/>
    <s v="2023/24"/>
    <x v="0"/>
    <x v="8"/>
    <x v="8"/>
    <s v="NORTH WEST COMMISSIONING REGION"/>
    <x v="70"/>
    <n v="6"/>
    <n v="2"/>
    <n v="0.75"/>
    <n v="0.25"/>
  </r>
  <r>
    <s v="APR-23"/>
    <s v="2023/24"/>
    <x v="0"/>
    <x v="8"/>
    <x v="9"/>
    <s v="NORTH WEST COMMISSIONING REGION"/>
    <x v="148"/>
    <n v="10"/>
    <n v="4"/>
    <n v="0.7142857142857143"/>
    <n v="0.2857142857142857"/>
  </r>
  <r>
    <s v="APR-23"/>
    <s v="2023/24"/>
    <x v="0"/>
    <x v="8"/>
    <x v="10"/>
    <s v="NORTH WEST COMMISSIONING REGION"/>
    <x v="68"/>
    <n v="1"/>
    <n v="3"/>
    <n v="0.25"/>
    <n v="0.75"/>
  </r>
  <r>
    <s v="APR-23"/>
    <s v="2023/24"/>
    <x v="0"/>
    <x v="8"/>
    <x v="11"/>
    <s v="NORTH WEST COMMISSIONING REGION"/>
    <x v="184"/>
    <n v="0"/>
    <n v="3"/>
    <n v="0"/>
    <n v="1"/>
  </r>
  <r>
    <s v="APR-23"/>
    <s v="2023/24"/>
    <x v="0"/>
    <x v="8"/>
    <x v="12"/>
    <s v="NORTH WEST COMMISSIONING REGION"/>
    <x v="185"/>
    <n v="9"/>
    <n v="0"/>
    <n v="1"/>
    <n v="0"/>
  </r>
  <r>
    <s v="APR-23"/>
    <s v="2023/24"/>
    <x v="0"/>
    <x v="8"/>
    <x v="13"/>
    <s v="NORTH WEST COMMISSIONING REGION"/>
    <x v="70"/>
    <n v="5"/>
    <n v="3"/>
    <n v="0.625"/>
    <n v="0.375"/>
  </r>
  <r>
    <s v="APR-23"/>
    <s v="2023/24"/>
    <x v="0"/>
    <x v="8"/>
    <x v="14"/>
    <s v="NORTH EAST AND YORKSHIRE COMMISSIONING REGION"/>
    <x v="91"/>
    <n v="12"/>
    <n v="0"/>
    <n v="1"/>
    <n v="0"/>
  </r>
  <r>
    <s v="APR-23"/>
    <s v="2023/24"/>
    <x v="0"/>
    <x v="8"/>
    <x v="15"/>
    <s v="NORTH WEST COMMISSIONING REGION"/>
    <x v="149"/>
    <n v="4"/>
    <n v="2"/>
    <n v="0.66666666666666663"/>
    <n v="0.33333333333333331"/>
  </r>
  <r>
    <s v="APR-23"/>
    <s v="2023/24"/>
    <x v="0"/>
    <x v="8"/>
    <x v="16"/>
    <s v="NORTH WEST COMMISSIONING REGION"/>
    <x v="69"/>
    <n v="11"/>
    <n v="11"/>
    <n v="0.5"/>
    <n v="0.5"/>
  </r>
  <r>
    <s v="APR-23"/>
    <s v="2023/24"/>
    <x v="0"/>
    <x v="8"/>
    <x v="17"/>
    <s v="NORTH WEST COMMISSIONING REGION"/>
    <x v="184"/>
    <n v="1"/>
    <n v="2"/>
    <n v="0.33333333333333331"/>
    <n v="0.66666666666666663"/>
  </r>
  <r>
    <s v="APR-23"/>
    <s v="2023/24"/>
    <x v="0"/>
    <x v="8"/>
    <x v="18"/>
    <s v="NORTH WEST COMMISSIONING REGION"/>
    <x v="157"/>
    <n v="0"/>
    <n v="1"/>
    <n v="0"/>
    <n v="1"/>
  </r>
  <r>
    <s v="APR-23"/>
    <s v="2023/24"/>
    <x v="0"/>
    <x v="8"/>
    <x v="19"/>
    <s v="NORTH WEST COMMISSIONING REGION"/>
    <x v="254"/>
    <n v="3"/>
    <n v="2"/>
    <n v="0.6"/>
    <n v="0.4"/>
  </r>
  <r>
    <s v="APR-23"/>
    <s v="2023/24"/>
    <x v="0"/>
    <x v="8"/>
    <x v="20"/>
    <s v="NORTH WEST COMMISSIONING REGION"/>
    <x v="70"/>
    <n v="8"/>
    <n v="0"/>
    <n v="1"/>
    <n v="0"/>
  </r>
  <r>
    <s v="APR-23"/>
    <s v="2023/24"/>
    <x v="0"/>
    <x v="8"/>
    <x v="21"/>
    <s v="NORTH WEST COMMISSIONING REGION"/>
    <x v="174"/>
    <n v="1"/>
    <n v="1"/>
    <n v="0.5"/>
    <n v="0.5"/>
  </r>
  <r>
    <s v="APR-23"/>
    <s v="2023/24"/>
    <x v="0"/>
    <x v="8"/>
    <x v="22"/>
    <s v="NORTH WEST COMMISSIONING REGION"/>
    <x v="157"/>
    <n v="1"/>
    <n v="0"/>
    <n v="1"/>
    <n v="0"/>
  </r>
  <r>
    <s v="APR-23"/>
    <s v="2023/24"/>
    <x v="0"/>
    <x v="8"/>
    <x v="23"/>
    <s v="NORTH WEST COMMISSIONING REGION"/>
    <x v="68"/>
    <n v="3"/>
    <n v="1"/>
    <n v="0.75"/>
    <n v="0.25"/>
  </r>
  <r>
    <s v="APR-23"/>
    <s v="2023/24"/>
    <x v="0"/>
    <x v="8"/>
    <x v="24"/>
    <s v="NORTH WEST COMMISSIONING REGION"/>
    <x v="184"/>
    <n v="3"/>
    <n v="0"/>
    <n v="1"/>
    <n v="0"/>
  </r>
  <r>
    <s v="APR-23"/>
    <s v="2023/24"/>
    <x v="0"/>
    <x v="8"/>
    <x v="25"/>
    <s v="NORTH WEST COMMISSIONING REGION"/>
    <x v="254"/>
    <n v="3"/>
    <n v="2"/>
    <n v="0.6"/>
    <n v="0.4"/>
  </r>
  <r>
    <s v="APR-23"/>
    <s v="2023/24"/>
    <x v="0"/>
    <x v="8"/>
    <x v="26"/>
    <s v="NORTH WEST COMMISSIONING REGION"/>
    <x v="83"/>
    <n v="8"/>
    <n v="5"/>
    <n v="0.61538461538461542"/>
    <n v="0.38461538461538464"/>
  </r>
  <r>
    <s v="APR-23"/>
    <s v="2023/24"/>
    <x v="0"/>
    <x v="8"/>
    <x v="27"/>
    <s v="NORTH EAST AND YORKSHIRE COMMISSIONING REGION"/>
    <x v="115"/>
    <n v="9"/>
    <n v="1"/>
    <n v="0.9"/>
    <n v="0.1"/>
  </r>
  <r>
    <s v="APR-23"/>
    <s v="2023/24"/>
    <x v="0"/>
    <x v="8"/>
    <x v="28"/>
    <s v="MIDLANDS COMMISSIONING REGION"/>
    <x v="157"/>
    <n v="0"/>
    <n v="1"/>
    <n v="0"/>
    <n v="1"/>
  </r>
  <r>
    <s v="APR-23"/>
    <s v="2023/24"/>
    <x v="0"/>
    <x v="8"/>
    <x v="29"/>
    <s v="NORTH EAST AND YORKSHIRE COMMISSIONING REGION"/>
    <x v="185"/>
    <n v="7"/>
    <n v="2"/>
    <n v="0.77777777777777779"/>
    <n v="0.22222222222222221"/>
  </r>
  <r>
    <s v="APR-23"/>
    <s v="2023/24"/>
    <x v="0"/>
    <x v="8"/>
    <x v="30"/>
    <s v="NORTH EAST AND YORKSHIRE COMMISSIONING REGION"/>
    <x v="149"/>
    <n v="4"/>
    <n v="2"/>
    <n v="0.66666666666666663"/>
    <n v="0.33333333333333331"/>
  </r>
  <r>
    <s v="APR-23"/>
    <s v="2023/24"/>
    <x v="0"/>
    <x v="8"/>
    <x v="31"/>
    <s v="NORTH EAST AND YORKSHIRE COMMISSIONING REGION"/>
    <x v="185"/>
    <n v="6"/>
    <n v="3"/>
    <n v="0.66666666666666663"/>
    <n v="0.33333333333333331"/>
  </r>
  <r>
    <s v="APR-23"/>
    <s v="2023/24"/>
    <x v="0"/>
    <x v="8"/>
    <x v="32"/>
    <s v="NORTH EAST AND YORKSHIRE COMMISSIONING REGION"/>
    <x v="115"/>
    <n v="9"/>
    <n v="1"/>
    <n v="0.9"/>
    <n v="0.1"/>
  </r>
  <r>
    <s v="APR-23"/>
    <s v="2023/24"/>
    <x v="0"/>
    <x v="8"/>
    <x v="33"/>
    <s v="NORTH EAST AND YORKSHIRE COMMISSIONING REGION"/>
    <x v="71"/>
    <n v="4"/>
    <n v="3"/>
    <n v="0.5714285714285714"/>
    <n v="0.42857142857142855"/>
  </r>
  <r>
    <s v="APR-23"/>
    <s v="2023/24"/>
    <x v="0"/>
    <x v="8"/>
    <x v="34"/>
    <s v="NORTH EAST AND YORKSHIRE COMMISSIONING REGION"/>
    <x v="68"/>
    <n v="4"/>
    <n v="0"/>
    <n v="1"/>
    <n v="0"/>
  </r>
  <r>
    <s v="APR-23"/>
    <s v="2023/24"/>
    <x v="0"/>
    <x v="8"/>
    <x v="35"/>
    <s v="NORTH EAST AND YORKSHIRE COMMISSIONING REGION"/>
    <x v="115"/>
    <n v="10"/>
    <n v="0"/>
    <n v="1"/>
    <n v="0"/>
  </r>
  <r>
    <s v="APR-23"/>
    <s v="2023/24"/>
    <x v="0"/>
    <x v="8"/>
    <x v="36"/>
    <s v="NORTH EAST AND YORKSHIRE COMMISSIONING REGION"/>
    <x v="192"/>
    <n v="4"/>
    <n v="13"/>
    <n v="0.23529411764705882"/>
    <n v="0.76470588235294112"/>
  </r>
  <r>
    <s v="APR-23"/>
    <s v="2023/24"/>
    <x v="0"/>
    <x v="8"/>
    <x v="37"/>
    <s v="NORTH EAST AND YORKSHIRE COMMISSIONING REGION"/>
    <x v="115"/>
    <n v="10"/>
    <n v="0"/>
    <n v="1"/>
    <n v="0"/>
  </r>
  <r>
    <s v="APR-23"/>
    <s v="2023/24"/>
    <x v="0"/>
    <x v="8"/>
    <x v="38"/>
    <s v="NORTH EAST AND YORKSHIRE COMMISSIONING REGION"/>
    <x v="148"/>
    <n v="12"/>
    <n v="2"/>
    <n v="0.8571428571428571"/>
    <n v="0.14285714285714285"/>
  </r>
  <r>
    <s v="APR-23"/>
    <s v="2023/24"/>
    <x v="0"/>
    <x v="8"/>
    <x v="39"/>
    <s v="MIDLANDS COMMISSIONING REGION"/>
    <x v="374"/>
    <n v="13"/>
    <n v="6"/>
    <n v="0.68421052631578949"/>
    <n v="0.31578947368421051"/>
  </r>
  <r>
    <s v="APR-23"/>
    <s v="2023/24"/>
    <x v="0"/>
    <x v="8"/>
    <x v="40"/>
    <s v="MIDLANDS COMMISSIONING REGION"/>
    <x v="184"/>
    <n v="1"/>
    <n v="2"/>
    <n v="0.33333333333333331"/>
    <n v="0.66666666666666663"/>
  </r>
  <r>
    <s v="APR-23"/>
    <s v="2023/24"/>
    <x v="0"/>
    <x v="8"/>
    <x v="41"/>
    <s v="MIDLANDS COMMISSIONING REGION"/>
    <x v="115"/>
    <n v="6"/>
    <n v="4"/>
    <n v="0.6"/>
    <n v="0.4"/>
  </r>
  <r>
    <s v="APR-23"/>
    <s v="2023/24"/>
    <x v="0"/>
    <x v="8"/>
    <x v="42"/>
    <s v="MIDLANDS COMMISSIONING REGION"/>
    <x v="71"/>
    <n v="1"/>
    <n v="6"/>
    <n v="0.14285714285714285"/>
    <n v="0.8571428571428571"/>
  </r>
  <r>
    <s v="APR-23"/>
    <s v="2023/24"/>
    <x v="0"/>
    <x v="8"/>
    <x v="43"/>
    <s v="MIDLANDS COMMISSIONING REGION"/>
    <x v="174"/>
    <n v="1"/>
    <n v="1"/>
    <n v="0.5"/>
    <n v="0.5"/>
  </r>
  <r>
    <s v="APR-23"/>
    <s v="2023/24"/>
    <x v="0"/>
    <x v="8"/>
    <x v="44"/>
    <s v="MIDLANDS COMMISSIONING REGION"/>
    <x v="83"/>
    <n v="10"/>
    <n v="3"/>
    <n v="0.76923076923076927"/>
    <n v="0.23076923076923078"/>
  </r>
  <r>
    <s v="APR-23"/>
    <s v="2023/24"/>
    <x v="0"/>
    <x v="8"/>
    <x v="45"/>
    <s v="MIDLANDS COMMISSIONING REGION"/>
    <x v="184"/>
    <n v="3"/>
    <n v="0"/>
    <n v="1"/>
    <n v="0"/>
  </r>
  <r>
    <s v="APR-23"/>
    <s v="2023/24"/>
    <x v="0"/>
    <x v="8"/>
    <x v="46"/>
    <s v="MIDLANDS COMMISSIONING REGION"/>
    <x v="184"/>
    <n v="3"/>
    <n v="0"/>
    <n v="1"/>
    <n v="0"/>
  </r>
  <r>
    <s v="APR-23"/>
    <s v="2023/24"/>
    <x v="0"/>
    <x v="8"/>
    <x v="47"/>
    <s v="MIDLANDS COMMISSIONING REGION"/>
    <x v="70"/>
    <n v="5"/>
    <n v="3"/>
    <n v="0.625"/>
    <n v="0.375"/>
  </r>
  <r>
    <s v="APR-23"/>
    <s v="2023/24"/>
    <x v="0"/>
    <x v="8"/>
    <x v="48"/>
    <s v="EAST OF ENGLAND COMMISSIONING REGION"/>
    <x v="183"/>
    <n v="15"/>
    <n v="8"/>
    <n v="0.65217391304347827"/>
    <n v="0.34782608695652173"/>
  </r>
  <r>
    <s v="APR-23"/>
    <s v="2023/24"/>
    <x v="0"/>
    <x v="8"/>
    <x v="49"/>
    <s v="EAST OF ENGLAND COMMISSIONING REGION"/>
    <x v="149"/>
    <n v="3"/>
    <n v="3"/>
    <n v="0.5"/>
    <n v="0.5"/>
  </r>
  <r>
    <s v="APR-23"/>
    <s v="2023/24"/>
    <x v="0"/>
    <x v="8"/>
    <x v="50"/>
    <s v="EAST OF ENGLAND COMMISSIONING REGION"/>
    <x v="83"/>
    <n v="11"/>
    <n v="2"/>
    <n v="0.84615384615384615"/>
    <n v="0.15384615384615385"/>
  </r>
  <r>
    <s v="APR-23"/>
    <s v="2023/24"/>
    <x v="0"/>
    <x v="8"/>
    <x v="51"/>
    <s v="EAST OF ENGLAND COMMISSIONING REGION"/>
    <x v="374"/>
    <n v="15"/>
    <n v="4"/>
    <n v="0.78947368421052633"/>
    <n v="0.21052631578947367"/>
  </r>
  <r>
    <s v="APR-23"/>
    <s v="2023/24"/>
    <x v="0"/>
    <x v="8"/>
    <x v="52"/>
    <s v="EAST OF ENGLAND COMMISSIONING REGION"/>
    <x v="115"/>
    <n v="7"/>
    <n v="3"/>
    <n v="0.7"/>
    <n v="0.3"/>
  </r>
  <r>
    <s v="APR-23"/>
    <s v="2023/24"/>
    <x v="0"/>
    <x v="8"/>
    <x v="53"/>
    <s v="EAST OF ENGLAND COMMISSIONING REGION"/>
    <x v="71"/>
    <n v="6"/>
    <n v="1"/>
    <n v="0.8571428571428571"/>
    <n v="0.14285714285714285"/>
  </r>
  <r>
    <s v="APR-23"/>
    <s v="2023/24"/>
    <x v="0"/>
    <x v="8"/>
    <x v="54"/>
    <s v="EAST OF ENGLAND COMMISSIONING REGION"/>
    <x v="184"/>
    <n v="3"/>
    <n v="0"/>
    <n v="1"/>
    <n v="0"/>
  </r>
  <r>
    <s v="APR-23"/>
    <s v="2023/24"/>
    <x v="0"/>
    <x v="8"/>
    <x v="55"/>
    <s v="EAST OF ENGLAND COMMISSIONING REGION"/>
    <x v="149"/>
    <n v="5"/>
    <n v="1"/>
    <n v="0.83333333333333337"/>
    <n v="0.16666666666666666"/>
  </r>
  <r>
    <s v="APR-23"/>
    <s v="2023/24"/>
    <x v="0"/>
    <x v="8"/>
    <x v="56"/>
    <s v="EAST OF ENGLAND COMMISSIONING REGION"/>
    <x v="149"/>
    <n v="5"/>
    <n v="1"/>
    <n v="0.83333333333333337"/>
    <n v="0.16666666666666666"/>
  </r>
  <r>
    <s v="APR-23"/>
    <s v="2023/24"/>
    <x v="0"/>
    <x v="8"/>
    <x v="57"/>
    <s v="SOUTH EAST COMMISSIONING REGION"/>
    <x v="157"/>
    <n v="1"/>
    <n v="0"/>
    <n v="1"/>
    <n v="0"/>
  </r>
  <r>
    <s v="APR-23"/>
    <s v="2023/24"/>
    <x v="0"/>
    <x v="8"/>
    <x v="58"/>
    <s v="SOUTH EAST COMMISSIONING REGION"/>
    <x v="144"/>
    <n v="11"/>
    <n v="9"/>
    <n v="0.55000000000000004"/>
    <n v="0.45"/>
  </r>
  <r>
    <s v="APR-23"/>
    <s v="2023/24"/>
    <x v="0"/>
    <x v="8"/>
    <x v="59"/>
    <s v="SOUTH EAST COMMISSIONING REGION"/>
    <x v="184"/>
    <n v="0"/>
    <n v="3"/>
    <n v="0"/>
    <n v="1"/>
  </r>
  <r>
    <s v="APR-23"/>
    <s v="2023/24"/>
    <x v="0"/>
    <x v="8"/>
    <x v="60"/>
    <s v="SOUTH WEST COMMISSIONING REGION"/>
    <x v="400"/>
    <n v="28"/>
    <n v="14"/>
    <n v="0.66666666666666663"/>
    <n v="0.33333333333333331"/>
  </r>
  <r>
    <s v="APR-23"/>
    <s v="2023/24"/>
    <x v="0"/>
    <x v="8"/>
    <x v="61"/>
    <s v="SOUTH WEST COMMISSIONING REGION"/>
    <x v="120"/>
    <n v="21"/>
    <n v="5"/>
    <n v="0.80769230769230771"/>
    <n v="0.19230769230769232"/>
  </r>
  <r>
    <s v="APR-23"/>
    <s v="2023/24"/>
    <x v="0"/>
    <x v="8"/>
    <x v="62"/>
    <s v="SOUTH WEST COMMISSIONING REGION"/>
    <x v="395"/>
    <n v="23"/>
    <n v="14"/>
    <n v="0.6216216216216216"/>
    <n v="0.3783783783783784"/>
  </r>
  <r>
    <s v="APR-23"/>
    <s v="2023/24"/>
    <x v="0"/>
    <x v="8"/>
    <x v="63"/>
    <s v="SOUTH WEST COMMISSIONING REGION"/>
    <x v="116"/>
    <n v="21"/>
    <n v="7"/>
    <n v="0.75"/>
    <n v="0.25"/>
  </r>
  <r>
    <s v="APR-23"/>
    <s v="2023/24"/>
    <x v="0"/>
    <x v="8"/>
    <x v="64"/>
    <s v="NORTH WEST COMMISSIONING REGION"/>
    <x v="149"/>
    <n v="4"/>
    <n v="2"/>
    <n v="0.66666666666666663"/>
    <n v="0.33333333333333331"/>
  </r>
  <r>
    <s v="APR-23"/>
    <s v="2023/24"/>
    <x v="0"/>
    <x v="8"/>
    <x v="66"/>
    <s v="NORTH EAST AND YORKSHIRE COMMISSIONING REGION"/>
    <x v="69"/>
    <n v="18"/>
    <n v="4"/>
    <n v="0.81818181818181823"/>
    <n v="0.18181818181818182"/>
  </r>
  <r>
    <s v="APR-23"/>
    <s v="2023/24"/>
    <x v="0"/>
    <x v="8"/>
    <x v="67"/>
    <s v="NORTH WEST COMMISSIONING REGION"/>
    <x v="70"/>
    <n v="3"/>
    <n v="5"/>
    <n v="0.375"/>
    <n v="0.625"/>
  </r>
  <r>
    <s v="APR-23"/>
    <s v="2023/24"/>
    <x v="0"/>
    <x v="8"/>
    <x v="72"/>
    <s v="SOUTH EAST COMMISSIONING REGION"/>
    <x v="143"/>
    <n v="13"/>
    <n v="5"/>
    <n v="0.72222222222222221"/>
    <n v="0.27777777777777779"/>
  </r>
  <r>
    <s v="APR-23"/>
    <s v="2023/24"/>
    <x v="0"/>
    <x v="8"/>
    <x v="73"/>
    <s v="SOUTH EAST COMMISSIONING REGION"/>
    <x v="192"/>
    <n v="13"/>
    <n v="4"/>
    <n v="0.76470588235294112"/>
    <n v="0.23529411764705882"/>
  </r>
  <r>
    <s v="APR-23"/>
    <s v="2023/24"/>
    <x v="0"/>
    <x v="8"/>
    <x v="74"/>
    <s v="SOUTH WEST COMMISSIONING REGION"/>
    <x v="136"/>
    <n v="20"/>
    <n v="16"/>
    <n v="0.55555555555555558"/>
    <n v="0.44444444444444442"/>
  </r>
  <r>
    <s v="APR-23"/>
    <s v="2023/24"/>
    <x v="0"/>
    <x v="8"/>
    <x v="75"/>
    <s v="MIDLANDS COMMISSIONING REGION"/>
    <x v="400"/>
    <n v="25"/>
    <n v="17"/>
    <n v="0.59523809523809523"/>
    <n v="0.40476190476190477"/>
  </r>
  <r>
    <s v="APR-23"/>
    <s v="2023/24"/>
    <x v="0"/>
    <x v="8"/>
    <x v="76"/>
    <s v="NORTH EAST AND YORKSHIRE COMMISSIONING REGION"/>
    <x v="368"/>
    <n v="17"/>
    <n v="8"/>
    <n v="0.68"/>
    <n v="0.32"/>
  </r>
  <r>
    <s v="APR-23"/>
    <s v="2023/24"/>
    <x v="0"/>
    <x v="8"/>
    <x v="77"/>
    <s v="MIDLANDS COMMISSIONING REGION"/>
    <x v="399"/>
    <n v="26"/>
    <n v="14"/>
    <n v="0.65"/>
    <n v="0.35"/>
  </r>
  <r>
    <s v="APR-23"/>
    <s v="2023/24"/>
    <x v="0"/>
    <x v="8"/>
    <x v="78"/>
    <s v="SOUTH WEST COMMISSIONING REGION"/>
    <x v="124"/>
    <n v="14"/>
    <n v="7"/>
    <n v="0.66666666666666663"/>
    <n v="0.33333333333333331"/>
  </r>
  <r>
    <s v="APR-23"/>
    <s v="2023/24"/>
    <x v="0"/>
    <x v="8"/>
    <x v="79"/>
    <s v="NORTH EAST AND YORKSHIRE COMMISSIONING REGION"/>
    <x v="374"/>
    <n v="15"/>
    <n v="4"/>
    <n v="0.78947368421052633"/>
    <n v="0.21052631578947367"/>
  </r>
  <r>
    <s v="APR-23"/>
    <s v="2023/24"/>
    <x v="0"/>
    <x v="8"/>
    <x v="80"/>
    <s v="MIDLANDS COMMISSIONING REGION"/>
    <x v="368"/>
    <n v="13"/>
    <n v="12"/>
    <n v="0.52"/>
    <n v="0.48"/>
  </r>
  <r>
    <s v="APR-23"/>
    <s v="2023/24"/>
    <x v="0"/>
    <x v="8"/>
    <x v="81"/>
    <s v="EAST OF ENGLAND COMMISSIONING REGION"/>
    <x v="399"/>
    <n v="33"/>
    <n v="7"/>
    <n v="0.82499999999999996"/>
    <n v="0.17499999999999999"/>
  </r>
  <r>
    <s v="APR-23"/>
    <s v="2023/24"/>
    <x v="0"/>
    <x v="8"/>
    <x v="82"/>
    <s v="NORTH WEST COMMISSIONING REGION"/>
    <x v="140"/>
    <n v="21"/>
    <n v="9"/>
    <n v="0.7"/>
    <n v="0.3"/>
  </r>
  <r>
    <s v="APR-23"/>
    <s v="2023/24"/>
    <x v="0"/>
    <x v="8"/>
    <x v="84"/>
    <s v="NORTH EAST AND YORKSHIRE COMMISSIONING REGION"/>
    <x v="115"/>
    <n v="7"/>
    <n v="3"/>
    <n v="0.7"/>
    <n v="0.3"/>
  </r>
  <r>
    <s v="APR-23"/>
    <s v="2023/24"/>
    <x v="0"/>
    <x v="8"/>
    <x v="85"/>
    <s v="LONDON COMMISSIONING REGION"/>
    <x v="125"/>
    <n v="24"/>
    <n v="14"/>
    <n v="0.63157894736842102"/>
    <n v="0.36842105263157893"/>
  </r>
  <r>
    <s v="APR-23"/>
    <s v="2023/24"/>
    <x v="0"/>
    <x v="8"/>
    <x v="86"/>
    <s v="NORTH EAST AND YORKSHIRE COMMISSIONING REGION"/>
    <x v="124"/>
    <n v="16"/>
    <n v="5"/>
    <n v="0.76190476190476186"/>
    <n v="0.23809523809523808"/>
  </r>
  <r>
    <s v="APR-23"/>
    <s v="2023/24"/>
    <x v="0"/>
    <x v="8"/>
    <x v="87"/>
    <s v="MIDLANDS COMMISSIONING REGION"/>
    <x v="120"/>
    <n v="17"/>
    <n v="9"/>
    <n v="0.65384615384615385"/>
    <n v="0.34615384615384615"/>
  </r>
  <r>
    <s v="APR-23"/>
    <s v="2023/24"/>
    <x v="0"/>
    <x v="8"/>
    <x v="88"/>
    <s v="SOUTH EAST COMMISSIONING REGION"/>
    <x v="120"/>
    <n v="16"/>
    <n v="10"/>
    <n v="0.61538461538461542"/>
    <n v="0.38461538461538464"/>
  </r>
  <r>
    <s v="APR-23"/>
    <s v="2023/24"/>
    <x v="0"/>
    <x v="8"/>
    <x v="89"/>
    <s v="MIDLANDS COMMISSIONING REGION"/>
    <x v="69"/>
    <n v="17"/>
    <n v="5"/>
    <n v="0.77272727272727271"/>
    <n v="0.22727272727272727"/>
  </r>
  <r>
    <s v="APR-23"/>
    <s v="2023/24"/>
    <x v="0"/>
    <x v="8"/>
    <x v="90"/>
    <s v="LONDON COMMISSIONING REGION"/>
    <x v="125"/>
    <n v="22"/>
    <n v="16"/>
    <n v="0.57894736842105265"/>
    <n v="0.42105263157894735"/>
  </r>
  <r>
    <s v="APR-23"/>
    <s v="2023/24"/>
    <x v="0"/>
    <x v="8"/>
    <x v="92"/>
    <s v="MIDLANDS COMMISSIONING REGION"/>
    <x v="130"/>
    <n v="11"/>
    <n v="16"/>
    <n v="0.40740740740740738"/>
    <n v="0.59259259259259256"/>
  </r>
  <r>
    <s v="APR-23"/>
    <s v="2023/24"/>
    <x v="0"/>
    <x v="8"/>
    <x v="93"/>
    <s v="NORTH EAST AND YORKSHIRE COMMISSIONING REGION"/>
    <x v="413"/>
    <n v="11"/>
    <n v="4"/>
    <n v="0.73333333333333328"/>
    <n v="0.26666666666666666"/>
  </r>
  <r>
    <s v="APR-23"/>
    <s v="2023/24"/>
    <x v="0"/>
    <x v="8"/>
    <x v="94"/>
    <s v="SOUTH EAST COMMISSIONING REGION"/>
    <x v="127"/>
    <n v="32"/>
    <n v="12"/>
    <n v="0.72727272727272729"/>
    <n v="0.27272727272727271"/>
  </r>
  <r>
    <s v="APR-23"/>
    <s v="2023/24"/>
    <x v="0"/>
    <x v="8"/>
    <x v="95"/>
    <s v="SOUTH EAST COMMISSIONING REGION"/>
    <x v="140"/>
    <n v="22"/>
    <n v="8"/>
    <n v="0.73333333333333328"/>
    <n v="0.26666666666666666"/>
  </r>
  <r>
    <s v="APR-23"/>
    <s v="2023/24"/>
    <x v="0"/>
    <x v="8"/>
    <x v="96"/>
    <s v="SOUTH WEST COMMISSIONING REGION"/>
    <x v="69"/>
    <n v="16"/>
    <n v="6"/>
    <n v="0.72727272727272729"/>
    <n v="0.27272727272727271"/>
  </r>
  <r>
    <s v="APR-23"/>
    <s v="2023/24"/>
    <x v="0"/>
    <x v="8"/>
    <x v="97"/>
    <s v="LONDON COMMISSIONING REGION"/>
    <x v="192"/>
    <n v="9"/>
    <n v="8"/>
    <n v="0.52941176470588236"/>
    <n v="0.47058823529411764"/>
  </r>
  <r>
    <s v="APR-23"/>
    <s v="2023/24"/>
    <x v="0"/>
    <x v="8"/>
    <x v="98"/>
    <s v="SOUTH EAST COMMISSIONING REGION"/>
    <x v="158"/>
    <n v="7"/>
    <n v="4"/>
    <n v="0.63636363636363635"/>
    <n v="0.36363636363636365"/>
  </r>
  <r>
    <s v="APR-23"/>
    <s v="2023/24"/>
    <x v="0"/>
    <x v="8"/>
    <x v="99"/>
    <s v="SOUTH EAST COMMISSIONING REGION"/>
    <x v="157"/>
    <n v="0"/>
    <n v="1"/>
    <n v="0"/>
    <n v="1"/>
  </r>
  <r>
    <s v="APR-23"/>
    <s v="2023/24"/>
    <x v="0"/>
    <x v="8"/>
    <x v="100"/>
    <s v="NORTH WEST COMMISSIONING REGION"/>
    <x v="115"/>
    <n v="5"/>
    <n v="5"/>
    <n v="0.5"/>
    <n v="0.5"/>
  </r>
  <r>
    <s v="APR-23"/>
    <s v="2023/24"/>
    <x v="0"/>
    <x v="8"/>
    <x v="101"/>
    <s v="NORTH EAST AND YORKSHIRE COMMISSIONING REGION"/>
    <x v="374"/>
    <n v="17"/>
    <n v="2"/>
    <n v="0.89473684210526316"/>
    <n v="0.10526315789473684"/>
  </r>
  <r>
    <s v="APR-23"/>
    <s v="2023/24"/>
    <x v="0"/>
    <x v="8"/>
    <x v="102"/>
    <s v="EAST OF ENGLAND COMMISSIONING REGION"/>
    <x v="184"/>
    <n v="1"/>
    <n v="2"/>
    <n v="0.33333333333333331"/>
    <n v="0.66666666666666663"/>
  </r>
  <r>
    <s v="APR-23"/>
    <s v="2023/24"/>
    <x v="0"/>
    <x v="8"/>
    <x v="103"/>
    <s v="EAST OF ENGLAND COMMISSIONING REGION"/>
    <x v="148"/>
    <n v="5"/>
    <n v="9"/>
    <n v="0.35714285714285715"/>
    <n v="0.6428571428571429"/>
  </r>
  <r>
    <s v="APR-23"/>
    <s v="2023/24"/>
    <x v="0"/>
    <x v="8"/>
    <x v="104"/>
    <s v="EAST OF ENGLAND COMMISSIONING REGION"/>
    <x v="174"/>
    <n v="0"/>
    <n v="2"/>
    <n v="0"/>
    <n v="1"/>
  </r>
  <r>
    <s v="APR-23"/>
    <s v="2023/24"/>
    <x v="0"/>
    <x v="8"/>
    <x v="105"/>
    <s v="LONDON COMMISSIONING REGION"/>
    <x v="147"/>
    <n v="29"/>
    <n v="6"/>
    <n v="0.82857142857142863"/>
    <n v="0.17142857142857143"/>
  </r>
  <r>
    <s v="APR-23"/>
    <s v="2023/24"/>
    <x v="0"/>
    <x v="8"/>
    <x v="106"/>
    <s v="MIDLANDS COMMISSIONING REGION"/>
    <x v="130"/>
    <n v="17"/>
    <n v="10"/>
    <n v="0.62962962962962965"/>
    <n v="0.37037037037037035"/>
  </r>
  <r>
    <s v="APR-23"/>
    <s v="2023/24"/>
    <x v="0"/>
    <x v="8"/>
    <x v="107"/>
    <s v="MIDLANDS COMMISSIONING REGION"/>
    <x v="121"/>
    <n v="22"/>
    <n v="9"/>
    <n v="0.70967741935483875"/>
    <n v="0.29032258064516131"/>
  </r>
  <r>
    <s v="APR-23"/>
    <s v="2023/24"/>
    <x v="0"/>
    <x v="8"/>
    <x v="108"/>
    <s v="SOUTH EAST COMMISSIONING REGION"/>
    <x v="368"/>
    <n v="14"/>
    <n v="11"/>
    <n v="0.56000000000000005"/>
    <n v="0.44"/>
  </r>
  <r>
    <s v="APR-23"/>
    <s v="2023/24"/>
    <x v="0"/>
    <x v="8"/>
    <x v="109"/>
    <s v="SOUTH EAST COMMISSIONING REGION"/>
    <x v="417"/>
    <n v="58"/>
    <n v="10"/>
    <n v="0.8529411764705882"/>
    <n v="0.14705882352941177"/>
  </r>
  <r>
    <s v="APR-23"/>
    <s v="2023/24"/>
    <x v="0"/>
    <x v="8"/>
    <x v="110"/>
    <s v="EAST OF ENGLAND COMMISSIONING REGION"/>
    <x v="192"/>
    <n v="16"/>
    <n v="1"/>
    <n v="0.94117647058823528"/>
    <n v="5.8823529411764705E-2"/>
  </r>
  <r>
    <s v="APR-23"/>
    <s v="2023/24"/>
    <x v="0"/>
    <x v="8"/>
    <x v="111"/>
    <s v="MIDLANDS COMMISSIONING REGION"/>
    <x v="368"/>
    <n v="6"/>
    <n v="19"/>
    <n v="0.24"/>
    <n v="0.76"/>
  </r>
  <r>
    <s v="APR-23"/>
    <s v="2023/24"/>
    <x v="0"/>
    <x v="8"/>
    <x v="112"/>
    <s v="UNKNOWN"/>
    <x v="174"/>
    <n v="1"/>
    <n v="1"/>
    <n v="0.5"/>
    <n v="0.5"/>
  </r>
  <r>
    <s v="APR-23"/>
    <s v="2023/24"/>
    <x v="0"/>
    <x v="8"/>
    <x v="113"/>
    <s v="LONDON COMMISSIONING REGION"/>
    <x v="398"/>
    <n v="26"/>
    <n v="27"/>
    <n v="0.49056603773584906"/>
    <n v="0.50943396226415094"/>
  </r>
  <r>
    <s v="APR-23"/>
    <s v="2023/24"/>
    <x v="0"/>
    <x v="8"/>
    <x v="114"/>
    <s v="NORTH EAST AND YORKSHIRE COMMISSIONING REGION"/>
    <x v="148"/>
    <n v="12"/>
    <n v="2"/>
    <n v="0.8571428571428571"/>
    <n v="0.14285714285714285"/>
  </r>
  <r>
    <s v="APR-23"/>
    <s v="2023/24"/>
    <x v="0"/>
    <x v="9"/>
    <x v="0"/>
    <s v="NORTH EAST AND YORKSHIRE COMMISSIONING REGION"/>
    <x v="149"/>
    <n v="2"/>
    <n v="4"/>
    <n v="0.33333333333333331"/>
    <n v="0.66666666666666663"/>
  </r>
  <r>
    <s v="APR-23"/>
    <s v="2023/24"/>
    <x v="0"/>
    <x v="9"/>
    <x v="1"/>
    <s v="NORTH EAST AND YORKSHIRE COMMISSIONING REGION"/>
    <x v="148"/>
    <n v="11"/>
    <n v="3"/>
    <n v="0.7857142857142857"/>
    <n v="0.21428571428571427"/>
  </r>
  <r>
    <s v="APR-23"/>
    <s v="2023/24"/>
    <x v="0"/>
    <x v="9"/>
    <x v="2"/>
    <s v="NORTH EAST AND YORKSHIRE COMMISSIONING REGION"/>
    <x v="143"/>
    <n v="13"/>
    <n v="5"/>
    <n v="0.72222222222222221"/>
    <n v="0.27777777777777779"/>
  </r>
  <r>
    <s v="APR-23"/>
    <s v="2023/24"/>
    <x v="0"/>
    <x v="9"/>
    <x v="3"/>
    <s v="NORTH WEST COMMISSIONING REGION"/>
    <x v="69"/>
    <n v="16"/>
    <n v="6"/>
    <n v="0.72727272727272729"/>
    <n v="0.27272727272727271"/>
  </r>
  <r>
    <s v="APR-23"/>
    <s v="2023/24"/>
    <x v="0"/>
    <x v="9"/>
    <x v="4"/>
    <s v="NORTH WEST COMMISSIONING REGION"/>
    <x v="368"/>
    <n v="17"/>
    <n v="8"/>
    <n v="0.68"/>
    <n v="0.32"/>
  </r>
  <r>
    <s v="APR-23"/>
    <s v="2023/24"/>
    <x v="0"/>
    <x v="9"/>
    <x v="5"/>
    <s v="NORTH WEST COMMISSIONING REGION"/>
    <x v="374"/>
    <n v="15"/>
    <n v="4"/>
    <n v="0.78947368421052633"/>
    <n v="0.21052631578947367"/>
  </r>
  <r>
    <s v="APR-23"/>
    <s v="2023/24"/>
    <x v="0"/>
    <x v="9"/>
    <x v="6"/>
    <s v="NORTH WEST COMMISSIONING REGION"/>
    <x v="99"/>
    <n v="20"/>
    <n v="9"/>
    <n v="0.68965517241379315"/>
    <n v="0.31034482758620691"/>
  </r>
  <r>
    <s v="APR-23"/>
    <s v="2023/24"/>
    <x v="0"/>
    <x v="9"/>
    <x v="7"/>
    <s v="NORTH WEST COMMISSIONING REGION"/>
    <x v="395"/>
    <n v="25"/>
    <n v="12"/>
    <n v="0.67567567567567566"/>
    <n v="0.32432432432432434"/>
  </r>
  <r>
    <s v="APR-23"/>
    <s v="2023/24"/>
    <x v="0"/>
    <x v="9"/>
    <x v="8"/>
    <s v="NORTH WEST COMMISSIONING REGION"/>
    <x v="144"/>
    <n v="15"/>
    <n v="5"/>
    <n v="0.75"/>
    <n v="0.25"/>
  </r>
  <r>
    <s v="APR-23"/>
    <s v="2023/24"/>
    <x v="0"/>
    <x v="9"/>
    <x v="9"/>
    <s v="NORTH WEST COMMISSIONING REGION"/>
    <x v="372"/>
    <n v="49"/>
    <n v="11"/>
    <n v="0.81666666666666665"/>
    <n v="0.18333333333333332"/>
  </r>
  <r>
    <s v="APR-23"/>
    <s v="2023/24"/>
    <x v="0"/>
    <x v="9"/>
    <x v="10"/>
    <s v="NORTH WEST COMMISSIONING REGION"/>
    <x v="144"/>
    <n v="17"/>
    <n v="3"/>
    <n v="0.85"/>
    <n v="0.15"/>
  </r>
  <r>
    <s v="APR-23"/>
    <s v="2023/24"/>
    <x v="0"/>
    <x v="9"/>
    <x v="11"/>
    <s v="NORTH WEST COMMISSIONING REGION"/>
    <x v="144"/>
    <n v="17"/>
    <n v="3"/>
    <n v="0.85"/>
    <n v="0.15"/>
  </r>
  <r>
    <s v="APR-23"/>
    <s v="2023/24"/>
    <x v="0"/>
    <x v="9"/>
    <x v="12"/>
    <s v="NORTH WEST COMMISSIONING REGION"/>
    <x v="374"/>
    <n v="18"/>
    <n v="1"/>
    <n v="0.94736842105263153"/>
    <n v="5.2631578947368418E-2"/>
  </r>
  <r>
    <s v="APR-23"/>
    <s v="2023/24"/>
    <x v="0"/>
    <x v="9"/>
    <x v="13"/>
    <s v="NORTH WEST COMMISSIONING REGION"/>
    <x v="136"/>
    <n v="30"/>
    <n v="6"/>
    <n v="0.83333333333333337"/>
    <n v="0.16666666666666666"/>
  </r>
  <r>
    <s v="APR-23"/>
    <s v="2023/24"/>
    <x v="0"/>
    <x v="9"/>
    <x v="14"/>
    <s v="NORTH EAST AND YORKSHIRE COMMISSIONING REGION"/>
    <x v="116"/>
    <n v="20"/>
    <n v="8"/>
    <n v="0.7142857142857143"/>
    <n v="0.2857142857142857"/>
  </r>
  <r>
    <s v="APR-23"/>
    <s v="2023/24"/>
    <x v="0"/>
    <x v="9"/>
    <x v="15"/>
    <s v="NORTH WEST COMMISSIONING REGION"/>
    <x v="140"/>
    <n v="26"/>
    <n v="4"/>
    <n v="0.8666666666666667"/>
    <n v="0.13333333333333333"/>
  </r>
  <r>
    <s v="APR-23"/>
    <s v="2023/24"/>
    <x v="0"/>
    <x v="9"/>
    <x v="16"/>
    <s v="NORTH WEST COMMISSIONING REGION"/>
    <x v="191"/>
    <n v="46"/>
    <n v="9"/>
    <n v="0.83636363636363631"/>
    <n v="0.16363636363636364"/>
  </r>
  <r>
    <s v="APR-23"/>
    <s v="2023/24"/>
    <x v="0"/>
    <x v="9"/>
    <x v="17"/>
    <s v="NORTH WEST COMMISSIONING REGION"/>
    <x v="374"/>
    <n v="14"/>
    <n v="5"/>
    <n v="0.73684210526315785"/>
    <n v="0.26315789473684209"/>
  </r>
  <r>
    <s v="APR-23"/>
    <s v="2023/24"/>
    <x v="0"/>
    <x v="9"/>
    <x v="18"/>
    <s v="NORTH WEST COMMISSIONING REGION"/>
    <x v="183"/>
    <n v="16"/>
    <n v="7"/>
    <n v="0.69565217391304346"/>
    <n v="0.30434782608695654"/>
  </r>
  <r>
    <s v="APR-23"/>
    <s v="2023/24"/>
    <x v="0"/>
    <x v="9"/>
    <x v="19"/>
    <s v="NORTH WEST COMMISSIONING REGION"/>
    <x v="368"/>
    <n v="18"/>
    <n v="7"/>
    <n v="0.72"/>
    <n v="0.28000000000000003"/>
  </r>
  <r>
    <s v="APR-23"/>
    <s v="2023/24"/>
    <x v="0"/>
    <x v="9"/>
    <x v="20"/>
    <s v="NORTH WEST COMMISSIONING REGION"/>
    <x v="121"/>
    <n v="25"/>
    <n v="6"/>
    <n v="0.80645161290322576"/>
    <n v="0.19354838709677419"/>
  </r>
  <r>
    <s v="APR-23"/>
    <s v="2023/24"/>
    <x v="0"/>
    <x v="9"/>
    <x v="21"/>
    <s v="NORTH WEST COMMISSIONING REGION"/>
    <x v="183"/>
    <n v="14"/>
    <n v="9"/>
    <n v="0.60869565217391308"/>
    <n v="0.39130434782608697"/>
  </r>
  <r>
    <s v="APR-23"/>
    <s v="2023/24"/>
    <x v="0"/>
    <x v="9"/>
    <x v="22"/>
    <s v="NORTH WEST COMMISSIONING REGION"/>
    <x v="413"/>
    <n v="9"/>
    <n v="6"/>
    <n v="0.6"/>
    <n v="0.4"/>
  </r>
  <r>
    <s v="APR-23"/>
    <s v="2023/24"/>
    <x v="0"/>
    <x v="9"/>
    <x v="23"/>
    <s v="NORTH WEST COMMISSIONING REGION"/>
    <x v="123"/>
    <n v="19"/>
    <n v="5"/>
    <n v="0.79166666666666663"/>
    <n v="0.20833333333333334"/>
  </r>
  <r>
    <s v="APR-23"/>
    <s v="2023/24"/>
    <x v="0"/>
    <x v="9"/>
    <x v="24"/>
    <s v="NORTH WEST COMMISSIONING REGION"/>
    <x v="148"/>
    <n v="14"/>
    <n v="0"/>
    <n v="1"/>
    <n v="0"/>
  </r>
  <r>
    <s v="APR-23"/>
    <s v="2023/24"/>
    <x v="0"/>
    <x v="9"/>
    <x v="25"/>
    <s v="NORTH WEST COMMISSIONING REGION"/>
    <x v="117"/>
    <n v="40"/>
    <n v="9"/>
    <n v="0.81632653061224492"/>
    <n v="0.18367346938775511"/>
  </r>
  <r>
    <s v="APR-23"/>
    <s v="2023/24"/>
    <x v="0"/>
    <x v="9"/>
    <x v="26"/>
    <s v="NORTH WEST COMMISSIONING REGION"/>
    <x v="99"/>
    <n v="22"/>
    <n v="7"/>
    <n v="0.75862068965517238"/>
    <n v="0.2413793103448276"/>
  </r>
  <r>
    <s v="APR-23"/>
    <s v="2023/24"/>
    <x v="0"/>
    <x v="9"/>
    <x v="27"/>
    <s v="NORTH EAST AND YORKSHIRE COMMISSIONING REGION"/>
    <x v="373"/>
    <n v="26"/>
    <n v="8"/>
    <n v="0.76470588235294112"/>
    <n v="0.23529411764705882"/>
  </r>
  <r>
    <s v="APR-23"/>
    <s v="2023/24"/>
    <x v="0"/>
    <x v="9"/>
    <x v="28"/>
    <s v="MIDLANDS COMMISSIONING REGION"/>
    <x v="158"/>
    <n v="8"/>
    <n v="3"/>
    <n v="0.72727272727272729"/>
    <n v="0.27272727272727271"/>
  </r>
  <r>
    <s v="APR-23"/>
    <s v="2023/24"/>
    <x v="0"/>
    <x v="9"/>
    <x v="29"/>
    <s v="NORTH EAST AND YORKSHIRE COMMISSIONING REGION"/>
    <x v="174"/>
    <n v="2"/>
    <n v="0"/>
    <n v="1"/>
    <n v="0"/>
  </r>
  <r>
    <s v="APR-23"/>
    <s v="2023/24"/>
    <x v="0"/>
    <x v="9"/>
    <x v="30"/>
    <s v="NORTH EAST AND YORKSHIRE COMMISSIONING REGION"/>
    <x v="144"/>
    <n v="9"/>
    <n v="11"/>
    <n v="0.45"/>
    <n v="0.55000000000000004"/>
  </r>
  <r>
    <s v="APR-23"/>
    <s v="2023/24"/>
    <x v="0"/>
    <x v="9"/>
    <x v="31"/>
    <s v="NORTH EAST AND YORKSHIRE COMMISSIONING REGION"/>
    <x v="157"/>
    <n v="1"/>
    <n v="0"/>
    <n v="1"/>
    <n v="0"/>
  </r>
  <r>
    <s v="APR-23"/>
    <s v="2023/24"/>
    <x v="0"/>
    <x v="9"/>
    <x v="32"/>
    <s v="NORTH EAST AND YORKSHIRE COMMISSIONING REGION"/>
    <x v="70"/>
    <n v="2"/>
    <n v="6"/>
    <n v="0.25"/>
    <n v="0.75"/>
  </r>
  <r>
    <s v="APR-23"/>
    <s v="2023/24"/>
    <x v="0"/>
    <x v="9"/>
    <x v="34"/>
    <s v="NORTH EAST AND YORKSHIRE COMMISSIONING REGION"/>
    <x v="174"/>
    <n v="1"/>
    <n v="1"/>
    <n v="0.5"/>
    <n v="0.5"/>
  </r>
  <r>
    <s v="APR-23"/>
    <s v="2023/24"/>
    <x v="0"/>
    <x v="9"/>
    <x v="35"/>
    <s v="NORTH EAST AND YORKSHIRE COMMISSIONING REGION"/>
    <x v="136"/>
    <n v="29"/>
    <n v="7"/>
    <n v="0.80555555555555558"/>
    <n v="0.19444444444444445"/>
  </r>
  <r>
    <s v="APR-23"/>
    <s v="2023/24"/>
    <x v="0"/>
    <x v="9"/>
    <x v="36"/>
    <s v="NORTH EAST AND YORKSHIRE COMMISSIONING REGION"/>
    <x v="91"/>
    <n v="7"/>
    <n v="5"/>
    <n v="0.58333333333333337"/>
    <n v="0.41666666666666669"/>
  </r>
  <r>
    <s v="APR-23"/>
    <s v="2023/24"/>
    <x v="0"/>
    <x v="9"/>
    <x v="37"/>
    <s v="NORTH EAST AND YORKSHIRE COMMISSIONING REGION"/>
    <x v="184"/>
    <n v="3"/>
    <n v="0"/>
    <n v="1"/>
    <n v="0"/>
  </r>
  <r>
    <s v="APR-23"/>
    <s v="2023/24"/>
    <x v="0"/>
    <x v="9"/>
    <x v="38"/>
    <s v="NORTH EAST AND YORKSHIRE COMMISSIONING REGION"/>
    <x v="374"/>
    <n v="10"/>
    <n v="9"/>
    <n v="0.52631578947368418"/>
    <n v="0.47368421052631576"/>
  </r>
  <r>
    <s v="APR-23"/>
    <s v="2023/24"/>
    <x v="0"/>
    <x v="9"/>
    <x v="39"/>
    <s v="MIDLANDS COMMISSIONING REGION"/>
    <x v="400"/>
    <n v="29"/>
    <n v="13"/>
    <n v="0.69047619047619047"/>
    <n v="0.30952380952380953"/>
  </r>
  <r>
    <s v="APR-23"/>
    <s v="2023/24"/>
    <x v="0"/>
    <x v="9"/>
    <x v="40"/>
    <s v="MIDLANDS COMMISSIONING REGION"/>
    <x v="99"/>
    <n v="24"/>
    <n v="5"/>
    <n v="0.82758620689655171"/>
    <n v="0.17241379310344829"/>
  </r>
  <r>
    <s v="APR-23"/>
    <s v="2023/24"/>
    <x v="0"/>
    <x v="9"/>
    <x v="41"/>
    <s v="MIDLANDS COMMISSIONING REGION"/>
    <x v="369"/>
    <n v="24"/>
    <n v="8"/>
    <n v="0.75"/>
    <n v="0.25"/>
  </r>
  <r>
    <s v="APR-23"/>
    <s v="2023/24"/>
    <x v="0"/>
    <x v="9"/>
    <x v="42"/>
    <s v="MIDLANDS COMMISSIONING REGION"/>
    <x v="132"/>
    <n v="6"/>
    <n v="10"/>
    <n v="0.375"/>
    <n v="0.625"/>
  </r>
  <r>
    <s v="APR-23"/>
    <s v="2023/24"/>
    <x v="0"/>
    <x v="9"/>
    <x v="43"/>
    <s v="MIDLANDS COMMISSIONING REGION"/>
    <x v="68"/>
    <n v="3"/>
    <n v="1"/>
    <n v="0.75"/>
    <n v="0.25"/>
  </r>
  <r>
    <s v="APR-23"/>
    <s v="2023/24"/>
    <x v="0"/>
    <x v="9"/>
    <x v="44"/>
    <s v="MIDLANDS COMMISSIONING REGION"/>
    <x v="120"/>
    <n v="24"/>
    <n v="2"/>
    <n v="0.92307692307692313"/>
    <n v="7.6923076923076927E-2"/>
  </r>
  <r>
    <s v="APR-23"/>
    <s v="2023/24"/>
    <x v="0"/>
    <x v="9"/>
    <x v="45"/>
    <s v="MIDLANDS COMMISSIONING REGION"/>
    <x v="413"/>
    <n v="13"/>
    <n v="2"/>
    <n v="0.8666666666666667"/>
    <n v="0.13333333333333333"/>
  </r>
  <r>
    <s v="APR-23"/>
    <s v="2023/24"/>
    <x v="0"/>
    <x v="9"/>
    <x v="46"/>
    <s v="MIDLANDS COMMISSIONING REGION"/>
    <x v="192"/>
    <n v="14"/>
    <n v="3"/>
    <n v="0.82352941176470584"/>
    <n v="0.17647058823529413"/>
  </r>
  <r>
    <s v="APR-23"/>
    <s v="2023/24"/>
    <x v="0"/>
    <x v="9"/>
    <x v="47"/>
    <s v="MIDLANDS COMMISSIONING REGION"/>
    <x v="130"/>
    <n v="19"/>
    <n v="8"/>
    <n v="0.70370370370370372"/>
    <n v="0.29629629629629628"/>
  </r>
  <r>
    <s v="APR-23"/>
    <s v="2023/24"/>
    <x v="0"/>
    <x v="9"/>
    <x v="48"/>
    <s v="EAST OF ENGLAND COMMISSIONING REGION"/>
    <x v="374"/>
    <n v="13"/>
    <n v="6"/>
    <n v="0.68421052631578949"/>
    <n v="0.31578947368421051"/>
  </r>
  <r>
    <s v="APR-23"/>
    <s v="2023/24"/>
    <x v="0"/>
    <x v="9"/>
    <x v="49"/>
    <s v="EAST OF ENGLAND COMMISSIONING REGION"/>
    <x v="365"/>
    <n v="25"/>
    <n v="8"/>
    <n v="0.75757575757575757"/>
    <n v="0.24242424242424243"/>
  </r>
  <r>
    <s v="APR-23"/>
    <s v="2023/24"/>
    <x v="0"/>
    <x v="9"/>
    <x v="50"/>
    <s v="EAST OF ENGLAND COMMISSIONING REGION"/>
    <x v="398"/>
    <n v="41"/>
    <n v="12"/>
    <n v="0.77358490566037741"/>
    <n v="0.22641509433962265"/>
  </r>
  <r>
    <s v="APR-23"/>
    <s v="2023/24"/>
    <x v="0"/>
    <x v="9"/>
    <x v="51"/>
    <s v="EAST OF ENGLAND COMMISSIONING REGION"/>
    <x v="130"/>
    <n v="20"/>
    <n v="7"/>
    <n v="0.7407407407407407"/>
    <n v="0.25925925925925924"/>
  </r>
  <r>
    <s v="APR-23"/>
    <s v="2023/24"/>
    <x v="0"/>
    <x v="9"/>
    <x v="52"/>
    <s v="EAST OF ENGLAND COMMISSIONING REGION"/>
    <x v="70"/>
    <n v="6"/>
    <n v="2"/>
    <n v="0.75"/>
    <n v="0.25"/>
  </r>
  <r>
    <s v="APR-23"/>
    <s v="2023/24"/>
    <x v="0"/>
    <x v="9"/>
    <x v="53"/>
    <s v="EAST OF ENGLAND COMMISSIONING REGION"/>
    <x v="147"/>
    <n v="31"/>
    <n v="4"/>
    <n v="0.88571428571428568"/>
    <n v="0.11428571428571428"/>
  </r>
  <r>
    <s v="APR-23"/>
    <s v="2023/24"/>
    <x v="0"/>
    <x v="9"/>
    <x v="54"/>
    <s v="EAST OF ENGLAND COMMISSIONING REGION"/>
    <x v="149"/>
    <n v="4"/>
    <n v="2"/>
    <n v="0.66666666666666663"/>
    <n v="0.33333333333333331"/>
  </r>
  <r>
    <s v="APR-23"/>
    <s v="2023/24"/>
    <x v="0"/>
    <x v="9"/>
    <x v="55"/>
    <s v="EAST OF ENGLAND COMMISSIONING REGION"/>
    <x v="365"/>
    <n v="16"/>
    <n v="17"/>
    <n v="0.48484848484848486"/>
    <n v="0.51515151515151514"/>
  </r>
  <r>
    <s v="APR-23"/>
    <s v="2023/24"/>
    <x v="0"/>
    <x v="9"/>
    <x v="56"/>
    <s v="EAST OF ENGLAND COMMISSIONING REGION"/>
    <x v="184"/>
    <n v="2"/>
    <n v="1"/>
    <n v="0.66666666666666663"/>
    <n v="0.33333333333333331"/>
  </r>
  <r>
    <s v="APR-23"/>
    <s v="2023/24"/>
    <x v="0"/>
    <x v="9"/>
    <x v="57"/>
    <s v="SOUTH EAST COMMISSIONING REGION"/>
    <x v="71"/>
    <n v="6"/>
    <n v="1"/>
    <n v="0.8571428571428571"/>
    <n v="0.14285714285714285"/>
  </r>
  <r>
    <s v="APR-23"/>
    <s v="2023/24"/>
    <x v="0"/>
    <x v="9"/>
    <x v="58"/>
    <s v="SOUTH EAST COMMISSIONING REGION"/>
    <x v="157"/>
    <n v="1"/>
    <n v="0"/>
    <n v="1"/>
    <n v="0"/>
  </r>
  <r>
    <s v="APR-23"/>
    <s v="2023/24"/>
    <x v="0"/>
    <x v="9"/>
    <x v="59"/>
    <s v="SOUTH EAST COMMISSIONING REGION"/>
    <x v="99"/>
    <n v="23"/>
    <n v="6"/>
    <n v="0.7931034482758621"/>
    <n v="0.20689655172413793"/>
  </r>
  <r>
    <s v="APR-23"/>
    <s v="2023/24"/>
    <x v="0"/>
    <x v="9"/>
    <x v="60"/>
    <s v="SOUTH WEST COMMISSIONING REGION"/>
    <x v="302"/>
    <n v="68"/>
    <n v="26"/>
    <n v="0.72340425531914898"/>
    <n v="0.27659574468085107"/>
  </r>
  <r>
    <s v="APR-23"/>
    <s v="2023/24"/>
    <x v="0"/>
    <x v="9"/>
    <x v="61"/>
    <s v="SOUTH WEST COMMISSIONING REGION"/>
    <x v="183"/>
    <n v="17"/>
    <n v="6"/>
    <n v="0.73913043478260865"/>
    <n v="0.2608695652173913"/>
  </r>
  <r>
    <s v="APR-23"/>
    <s v="2023/24"/>
    <x v="0"/>
    <x v="9"/>
    <x v="62"/>
    <s v="SOUTH WEST COMMISSIONING REGION"/>
    <x v="183"/>
    <n v="15"/>
    <n v="8"/>
    <n v="0.65217391304347827"/>
    <n v="0.34782608695652173"/>
  </r>
  <r>
    <s v="APR-23"/>
    <s v="2023/24"/>
    <x v="0"/>
    <x v="9"/>
    <x v="63"/>
    <s v="SOUTH WEST COMMISSIONING REGION"/>
    <x v="170"/>
    <n v="60"/>
    <n v="12"/>
    <n v="0.83333333333333337"/>
    <n v="0.16666666666666666"/>
  </r>
  <r>
    <s v="APR-23"/>
    <s v="2023/24"/>
    <x v="0"/>
    <x v="9"/>
    <x v="64"/>
    <s v="NORTH WEST COMMISSIONING REGION"/>
    <x v="115"/>
    <n v="9"/>
    <n v="1"/>
    <n v="0.9"/>
    <n v="0.1"/>
  </r>
  <r>
    <s v="APR-23"/>
    <s v="2023/24"/>
    <x v="0"/>
    <x v="9"/>
    <x v="65"/>
    <s v="NATIONAL COMMISSIONING HUB 1"/>
    <x v="157"/>
    <n v="0"/>
    <n v="1"/>
    <n v="0"/>
    <n v="1"/>
  </r>
  <r>
    <s v="APR-23"/>
    <s v="2023/24"/>
    <x v="0"/>
    <x v="9"/>
    <x v="66"/>
    <s v="NORTH EAST AND YORKSHIRE COMMISSIONING REGION"/>
    <x v="143"/>
    <n v="10"/>
    <n v="8"/>
    <n v="0.55555555555555558"/>
    <n v="0.44444444444444442"/>
  </r>
  <r>
    <s v="APR-23"/>
    <s v="2023/24"/>
    <x v="0"/>
    <x v="9"/>
    <x v="67"/>
    <s v="NORTH WEST COMMISSIONING REGION"/>
    <x v="183"/>
    <n v="16"/>
    <n v="7"/>
    <n v="0.69565217391304346"/>
    <n v="0.30434782608695654"/>
  </r>
  <r>
    <s v="APR-23"/>
    <s v="2023/24"/>
    <x v="0"/>
    <x v="9"/>
    <x v="68"/>
    <s v="LONDON COMMISSIONING REGION"/>
    <x v="157"/>
    <n v="1"/>
    <n v="0"/>
    <n v="1"/>
    <n v="0"/>
  </r>
  <r>
    <s v="APR-23"/>
    <s v="2023/24"/>
    <x v="0"/>
    <x v="9"/>
    <x v="71"/>
    <s v="SOUTH WEST COMMISSIONING REGION"/>
    <x v="157"/>
    <n v="0"/>
    <n v="1"/>
    <n v="0"/>
    <n v="1"/>
  </r>
  <r>
    <s v="APR-23"/>
    <s v="2023/24"/>
    <x v="0"/>
    <x v="9"/>
    <x v="72"/>
    <s v="SOUTH EAST COMMISSIONING REGION"/>
    <x v="369"/>
    <n v="25"/>
    <n v="7"/>
    <n v="0.78125"/>
    <n v="0.21875"/>
  </r>
  <r>
    <s v="APR-23"/>
    <s v="2023/24"/>
    <x v="0"/>
    <x v="9"/>
    <x v="73"/>
    <s v="SOUTH EAST COMMISSIONING REGION"/>
    <x v="121"/>
    <n v="23"/>
    <n v="8"/>
    <n v="0.74193548387096775"/>
    <n v="0.25806451612903225"/>
  </r>
  <r>
    <s v="APR-23"/>
    <s v="2023/24"/>
    <x v="0"/>
    <x v="9"/>
    <x v="74"/>
    <s v="SOUTH WEST COMMISSIONING REGION"/>
    <x v="135"/>
    <n v="69"/>
    <n v="23"/>
    <n v="0.75"/>
    <n v="0.25"/>
  </r>
  <r>
    <s v="APR-23"/>
    <s v="2023/24"/>
    <x v="0"/>
    <x v="9"/>
    <x v="75"/>
    <s v="MIDLANDS COMMISSIONING REGION"/>
    <x v="155"/>
    <n v="96"/>
    <n v="41"/>
    <n v="0.7007299270072993"/>
    <n v="0.29927007299270075"/>
  </r>
  <r>
    <s v="APR-23"/>
    <s v="2023/24"/>
    <x v="0"/>
    <x v="9"/>
    <x v="76"/>
    <s v="NORTH EAST AND YORKSHIRE COMMISSIONING REGION"/>
    <x v="190"/>
    <n v="81"/>
    <n v="39"/>
    <n v="0.67500000000000004"/>
    <n v="0.32500000000000001"/>
  </r>
  <r>
    <s v="APR-23"/>
    <s v="2023/24"/>
    <x v="0"/>
    <x v="9"/>
    <x v="77"/>
    <s v="MIDLANDS COMMISSIONING REGION"/>
    <x v="395"/>
    <n v="30"/>
    <n v="7"/>
    <n v="0.81081081081081086"/>
    <n v="0.1891891891891892"/>
  </r>
  <r>
    <s v="APR-23"/>
    <s v="2023/24"/>
    <x v="0"/>
    <x v="9"/>
    <x v="78"/>
    <s v="SOUTH WEST COMMISSIONING REGION"/>
    <x v="175"/>
    <n v="60"/>
    <n v="27"/>
    <n v="0.68965517241379315"/>
    <n v="0.31034482758620691"/>
  </r>
  <r>
    <s v="APR-23"/>
    <s v="2023/24"/>
    <x v="0"/>
    <x v="9"/>
    <x v="79"/>
    <s v="NORTH EAST AND YORKSHIRE COMMISSIONING REGION"/>
    <x v="130"/>
    <n v="16"/>
    <n v="11"/>
    <n v="0.59259259259259256"/>
    <n v="0.40740740740740738"/>
  </r>
  <r>
    <s v="APR-23"/>
    <s v="2023/24"/>
    <x v="0"/>
    <x v="9"/>
    <x v="80"/>
    <s v="MIDLANDS COMMISSIONING REGION"/>
    <x v="114"/>
    <n v="59"/>
    <n v="11"/>
    <n v="0.84285714285714286"/>
    <n v="0.15714285714285714"/>
  </r>
  <r>
    <s v="APR-23"/>
    <s v="2023/24"/>
    <x v="0"/>
    <x v="9"/>
    <x v="81"/>
    <s v="EAST OF ENGLAND COMMISSIONING REGION"/>
    <x v="118"/>
    <n v="38"/>
    <n v="20"/>
    <n v="0.65517241379310343"/>
    <n v="0.34482758620689657"/>
  </r>
  <r>
    <s v="APR-23"/>
    <s v="2023/24"/>
    <x v="0"/>
    <x v="9"/>
    <x v="82"/>
    <s v="NORTH WEST COMMISSIONING REGION"/>
    <x v="300"/>
    <n v="59"/>
    <n v="21"/>
    <n v="0.73750000000000004"/>
    <n v="0.26250000000000001"/>
  </r>
  <r>
    <s v="APR-23"/>
    <s v="2023/24"/>
    <x v="0"/>
    <x v="9"/>
    <x v="83"/>
    <s v="NORTH WEST COMMISSIONING REGION"/>
    <x v="157"/>
    <n v="0"/>
    <n v="1"/>
    <n v="0"/>
    <n v="1"/>
  </r>
  <r>
    <s v="APR-23"/>
    <s v="2023/24"/>
    <x v="0"/>
    <x v="9"/>
    <x v="84"/>
    <s v="NORTH EAST AND YORKSHIRE COMMISSIONING REGION"/>
    <x v="148"/>
    <n v="8"/>
    <n v="6"/>
    <n v="0.5714285714285714"/>
    <n v="0.42857142857142855"/>
  </r>
  <r>
    <s v="APR-23"/>
    <s v="2023/24"/>
    <x v="0"/>
    <x v="9"/>
    <x v="85"/>
    <s v="LONDON COMMISSIONING REGION"/>
    <x v="302"/>
    <n v="68"/>
    <n v="26"/>
    <n v="0.72340425531914898"/>
    <n v="0.27659574468085107"/>
  </r>
  <r>
    <s v="APR-23"/>
    <s v="2023/24"/>
    <x v="0"/>
    <x v="9"/>
    <x v="86"/>
    <s v="NORTH EAST AND YORKSHIRE COMMISSIONING REGION"/>
    <x v="143"/>
    <n v="12"/>
    <n v="6"/>
    <n v="0.66666666666666663"/>
    <n v="0.33333333333333331"/>
  </r>
  <r>
    <s v="APR-23"/>
    <s v="2023/24"/>
    <x v="0"/>
    <x v="9"/>
    <x v="87"/>
    <s v="MIDLANDS COMMISSIONING REGION"/>
    <x v="302"/>
    <n v="66"/>
    <n v="28"/>
    <n v="0.7021276595744681"/>
    <n v="0.2978723404255319"/>
  </r>
  <r>
    <s v="APR-23"/>
    <s v="2023/24"/>
    <x v="0"/>
    <x v="9"/>
    <x v="88"/>
    <s v="SOUTH EAST COMMISSIONING REGION"/>
    <x v="152"/>
    <n v="43"/>
    <n v="20"/>
    <n v="0.68253968253968256"/>
    <n v="0.31746031746031744"/>
  </r>
  <r>
    <s v="APR-23"/>
    <s v="2023/24"/>
    <x v="0"/>
    <x v="9"/>
    <x v="89"/>
    <s v="MIDLANDS COMMISSIONING REGION"/>
    <x v="310"/>
    <n v="75"/>
    <n v="33"/>
    <n v="0.69444444444444442"/>
    <n v="0.30555555555555558"/>
  </r>
  <r>
    <s v="APR-23"/>
    <s v="2023/24"/>
    <x v="0"/>
    <x v="9"/>
    <x v="90"/>
    <s v="LONDON COMMISSIONING REGION"/>
    <x v="323"/>
    <n v="123"/>
    <n v="40"/>
    <n v="0.754601226993865"/>
    <n v="0.24539877300613497"/>
  </r>
  <r>
    <s v="APR-23"/>
    <s v="2023/24"/>
    <x v="0"/>
    <x v="9"/>
    <x v="92"/>
    <s v="MIDLANDS COMMISSIONING REGION"/>
    <x v="296"/>
    <n v="51"/>
    <n v="11"/>
    <n v="0.82258064516129037"/>
    <n v="0.17741935483870969"/>
  </r>
  <r>
    <s v="APR-23"/>
    <s v="2023/24"/>
    <x v="0"/>
    <x v="9"/>
    <x v="93"/>
    <s v="NORTH EAST AND YORKSHIRE COMMISSIONING REGION"/>
    <x v="368"/>
    <n v="16"/>
    <n v="9"/>
    <n v="0.64"/>
    <n v="0.36"/>
  </r>
  <r>
    <s v="APR-23"/>
    <s v="2023/24"/>
    <x v="0"/>
    <x v="9"/>
    <x v="94"/>
    <s v="SOUTH EAST COMMISSIONING REGION"/>
    <x v="159"/>
    <n v="59"/>
    <n v="25"/>
    <n v="0.70238095238095233"/>
    <n v="0.29761904761904762"/>
  </r>
  <r>
    <s v="APR-23"/>
    <s v="2023/24"/>
    <x v="0"/>
    <x v="9"/>
    <x v="95"/>
    <s v="SOUTH EAST COMMISSIONING REGION"/>
    <x v="312"/>
    <n v="97"/>
    <n v="18"/>
    <n v="0.84347826086956523"/>
    <n v="0.15652173913043479"/>
  </r>
  <r>
    <s v="APR-23"/>
    <s v="2023/24"/>
    <x v="0"/>
    <x v="9"/>
    <x v="96"/>
    <s v="SOUTH WEST COMMISSIONING REGION"/>
    <x v="405"/>
    <n v="61"/>
    <n v="13"/>
    <n v="0.82432432432432434"/>
    <n v="0.17567567567567569"/>
  </r>
  <r>
    <s v="APR-23"/>
    <s v="2023/24"/>
    <x v="0"/>
    <x v="9"/>
    <x v="97"/>
    <s v="LONDON COMMISSIONING REGION"/>
    <x v="403"/>
    <n v="90"/>
    <n v="36"/>
    <n v="0.7142857142857143"/>
    <n v="0.2857142857142857"/>
  </r>
  <r>
    <s v="APR-23"/>
    <s v="2023/24"/>
    <x v="0"/>
    <x v="9"/>
    <x v="98"/>
    <s v="SOUTH EAST COMMISSIONING REGION"/>
    <x v="367"/>
    <n v="32"/>
    <n v="7"/>
    <n v="0.82051282051282048"/>
    <n v="0.17948717948717949"/>
  </r>
  <r>
    <s v="APR-23"/>
    <s v="2023/24"/>
    <x v="0"/>
    <x v="9"/>
    <x v="99"/>
    <s v="SOUTH EAST COMMISSIONING REGION"/>
    <x v="157"/>
    <n v="1"/>
    <n v="0"/>
    <n v="1"/>
    <n v="0"/>
  </r>
  <r>
    <s v="APR-23"/>
    <s v="2023/24"/>
    <x v="0"/>
    <x v="9"/>
    <x v="100"/>
    <s v="NORTH WEST COMMISSIONING REGION"/>
    <x v="121"/>
    <n v="21"/>
    <n v="10"/>
    <n v="0.67741935483870963"/>
    <n v="0.32258064516129031"/>
  </r>
  <r>
    <s v="APR-23"/>
    <s v="2023/24"/>
    <x v="0"/>
    <x v="9"/>
    <x v="101"/>
    <s v="NORTH EAST AND YORKSHIRE COMMISSIONING REGION"/>
    <x v="70"/>
    <n v="2"/>
    <n v="6"/>
    <n v="0.25"/>
    <n v="0.75"/>
  </r>
  <r>
    <s v="APR-23"/>
    <s v="2023/24"/>
    <x v="0"/>
    <x v="9"/>
    <x v="102"/>
    <s v="EAST OF ENGLAND COMMISSIONING REGION"/>
    <x v="148"/>
    <n v="11"/>
    <n v="3"/>
    <n v="0.7857142857142857"/>
    <n v="0.21428571428571427"/>
  </r>
  <r>
    <s v="APR-23"/>
    <s v="2023/24"/>
    <x v="0"/>
    <x v="9"/>
    <x v="103"/>
    <s v="EAST OF ENGLAND COMMISSIONING REGION"/>
    <x v="254"/>
    <n v="3"/>
    <n v="2"/>
    <n v="0.6"/>
    <n v="0.4"/>
  </r>
  <r>
    <s v="APR-23"/>
    <s v="2023/24"/>
    <x v="0"/>
    <x v="9"/>
    <x v="104"/>
    <s v="EAST OF ENGLAND COMMISSIONING REGION"/>
    <x v="254"/>
    <n v="4"/>
    <n v="1"/>
    <n v="0.8"/>
    <n v="0.2"/>
  </r>
  <r>
    <s v="APR-23"/>
    <s v="2023/24"/>
    <x v="0"/>
    <x v="9"/>
    <x v="105"/>
    <s v="LONDON COMMISSIONING REGION"/>
    <x v="325"/>
    <n v="77"/>
    <n v="29"/>
    <n v="0.72641509433962259"/>
    <n v="0.27358490566037735"/>
  </r>
  <r>
    <s v="APR-23"/>
    <s v="2023/24"/>
    <x v="0"/>
    <x v="9"/>
    <x v="106"/>
    <s v="MIDLANDS COMMISSIONING REGION"/>
    <x v="398"/>
    <n v="44"/>
    <n v="9"/>
    <n v="0.83018867924528306"/>
    <n v="0.16981132075471697"/>
  </r>
  <r>
    <s v="APR-23"/>
    <s v="2023/24"/>
    <x v="0"/>
    <x v="9"/>
    <x v="107"/>
    <s v="MIDLANDS COMMISSIONING REGION"/>
    <x v="441"/>
    <n v="88"/>
    <n v="63"/>
    <n v="0.58278145695364236"/>
    <n v="0.41721854304635764"/>
  </r>
  <r>
    <s v="APR-23"/>
    <s v="2023/24"/>
    <x v="0"/>
    <x v="9"/>
    <x v="108"/>
    <s v="SOUTH EAST COMMISSIONING REGION"/>
    <x v="152"/>
    <n v="54"/>
    <n v="9"/>
    <n v="0.8571428571428571"/>
    <n v="0.14285714285714285"/>
  </r>
  <r>
    <s v="APR-23"/>
    <s v="2023/24"/>
    <x v="0"/>
    <x v="9"/>
    <x v="109"/>
    <s v="SOUTH EAST COMMISSIONING REGION"/>
    <x v="442"/>
    <n v="173"/>
    <n v="29"/>
    <n v="0.85643564356435642"/>
    <n v="0.14356435643564355"/>
  </r>
  <r>
    <s v="APR-23"/>
    <s v="2023/24"/>
    <x v="0"/>
    <x v="9"/>
    <x v="110"/>
    <s v="EAST OF ENGLAND COMMISSIONING REGION"/>
    <x v="170"/>
    <n v="54"/>
    <n v="18"/>
    <n v="0.75"/>
    <n v="0.25"/>
  </r>
  <r>
    <s v="APR-23"/>
    <s v="2023/24"/>
    <x v="0"/>
    <x v="9"/>
    <x v="111"/>
    <s v="MIDLANDS COMMISSIONING REGION"/>
    <x v="301"/>
    <n v="49"/>
    <n v="26"/>
    <n v="0.65333333333333332"/>
    <n v="0.34666666666666668"/>
  </r>
  <r>
    <s v="APR-23"/>
    <s v="2023/24"/>
    <x v="0"/>
    <x v="9"/>
    <x v="112"/>
    <s v="UNKNOWN"/>
    <x v="119"/>
    <n v="44"/>
    <n v="13"/>
    <n v="0.77192982456140347"/>
    <n v="0.22807017543859648"/>
  </r>
  <r>
    <s v="APR-23"/>
    <s v="2023/24"/>
    <x v="0"/>
    <x v="9"/>
    <x v="113"/>
    <s v="LONDON COMMISSIONING REGION"/>
    <x v="316"/>
    <n v="137"/>
    <n v="20"/>
    <n v="0.87261146496815289"/>
    <n v="0.12738853503184713"/>
  </r>
  <r>
    <s v="APR-23"/>
    <s v="2023/24"/>
    <x v="0"/>
    <x v="9"/>
    <x v="114"/>
    <s v="NORTH EAST AND YORKSHIRE COMMISSIONING REGION"/>
    <x v="158"/>
    <n v="6"/>
    <n v="5"/>
    <n v="0.54545454545454541"/>
    <n v="0.45454545454545453"/>
  </r>
  <r>
    <s v="MAY-23"/>
    <s v="2023/24"/>
    <x v="1"/>
    <x v="0"/>
    <x v="0"/>
    <s v="NORTH EAST AND YORKSHIRE COMMISSIONING REGION"/>
    <x v="443"/>
    <n v="1399"/>
    <n v="93"/>
    <n v="0.93766756032171583"/>
    <n v="6.2332439678284182E-2"/>
  </r>
  <r>
    <s v="MAY-23"/>
    <s v="2023/24"/>
    <x v="1"/>
    <x v="0"/>
    <x v="1"/>
    <s v="NORTH EAST AND YORKSHIRE COMMISSIONING REGION"/>
    <x v="444"/>
    <n v="642"/>
    <n v="39"/>
    <n v="0.94273127753303965"/>
    <n v="5.7268722466960353E-2"/>
  </r>
  <r>
    <s v="MAY-23"/>
    <s v="2023/24"/>
    <x v="1"/>
    <x v="0"/>
    <x v="2"/>
    <s v="NORTH EAST AND YORKSHIRE COMMISSIONING REGION"/>
    <x v="445"/>
    <n v="1204"/>
    <n v="81"/>
    <n v="0.93696498054474708"/>
    <n v="6.3035019455252916E-2"/>
  </r>
  <r>
    <s v="MAY-23"/>
    <s v="2023/24"/>
    <x v="1"/>
    <x v="0"/>
    <x v="3"/>
    <s v="NORTH WEST COMMISSIONING REGION"/>
    <x v="446"/>
    <n v="547"/>
    <n v="47"/>
    <n v="0.92087542087542085"/>
    <n v="7.9124579124579125E-2"/>
  </r>
  <r>
    <s v="MAY-23"/>
    <s v="2023/24"/>
    <x v="1"/>
    <x v="0"/>
    <x v="4"/>
    <s v="NORTH WEST COMMISSIONING REGION"/>
    <x v="447"/>
    <n v="704"/>
    <n v="79"/>
    <n v="0.89910600255427842"/>
    <n v="0.10089399744572158"/>
  </r>
  <r>
    <s v="MAY-23"/>
    <s v="2023/24"/>
    <x v="1"/>
    <x v="0"/>
    <x v="5"/>
    <s v="NORTH WEST COMMISSIONING REGION"/>
    <x v="448"/>
    <n v="1011"/>
    <n v="195"/>
    <n v="0.8383084577114428"/>
    <n v="0.16169154228855723"/>
  </r>
  <r>
    <s v="MAY-23"/>
    <s v="2023/24"/>
    <x v="1"/>
    <x v="0"/>
    <x v="6"/>
    <s v="NORTH WEST COMMISSIONING REGION"/>
    <x v="449"/>
    <n v="684"/>
    <n v="267"/>
    <n v="0.71924290220820186"/>
    <n v="0.28075709779179808"/>
  </r>
  <r>
    <s v="MAY-23"/>
    <s v="2023/24"/>
    <x v="1"/>
    <x v="0"/>
    <x v="7"/>
    <s v="NORTH WEST COMMISSIONING REGION"/>
    <x v="450"/>
    <n v="730"/>
    <n v="130"/>
    <n v="0.84883720930232553"/>
    <n v="0.15116279069767441"/>
  </r>
  <r>
    <s v="MAY-23"/>
    <s v="2023/24"/>
    <x v="1"/>
    <x v="0"/>
    <x v="8"/>
    <s v="NORTH WEST COMMISSIONING REGION"/>
    <x v="451"/>
    <n v="907"/>
    <n v="153"/>
    <n v="0.85566037735849054"/>
    <n v="0.14433962264150943"/>
  </r>
  <r>
    <s v="MAY-23"/>
    <s v="2023/24"/>
    <x v="1"/>
    <x v="0"/>
    <x v="9"/>
    <s v="NORTH WEST COMMISSIONING REGION"/>
    <x v="452"/>
    <n v="1341"/>
    <n v="97"/>
    <n v="0.93254520166898469"/>
    <n v="6.7454798331015295E-2"/>
  </r>
  <r>
    <s v="MAY-23"/>
    <s v="2023/24"/>
    <x v="1"/>
    <x v="0"/>
    <x v="10"/>
    <s v="NORTH WEST COMMISSIONING REGION"/>
    <x v="453"/>
    <n v="976"/>
    <n v="287"/>
    <n v="0.77276326207442592"/>
    <n v="0.22723673792557403"/>
  </r>
  <r>
    <s v="MAY-23"/>
    <s v="2023/24"/>
    <x v="1"/>
    <x v="0"/>
    <x v="11"/>
    <s v="NORTH WEST COMMISSIONING REGION"/>
    <x v="454"/>
    <n v="802"/>
    <n v="150"/>
    <n v="0.84243697478991597"/>
    <n v="0.15756302521008403"/>
  </r>
  <r>
    <s v="MAY-23"/>
    <s v="2023/24"/>
    <x v="1"/>
    <x v="0"/>
    <x v="12"/>
    <s v="NORTH WEST COMMISSIONING REGION"/>
    <x v="455"/>
    <n v="557"/>
    <n v="101"/>
    <n v="0.84650455927051671"/>
    <n v="0.15349544072948329"/>
  </r>
  <r>
    <s v="MAY-23"/>
    <s v="2023/24"/>
    <x v="1"/>
    <x v="0"/>
    <x v="13"/>
    <s v="NORTH WEST COMMISSIONING REGION"/>
    <x v="456"/>
    <n v="782"/>
    <n v="390"/>
    <n v="0.66723549488054612"/>
    <n v="0.33276450511945393"/>
  </r>
  <r>
    <s v="MAY-23"/>
    <s v="2023/24"/>
    <x v="1"/>
    <x v="0"/>
    <x v="14"/>
    <s v="NORTH EAST AND YORKSHIRE COMMISSIONING REGION"/>
    <x v="457"/>
    <n v="1206"/>
    <n v="158"/>
    <n v="0.88416422287390029"/>
    <n v="0.1158357771260997"/>
  </r>
  <r>
    <s v="MAY-23"/>
    <s v="2023/24"/>
    <x v="1"/>
    <x v="0"/>
    <x v="15"/>
    <s v="NORTH WEST COMMISSIONING REGION"/>
    <x v="458"/>
    <n v="725"/>
    <n v="126"/>
    <n v="0.85193889541715628"/>
    <n v="0.14806110458284372"/>
  </r>
  <r>
    <s v="MAY-23"/>
    <s v="2023/24"/>
    <x v="1"/>
    <x v="0"/>
    <x v="16"/>
    <s v="NORTH WEST COMMISSIONING REGION"/>
    <x v="459"/>
    <n v="1358"/>
    <n v="221"/>
    <n v="0.86003799873337561"/>
    <n v="0.13996200126662445"/>
  </r>
  <r>
    <s v="MAY-23"/>
    <s v="2023/24"/>
    <x v="1"/>
    <x v="0"/>
    <x v="17"/>
    <s v="NORTH WEST COMMISSIONING REGION"/>
    <x v="218"/>
    <n v="777"/>
    <n v="124"/>
    <n v="0.86237513873473914"/>
    <n v="0.13762486126526083"/>
  </r>
  <r>
    <s v="MAY-23"/>
    <s v="2023/24"/>
    <x v="1"/>
    <x v="0"/>
    <x v="18"/>
    <s v="NORTH WEST COMMISSIONING REGION"/>
    <x v="460"/>
    <n v="623"/>
    <n v="153"/>
    <n v="0.80283505154639179"/>
    <n v="0.19716494845360824"/>
  </r>
  <r>
    <s v="MAY-23"/>
    <s v="2023/24"/>
    <x v="1"/>
    <x v="0"/>
    <x v="19"/>
    <s v="NORTH WEST COMMISSIONING REGION"/>
    <x v="461"/>
    <n v="1161"/>
    <n v="347"/>
    <n v="0.769893899204244"/>
    <n v="0.23010610079575597"/>
  </r>
  <r>
    <s v="MAY-23"/>
    <s v="2023/24"/>
    <x v="1"/>
    <x v="0"/>
    <x v="20"/>
    <s v="NORTH WEST COMMISSIONING REGION"/>
    <x v="462"/>
    <n v="743"/>
    <n v="128"/>
    <n v="0.85304247990815152"/>
    <n v="0.14695752009184845"/>
  </r>
  <r>
    <s v="MAY-23"/>
    <s v="2023/24"/>
    <x v="1"/>
    <x v="0"/>
    <x v="21"/>
    <s v="NORTH WEST COMMISSIONING REGION"/>
    <x v="449"/>
    <n v="859"/>
    <n v="92"/>
    <n v="0.90325972660357523"/>
    <n v="9.6740273396424811E-2"/>
  </r>
  <r>
    <s v="MAY-23"/>
    <s v="2023/24"/>
    <x v="1"/>
    <x v="0"/>
    <x v="22"/>
    <s v="NORTH WEST COMMISSIONING REGION"/>
    <x v="463"/>
    <n v="965"/>
    <n v="262"/>
    <n v="0.78647106764466179"/>
    <n v="0.21352893235533824"/>
  </r>
  <r>
    <s v="MAY-23"/>
    <s v="2023/24"/>
    <x v="1"/>
    <x v="0"/>
    <x v="23"/>
    <s v="NORTH WEST COMMISSIONING REGION"/>
    <x v="464"/>
    <n v="870"/>
    <n v="130"/>
    <n v="0.87"/>
    <n v="0.13"/>
  </r>
  <r>
    <s v="MAY-23"/>
    <s v="2023/24"/>
    <x v="1"/>
    <x v="0"/>
    <x v="24"/>
    <s v="NORTH WEST COMMISSIONING REGION"/>
    <x v="465"/>
    <n v="643"/>
    <n v="100"/>
    <n v="0.86541049798115743"/>
    <n v="0.13458950201884254"/>
  </r>
  <r>
    <s v="MAY-23"/>
    <s v="2023/24"/>
    <x v="1"/>
    <x v="0"/>
    <x v="25"/>
    <s v="NORTH WEST COMMISSIONING REGION"/>
    <x v="466"/>
    <n v="1345"/>
    <n v="84"/>
    <n v="0.94121763470958708"/>
    <n v="5.8782365290412877E-2"/>
  </r>
  <r>
    <s v="MAY-23"/>
    <s v="2023/24"/>
    <x v="1"/>
    <x v="0"/>
    <x v="26"/>
    <s v="NORTH WEST COMMISSIONING REGION"/>
    <x v="467"/>
    <n v="932"/>
    <n v="114"/>
    <n v="0.89101338432122368"/>
    <n v="0.10898661567877629"/>
  </r>
  <r>
    <s v="MAY-23"/>
    <s v="2023/24"/>
    <x v="1"/>
    <x v="0"/>
    <x v="27"/>
    <s v="NORTH EAST AND YORKSHIRE COMMISSIONING REGION"/>
    <x v="468"/>
    <n v="884"/>
    <n v="59"/>
    <n v="0.93743372216330856"/>
    <n v="6.2566277836691414E-2"/>
  </r>
  <r>
    <s v="MAY-23"/>
    <s v="2023/24"/>
    <x v="1"/>
    <x v="0"/>
    <x v="28"/>
    <s v="MIDLANDS COMMISSIONING REGION"/>
    <x v="469"/>
    <n v="306"/>
    <n v="125"/>
    <n v="0.70997679814385151"/>
    <n v="0.29002320185614849"/>
  </r>
  <r>
    <s v="MAY-23"/>
    <s v="2023/24"/>
    <x v="1"/>
    <x v="0"/>
    <x v="29"/>
    <s v="NORTH EAST AND YORKSHIRE COMMISSIONING REGION"/>
    <x v="470"/>
    <n v="865"/>
    <n v="7"/>
    <n v="0.9919724770642202"/>
    <n v="8.027522935779817E-3"/>
  </r>
  <r>
    <s v="MAY-23"/>
    <s v="2023/24"/>
    <x v="1"/>
    <x v="0"/>
    <x v="30"/>
    <s v="NORTH EAST AND YORKSHIRE COMMISSIONING REGION"/>
    <x v="471"/>
    <n v="1026"/>
    <n v="136"/>
    <n v="0.88296041308089501"/>
    <n v="0.11703958691910499"/>
  </r>
  <r>
    <s v="MAY-23"/>
    <s v="2023/24"/>
    <x v="1"/>
    <x v="0"/>
    <x v="31"/>
    <s v="NORTH EAST AND YORKSHIRE COMMISSIONING REGION"/>
    <x v="472"/>
    <n v="1122"/>
    <n v="164"/>
    <n v="0.8724727838258165"/>
    <n v="0.12752721617418353"/>
  </r>
  <r>
    <s v="MAY-23"/>
    <s v="2023/24"/>
    <x v="1"/>
    <x v="0"/>
    <x v="32"/>
    <s v="NORTH EAST AND YORKSHIRE COMMISSIONING REGION"/>
    <x v="473"/>
    <n v="851"/>
    <n v="89"/>
    <n v="0.90531914893617016"/>
    <n v="9.4680851063829785E-2"/>
  </r>
  <r>
    <s v="MAY-23"/>
    <s v="2023/24"/>
    <x v="1"/>
    <x v="0"/>
    <x v="33"/>
    <s v="NORTH EAST AND YORKSHIRE COMMISSIONING REGION"/>
    <x v="474"/>
    <n v="498"/>
    <n v="17"/>
    <n v="0.96699029126213587"/>
    <n v="3.3009708737864081E-2"/>
  </r>
  <r>
    <s v="MAY-23"/>
    <s v="2023/24"/>
    <x v="1"/>
    <x v="0"/>
    <x v="34"/>
    <s v="NORTH EAST AND YORKSHIRE COMMISSIONING REGION"/>
    <x v="475"/>
    <n v="665"/>
    <n v="22"/>
    <n v="0.96797671033478894"/>
    <n v="3.2023289665211063E-2"/>
  </r>
  <r>
    <s v="MAY-23"/>
    <s v="2023/24"/>
    <x v="1"/>
    <x v="0"/>
    <x v="35"/>
    <s v="NORTH EAST AND YORKSHIRE COMMISSIONING REGION"/>
    <x v="10"/>
    <n v="705"/>
    <n v="277"/>
    <n v="0.7179226069246436"/>
    <n v="0.2820773930753564"/>
  </r>
  <r>
    <s v="MAY-23"/>
    <s v="2023/24"/>
    <x v="1"/>
    <x v="0"/>
    <x v="36"/>
    <s v="NORTH EAST AND YORKSHIRE COMMISSIONING REGION"/>
    <x v="476"/>
    <n v="1610"/>
    <n v="421"/>
    <n v="0.79271294928606595"/>
    <n v="0.20728705071393402"/>
  </r>
  <r>
    <s v="MAY-23"/>
    <s v="2023/24"/>
    <x v="1"/>
    <x v="0"/>
    <x v="37"/>
    <s v="NORTH EAST AND YORKSHIRE COMMISSIONING REGION"/>
    <x v="477"/>
    <n v="834"/>
    <n v="364"/>
    <n v="0.69616026711185308"/>
    <n v="0.30383973288814692"/>
  </r>
  <r>
    <s v="MAY-23"/>
    <s v="2023/24"/>
    <x v="1"/>
    <x v="0"/>
    <x v="38"/>
    <s v="NORTH EAST AND YORKSHIRE COMMISSIONING REGION"/>
    <x v="478"/>
    <n v="1612"/>
    <n v="117"/>
    <n v="0.93233082706766912"/>
    <n v="6.7669172932330823E-2"/>
  </r>
  <r>
    <s v="MAY-23"/>
    <s v="2023/24"/>
    <x v="1"/>
    <x v="0"/>
    <x v="39"/>
    <s v="MIDLANDS COMMISSIONING REGION"/>
    <x v="479"/>
    <n v="1244"/>
    <n v="290"/>
    <n v="0.81095176010430248"/>
    <n v="0.18904823989569752"/>
  </r>
  <r>
    <s v="MAY-23"/>
    <s v="2023/24"/>
    <x v="1"/>
    <x v="0"/>
    <x v="40"/>
    <s v="MIDLANDS COMMISSIONING REGION"/>
    <x v="480"/>
    <n v="930"/>
    <n v="213"/>
    <n v="0.81364829396325455"/>
    <n v="0.18635170603674542"/>
  </r>
  <r>
    <s v="MAY-23"/>
    <s v="2023/24"/>
    <x v="1"/>
    <x v="0"/>
    <x v="41"/>
    <s v="MIDLANDS COMMISSIONING REGION"/>
    <x v="481"/>
    <n v="1305"/>
    <n v="341"/>
    <n v="0.79283110571081405"/>
    <n v="0.20716889428918592"/>
  </r>
  <r>
    <s v="MAY-23"/>
    <s v="2023/24"/>
    <x v="1"/>
    <x v="0"/>
    <x v="42"/>
    <s v="MIDLANDS COMMISSIONING REGION"/>
    <x v="363"/>
    <n v="558"/>
    <n v="66"/>
    <n v="0.89423076923076927"/>
    <n v="0.10576923076923077"/>
  </r>
  <r>
    <s v="MAY-23"/>
    <s v="2023/24"/>
    <x v="1"/>
    <x v="0"/>
    <x v="43"/>
    <s v="MIDLANDS COMMISSIONING REGION"/>
    <x v="482"/>
    <n v="419"/>
    <n v="220"/>
    <n v="0.65571205007824729"/>
    <n v="0.34428794992175271"/>
  </r>
  <r>
    <s v="MAY-23"/>
    <s v="2023/24"/>
    <x v="1"/>
    <x v="0"/>
    <x v="44"/>
    <s v="MIDLANDS COMMISSIONING REGION"/>
    <x v="483"/>
    <n v="1060"/>
    <n v="68"/>
    <n v="0.93971631205673756"/>
    <n v="6.0283687943262408E-2"/>
  </r>
  <r>
    <s v="MAY-23"/>
    <s v="2023/24"/>
    <x v="1"/>
    <x v="0"/>
    <x v="45"/>
    <s v="MIDLANDS COMMISSIONING REGION"/>
    <x v="484"/>
    <n v="788"/>
    <n v="267"/>
    <n v="0.7469194312796209"/>
    <n v="0.25308056872037915"/>
  </r>
  <r>
    <s v="MAY-23"/>
    <s v="2023/24"/>
    <x v="1"/>
    <x v="0"/>
    <x v="46"/>
    <s v="MIDLANDS COMMISSIONING REGION"/>
    <x v="485"/>
    <n v="734"/>
    <n v="54"/>
    <n v="0.93147208121827407"/>
    <n v="6.8527918781725886E-2"/>
  </r>
  <r>
    <s v="MAY-23"/>
    <s v="2023/24"/>
    <x v="1"/>
    <x v="0"/>
    <x v="47"/>
    <s v="MIDLANDS COMMISSIONING REGION"/>
    <x v="486"/>
    <n v="1329"/>
    <n v="77"/>
    <n v="0.94523470839260315"/>
    <n v="5.476529160739687E-2"/>
  </r>
  <r>
    <s v="MAY-23"/>
    <s v="2023/24"/>
    <x v="1"/>
    <x v="0"/>
    <x v="48"/>
    <s v="EAST OF ENGLAND COMMISSIONING REGION"/>
    <x v="487"/>
    <n v="2112"/>
    <n v="1341"/>
    <n v="0.61164205039096442"/>
    <n v="0.38835794960903564"/>
  </r>
  <r>
    <s v="MAY-23"/>
    <s v="2023/24"/>
    <x v="1"/>
    <x v="0"/>
    <x v="49"/>
    <s v="EAST OF ENGLAND COMMISSIONING REGION"/>
    <x v="488"/>
    <n v="1942"/>
    <n v="287"/>
    <n v="0.87124270973530726"/>
    <n v="0.12875729026469268"/>
  </r>
  <r>
    <s v="MAY-23"/>
    <s v="2023/24"/>
    <x v="1"/>
    <x v="0"/>
    <x v="50"/>
    <s v="EAST OF ENGLAND COMMISSIONING REGION"/>
    <x v="489"/>
    <n v="1139"/>
    <n v="508"/>
    <n v="0.6915604128718883"/>
    <n v="0.3084395871281117"/>
  </r>
  <r>
    <s v="MAY-23"/>
    <s v="2023/24"/>
    <x v="1"/>
    <x v="0"/>
    <x v="51"/>
    <s v="EAST OF ENGLAND COMMISSIONING REGION"/>
    <x v="490"/>
    <n v="1919"/>
    <n v="504"/>
    <n v="0.79199339661576562"/>
    <n v="0.20800660338423441"/>
  </r>
  <r>
    <s v="MAY-23"/>
    <s v="2023/24"/>
    <x v="1"/>
    <x v="0"/>
    <x v="52"/>
    <s v="EAST OF ENGLAND COMMISSIONING REGION"/>
    <x v="491"/>
    <n v="1153"/>
    <n v="721"/>
    <n v="0.6152614727854856"/>
    <n v="0.3847385272145144"/>
  </r>
  <r>
    <s v="MAY-23"/>
    <s v="2023/24"/>
    <x v="1"/>
    <x v="0"/>
    <x v="53"/>
    <s v="EAST OF ENGLAND COMMISSIONING REGION"/>
    <x v="492"/>
    <n v="1337"/>
    <n v="483"/>
    <n v="0.73461538461538467"/>
    <n v="0.26538461538461539"/>
  </r>
  <r>
    <s v="MAY-23"/>
    <s v="2023/24"/>
    <x v="1"/>
    <x v="0"/>
    <x v="54"/>
    <s v="EAST OF ENGLAND COMMISSIONING REGION"/>
    <x v="493"/>
    <n v="366"/>
    <n v="329"/>
    <n v="0.52661870503597119"/>
    <n v="0.47338129496402875"/>
  </r>
  <r>
    <s v="MAY-23"/>
    <s v="2023/24"/>
    <x v="1"/>
    <x v="0"/>
    <x v="55"/>
    <s v="EAST OF ENGLAND COMMISSIONING REGION"/>
    <x v="494"/>
    <n v="1094"/>
    <n v="419"/>
    <n v="0.72306675479180438"/>
    <n v="0.27693324520819562"/>
  </r>
  <r>
    <s v="MAY-23"/>
    <s v="2023/24"/>
    <x v="1"/>
    <x v="0"/>
    <x v="56"/>
    <s v="EAST OF ENGLAND COMMISSIONING REGION"/>
    <x v="495"/>
    <n v="891"/>
    <n v="244"/>
    <n v="0.78502202643171803"/>
    <n v="0.21497797356828194"/>
  </r>
  <r>
    <s v="MAY-23"/>
    <s v="2023/24"/>
    <x v="1"/>
    <x v="0"/>
    <x v="57"/>
    <s v="SOUTH EAST COMMISSIONING REGION"/>
    <x v="243"/>
    <n v="1127"/>
    <n v="172"/>
    <n v="0.86759045419553504"/>
    <n v="0.13240954580446498"/>
  </r>
  <r>
    <s v="MAY-23"/>
    <s v="2023/24"/>
    <x v="1"/>
    <x v="0"/>
    <x v="58"/>
    <s v="SOUTH EAST COMMISSIONING REGION"/>
    <x v="496"/>
    <n v="2146"/>
    <n v="513"/>
    <n v="0.80707032719067318"/>
    <n v="0.19292967280932682"/>
  </r>
  <r>
    <s v="MAY-23"/>
    <s v="2023/24"/>
    <x v="1"/>
    <x v="0"/>
    <x v="59"/>
    <s v="SOUTH EAST COMMISSIONING REGION"/>
    <x v="497"/>
    <n v="554"/>
    <n v="59"/>
    <n v="0.90375203915171287"/>
    <n v="9.6247960848287115E-2"/>
  </r>
  <r>
    <s v="MAY-23"/>
    <s v="2023/24"/>
    <x v="1"/>
    <x v="0"/>
    <x v="60"/>
    <s v="SOUTH WEST COMMISSIONING REGION"/>
    <x v="498"/>
    <n v="2138"/>
    <n v="1518"/>
    <n v="0.58479212253829327"/>
    <n v="0.41520787746170679"/>
  </r>
  <r>
    <s v="MAY-23"/>
    <s v="2023/24"/>
    <x v="1"/>
    <x v="0"/>
    <x v="61"/>
    <s v="SOUTH WEST COMMISSIONING REGION"/>
    <x v="499"/>
    <n v="2244"/>
    <n v="100"/>
    <n v="0.9573378839590444"/>
    <n v="4.2662116040955635E-2"/>
  </r>
  <r>
    <s v="MAY-23"/>
    <s v="2023/24"/>
    <x v="1"/>
    <x v="0"/>
    <x v="62"/>
    <s v="SOUTH WEST COMMISSIONING REGION"/>
    <x v="500"/>
    <n v="1987"/>
    <n v="1569"/>
    <n v="0.5587739032620922"/>
    <n v="0.44122609673790775"/>
  </r>
  <r>
    <s v="MAY-23"/>
    <s v="2023/24"/>
    <x v="1"/>
    <x v="0"/>
    <x v="63"/>
    <s v="SOUTH WEST COMMISSIONING REGION"/>
    <x v="501"/>
    <n v="1378"/>
    <n v="803"/>
    <n v="0.63182026593305818"/>
    <n v="0.36817973406694177"/>
  </r>
  <r>
    <s v="MAY-23"/>
    <s v="2023/24"/>
    <x v="1"/>
    <x v="0"/>
    <x v="64"/>
    <s v="NORTH WEST COMMISSIONING REGION"/>
    <x v="502"/>
    <n v="1773"/>
    <n v="132"/>
    <n v="0.93070866141732278"/>
    <n v="6.9291338582677164E-2"/>
  </r>
  <r>
    <s v="MAY-23"/>
    <s v="2023/24"/>
    <x v="1"/>
    <x v="0"/>
    <x v="65"/>
    <s v="NATIONAL COMMISSIONING HUB 1"/>
    <x v="169"/>
    <n v="172"/>
    <n v="66"/>
    <n v="0.72268907563025209"/>
    <n v="0.27731092436974791"/>
  </r>
  <r>
    <s v="MAY-23"/>
    <s v="2023/24"/>
    <x v="1"/>
    <x v="0"/>
    <x v="66"/>
    <s v="NORTH EAST AND YORKSHIRE COMMISSIONING REGION"/>
    <x v="503"/>
    <n v="1287"/>
    <n v="582"/>
    <n v="0.6886035313001605"/>
    <n v="0.3113964686998395"/>
  </r>
  <r>
    <s v="MAY-23"/>
    <s v="2023/24"/>
    <x v="1"/>
    <x v="0"/>
    <x v="67"/>
    <s v="NORTH WEST COMMISSIONING REGION"/>
    <x v="504"/>
    <n v="1980"/>
    <n v="613"/>
    <n v="0.7635942923254917"/>
    <n v="0.2364057076745083"/>
  </r>
  <r>
    <s v="MAY-23"/>
    <s v="2023/24"/>
    <x v="1"/>
    <x v="0"/>
    <x v="68"/>
    <s v="LONDON COMMISSIONING REGION"/>
    <x v="71"/>
    <n v="7"/>
    <n v="0"/>
    <n v="1"/>
    <n v="0"/>
  </r>
  <r>
    <s v="MAY-23"/>
    <s v="2023/24"/>
    <x v="1"/>
    <x v="0"/>
    <x v="69"/>
    <s v="MIDLANDS COMMISSIONING REGION"/>
    <x v="143"/>
    <n v="13"/>
    <n v="5"/>
    <n v="0.72222222222222221"/>
    <n v="0.27777777777777779"/>
  </r>
  <r>
    <s v="MAY-23"/>
    <s v="2023/24"/>
    <x v="1"/>
    <x v="0"/>
    <x v="70"/>
    <s v="EAST OF ENGLAND COMMISSIONING REGION"/>
    <x v="374"/>
    <n v="5"/>
    <n v="14"/>
    <n v="0.26315789473684209"/>
    <n v="0.73684210526315785"/>
  </r>
  <r>
    <s v="MAY-23"/>
    <s v="2023/24"/>
    <x v="1"/>
    <x v="0"/>
    <x v="71"/>
    <s v="SOUTH WEST COMMISSIONING REGION"/>
    <x v="185"/>
    <n v="4"/>
    <n v="5"/>
    <n v="0.44444444444444442"/>
    <n v="0.55555555555555558"/>
  </r>
  <r>
    <s v="MAY-23"/>
    <s v="2023/24"/>
    <x v="1"/>
    <x v="0"/>
    <x v="72"/>
    <s v="SOUTH EAST COMMISSIONING REGION"/>
    <x v="505"/>
    <n v="1864"/>
    <n v="539"/>
    <n v="0.77569704535996675"/>
    <n v="0.2243029546400333"/>
  </r>
  <r>
    <s v="MAY-23"/>
    <s v="2023/24"/>
    <x v="1"/>
    <x v="0"/>
    <x v="73"/>
    <s v="SOUTH EAST COMMISSIONING REGION"/>
    <x v="506"/>
    <n v="1604"/>
    <n v="292"/>
    <n v="0.84599156118143459"/>
    <n v="0.15400843881856541"/>
  </r>
  <r>
    <s v="MAY-23"/>
    <s v="2023/24"/>
    <x v="1"/>
    <x v="0"/>
    <x v="74"/>
    <s v="SOUTH WEST COMMISSIONING REGION"/>
    <x v="507"/>
    <n v="1522"/>
    <n v="2354"/>
    <n v="0.39267285861713108"/>
    <n v="0.60732714138286892"/>
  </r>
  <r>
    <s v="MAY-23"/>
    <s v="2023/24"/>
    <x v="1"/>
    <x v="0"/>
    <x v="75"/>
    <s v="MIDLANDS COMMISSIONING REGION"/>
    <x v="508"/>
    <n v="4222"/>
    <n v="575"/>
    <n v="0.88013341671878254"/>
    <n v="0.11986658328121742"/>
  </r>
  <r>
    <s v="MAY-23"/>
    <s v="2023/24"/>
    <x v="1"/>
    <x v="0"/>
    <x v="76"/>
    <s v="NORTH EAST AND YORKSHIRE COMMISSIONING REGION"/>
    <x v="509"/>
    <n v="3454"/>
    <n v="503"/>
    <n v="0.87288349759919126"/>
    <n v="0.12711650240080868"/>
  </r>
  <r>
    <s v="MAY-23"/>
    <s v="2023/24"/>
    <x v="1"/>
    <x v="0"/>
    <x v="77"/>
    <s v="MIDLANDS COMMISSIONING REGION"/>
    <x v="510"/>
    <n v="3506"/>
    <n v="681"/>
    <n v="0.83735371387628377"/>
    <n v="0.16264628612371626"/>
  </r>
  <r>
    <s v="MAY-23"/>
    <s v="2023/24"/>
    <x v="1"/>
    <x v="0"/>
    <x v="78"/>
    <s v="SOUTH WEST COMMISSIONING REGION"/>
    <x v="511"/>
    <n v="5201"/>
    <n v="2038"/>
    <n v="0.71846940185108443"/>
    <n v="0.28153059814891562"/>
  </r>
  <r>
    <s v="MAY-23"/>
    <s v="2023/24"/>
    <x v="1"/>
    <x v="0"/>
    <x v="79"/>
    <s v="NORTH EAST AND YORKSHIRE COMMISSIONING REGION"/>
    <x v="512"/>
    <n v="2230"/>
    <n v="405"/>
    <n v="0.84629981024667933"/>
    <n v="0.15370018975332067"/>
  </r>
  <r>
    <s v="MAY-23"/>
    <s v="2023/24"/>
    <x v="1"/>
    <x v="0"/>
    <x v="80"/>
    <s v="MIDLANDS COMMISSIONING REGION"/>
    <x v="513"/>
    <n v="2927"/>
    <n v="308"/>
    <n v="0.90479134466769706"/>
    <n v="9.5208655332302938E-2"/>
  </r>
  <r>
    <s v="MAY-23"/>
    <s v="2023/24"/>
    <x v="1"/>
    <x v="0"/>
    <x v="81"/>
    <s v="EAST OF ENGLAND COMMISSIONING REGION"/>
    <x v="514"/>
    <n v="3276"/>
    <n v="1326"/>
    <n v="0.71186440677966101"/>
    <n v="0.28813559322033899"/>
  </r>
  <r>
    <s v="MAY-23"/>
    <s v="2023/24"/>
    <x v="1"/>
    <x v="0"/>
    <x v="82"/>
    <s v="NORTH WEST COMMISSIONING REGION"/>
    <x v="515"/>
    <n v="2808"/>
    <n v="788"/>
    <n v="0.78086763070077869"/>
    <n v="0.21913236929922136"/>
  </r>
  <r>
    <s v="MAY-23"/>
    <s v="2023/24"/>
    <x v="1"/>
    <x v="0"/>
    <x v="83"/>
    <s v="NORTH WEST COMMISSIONING REGION"/>
    <x v="185"/>
    <n v="7"/>
    <n v="2"/>
    <n v="0.77777777777777779"/>
    <n v="0.22222222222222221"/>
  </r>
  <r>
    <s v="MAY-23"/>
    <s v="2023/24"/>
    <x v="1"/>
    <x v="0"/>
    <x v="84"/>
    <s v="NORTH EAST AND YORKSHIRE COMMISSIONING REGION"/>
    <x v="516"/>
    <n v="2154"/>
    <n v="281"/>
    <n v="0.88459958932238192"/>
    <n v="0.11540041067761807"/>
  </r>
  <r>
    <s v="MAY-23"/>
    <s v="2023/24"/>
    <x v="1"/>
    <x v="0"/>
    <x v="85"/>
    <s v="LONDON COMMISSIONING REGION"/>
    <x v="517"/>
    <n v="5306"/>
    <n v="910"/>
    <n v="0.85360360360360366"/>
    <n v="0.1463963963963964"/>
  </r>
  <r>
    <s v="MAY-23"/>
    <s v="2023/24"/>
    <x v="1"/>
    <x v="0"/>
    <x v="86"/>
    <s v="NORTH EAST AND YORKSHIRE COMMISSIONING REGION"/>
    <x v="518"/>
    <n v="1298"/>
    <n v="498"/>
    <n v="0.72271714922049002"/>
    <n v="0.27728285077951004"/>
  </r>
  <r>
    <s v="MAY-23"/>
    <s v="2023/24"/>
    <x v="1"/>
    <x v="0"/>
    <x v="87"/>
    <s v="MIDLANDS COMMISSIONING REGION"/>
    <x v="519"/>
    <n v="3614"/>
    <n v="388"/>
    <n v="0.90304847576211889"/>
    <n v="9.6951524237881059E-2"/>
  </r>
  <r>
    <s v="MAY-23"/>
    <s v="2023/24"/>
    <x v="1"/>
    <x v="0"/>
    <x v="88"/>
    <s v="SOUTH EAST COMMISSIONING REGION"/>
    <x v="520"/>
    <n v="3022"/>
    <n v="858"/>
    <n v="0.77886597938144331"/>
    <n v="0.22113402061855669"/>
  </r>
  <r>
    <s v="MAY-23"/>
    <s v="2023/24"/>
    <x v="1"/>
    <x v="0"/>
    <x v="89"/>
    <s v="MIDLANDS COMMISSIONING REGION"/>
    <x v="521"/>
    <n v="1881"/>
    <n v="1424"/>
    <n v="0.56913767019667172"/>
    <n v="0.43086232980332828"/>
  </r>
  <r>
    <s v="MAY-23"/>
    <s v="2023/24"/>
    <x v="1"/>
    <x v="0"/>
    <x v="90"/>
    <s v="LONDON COMMISSIONING REGION"/>
    <x v="522"/>
    <n v="6933"/>
    <n v="1058"/>
    <n v="0.86760105118258035"/>
    <n v="0.13239894881741959"/>
  </r>
  <r>
    <s v="MAY-23"/>
    <s v="2023/24"/>
    <x v="1"/>
    <x v="0"/>
    <x v="91"/>
    <s v="NORTH EAST AND YORKSHIRE COMMISSIONING REGION"/>
    <x v="158"/>
    <n v="7"/>
    <n v="4"/>
    <n v="0.63636363636363635"/>
    <n v="0.36363636363636365"/>
  </r>
  <r>
    <s v="MAY-23"/>
    <s v="2023/24"/>
    <x v="1"/>
    <x v="0"/>
    <x v="92"/>
    <s v="MIDLANDS COMMISSIONING REGION"/>
    <x v="523"/>
    <n v="2561"/>
    <n v="538"/>
    <n v="0.82639561148757668"/>
    <n v="0.17360438851242335"/>
  </r>
  <r>
    <s v="MAY-23"/>
    <s v="2023/24"/>
    <x v="1"/>
    <x v="0"/>
    <x v="93"/>
    <s v="NORTH EAST AND YORKSHIRE COMMISSIONING REGION"/>
    <x v="524"/>
    <n v="2115"/>
    <n v="333"/>
    <n v="0.86397058823529416"/>
    <n v="0.13602941176470587"/>
  </r>
  <r>
    <s v="MAY-23"/>
    <s v="2023/24"/>
    <x v="1"/>
    <x v="0"/>
    <x v="94"/>
    <s v="SOUTH EAST COMMISSIONING REGION"/>
    <x v="525"/>
    <n v="8998"/>
    <n v="324"/>
    <n v="0.96524350997639996"/>
    <n v="3.4756490023600088E-2"/>
  </r>
  <r>
    <s v="MAY-23"/>
    <s v="2023/24"/>
    <x v="1"/>
    <x v="0"/>
    <x v="95"/>
    <s v="SOUTH EAST COMMISSIONING REGION"/>
    <x v="526"/>
    <n v="4381"/>
    <n v="469"/>
    <n v="0.903298969072165"/>
    <n v="9.6701030927835052E-2"/>
  </r>
  <r>
    <s v="MAY-23"/>
    <s v="2023/24"/>
    <x v="1"/>
    <x v="0"/>
    <x v="96"/>
    <s v="SOUTH WEST COMMISSIONING REGION"/>
    <x v="527"/>
    <n v="2398"/>
    <n v="1004"/>
    <n v="0.70487948265726041"/>
    <n v="0.29512051734273959"/>
  </r>
  <r>
    <s v="MAY-23"/>
    <s v="2023/24"/>
    <x v="1"/>
    <x v="0"/>
    <x v="97"/>
    <s v="LONDON COMMISSIONING REGION"/>
    <x v="528"/>
    <n v="5023"/>
    <n v="1557"/>
    <n v="0.76337386018237086"/>
    <n v="0.23662613981762917"/>
  </r>
  <r>
    <s v="MAY-23"/>
    <s v="2023/24"/>
    <x v="1"/>
    <x v="0"/>
    <x v="98"/>
    <s v="SOUTH EAST COMMISSIONING REGION"/>
    <x v="529"/>
    <n v="2640"/>
    <n v="139"/>
    <n v="0.94998200791651677"/>
    <n v="5.0017992083483266E-2"/>
  </r>
  <r>
    <s v="MAY-23"/>
    <s v="2023/24"/>
    <x v="1"/>
    <x v="0"/>
    <x v="99"/>
    <s v="SOUTH EAST COMMISSIONING REGION"/>
    <x v="192"/>
    <n v="13"/>
    <n v="4"/>
    <n v="0.76470588235294112"/>
    <n v="0.23529411764705882"/>
  </r>
  <r>
    <s v="MAY-23"/>
    <s v="2023/24"/>
    <x v="1"/>
    <x v="0"/>
    <x v="100"/>
    <s v="NORTH WEST COMMISSIONING REGION"/>
    <x v="530"/>
    <n v="2174"/>
    <n v="335"/>
    <n v="0.86648066958947789"/>
    <n v="0.13351933041052211"/>
  </r>
  <r>
    <s v="MAY-23"/>
    <s v="2023/24"/>
    <x v="1"/>
    <x v="0"/>
    <x v="101"/>
    <s v="NORTH EAST AND YORKSHIRE COMMISSIONING REGION"/>
    <x v="531"/>
    <n v="821"/>
    <n v="105"/>
    <n v="0.88660907127429811"/>
    <n v="0.11339092872570194"/>
  </r>
  <r>
    <s v="MAY-23"/>
    <s v="2023/24"/>
    <x v="1"/>
    <x v="0"/>
    <x v="102"/>
    <s v="EAST OF ENGLAND COMMISSIONING REGION"/>
    <x v="532"/>
    <n v="854"/>
    <n v="554"/>
    <n v="0.60653409090909094"/>
    <n v="0.39346590909090912"/>
  </r>
  <r>
    <s v="MAY-23"/>
    <s v="2023/24"/>
    <x v="1"/>
    <x v="0"/>
    <x v="103"/>
    <s v="EAST OF ENGLAND COMMISSIONING REGION"/>
    <x v="533"/>
    <n v="714"/>
    <n v="323"/>
    <n v="0.68852459016393441"/>
    <n v="0.31147540983606559"/>
  </r>
  <r>
    <s v="MAY-23"/>
    <s v="2023/24"/>
    <x v="1"/>
    <x v="0"/>
    <x v="104"/>
    <s v="EAST OF ENGLAND COMMISSIONING REGION"/>
    <x v="225"/>
    <n v="627"/>
    <n v="279"/>
    <n v="0.69205298013245031"/>
    <n v="0.30794701986754969"/>
  </r>
  <r>
    <s v="MAY-23"/>
    <s v="2023/24"/>
    <x v="1"/>
    <x v="0"/>
    <x v="105"/>
    <s v="LONDON COMMISSIONING REGION"/>
    <x v="534"/>
    <n v="6035"/>
    <n v="894"/>
    <n v="0.87097705296579597"/>
    <n v="0.12902294703420408"/>
  </r>
  <r>
    <s v="MAY-23"/>
    <s v="2023/24"/>
    <x v="1"/>
    <x v="0"/>
    <x v="106"/>
    <s v="MIDLANDS COMMISSIONING REGION"/>
    <x v="535"/>
    <n v="3361"/>
    <n v="1235"/>
    <n v="0.73128807658833772"/>
    <n v="0.26871192341166233"/>
  </r>
  <r>
    <s v="MAY-23"/>
    <s v="2023/24"/>
    <x v="1"/>
    <x v="0"/>
    <x v="107"/>
    <s v="MIDLANDS COMMISSIONING REGION"/>
    <x v="536"/>
    <n v="3956"/>
    <n v="647"/>
    <n v="0.85943949598088198"/>
    <n v="0.14056050401911796"/>
  </r>
  <r>
    <s v="MAY-23"/>
    <s v="2023/24"/>
    <x v="1"/>
    <x v="0"/>
    <x v="108"/>
    <s v="SOUTH EAST COMMISSIONING REGION"/>
    <x v="537"/>
    <n v="1947"/>
    <n v="359"/>
    <n v="0.84431916738941892"/>
    <n v="0.1556808326105811"/>
  </r>
  <r>
    <s v="MAY-23"/>
    <s v="2023/24"/>
    <x v="1"/>
    <x v="0"/>
    <x v="109"/>
    <s v="SOUTH EAST COMMISSIONING REGION"/>
    <x v="538"/>
    <n v="4931"/>
    <n v="1743"/>
    <n v="0.73883727899310758"/>
    <n v="0.26116272100689242"/>
  </r>
  <r>
    <s v="MAY-23"/>
    <s v="2023/24"/>
    <x v="1"/>
    <x v="0"/>
    <x v="110"/>
    <s v="EAST OF ENGLAND COMMISSIONING REGION"/>
    <x v="539"/>
    <n v="2996"/>
    <n v="624"/>
    <n v="0.82762430939226517"/>
    <n v="0.17237569060773481"/>
  </r>
  <r>
    <s v="MAY-23"/>
    <s v="2023/24"/>
    <x v="1"/>
    <x v="0"/>
    <x v="111"/>
    <s v="MIDLANDS COMMISSIONING REGION"/>
    <x v="540"/>
    <n v="1678"/>
    <n v="863"/>
    <n v="0.66036993309720582"/>
    <n v="0.33963006690279418"/>
  </r>
  <r>
    <s v="MAY-23"/>
    <s v="2023/24"/>
    <x v="1"/>
    <x v="0"/>
    <x v="112"/>
    <s v="UNKNOWN"/>
    <x v="541"/>
    <n v="549"/>
    <n v="228"/>
    <n v="0.70656370656370659"/>
    <n v="0.29343629343629346"/>
  </r>
  <r>
    <s v="MAY-23"/>
    <s v="2023/24"/>
    <x v="1"/>
    <x v="0"/>
    <x v="113"/>
    <s v="LONDON COMMISSIONING REGION"/>
    <x v="542"/>
    <n v="8475"/>
    <n v="883"/>
    <n v="0.90564223124599275"/>
    <n v="9.4357768754007268E-2"/>
  </r>
  <r>
    <s v="MAY-23"/>
    <s v="2023/24"/>
    <x v="1"/>
    <x v="0"/>
    <x v="114"/>
    <s v="NORTH EAST AND YORKSHIRE COMMISSIONING REGION"/>
    <x v="543"/>
    <n v="1645"/>
    <n v="60"/>
    <n v="0.96480938416422291"/>
    <n v="3.519061583577713E-2"/>
  </r>
  <r>
    <s v="MAY-23"/>
    <s v="2023/24"/>
    <x v="1"/>
    <x v="1"/>
    <x v="0"/>
    <s v="NORTH EAST AND YORKSHIRE COMMISSIONING REGION"/>
    <x v="405"/>
    <n v="64"/>
    <n v="10"/>
    <n v="0.86486486486486491"/>
    <n v="0.13513513513513514"/>
  </r>
  <r>
    <s v="MAY-23"/>
    <s v="2023/24"/>
    <x v="1"/>
    <x v="1"/>
    <x v="1"/>
    <s v="NORTH EAST AND YORKSHIRE COMMISSIONING REGION"/>
    <x v="91"/>
    <n v="12"/>
    <n v="0"/>
    <n v="1"/>
    <n v="0"/>
  </r>
  <r>
    <s v="MAY-23"/>
    <s v="2023/24"/>
    <x v="1"/>
    <x v="1"/>
    <x v="2"/>
    <s v="NORTH EAST AND YORKSHIRE COMMISSIONING REGION"/>
    <x v="416"/>
    <n v="38"/>
    <n v="7"/>
    <n v="0.84444444444444444"/>
    <n v="0.15555555555555556"/>
  </r>
  <r>
    <s v="MAY-23"/>
    <s v="2023/24"/>
    <x v="1"/>
    <x v="1"/>
    <x v="3"/>
    <s v="NORTH WEST COMMISSIONING REGION"/>
    <x v="369"/>
    <n v="30"/>
    <n v="2"/>
    <n v="0.9375"/>
    <n v="6.25E-2"/>
  </r>
  <r>
    <s v="MAY-23"/>
    <s v="2023/24"/>
    <x v="1"/>
    <x v="1"/>
    <x v="4"/>
    <s v="NORTH WEST COMMISSIONING REGION"/>
    <x v="191"/>
    <n v="51"/>
    <n v="4"/>
    <n v="0.92727272727272725"/>
    <n v="7.2727272727272724E-2"/>
  </r>
  <r>
    <s v="MAY-23"/>
    <s v="2023/24"/>
    <x v="1"/>
    <x v="1"/>
    <x v="5"/>
    <s v="NORTH WEST COMMISSIONING REGION"/>
    <x v="150"/>
    <n v="18"/>
    <n v="71"/>
    <n v="0.20224719101123595"/>
    <n v="0.797752808988764"/>
  </r>
  <r>
    <s v="MAY-23"/>
    <s v="2023/24"/>
    <x v="1"/>
    <x v="1"/>
    <x v="6"/>
    <s v="NORTH WEST COMMISSIONING REGION"/>
    <x v="366"/>
    <n v="45"/>
    <n v="20"/>
    <n v="0.69230769230769229"/>
    <n v="0.30769230769230771"/>
  </r>
  <r>
    <s v="MAY-23"/>
    <s v="2023/24"/>
    <x v="1"/>
    <x v="1"/>
    <x v="7"/>
    <s v="NORTH WEST COMMISSIONING REGION"/>
    <x v="120"/>
    <n v="25"/>
    <n v="1"/>
    <n v="0.96153846153846156"/>
    <n v="3.8461538461538464E-2"/>
  </r>
  <r>
    <s v="MAY-23"/>
    <s v="2023/24"/>
    <x v="1"/>
    <x v="1"/>
    <x v="8"/>
    <s v="NORTH WEST COMMISSIONING REGION"/>
    <x v="368"/>
    <n v="24"/>
    <n v="1"/>
    <n v="0.96"/>
    <n v="0.04"/>
  </r>
  <r>
    <s v="MAY-23"/>
    <s v="2023/24"/>
    <x v="1"/>
    <x v="1"/>
    <x v="9"/>
    <s v="NORTH WEST COMMISSIONING REGION"/>
    <x v="304"/>
    <n v="61"/>
    <n v="8"/>
    <n v="0.88405797101449279"/>
    <n v="0.11594202898550725"/>
  </r>
  <r>
    <s v="MAY-23"/>
    <s v="2023/24"/>
    <x v="1"/>
    <x v="1"/>
    <x v="10"/>
    <s v="NORTH WEST COMMISSIONING REGION"/>
    <x v="123"/>
    <n v="15"/>
    <n v="9"/>
    <n v="0.625"/>
    <n v="0.375"/>
  </r>
  <r>
    <s v="MAY-23"/>
    <s v="2023/24"/>
    <x v="1"/>
    <x v="1"/>
    <x v="11"/>
    <s v="NORTH WEST COMMISSIONING REGION"/>
    <x v="140"/>
    <n v="28"/>
    <n v="2"/>
    <n v="0.93333333333333335"/>
    <n v="6.6666666666666666E-2"/>
  </r>
  <r>
    <s v="MAY-23"/>
    <s v="2023/24"/>
    <x v="1"/>
    <x v="1"/>
    <x v="12"/>
    <s v="NORTH WEST COMMISSIONING REGION"/>
    <x v="373"/>
    <n v="31"/>
    <n v="3"/>
    <n v="0.91176470588235292"/>
    <n v="8.8235294117647065E-2"/>
  </r>
  <r>
    <s v="MAY-23"/>
    <s v="2023/24"/>
    <x v="1"/>
    <x v="1"/>
    <x v="13"/>
    <s v="NORTH WEST COMMISSIONING REGION"/>
    <x v="129"/>
    <n v="32"/>
    <n v="20"/>
    <n v="0.61538461538461542"/>
    <n v="0.38461538461538464"/>
  </r>
  <r>
    <s v="MAY-23"/>
    <s v="2023/24"/>
    <x v="1"/>
    <x v="1"/>
    <x v="14"/>
    <s v="NORTH EAST AND YORKSHIRE COMMISSIONING REGION"/>
    <x v="405"/>
    <n v="68"/>
    <n v="6"/>
    <n v="0.91891891891891897"/>
    <n v="8.1081081081081086E-2"/>
  </r>
  <r>
    <s v="MAY-23"/>
    <s v="2023/24"/>
    <x v="1"/>
    <x v="1"/>
    <x v="15"/>
    <s v="NORTH WEST COMMISSIONING REGION"/>
    <x v="127"/>
    <n v="39"/>
    <n v="5"/>
    <n v="0.88636363636363635"/>
    <n v="0.11363636363636363"/>
  </r>
  <r>
    <s v="MAY-23"/>
    <s v="2023/24"/>
    <x v="1"/>
    <x v="1"/>
    <x v="16"/>
    <s v="NORTH WEST COMMISSIONING REGION"/>
    <x v="175"/>
    <n v="66"/>
    <n v="21"/>
    <n v="0.75862068965517238"/>
    <n v="0.2413793103448276"/>
  </r>
  <r>
    <s v="MAY-23"/>
    <s v="2023/24"/>
    <x v="1"/>
    <x v="1"/>
    <x v="17"/>
    <s v="NORTH WEST COMMISSIONING REGION"/>
    <x v="368"/>
    <n v="23"/>
    <n v="2"/>
    <n v="0.92"/>
    <n v="0.08"/>
  </r>
  <r>
    <s v="MAY-23"/>
    <s v="2023/24"/>
    <x v="1"/>
    <x v="1"/>
    <x v="18"/>
    <s v="NORTH WEST COMMISSIONING REGION"/>
    <x v="149"/>
    <n v="6"/>
    <n v="0"/>
    <n v="1"/>
    <n v="0"/>
  </r>
  <r>
    <s v="MAY-23"/>
    <s v="2023/24"/>
    <x v="1"/>
    <x v="1"/>
    <x v="19"/>
    <s v="NORTH WEST COMMISSIONING REGION"/>
    <x v="118"/>
    <n v="48"/>
    <n v="10"/>
    <n v="0.82758620689655171"/>
    <n v="0.17241379310344829"/>
  </r>
  <r>
    <s v="MAY-23"/>
    <s v="2023/24"/>
    <x v="1"/>
    <x v="1"/>
    <x v="20"/>
    <s v="NORTH WEST COMMISSIONING REGION"/>
    <x v="398"/>
    <n v="50"/>
    <n v="3"/>
    <n v="0.94339622641509435"/>
    <n v="5.6603773584905662E-2"/>
  </r>
  <r>
    <s v="MAY-23"/>
    <s v="2023/24"/>
    <x v="1"/>
    <x v="1"/>
    <x v="21"/>
    <s v="NORTH WEST COMMISSIONING REGION"/>
    <x v="399"/>
    <n v="38"/>
    <n v="2"/>
    <n v="0.95"/>
    <n v="0.05"/>
  </r>
  <r>
    <s v="MAY-23"/>
    <s v="2023/24"/>
    <x v="1"/>
    <x v="1"/>
    <x v="22"/>
    <s v="NORTH WEST COMMISSIONING REGION"/>
    <x v="120"/>
    <n v="25"/>
    <n v="1"/>
    <n v="0.96153846153846156"/>
    <n v="3.8461538461538464E-2"/>
  </r>
  <r>
    <s v="MAY-23"/>
    <s v="2023/24"/>
    <x v="1"/>
    <x v="1"/>
    <x v="23"/>
    <s v="NORTH WEST COMMISSIONING REGION"/>
    <x v="182"/>
    <n v="31"/>
    <n v="16"/>
    <n v="0.65957446808510634"/>
    <n v="0.34042553191489361"/>
  </r>
  <r>
    <s v="MAY-23"/>
    <s v="2023/24"/>
    <x v="1"/>
    <x v="1"/>
    <x v="24"/>
    <s v="NORTH WEST COMMISSIONING REGION"/>
    <x v="144"/>
    <n v="18"/>
    <n v="2"/>
    <n v="0.9"/>
    <n v="0.1"/>
  </r>
  <r>
    <s v="MAY-23"/>
    <s v="2023/24"/>
    <x v="1"/>
    <x v="1"/>
    <x v="25"/>
    <s v="NORTH WEST COMMISSIONING REGION"/>
    <x v="300"/>
    <n v="78"/>
    <n v="2"/>
    <n v="0.97499999999999998"/>
    <n v="2.5000000000000001E-2"/>
  </r>
  <r>
    <s v="MAY-23"/>
    <s v="2023/24"/>
    <x v="1"/>
    <x v="1"/>
    <x v="26"/>
    <s v="NORTH WEST COMMISSIONING REGION"/>
    <x v="393"/>
    <n v="50"/>
    <n v="6"/>
    <n v="0.8928571428571429"/>
    <n v="0.10714285714285714"/>
  </r>
  <r>
    <s v="MAY-23"/>
    <s v="2023/24"/>
    <x v="1"/>
    <x v="1"/>
    <x v="27"/>
    <s v="NORTH EAST AND YORKSHIRE COMMISSIONING REGION"/>
    <x v="141"/>
    <n v="77"/>
    <n v="6"/>
    <n v="0.92771084337349397"/>
    <n v="7.2289156626506021E-2"/>
  </r>
  <r>
    <s v="MAY-23"/>
    <s v="2023/24"/>
    <x v="1"/>
    <x v="1"/>
    <x v="28"/>
    <s v="MIDLANDS COMMISSIONING REGION"/>
    <x v="158"/>
    <n v="4"/>
    <n v="7"/>
    <n v="0.36363636363636365"/>
    <n v="0.63636363636363635"/>
  </r>
  <r>
    <s v="MAY-23"/>
    <s v="2023/24"/>
    <x v="1"/>
    <x v="1"/>
    <x v="29"/>
    <s v="NORTH EAST AND YORKSHIRE COMMISSIONING REGION"/>
    <x v="324"/>
    <n v="43"/>
    <n v="0"/>
    <n v="1"/>
    <n v="0"/>
  </r>
  <r>
    <s v="MAY-23"/>
    <s v="2023/24"/>
    <x v="1"/>
    <x v="1"/>
    <x v="30"/>
    <s v="NORTH EAST AND YORKSHIRE COMMISSIONING REGION"/>
    <x v="417"/>
    <n v="55"/>
    <n v="13"/>
    <n v="0.80882352941176472"/>
    <n v="0.19117647058823528"/>
  </r>
  <r>
    <s v="MAY-23"/>
    <s v="2023/24"/>
    <x v="1"/>
    <x v="1"/>
    <x v="31"/>
    <s v="NORTH EAST AND YORKSHIRE COMMISSIONING REGION"/>
    <x v="405"/>
    <n v="43"/>
    <n v="31"/>
    <n v="0.58108108108108103"/>
    <n v="0.41891891891891891"/>
  </r>
  <r>
    <s v="MAY-23"/>
    <s v="2023/24"/>
    <x v="1"/>
    <x v="1"/>
    <x v="32"/>
    <s v="NORTH EAST AND YORKSHIRE COMMISSIONING REGION"/>
    <x v="122"/>
    <n v="46"/>
    <n v="32"/>
    <n v="0.58974358974358976"/>
    <n v="0.41025641025641024"/>
  </r>
  <r>
    <s v="MAY-23"/>
    <s v="2023/24"/>
    <x v="1"/>
    <x v="1"/>
    <x v="33"/>
    <s v="NORTH EAST AND YORKSHIRE COMMISSIONING REGION"/>
    <x v="140"/>
    <n v="25"/>
    <n v="5"/>
    <n v="0.83333333333333337"/>
    <n v="0.16666666666666666"/>
  </r>
  <r>
    <s v="MAY-23"/>
    <s v="2023/24"/>
    <x v="1"/>
    <x v="1"/>
    <x v="34"/>
    <s v="NORTH EAST AND YORKSHIRE COMMISSIONING REGION"/>
    <x v="69"/>
    <n v="18"/>
    <n v="4"/>
    <n v="0.81818181818181823"/>
    <n v="0.18181818181818182"/>
  </r>
  <r>
    <s v="MAY-23"/>
    <s v="2023/24"/>
    <x v="1"/>
    <x v="1"/>
    <x v="35"/>
    <s v="NORTH EAST AND YORKSHIRE COMMISSIONING REGION"/>
    <x v="118"/>
    <n v="25"/>
    <n v="33"/>
    <n v="0.43103448275862066"/>
    <n v="0.56896551724137934"/>
  </r>
  <r>
    <s v="MAY-23"/>
    <s v="2023/24"/>
    <x v="1"/>
    <x v="1"/>
    <x v="36"/>
    <s v="NORTH EAST AND YORKSHIRE COMMISSIONING REGION"/>
    <x v="544"/>
    <n v="4"/>
    <n v="118"/>
    <n v="3.2786885245901641E-2"/>
    <n v="0.96721311475409832"/>
  </r>
  <r>
    <s v="MAY-23"/>
    <s v="2023/24"/>
    <x v="1"/>
    <x v="1"/>
    <x v="37"/>
    <s v="NORTH EAST AND YORKSHIRE COMMISSIONING REGION"/>
    <x v="304"/>
    <n v="63"/>
    <n v="6"/>
    <n v="0.91304347826086951"/>
    <n v="8.6956521739130432E-2"/>
  </r>
  <r>
    <s v="MAY-23"/>
    <s v="2023/24"/>
    <x v="1"/>
    <x v="1"/>
    <x v="38"/>
    <s v="NORTH EAST AND YORKSHIRE COMMISSIONING REGION"/>
    <x v="327"/>
    <n v="77"/>
    <n v="2"/>
    <n v="0.97468354430379744"/>
    <n v="2.5316455696202531E-2"/>
  </r>
  <r>
    <s v="MAY-23"/>
    <s v="2023/24"/>
    <x v="1"/>
    <x v="1"/>
    <x v="39"/>
    <s v="MIDLANDS COMMISSIONING REGION"/>
    <x v="68"/>
    <n v="3"/>
    <n v="1"/>
    <n v="0.75"/>
    <n v="0.25"/>
  </r>
  <r>
    <s v="MAY-23"/>
    <s v="2023/24"/>
    <x v="1"/>
    <x v="1"/>
    <x v="40"/>
    <s v="MIDLANDS COMMISSIONING REGION"/>
    <x v="115"/>
    <n v="10"/>
    <n v="0"/>
    <n v="1"/>
    <n v="0"/>
  </r>
  <r>
    <s v="MAY-23"/>
    <s v="2023/24"/>
    <x v="1"/>
    <x v="1"/>
    <x v="41"/>
    <s v="MIDLANDS COMMISSIONING REGION"/>
    <x v="192"/>
    <n v="16"/>
    <n v="1"/>
    <n v="0.94117647058823528"/>
    <n v="5.8823529411764705E-2"/>
  </r>
  <r>
    <s v="MAY-23"/>
    <s v="2023/24"/>
    <x v="1"/>
    <x v="1"/>
    <x v="42"/>
    <s v="MIDLANDS COMMISSIONING REGION"/>
    <x v="132"/>
    <n v="16"/>
    <n v="0"/>
    <n v="1"/>
    <n v="0"/>
  </r>
  <r>
    <s v="MAY-23"/>
    <s v="2023/24"/>
    <x v="1"/>
    <x v="1"/>
    <x v="43"/>
    <s v="MIDLANDS COMMISSIONING REGION"/>
    <x v="121"/>
    <n v="28"/>
    <n v="3"/>
    <n v="0.90322580645161288"/>
    <n v="9.6774193548387094E-2"/>
  </r>
  <r>
    <s v="MAY-23"/>
    <s v="2023/24"/>
    <x v="1"/>
    <x v="1"/>
    <x v="44"/>
    <s v="MIDLANDS COMMISSIONING REGION"/>
    <x v="69"/>
    <n v="21"/>
    <n v="1"/>
    <n v="0.95454545454545459"/>
    <n v="4.5454545454545456E-2"/>
  </r>
  <r>
    <s v="MAY-23"/>
    <s v="2023/24"/>
    <x v="1"/>
    <x v="1"/>
    <x v="45"/>
    <s v="MIDLANDS COMMISSIONING REGION"/>
    <x v="116"/>
    <n v="23"/>
    <n v="5"/>
    <n v="0.8214285714285714"/>
    <n v="0.17857142857142858"/>
  </r>
  <r>
    <s v="MAY-23"/>
    <s v="2023/24"/>
    <x v="1"/>
    <x v="1"/>
    <x v="46"/>
    <s v="MIDLANDS COMMISSIONING REGION"/>
    <x v="124"/>
    <n v="20"/>
    <n v="1"/>
    <n v="0.95238095238095233"/>
    <n v="4.7619047619047616E-2"/>
  </r>
  <r>
    <s v="MAY-23"/>
    <s v="2023/24"/>
    <x v="1"/>
    <x v="1"/>
    <x v="47"/>
    <s v="MIDLANDS COMMISSIONING REGION"/>
    <x v="368"/>
    <n v="23"/>
    <n v="2"/>
    <n v="0.92"/>
    <n v="0.08"/>
  </r>
  <r>
    <s v="MAY-23"/>
    <s v="2023/24"/>
    <x v="1"/>
    <x v="1"/>
    <x v="48"/>
    <s v="EAST OF ENGLAND COMMISSIONING REGION"/>
    <x v="308"/>
    <n v="57"/>
    <n v="20"/>
    <n v="0.74025974025974028"/>
    <n v="0.25974025974025972"/>
  </r>
  <r>
    <s v="MAY-23"/>
    <s v="2023/24"/>
    <x v="1"/>
    <x v="1"/>
    <x v="49"/>
    <s v="EAST OF ENGLAND COMMISSIONING REGION"/>
    <x v="145"/>
    <n v="90"/>
    <n v="7"/>
    <n v="0.92783505154639179"/>
    <n v="7.2164948453608241E-2"/>
  </r>
  <r>
    <s v="MAY-23"/>
    <s v="2023/24"/>
    <x v="1"/>
    <x v="1"/>
    <x v="50"/>
    <s v="EAST OF ENGLAND COMMISSIONING REGION"/>
    <x v="184"/>
    <n v="1"/>
    <n v="2"/>
    <n v="0.33333333333333331"/>
    <n v="0.66666666666666663"/>
  </r>
  <r>
    <s v="MAY-23"/>
    <s v="2023/24"/>
    <x v="1"/>
    <x v="1"/>
    <x v="51"/>
    <s v="EAST OF ENGLAND COMMISSIONING REGION"/>
    <x v="138"/>
    <n v="107"/>
    <n v="4"/>
    <n v="0.963963963963964"/>
    <n v="3.6036036036036036E-2"/>
  </r>
  <r>
    <s v="MAY-23"/>
    <s v="2023/24"/>
    <x v="1"/>
    <x v="1"/>
    <x v="52"/>
    <s v="EAST OF ENGLAND COMMISSIONING REGION"/>
    <x v="182"/>
    <n v="25"/>
    <n v="22"/>
    <n v="0.53191489361702127"/>
    <n v="0.46808510638297873"/>
  </r>
  <r>
    <s v="MAY-23"/>
    <s v="2023/24"/>
    <x v="1"/>
    <x v="1"/>
    <x v="53"/>
    <s v="EAST OF ENGLAND COMMISSIONING REGION"/>
    <x v="144"/>
    <n v="3"/>
    <n v="17"/>
    <n v="0.15"/>
    <n v="0.85"/>
  </r>
  <r>
    <s v="MAY-23"/>
    <s v="2023/24"/>
    <x v="1"/>
    <x v="1"/>
    <x v="54"/>
    <s v="EAST OF ENGLAND COMMISSIONING REGION"/>
    <x v="130"/>
    <n v="1"/>
    <n v="26"/>
    <n v="3.7037037037037035E-2"/>
    <n v="0.96296296296296291"/>
  </r>
  <r>
    <s v="MAY-23"/>
    <s v="2023/24"/>
    <x v="1"/>
    <x v="1"/>
    <x v="55"/>
    <s v="EAST OF ENGLAND COMMISSIONING REGION"/>
    <x v="142"/>
    <n v="74"/>
    <n v="12"/>
    <n v="0.86046511627906974"/>
    <n v="0.13953488372093023"/>
  </r>
  <r>
    <s v="MAY-23"/>
    <s v="2023/24"/>
    <x v="1"/>
    <x v="1"/>
    <x v="56"/>
    <s v="EAST OF ENGLAND COMMISSIONING REGION"/>
    <x v="167"/>
    <n v="17"/>
    <n v="130"/>
    <n v="0.11564625850340136"/>
    <n v="0.88435374149659862"/>
  </r>
  <r>
    <s v="MAY-23"/>
    <s v="2023/24"/>
    <x v="1"/>
    <x v="1"/>
    <x v="57"/>
    <s v="SOUTH EAST COMMISSIONING REGION"/>
    <x v="382"/>
    <n v="84"/>
    <n v="9"/>
    <n v="0.90322580645161288"/>
    <n v="9.6774193548387094E-2"/>
  </r>
  <r>
    <s v="MAY-23"/>
    <s v="2023/24"/>
    <x v="1"/>
    <x v="1"/>
    <x v="58"/>
    <s v="SOUTH EAST COMMISSIONING REGION"/>
    <x v="401"/>
    <n v="144"/>
    <n v="1"/>
    <n v="0.99310344827586206"/>
    <n v="6.8965517241379309E-3"/>
  </r>
  <r>
    <s v="MAY-23"/>
    <s v="2023/24"/>
    <x v="1"/>
    <x v="1"/>
    <x v="59"/>
    <s v="SOUTH EAST COMMISSIONING REGION"/>
    <x v="126"/>
    <n v="66"/>
    <n v="0"/>
    <n v="1"/>
    <n v="0"/>
  </r>
  <r>
    <s v="MAY-23"/>
    <s v="2023/24"/>
    <x v="1"/>
    <x v="1"/>
    <x v="60"/>
    <s v="SOUTH WEST COMMISSIONING REGION"/>
    <x v="407"/>
    <n v="74"/>
    <n v="22"/>
    <n v="0.77083333333333337"/>
    <n v="0.22916666666666666"/>
  </r>
  <r>
    <s v="MAY-23"/>
    <s v="2023/24"/>
    <x v="1"/>
    <x v="1"/>
    <x v="61"/>
    <s v="SOUTH WEST COMMISSIONING REGION"/>
    <x v="422"/>
    <n v="117"/>
    <n v="4"/>
    <n v="0.96694214876033058"/>
    <n v="3.3057851239669422E-2"/>
  </r>
  <r>
    <s v="MAY-23"/>
    <s v="2023/24"/>
    <x v="1"/>
    <x v="1"/>
    <x v="62"/>
    <s v="SOUTH WEST COMMISSIONING REGION"/>
    <x v="384"/>
    <n v="46"/>
    <n v="95"/>
    <n v="0.32624113475177308"/>
    <n v="0.67375886524822692"/>
  </r>
  <r>
    <s v="MAY-23"/>
    <s v="2023/24"/>
    <x v="1"/>
    <x v="1"/>
    <x v="63"/>
    <s v="SOUTH WEST COMMISSIONING REGION"/>
    <x v="545"/>
    <n v="128"/>
    <n v="24"/>
    <n v="0.84210526315789469"/>
    <n v="0.15789473684210525"/>
  </r>
  <r>
    <s v="MAY-23"/>
    <s v="2023/24"/>
    <x v="1"/>
    <x v="1"/>
    <x v="64"/>
    <s v="NORTH WEST COMMISSIONING REGION"/>
    <x v="149"/>
    <n v="5"/>
    <n v="1"/>
    <n v="0.83333333333333337"/>
    <n v="0.16666666666666666"/>
  </r>
  <r>
    <s v="MAY-23"/>
    <s v="2023/24"/>
    <x v="1"/>
    <x v="1"/>
    <x v="65"/>
    <s v="NATIONAL COMMISSIONING HUB 1"/>
    <x v="185"/>
    <n v="6"/>
    <n v="3"/>
    <n v="0.66666666666666663"/>
    <n v="0.33333333333333331"/>
  </r>
  <r>
    <s v="MAY-23"/>
    <s v="2023/24"/>
    <x v="1"/>
    <x v="1"/>
    <x v="66"/>
    <s v="NORTH EAST AND YORKSHIRE COMMISSIONING REGION"/>
    <x v="141"/>
    <n v="41"/>
    <n v="42"/>
    <n v="0.49397590361445781"/>
    <n v="0.50602409638554213"/>
  </r>
  <r>
    <s v="MAY-23"/>
    <s v="2023/24"/>
    <x v="1"/>
    <x v="1"/>
    <x v="67"/>
    <s v="NORTH WEST COMMISSIONING REGION"/>
    <x v="175"/>
    <n v="80"/>
    <n v="7"/>
    <n v="0.91954022988505746"/>
    <n v="8.0459770114942528E-2"/>
  </r>
  <r>
    <s v="MAY-23"/>
    <s v="2023/24"/>
    <x v="1"/>
    <x v="1"/>
    <x v="72"/>
    <s v="SOUTH EAST COMMISSIONING REGION"/>
    <x v="377"/>
    <n v="129"/>
    <n v="1"/>
    <n v="0.99230769230769234"/>
    <n v="7.6923076923076927E-3"/>
  </r>
  <r>
    <s v="MAY-23"/>
    <s v="2023/24"/>
    <x v="1"/>
    <x v="1"/>
    <x v="73"/>
    <s v="SOUTH EAST COMMISSIONING REGION"/>
    <x v="163"/>
    <n v="96"/>
    <n v="3"/>
    <n v="0.96969696969696972"/>
    <n v="3.0303030303030304E-2"/>
  </r>
  <r>
    <s v="MAY-23"/>
    <s v="2023/24"/>
    <x v="1"/>
    <x v="1"/>
    <x v="74"/>
    <s v="SOUTH WEST COMMISSIONING REGION"/>
    <x v="308"/>
    <n v="26"/>
    <n v="51"/>
    <n v="0.33766233766233766"/>
    <n v="0.66233766233766234"/>
  </r>
  <r>
    <s v="MAY-23"/>
    <s v="2023/24"/>
    <x v="1"/>
    <x v="1"/>
    <x v="75"/>
    <s v="MIDLANDS COMMISSIONING REGION"/>
    <x v="306"/>
    <n v="92"/>
    <n v="36"/>
    <n v="0.71875"/>
    <n v="0.28125"/>
  </r>
  <r>
    <s v="MAY-23"/>
    <s v="2023/24"/>
    <x v="1"/>
    <x v="1"/>
    <x v="76"/>
    <s v="NORTH EAST AND YORKSHIRE COMMISSIONING REGION"/>
    <x v="405"/>
    <n v="66"/>
    <n v="8"/>
    <n v="0.89189189189189189"/>
    <n v="0.10810810810810811"/>
  </r>
  <r>
    <s v="MAY-23"/>
    <s v="2023/24"/>
    <x v="1"/>
    <x v="1"/>
    <x v="77"/>
    <s v="MIDLANDS COMMISSIONING REGION"/>
    <x v="546"/>
    <n v="99"/>
    <n v="28"/>
    <n v="0.77952755905511806"/>
    <n v="0.22047244094488189"/>
  </r>
  <r>
    <s v="MAY-23"/>
    <s v="2023/24"/>
    <x v="1"/>
    <x v="1"/>
    <x v="78"/>
    <s v="SOUTH WEST COMMISSIONING REGION"/>
    <x v="155"/>
    <n v="108"/>
    <n v="29"/>
    <n v="0.78832116788321172"/>
    <n v="0.21167883211678831"/>
  </r>
  <r>
    <s v="MAY-23"/>
    <s v="2023/24"/>
    <x v="1"/>
    <x v="1"/>
    <x v="79"/>
    <s v="NORTH EAST AND YORKSHIRE COMMISSIONING REGION"/>
    <x v="547"/>
    <n v="158"/>
    <n v="40"/>
    <n v="0.79797979797979801"/>
    <n v="0.20202020202020202"/>
  </r>
  <r>
    <s v="MAY-23"/>
    <s v="2023/24"/>
    <x v="1"/>
    <x v="1"/>
    <x v="80"/>
    <s v="MIDLANDS COMMISSIONING REGION"/>
    <x v="392"/>
    <n v="97"/>
    <n v="20"/>
    <n v="0.82905982905982911"/>
    <n v="0.17094017094017094"/>
  </r>
  <r>
    <s v="MAY-23"/>
    <s v="2023/24"/>
    <x v="1"/>
    <x v="1"/>
    <x v="81"/>
    <s v="EAST OF ENGLAND COMMISSIONING REGION"/>
    <x v="378"/>
    <n v="128"/>
    <n v="38"/>
    <n v="0.77108433734939763"/>
    <n v="0.2289156626506024"/>
  </r>
  <r>
    <s v="MAY-23"/>
    <s v="2023/24"/>
    <x v="1"/>
    <x v="1"/>
    <x v="82"/>
    <s v="NORTH WEST COMMISSIONING REGION"/>
    <x v="114"/>
    <n v="43"/>
    <n v="27"/>
    <n v="0.61428571428571432"/>
    <n v="0.38571428571428573"/>
  </r>
  <r>
    <s v="MAY-23"/>
    <s v="2023/24"/>
    <x v="1"/>
    <x v="1"/>
    <x v="84"/>
    <s v="NORTH EAST AND YORKSHIRE COMMISSIONING REGION"/>
    <x v="427"/>
    <n v="182"/>
    <n v="52"/>
    <n v="0.77777777777777779"/>
    <n v="0.22222222222222221"/>
  </r>
  <r>
    <s v="MAY-23"/>
    <s v="2023/24"/>
    <x v="1"/>
    <x v="1"/>
    <x v="85"/>
    <s v="LONDON COMMISSIONING REGION"/>
    <x v="177"/>
    <n v="168"/>
    <n v="77"/>
    <n v="0.68571428571428572"/>
    <n v="0.31428571428571428"/>
  </r>
  <r>
    <s v="MAY-23"/>
    <s v="2023/24"/>
    <x v="1"/>
    <x v="1"/>
    <x v="86"/>
    <s v="NORTH EAST AND YORKSHIRE COMMISSIONING REGION"/>
    <x v="135"/>
    <n v="32"/>
    <n v="60"/>
    <n v="0.34782608695652173"/>
    <n v="0.65217391304347827"/>
  </r>
  <r>
    <s v="MAY-23"/>
    <s v="2023/24"/>
    <x v="1"/>
    <x v="1"/>
    <x v="87"/>
    <s v="MIDLANDS COMMISSIONING REGION"/>
    <x v="317"/>
    <n v="58"/>
    <n v="3"/>
    <n v="0.95081967213114749"/>
    <n v="4.9180327868852458E-2"/>
  </r>
  <r>
    <s v="MAY-23"/>
    <s v="2023/24"/>
    <x v="1"/>
    <x v="1"/>
    <x v="88"/>
    <s v="SOUTH EAST COMMISSIONING REGION"/>
    <x v="548"/>
    <n v="90"/>
    <n v="153"/>
    <n v="0.37037037037037035"/>
    <n v="0.62962962962962965"/>
  </r>
  <r>
    <s v="MAY-23"/>
    <s v="2023/24"/>
    <x v="1"/>
    <x v="1"/>
    <x v="89"/>
    <s v="MIDLANDS COMMISSIONING REGION"/>
    <x v="139"/>
    <n v="23"/>
    <n v="80"/>
    <n v="0.22330097087378642"/>
    <n v="0.77669902912621358"/>
  </r>
  <r>
    <s v="MAY-23"/>
    <s v="2023/24"/>
    <x v="1"/>
    <x v="1"/>
    <x v="90"/>
    <s v="LONDON COMMISSIONING REGION"/>
    <x v="549"/>
    <n v="143"/>
    <n v="58"/>
    <n v="0.71144278606965172"/>
    <n v="0.28855721393034828"/>
  </r>
  <r>
    <s v="MAY-23"/>
    <s v="2023/24"/>
    <x v="1"/>
    <x v="1"/>
    <x v="92"/>
    <s v="MIDLANDS COMMISSIONING REGION"/>
    <x v="550"/>
    <n v="122"/>
    <n v="10"/>
    <n v="0.9242424242424242"/>
    <n v="7.575757575757576E-2"/>
  </r>
  <r>
    <s v="MAY-23"/>
    <s v="2023/24"/>
    <x v="1"/>
    <x v="1"/>
    <x v="93"/>
    <s v="NORTH EAST AND YORKSHIRE COMMISSIONING REGION"/>
    <x v="188"/>
    <n v="146"/>
    <n v="15"/>
    <n v="0.90683229813664601"/>
    <n v="9.3167701863354033E-2"/>
  </r>
  <r>
    <s v="MAY-23"/>
    <s v="2023/24"/>
    <x v="1"/>
    <x v="1"/>
    <x v="94"/>
    <s v="SOUTH EAST COMMISSIONING REGION"/>
    <x v="427"/>
    <n v="224"/>
    <n v="10"/>
    <n v="0.95726495726495731"/>
    <n v="4.2735042735042736E-2"/>
  </r>
  <r>
    <s v="MAY-23"/>
    <s v="2023/24"/>
    <x v="1"/>
    <x v="1"/>
    <x v="95"/>
    <s v="SOUTH EAST COMMISSIONING REGION"/>
    <x v="551"/>
    <n v="260"/>
    <n v="61"/>
    <n v="0.8099688473520249"/>
    <n v="0.19003115264797507"/>
  </r>
  <r>
    <s v="MAY-23"/>
    <s v="2023/24"/>
    <x v="1"/>
    <x v="1"/>
    <x v="96"/>
    <s v="SOUTH WEST COMMISSIONING REGION"/>
    <x v="552"/>
    <n v="276"/>
    <n v="62"/>
    <n v="0.81656804733727806"/>
    <n v="0.18343195266272189"/>
  </r>
  <r>
    <s v="MAY-23"/>
    <s v="2023/24"/>
    <x v="1"/>
    <x v="1"/>
    <x v="97"/>
    <s v="LONDON COMMISSIONING REGION"/>
    <x v="156"/>
    <n v="72"/>
    <n v="41"/>
    <n v="0.63716814159292035"/>
    <n v="0.36283185840707965"/>
  </r>
  <r>
    <s v="MAY-23"/>
    <s v="2023/24"/>
    <x v="1"/>
    <x v="1"/>
    <x v="98"/>
    <s v="SOUTH EAST COMMISSIONING REGION"/>
    <x v="391"/>
    <n v="157"/>
    <n v="16"/>
    <n v="0.90751445086705207"/>
    <n v="9.2485549132947972E-2"/>
  </r>
  <r>
    <s v="MAY-23"/>
    <s v="2023/24"/>
    <x v="1"/>
    <x v="1"/>
    <x v="100"/>
    <s v="NORTH WEST COMMISSIONING REGION"/>
    <x v="310"/>
    <n v="101"/>
    <n v="7"/>
    <n v="0.93518518518518523"/>
    <n v="6.4814814814814811E-2"/>
  </r>
  <r>
    <s v="MAY-23"/>
    <s v="2023/24"/>
    <x v="1"/>
    <x v="1"/>
    <x v="101"/>
    <s v="NORTH EAST AND YORKSHIRE COMMISSIONING REGION"/>
    <x v="129"/>
    <n v="43"/>
    <n v="9"/>
    <n v="0.82692307692307687"/>
    <n v="0.17307692307692307"/>
  </r>
  <r>
    <s v="MAY-23"/>
    <s v="2023/24"/>
    <x v="1"/>
    <x v="1"/>
    <x v="102"/>
    <s v="EAST OF ENGLAND COMMISSIONING REGION"/>
    <x v="183"/>
    <n v="4"/>
    <n v="19"/>
    <n v="0.17391304347826086"/>
    <n v="0.82608695652173914"/>
  </r>
  <r>
    <s v="MAY-23"/>
    <s v="2023/24"/>
    <x v="1"/>
    <x v="1"/>
    <x v="105"/>
    <s v="LONDON COMMISSIONING REGION"/>
    <x v="553"/>
    <n v="305"/>
    <n v="94"/>
    <n v="0.76441102756892232"/>
    <n v="0.23558897243107768"/>
  </r>
  <r>
    <s v="MAY-23"/>
    <s v="2023/24"/>
    <x v="1"/>
    <x v="1"/>
    <x v="106"/>
    <s v="MIDLANDS COMMISSIONING REGION"/>
    <x v="554"/>
    <n v="138"/>
    <n v="56"/>
    <n v="0.71134020618556704"/>
    <n v="0.28865979381443296"/>
  </r>
  <r>
    <s v="MAY-23"/>
    <s v="2023/24"/>
    <x v="1"/>
    <x v="1"/>
    <x v="107"/>
    <s v="MIDLANDS COMMISSIONING REGION"/>
    <x v="322"/>
    <n v="128"/>
    <n v="7"/>
    <n v="0.94814814814814818"/>
    <n v="5.185185185185185E-2"/>
  </r>
  <r>
    <s v="MAY-23"/>
    <s v="2023/24"/>
    <x v="1"/>
    <x v="1"/>
    <x v="108"/>
    <s v="SOUTH EAST COMMISSIONING REGION"/>
    <x v="65"/>
    <n v="181"/>
    <n v="10"/>
    <n v="0.94764397905759157"/>
    <n v="5.2356020942408377E-2"/>
  </r>
  <r>
    <s v="MAY-23"/>
    <s v="2023/24"/>
    <x v="1"/>
    <x v="1"/>
    <x v="109"/>
    <s v="SOUTH EAST COMMISSIONING REGION"/>
    <x v="555"/>
    <n v="177"/>
    <n v="172"/>
    <n v="0.50716332378223494"/>
    <n v="0.49283667621776506"/>
  </r>
  <r>
    <s v="MAY-23"/>
    <s v="2023/24"/>
    <x v="1"/>
    <x v="1"/>
    <x v="110"/>
    <s v="EAST OF ENGLAND COMMISSIONING REGION"/>
    <x v="176"/>
    <n v="126"/>
    <n v="24"/>
    <n v="0.84"/>
    <n v="0.16"/>
  </r>
  <r>
    <s v="MAY-23"/>
    <s v="2023/24"/>
    <x v="1"/>
    <x v="1"/>
    <x v="111"/>
    <s v="MIDLANDS COMMISSIONING REGION"/>
    <x v="366"/>
    <n v="6"/>
    <n v="59"/>
    <n v="9.2307692307692313E-2"/>
    <n v="0.90769230769230769"/>
  </r>
  <r>
    <s v="MAY-23"/>
    <s v="2023/24"/>
    <x v="1"/>
    <x v="1"/>
    <x v="112"/>
    <s v="UNKNOWN"/>
    <x v="130"/>
    <n v="14"/>
    <n v="13"/>
    <n v="0.51851851851851849"/>
    <n v="0.48148148148148145"/>
  </r>
  <r>
    <s v="MAY-23"/>
    <s v="2023/24"/>
    <x v="1"/>
    <x v="1"/>
    <x v="113"/>
    <s v="LONDON COMMISSIONING REGION"/>
    <x v="556"/>
    <n v="405"/>
    <n v="85"/>
    <n v="0.82653061224489799"/>
    <n v="0.17346938775510204"/>
  </r>
  <r>
    <s v="MAY-23"/>
    <s v="2023/24"/>
    <x v="1"/>
    <x v="1"/>
    <x v="114"/>
    <s v="NORTH EAST AND YORKSHIRE COMMISSIONING REGION"/>
    <x v="376"/>
    <n v="86"/>
    <n v="2"/>
    <n v="0.97727272727272729"/>
    <n v="2.2727272727272728E-2"/>
  </r>
  <r>
    <s v="MAY-23"/>
    <s v="2023/24"/>
    <x v="1"/>
    <x v="2"/>
    <x v="0"/>
    <s v="NORTH EAST AND YORKSHIRE COMMISSIONING REGION"/>
    <x v="557"/>
    <n v="1189"/>
    <n v="297"/>
    <n v="0.80013458950201888"/>
    <n v="0.19986541049798115"/>
  </r>
  <r>
    <s v="MAY-23"/>
    <s v="2023/24"/>
    <x v="1"/>
    <x v="2"/>
    <x v="1"/>
    <s v="NORTH EAST AND YORKSHIRE COMMISSIONING REGION"/>
    <x v="558"/>
    <n v="527"/>
    <n v="171"/>
    <n v="0.75501432664756452"/>
    <n v="0.24498567335243554"/>
  </r>
  <r>
    <s v="MAY-23"/>
    <s v="2023/24"/>
    <x v="1"/>
    <x v="2"/>
    <x v="2"/>
    <s v="NORTH EAST AND YORKSHIRE COMMISSIONING REGION"/>
    <x v="559"/>
    <n v="1035"/>
    <n v="256"/>
    <n v="0.80170410534469405"/>
    <n v="0.19829589465530598"/>
  </r>
  <r>
    <s v="MAY-23"/>
    <s v="2023/24"/>
    <x v="1"/>
    <x v="2"/>
    <x v="3"/>
    <s v="NORTH WEST COMMISSIONING REGION"/>
    <x v="54"/>
    <n v="461"/>
    <n v="148"/>
    <n v="0.75697865353037763"/>
    <n v="0.24302134646962234"/>
  </r>
  <r>
    <s v="MAY-23"/>
    <s v="2023/24"/>
    <x v="1"/>
    <x v="2"/>
    <x v="4"/>
    <s v="NORTH WEST COMMISSIONING REGION"/>
    <x v="560"/>
    <n v="601"/>
    <n v="236"/>
    <n v="0.71804062126642776"/>
    <n v="0.2819593787335723"/>
  </r>
  <r>
    <s v="MAY-23"/>
    <s v="2023/24"/>
    <x v="1"/>
    <x v="2"/>
    <x v="5"/>
    <s v="NORTH WEST COMMISSIONING REGION"/>
    <x v="561"/>
    <n v="899"/>
    <n v="359"/>
    <n v="0.71462639109697934"/>
    <n v="0.28537360890302066"/>
  </r>
  <r>
    <s v="MAY-23"/>
    <s v="2023/24"/>
    <x v="1"/>
    <x v="2"/>
    <x v="6"/>
    <s v="NORTH WEST COMMISSIONING REGION"/>
    <x v="218"/>
    <n v="599"/>
    <n v="302"/>
    <n v="0.66481687014428414"/>
    <n v="0.33518312985571586"/>
  </r>
  <r>
    <s v="MAY-23"/>
    <s v="2023/24"/>
    <x v="1"/>
    <x v="2"/>
    <x v="7"/>
    <s v="NORTH WEST COMMISSIONING REGION"/>
    <x v="562"/>
    <n v="649"/>
    <n v="203"/>
    <n v="0.76173708920187788"/>
    <n v="0.23826291079812206"/>
  </r>
  <r>
    <s v="MAY-23"/>
    <s v="2023/24"/>
    <x v="1"/>
    <x v="2"/>
    <x v="8"/>
    <s v="NORTH WEST COMMISSIONING REGION"/>
    <x v="563"/>
    <n v="754"/>
    <n v="320"/>
    <n v="0.702048417132216"/>
    <n v="0.297951582867784"/>
  </r>
  <r>
    <s v="MAY-23"/>
    <s v="2023/24"/>
    <x v="1"/>
    <x v="2"/>
    <x v="9"/>
    <s v="NORTH WEST COMMISSIONING REGION"/>
    <x v="564"/>
    <n v="1130"/>
    <n v="287"/>
    <n v="0.79745942131263237"/>
    <n v="0.20254057868736769"/>
  </r>
  <r>
    <s v="MAY-23"/>
    <s v="2023/24"/>
    <x v="1"/>
    <x v="2"/>
    <x v="10"/>
    <s v="NORTH WEST COMMISSIONING REGION"/>
    <x v="565"/>
    <n v="795"/>
    <n v="297"/>
    <n v="0.72802197802197799"/>
    <n v="0.27197802197802196"/>
  </r>
  <r>
    <s v="MAY-23"/>
    <s v="2023/24"/>
    <x v="1"/>
    <x v="2"/>
    <x v="11"/>
    <s v="NORTH WEST COMMISSIONING REGION"/>
    <x v="566"/>
    <n v="670"/>
    <n v="255"/>
    <n v="0.72432432432432436"/>
    <n v="0.27567567567567569"/>
  </r>
  <r>
    <s v="MAY-23"/>
    <s v="2023/24"/>
    <x v="1"/>
    <x v="2"/>
    <x v="12"/>
    <s v="NORTH WEST COMMISSIONING REGION"/>
    <x v="567"/>
    <n v="506"/>
    <n v="194"/>
    <n v="0.72285714285714286"/>
    <n v="0.27714285714285714"/>
  </r>
  <r>
    <s v="MAY-23"/>
    <s v="2023/24"/>
    <x v="1"/>
    <x v="2"/>
    <x v="13"/>
    <s v="NORTH WEST COMMISSIONING REGION"/>
    <x v="568"/>
    <n v="854"/>
    <n v="350"/>
    <n v="0.70930232558139539"/>
    <n v="0.29069767441860467"/>
  </r>
  <r>
    <s v="MAY-23"/>
    <s v="2023/24"/>
    <x v="1"/>
    <x v="2"/>
    <x v="14"/>
    <s v="NORTH EAST AND YORKSHIRE COMMISSIONING REGION"/>
    <x v="569"/>
    <n v="1003"/>
    <n v="365"/>
    <n v="0.73318713450292394"/>
    <n v="0.266812865497076"/>
  </r>
  <r>
    <s v="MAY-23"/>
    <s v="2023/24"/>
    <x v="1"/>
    <x v="2"/>
    <x v="15"/>
    <s v="NORTH WEST COMMISSIONING REGION"/>
    <x v="570"/>
    <n v="635"/>
    <n v="329"/>
    <n v="0.65871369294605808"/>
    <n v="0.34128630705394192"/>
  </r>
  <r>
    <s v="MAY-23"/>
    <s v="2023/24"/>
    <x v="1"/>
    <x v="2"/>
    <x v="16"/>
    <s v="NORTH WEST COMMISSIONING REGION"/>
    <x v="571"/>
    <n v="1292"/>
    <n v="323"/>
    <n v="0.8"/>
    <n v="0.2"/>
  </r>
  <r>
    <s v="MAY-23"/>
    <s v="2023/24"/>
    <x v="1"/>
    <x v="2"/>
    <x v="17"/>
    <s v="NORTH WEST COMMISSIONING REGION"/>
    <x v="11"/>
    <n v="636"/>
    <n v="247"/>
    <n v="0.72027180067950169"/>
    <n v="0.27972819932049831"/>
  </r>
  <r>
    <s v="MAY-23"/>
    <s v="2023/24"/>
    <x v="1"/>
    <x v="2"/>
    <x v="18"/>
    <s v="NORTH WEST COMMISSIONING REGION"/>
    <x v="572"/>
    <n v="465"/>
    <n v="300"/>
    <n v="0.60784313725490191"/>
    <n v="0.39215686274509803"/>
  </r>
  <r>
    <s v="MAY-23"/>
    <s v="2023/24"/>
    <x v="1"/>
    <x v="2"/>
    <x v="19"/>
    <s v="NORTH WEST COMMISSIONING REGION"/>
    <x v="573"/>
    <n v="1003"/>
    <n v="474"/>
    <n v="0.67907921462423837"/>
    <n v="0.32092078537576169"/>
  </r>
  <r>
    <s v="MAY-23"/>
    <s v="2023/24"/>
    <x v="1"/>
    <x v="2"/>
    <x v="20"/>
    <s v="NORTH WEST COMMISSIONING REGION"/>
    <x v="574"/>
    <n v="632"/>
    <n v="327"/>
    <n v="0.65901981230448381"/>
    <n v="0.34098018769551619"/>
  </r>
  <r>
    <s v="MAY-23"/>
    <s v="2023/24"/>
    <x v="1"/>
    <x v="2"/>
    <x v="21"/>
    <s v="NORTH WEST COMMISSIONING REGION"/>
    <x v="26"/>
    <n v="658"/>
    <n v="270"/>
    <n v="0.70905172413793105"/>
    <n v="0.29094827586206895"/>
  </r>
  <r>
    <s v="MAY-23"/>
    <s v="2023/24"/>
    <x v="1"/>
    <x v="2"/>
    <x v="22"/>
    <s v="NORTH WEST COMMISSIONING REGION"/>
    <x v="232"/>
    <n v="759"/>
    <n v="320"/>
    <n v="0.70342910101946243"/>
    <n v="0.29657089898053751"/>
  </r>
  <r>
    <s v="MAY-23"/>
    <s v="2023/24"/>
    <x v="1"/>
    <x v="2"/>
    <x v="23"/>
    <s v="NORTH WEST COMMISSIONING REGION"/>
    <x v="575"/>
    <n v="748"/>
    <n v="265"/>
    <n v="0.7384007897334649"/>
    <n v="0.26159921026653504"/>
  </r>
  <r>
    <s v="MAY-23"/>
    <s v="2023/24"/>
    <x v="1"/>
    <x v="2"/>
    <x v="24"/>
    <s v="NORTH WEST COMMISSIONING REGION"/>
    <x v="576"/>
    <n v="447"/>
    <n v="216"/>
    <n v="0.67420814479638014"/>
    <n v="0.32579185520361992"/>
  </r>
  <r>
    <s v="MAY-23"/>
    <s v="2023/24"/>
    <x v="1"/>
    <x v="2"/>
    <x v="25"/>
    <s v="NORTH WEST COMMISSIONING REGION"/>
    <x v="577"/>
    <n v="1110"/>
    <n v="458"/>
    <n v="0.70790816326530615"/>
    <n v="0.29209183673469385"/>
  </r>
  <r>
    <s v="MAY-23"/>
    <s v="2023/24"/>
    <x v="1"/>
    <x v="2"/>
    <x v="26"/>
    <s v="NORTH WEST COMMISSIONING REGION"/>
    <x v="578"/>
    <n v="855"/>
    <n v="301"/>
    <n v="0.73961937716262971"/>
    <n v="0.26038062283737023"/>
  </r>
  <r>
    <s v="MAY-23"/>
    <s v="2023/24"/>
    <x v="1"/>
    <x v="2"/>
    <x v="27"/>
    <s v="NORTH EAST AND YORKSHIRE COMMISSIONING REGION"/>
    <x v="579"/>
    <n v="797"/>
    <n v="250"/>
    <n v="0.7612225405921681"/>
    <n v="0.2387774594078319"/>
  </r>
  <r>
    <s v="MAY-23"/>
    <s v="2023/24"/>
    <x v="1"/>
    <x v="2"/>
    <x v="28"/>
    <s v="MIDLANDS COMMISSIONING REGION"/>
    <x v="580"/>
    <n v="312"/>
    <n v="91"/>
    <n v="0.77419354838709675"/>
    <n v="0.22580645161290322"/>
  </r>
  <r>
    <s v="MAY-23"/>
    <s v="2023/24"/>
    <x v="1"/>
    <x v="2"/>
    <x v="29"/>
    <s v="NORTH EAST AND YORKSHIRE COMMISSIONING REGION"/>
    <x v="581"/>
    <n v="622"/>
    <n v="246"/>
    <n v="0.71658986175115202"/>
    <n v="0.28341013824884792"/>
  </r>
  <r>
    <s v="MAY-23"/>
    <s v="2023/24"/>
    <x v="1"/>
    <x v="2"/>
    <x v="30"/>
    <s v="NORTH EAST AND YORKSHIRE COMMISSIONING REGION"/>
    <x v="582"/>
    <n v="919"/>
    <n v="202"/>
    <n v="0.81980374665477251"/>
    <n v="0.18019625334522749"/>
  </r>
  <r>
    <s v="MAY-23"/>
    <s v="2023/24"/>
    <x v="1"/>
    <x v="2"/>
    <x v="31"/>
    <s v="NORTH EAST AND YORKSHIRE COMMISSIONING REGION"/>
    <x v="583"/>
    <n v="919"/>
    <n v="358"/>
    <n v="0.71965544244322632"/>
    <n v="0.28034455755677368"/>
  </r>
  <r>
    <s v="MAY-23"/>
    <s v="2023/24"/>
    <x v="1"/>
    <x v="2"/>
    <x v="32"/>
    <s v="NORTH EAST AND YORKSHIRE COMMISSIONING REGION"/>
    <x v="584"/>
    <n v="693"/>
    <n v="286"/>
    <n v="0.7078651685393258"/>
    <n v="0.29213483146067415"/>
  </r>
  <r>
    <s v="MAY-23"/>
    <s v="2023/24"/>
    <x v="1"/>
    <x v="2"/>
    <x v="33"/>
    <s v="NORTH EAST AND YORKSHIRE COMMISSIONING REGION"/>
    <x v="585"/>
    <n v="406"/>
    <n v="127"/>
    <n v="0.76172607879924958"/>
    <n v="0.23827392120075047"/>
  </r>
  <r>
    <s v="MAY-23"/>
    <s v="2023/24"/>
    <x v="1"/>
    <x v="2"/>
    <x v="34"/>
    <s v="NORTH EAST AND YORKSHIRE COMMISSIONING REGION"/>
    <x v="234"/>
    <n v="534"/>
    <n v="211"/>
    <n v="0.71677852348993287"/>
    <n v="0.28322147651006713"/>
  </r>
  <r>
    <s v="MAY-23"/>
    <s v="2023/24"/>
    <x v="1"/>
    <x v="2"/>
    <x v="35"/>
    <s v="NORTH EAST AND YORKSHIRE COMMISSIONING REGION"/>
    <x v="586"/>
    <n v="777"/>
    <n v="272"/>
    <n v="0.74070543374642517"/>
    <n v="0.25929456625357483"/>
  </r>
  <r>
    <s v="MAY-23"/>
    <s v="2023/24"/>
    <x v="1"/>
    <x v="2"/>
    <x v="36"/>
    <s v="NORTH EAST AND YORKSHIRE COMMISSIONING REGION"/>
    <x v="587"/>
    <n v="1541"/>
    <n v="707"/>
    <n v="0.68549822064056942"/>
    <n v="0.31450177935943058"/>
  </r>
  <r>
    <s v="MAY-23"/>
    <s v="2023/24"/>
    <x v="1"/>
    <x v="2"/>
    <x v="37"/>
    <s v="NORTH EAST AND YORKSHIRE COMMISSIONING REGION"/>
    <x v="588"/>
    <n v="779"/>
    <n v="421"/>
    <n v="0.64916666666666667"/>
    <n v="0.35083333333333333"/>
  </r>
  <r>
    <s v="MAY-23"/>
    <s v="2023/24"/>
    <x v="1"/>
    <x v="2"/>
    <x v="38"/>
    <s v="NORTH EAST AND YORKSHIRE COMMISSIONING REGION"/>
    <x v="589"/>
    <n v="1460"/>
    <n v="356"/>
    <n v="0.80396475770925113"/>
    <n v="0.1960352422907489"/>
  </r>
  <r>
    <s v="MAY-23"/>
    <s v="2023/24"/>
    <x v="1"/>
    <x v="2"/>
    <x v="39"/>
    <s v="MIDLANDS COMMISSIONING REGION"/>
    <x v="494"/>
    <n v="1076"/>
    <n v="437"/>
    <n v="0.71116986120290815"/>
    <n v="0.28883013879709185"/>
  </r>
  <r>
    <s v="MAY-23"/>
    <s v="2023/24"/>
    <x v="1"/>
    <x v="2"/>
    <x v="40"/>
    <s v="MIDLANDS COMMISSIONING REGION"/>
    <x v="590"/>
    <n v="838"/>
    <n v="316"/>
    <n v="0.72616984402079721"/>
    <n v="0.27383015597920279"/>
  </r>
  <r>
    <s v="MAY-23"/>
    <s v="2023/24"/>
    <x v="1"/>
    <x v="2"/>
    <x v="41"/>
    <s v="MIDLANDS COMMISSIONING REGION"/>
    <x v="591"/>
    <n v="1147"/>
    <n v="506"/>
    <n v="0.69388989715668481"/>
    <n v="0.30611010284331519"/>
  </r>
  <r>
    <s v="MAY-23"/>
    <s v="2023/24"/>
    <x v="1"/>
    <x v="2"/>
    <x v="42"/>
    <s v="MIDLANDS COMMISSIONING REGION"/>
    <x v="592"/>
    <n v="417"/>
    <n v="183"/>
    <n v="0.69499999999999995"/>
    <n v="0.30499999999999999"/>
  </r>
  <r>
    <s v="MAY-23"/>
    <s v="2023/24"/>
    <x v="1"/>
    <x v="2"/>
    <x v="43"/>
    <s v="MIDLANDS COMMISSIONING REGION"/>
    <x v="444"/>
    <n v="468"/>
    <n v="213"/>
    <n v="0.68722466960352424"/>
    <n v="0.31277533039647576"/>
  </r>
  <r>
    <s v="MAY-23"/>
    <s v="2023/24"/>
    <x v="1"/>
    <x v="2"/>
    <x v="44"/>
    <s v="MIDLANDS COMMISSIONING REGION"/>
    <x v="593"/>
    <n v="758"/>
    <n v="447"/>
    <n v="0.62904564315352696"/>
    <n v="0.37095435684647304"/>
  </r>
  <r>
    <s v="MAY-23"/>
    <s v="2023/24"/>
    <x v="1"/>
    <x v="2"/>
    <x v="45"/>
    <s v="MIDLANDS COMMISSIONING REGION"/>
    <x v="594"/>
    <n v="736"/>
    <n v="316"/>
    <n v="0.69961977186311786"/>
    <n v="0.30038022813688214"/>
  </r>
  <r>
    <s v="MAY-23"/>
    <s v="2023/24"/>
    <x v="1"/>
    <x v="2"/>
    <x v="46"/>
    <s v="MIDLANDS COMMISSIONING REGION"/>
    <x v="595"/>
    <n v="543"/>
    <n v="300"/>
    <n v="0.64412811387900359"/>
    <n v="0.35587188612099646"/>
  </r>
  <r>
    <s v="MAY-23"/>
    <s v="2023/24"/>
    <x v="1"/>
    <x v="2"/>
    <x v="47"/>
    <s v="MIDLANDS COMMISSIONING REGION"/>
    <x v="596"/>
    <n v="916"/>
    <n v="539"/>
    <n v="0.62955326460481098"/>
    <n v="0.37044673539518902"/>
  </r>
  <r>
    <s v="MAY-23"/>
    <s v="2023/24"/>
    <x v="1"/>
    <x v="2"/>
    <x v="48"/>
    <s v="EAST OF ENGLAND COMMISSIONING REGION"/>
    <x v="597"/>
    <n v="2308"/>
    <n v="1120"/>
    <n v="0.67327887981330226"/>
    <n v="0.3267211201866978"/>
  </r>
  <r>
    <s v="MAY-23"/>
    <s v="2023/24"/>
    <x v="1"/>
    <x v="2"/>
    <x v="49"/>
    <s v="EAST OF ENGLAND COMMISSIONING REGION"/>
    <x v="598"/>
    <n v="1519"/>
    <n v="677"/>
    <n v="0.69171220400728595"/>
    <n v="0.30828779599271405"/>
  </r>
  <r>
    <s v="MAY-23"/>
    <s v="2023/24"/>
    <x v="1"/>
    <x v="2"/>
    <x v="50"/>
    <s v="EAST OF ENGLAND COMMISSIONING REGION"/>
    <x v="599"/>
    <n v="1029"/>
    <n v="622"/>
    <n v="0.6232586311326469"/>
    <n v="0.3767413688673531"/>
  </r>
  <r>
    <s v="MAY-23"/>
    <s v="2023/24"/>
    <x v="1"/>
    <x v="2"/>
    <x v="51"/>
    <s v="EAST OF ENGLAND COMMISSIONING REGION"/>
    <x v="600"/>
    <n v="1685"/>
    <n v="816"/>
    <n v="0.67373050779688126"/>
    <n v="0.32626949220311874"/>
  </r>
  <r>
    <s v="MAY-23"/>
    <s v="2023/24"/>
    <x v="1"/>
    <x v="2"/>
    <x v="52"/>
    <s v="EAST OF ENGLAND COMMISSIONING REGION"/>
    <x v="601"/>
    <n v="1002"/>
    <n v="462"/>
    <n v="0.68442622950819676"/>
    <n v="0.3155737704918033"/>
  </r>
  <r>
    <s v="MAY-23"/>
    <s v="2023/24"/>
    <x v="1"/>
    <x v="2"/>
    <x v="53"/>
    <s v="EAST OF ENGLAND COMMISSIONING REGION"/>
    <x v="602"/>
    <n v="1302"/>
    <n v="630"/>
    <n v="0.67391304347826086"/>
    <n v="0.32608695652173914"/>
  </r>
  <r>
    <s v="MAY-23"/>
    <s v="2023/24"/>
    <x v="1"/>
    <x v="2"/>
    <x v="54"/>
    <s v="EAST OF ENGLAND COMMISSIONING REGION"/>
    <x v="603"/>
    <n v="459"/>
    <n v="256"/>
    <n v="0.64195804195804196"/>
    <n v="0.35804195804195804"/>
  </r>
  <r>
    <s v="MAY-23"/>
    <s v="2023/24"/>
    <x v="1"/>
    <x v="2"/>
    <x v="55"/>
    <s v="EAST OF ENGLAND COMMISSIONING REGION"/>
    <x v="604"/>
    <n v="1054"/>
    <n v="456"/>
    <n v="0.69801324503311257"/>
    <n v="0.30198675496688743"/>
  </r>
  <r>
    <s v="MAY-23"/>
    <s v="2023/24"/>
    <x v="1"/>
    <x v="2"/>
    <x v="56"/>
    <s v="EAST OF ENGLAND COMMISSIONING REGION"/>
    <x v="605"/>
    <n v="874"/>
    <n v="424"/>
    <n v="0.67334360554699535"/>
    <n v="0.32665639445300459"/>
  </r>
  <r>
    <s v="MAY-23"/>
    <s v="2023/24"/>
    <x v="1"/>
    <x v="2"/>
    <x v="57"/>
    <s v="SOUTH EAST COMMISSIONING REGION"/>
    <x v="606"/>
    <n v="1071"/>
    <n v="349"/>
    <n v="0.75422535211267605"/>
    <n v="0.24577464788732395"/>
  </r>
  <r>
    <s v="MAY-23"/>
    <s v="2023/24"/>
    <x v="1"/>
    <x v="2"/>
    <x v="58"/>
    <s v="SOUTH EAST COMMISSIONING REGION"/>
    <x v="607"/>
    <n v="2123"/>
    <n v="508"/>
    <n v="0.80691752185480803"/>
    <n v="0.19308247814519194"/>
  </r>
  <r>
    <s v="MAY-23"/>
    <s v="2023/24"/>
    <x v="1"/>
    <x v="2"/>
    <x v="59"/>
    <s v="SOUTH EAST COMMISSIONING REGION"/>
    <x v="224"/>
    <n v="519"/>
    <n v="152"/>
    <n v="0.77347242921013415"/>
    <n v="0.22652757078986588"/>
  </r>
  <r>
    <s v="MAY-23"/>
    <s v="2023/24"/>
    <x v="1"/>
    <x v="2"/>
    <x v="60"/>
    <s v="SOUTH WEST COMMISSIONING REGION"/>
    <x v="608"/>
    <n v="2347"/>
    <n v="1195"/>
    <n v="0.66261998870694527"/>
    <n v="0.33738001129305478"/>
  </r>
  <r>
    <s v="MAY-23"/>
    <s v="2023/24"/>
    <x v="1"/>
    <x v="2"/>
    <x v="61"/>
    <s v="SOUTH WEST COMMISSIONING REGION"/>
    <x v="609"/>
    <n v="1837"/>
    <n v="420"/>
    <n v="0.81391227292866641"/>
    <n v="0.18608772707133364"/>
  </r>
  <r>
    <s v="MAY-23"/>
    <s v="2023/24"/>
    <x v="1"/>
    <x v="2"/>
    <x v="62"/>
    <s v="SOUTH WEST COMMISSIONING REGION"/>
    <x v="610"/>
    <n v="2313"/>
    <n v="1003"/>
    <n v="0.69752714113389624"/>
    <n v="0.30247285886610376"/>
  </r>
  <r>
    <s v="MAY-23"/>
    <s v="2023/24"/>
    <x v="1"/>
    <x v="2"/>
    <x v="63"/>
    <s v="SOUTH WEST COMMISSIONING REGION"/>
    <x v="611"/>
    <n v="1498"/>
    <n v="685"/>
    <n v="0.68621163536417773"/>
    <n v="0.31378836463582227"/>
  </r>
  <r>
    <s v="MAY-23"/>
    <s v="2023/24"/>
    <x v="1"/>
    <x v="2"/>
    <x v="64"/>
    <s v="NORTH WEST COMMISSIONING REGION"/>
    <x v="612"/>
    <n v="1451"/>
    <n v="452"/>
    <n v="0.76248029427220176"/>
    <n v="0.23751970572779821"/>
  </r>
  <r>
    <s v="MAY-23"/>
    <s v="2023/24"/>
    <x v="1"/>
    <x v="2"/>
    <x v="65"/>
    <s v="NATIONAL COMMISSIONING HUB 1"/>
    <x v="423"/>
    <n v="187"/>
    <n v="42"/>
    <n v="0.81659388646288211"/>
    <n v="0.18340611353711792"/>
  </r>
  <r>
    <s v="MAY-23"/>
    <s v="2023/24"/>
    <x v="1"/>
    <x v="2"/>
    <x v="66"/>
    <s v="NORTH EAST AND YORKSHIRE COMMISSIONING REGION"/>
    <x v="613"/>
    <n v="1325"/>
    <n v="503"/>
    <n v="0.72483588621444206"/>
    <n v="0.275164113785558"/>
  </r>
  <r>
    <s v="MAY-23"/>
    <s v="2023/24"/>
    <x v="1"/>
    <x v="2"/>
    <x v="67"/>
    <s v="NORTH WEST COMMISSIONING REGION"/>
    <x v="609"/>
    <n v="1569"/>
    <n v="688"/>
    <n v="0.69517058041648205"/>
    <n v="0.30482941958351795"/>
  </r>
  <r>
    <s v="MAY-23"/>
    <s v="2023/24"/>
    <x v="1"/>
    <x v="2"/>
    <x v="68"/>
    <s v="LONDON COMMISSIONING REGION"/>
    <x v="68"/>
    <n v="2"/>
    <n v="2"/>
    <n v="0.5"/>
    <n v="0.5"/>
  </r>
  <r>
    <s v="MAY-23"/>
    <s v="2023/24"/>
    <x v="1"/>
    <x v="2"/>
    <x v="69"/>
    <s v="MIDLANDS COMMISSIONING REGION"/>
    <x v="144"/>
    <n v="11"/>
    <n v="9"/>
    <n v="0.55000000000000004"/>
    <n v="0.45"/>
  </r>
  <r>
    <s v="MAY-23"/>
    <s v="2023/24"/>
    <x v="1"/>
    <x v="2"/>
    <x v="70"/>
    <s v="EAST OF ENGLAND COMMISSIONING REGION"/>
    <x v="158"/>
    <n v="6"/>
    <n v="5"/>
    <n v="0.54545454545454541"/>
    <n v="0.45454545454545453"/>
  </r>
  <r>
    <s v="MAY-23"/>
    <s v="2023/24"/>
    <x v="1"/>
    <x v="2"/>
    <x v="71"/>
    <s v="SOUTH WEST COMMISSIONING REGION"/>
    <x v="149"/>
    <n v="4"/>
    <n v="2"/>
    <n v="0.66666666666666663"/>
    <n v="0.33333333333333331"/>
  </r>
  <r>
    <s v="MAY-23"/>
    <s v="2023/24"/>
    <x v="1"/>
    <x v="2"/>
    <x v="72"/>
    <s v="SOUTH EAST COMMISSIONING REGION"/>
    <x v="614"/>
    <n v="1511"/>
    <n v="727"/>
    <n v="0.67515638963360147"/>
    <n v="0.32484361036639858"/>
  </r>
  <r>
    <s v="MAY-23"/>
    <s v="2023/24"/>
    <x v="1"/>
    <x v="2"/>
    <x v="73"/>
    <s v="SOUTH EAST COMMISSIONING REGION"/>
    <x v="615"/>
    <n v="1416"/>
    <n v="539"/>
    <n v="0.72429667519181584"/>
    <n v="0.27570332480818416"/>
  </r>
  <r>
    <s v="MAY-23"/>
    <s v="2023/24"/>
    <x v="1"/>
    <x v="2"/>
    <x v="74"/>
    <s v="SOUTH WEST COMMISSIONING REGION"/>
    <x v="616"/>
    <n v="2397"/>
    <n v="1405"/>
    <n v="0.63045765386638608"/>
    <n v="0.36954234613361386"/>
  </r>
  <r>
    <s v="MAY-23"/>
    <s v="2023/24"/>
    <x v="1"/>
    <x v="2"/>
    <x v="75"/>
    <s v="MIDLANDS COMMISSIONING REGION"/>
    <x v="617"/>
    <n v="3116"/>
    <n v="1505"/>
    <n v="0.6743129192815408"/>
    <n v="0.3256870807184592"/>
  </r>
  <r>
    <s v="MAY-23"/>
    <s v="2023/24"/>
    <x v="1"/>
    <x v="2"/>
    <x v="76"/>
    <s v="NORTH EAST AND YORKSHIRE COMMISSIONING REGION"/>
    <x v="618"/>
    <n v="2992"/>
    <n v="1044"/>
    <n v="0.74132804757185333"/>
    <n v="0.25867195242814667"/>
  </r>
  <r>
    <s v="MAY-23"/>
    <s v="2023/24"/>
    <x v="1"/>
    <x v="2"/>
    <x v="77"/>
    <s v="MIDLANDS COMMISSIONING REGION"/>
    <x v="619"/>
    <n v="3105"/>
    <n v="1211"/>
    <n v="0.71941612604263205"/>
    <n v="0.28058387395736795"/>
  </r>
  <r>
    <s v="MAY-23"/>
    <s v="2023/24"/>
    <x v="1"/>
    <x v="2"/>
    <x v="78"/>
    <s v="SOUTH WEST COMMISSIONING REGION"/>
    <x v="620"/>
    <n v="5542"/>
    <n v="1596"/>
    <n v="0.77640795741103952"/>
    <n v="0.22359204258896048"/>
  </r>
  <r>
    <s v="MAY-23"/>
    <s v="2023/24"/>
    <x v="1"/>
    <x v="2"/>
    <x v="79"/>
    <s v="NORTH EAST AND YORKSHIRE COMMISSIONING REGION"/>
    <x v="512"/>
    <n v="2070"/>
    <n v="565"/>
    <n v="0.78557874762808344"/>
    <n v="0.2144212523719165"/>
  </r>
  <r>
    <s v="MAY-23"/>
    <s v="2023/24"/>
    <x v="1"/>
    <x v="2"/>
    <x v="80"/>
    <s v="MIDLANDS COMMISSIONING REGION"/>
    <x v="621"/>
    <n v="2253"/>
    <n v="1025"/>
    <n v="0.68730933496034163"/>
    <n v="0.31269066503965831"/>
  </r>
  <r>
    <s v="MAY-23"/>
    <s v="2023/24"/>
    <x v="1"/>
    <x v="2"/>
    <x v="81"/>
    <s v="EAST OF ENGLAND COMMISSIONING REGION"/>
    <x v="622"/>
    <n v="2841"/>
    <n v="1916"/>
    <n v="0.59722514189615306"/>
    <n v="0.40277485810384694"/>
  </r>
  <r>
    <s v="MAY-23"/>
    <s v="2023/24"/>
    <x v="1"/>
    <x v="2"/>
    <x v="82"/>
    <s v="NORTH WEST COMMISSIONING REGION"/>
    <x v="623"/>
    <n v="2406"/>
    <n v="1377"/>
    <n v="0.63600317208564627"/>
    <n v="0.36399682791435367"/>
  </r>
  <r>
    <s v="MAY-23"/>
    <s v="2023/24"/>
    <x v="1"/>
    <x v="2"/>
    <x v="83"/>
    <s v="NORTH WEST COMMISSIONING REGION"/>
    <x v="83"/>
    <n v="5"/>
    <n v="8"/>
    <n v="0.38461538461538464"/>
    <n v="0.61538461538461542"/>
  </r>
  <r>
    <s v="MAY-23"/>
    <s v="2023/24"/>
    <x v="1"/>
    <x v="2"/>
    <x v="84"/>
    <s v="NORTH EAST AND YORKSHIRE COMMISSIONING REGION"/>
    <x v="624"/>
    <n v="1801"/>
    <n v="650"/>
    <n v="0.73480212158302738"/>
    <n v="0.26519787841697268"/>
  </r>
  <r>
    <s v="MAY-23"/>
    <s v="2023/24"/>
    <x v="1"/>
    <x v="2"/>
    <x v="85"/>
    <s v="LONDON COMMISSIONING REGION"/>
    <x v="625"/>
    <n v="4770"/>
    <n v="1482"/>
    <n v="0.76295585412667943"/>
    <n v="0.23704414587332054"/>
  </r>
  <r>
    <s v="MAY-23"/>
    <s v="2023/24"/>
    <x v="1"/>
    <x v="2"/>
    <x v="86"/>
    <s v="NORTH EAST AND YORKSHIRE COMMISSIONING REGION"/>
    <x v="626"/>
    <n v="1343"/>
    <n v="533"/>
    <n v="0.7158848614072495"/>
    <n v="0.28411513859275056"/>
  </r>
  <r>
    <s v="MAY-23"/>
    <s v="2023/24"/>
    <x v="1"/>
    <x v="2"/>
    <x v="87"/>
    <s v="MIDLANDS COMMISSIONING REGION"/>
    <x v="627"/>
    <n v="2909"/>
    <n v="930"/>
    <n v="0.75774941390987238"/>
    <n v="0.24225058609012765"/>
  </r>
  <r>
    <s v="MAY-23"/>
    <s v="2023/24"/>
    <x v="1"/>
    <x v="2"/>
    <x v="88"/>
    <s v="SOUTH EAST COMMISSIONING REGION"/>
    <x v="628"/>
    <n v="2963"/>
    <n v="1407"/>
    <n v="0.67803203661327227"/>
    <n v="0.32196796338672767"/>
  </r>
  <r>
    <s v="MAY-23"/>
    <s v="2023/24"/>
    <x v="1"/>
    <x v="2"/>
    <x v="89"/>
    <s v="MIDLANDS COMMISSIONING REGION"/>
    <x v="629"/>
    <n v="2069"/>
    <n v="1521"/>
    <n v="0.57632311977715878"/>
    <n v="0.42367688022284122"/>
  </r>
  <r>
    <s v="MAY-23"/>
    <s v="2023/24"/>
    <x v="1"/>
    <x v="2"/>
    <x v="90"/>
    <s v="LONDON COMMISSIONING REGION"/>
    <x v="630"/>
    <n v="6093"/>
    <n v="1994"/>
    <n v="0.7534314331643378"/>
    <n v="0.24656856683566217"/>
  </r>
  <r>
    <s v="MAY-23"/>
    <s v="2023/24"/>
    <x v="1"/>
    <x v="2"/>
    <x v="91"/>
    <s v="NORTH EAST AND YORKSHIRE COMMISSIONING REGION"/>
    <x v="91"/>
    <n v="7"/>
    <n v="5"/>
    <n v="0.58333333333333337"/>
    <n v="0.41666666666666669"/>
  </r>
  <r>
    <s v="MAY-23"/>
    <s v="2023/24"/>
    <x v="1"/>
    <x v="2"/>
    <x v="92"/>
    <s v="MIDLANDS COMMISSIONING REGION"/>
    <x v="631"/>
    <n v="2286"/>
    <n v="575"/>
    <n v="0.79902132121635794"/>
    <n v="0.20097867878364209"/>
  </r>
  <r>
    <s v="MAY-23"/>
    <s v="2023/24"/>
    <x v="1"/>
    <x v="2"/>
    <x v="93"/>
    <s v="NORTH EAST AND YORKSHIRE COMMISSIONING REGION"/>
    <x v="632"/>
    <n v="1902"/>
    <n v="458"/>
    <n v="0.80593220338983051"/>
    <n v="0.19406779661016949"/>
  </r>
  <r>
    <s v="MAY-23"/>
    <s v="2023/24"/>
    <x v="1"/>
    <x v="2"/>
    <x v="94"/>
    <s v="SOUTH EAST COMMISSIONING REGION"/>
    <x v="633"/>
    <n v="5872"/>
    <n v="2733"/>
    <n v="0.68239395700174321"/>
    <n v="0.31760604299825684"/>
  </r>
  <r>
    <s v="MAY-23"/>
    <s v="2023/24"/>
    <x v="1"/>
    <x v="2"/>
    <x v="95"/>
    <s v="SOUTH EAST COMMISSIONING REGION"/>
    <x v="634"/>
    <n v="3954"/>
    <n v="1017"/>
    <n v="0.79541339770669883"/>
    <n v="0.20458660229330114"/>
  </r>
  <r>
    <s v="MAY-23"/>
    <s v="2023/24"/>
    <x v="1"/>
    <x v="2"/>
    <x v="96"/>
    <s v="SOUTH WEST COMMISSIONING REGION"/>
    <x v="635"/>
    <n v="2354"/>
    <n v="1021"/>
    <n v="0.69748148148148148"/>
    <n v="0.30251851851851852"/>
  </r>
  <r>
    <s v="MAY-23"/>
    <s v="2023/24"/>
    <x v="1"/>
    <x v="2"/>
    <x v="97"/>
    <s v="LONDON COMMISSIONING REGION"/>
    <x v="636"/>
    <n v="4415"/>
    <n v="2201"/>
    <n v="0.66732164449818621"/>
    <n v="0.33267835550181379"/>
  </r>
  <r>
    <s v="MAY-23"/>
    <s v="2023/24"/>
    <x v="1"/>
    <x v="2"/>
    <x v="98"/>
    <s v="SOUTH EAST COMMISSIONING REGION"/>
    <x v="637"/>
    <n v="2256"/>
    <n v="721"/>
    <n v="0.75780987571380587"/>
    <n v="0.24219012428619416"/>
  </r>
  <r>
    <s v="MAY-23"/>
    <s v="2023/24"/>
    <x v="1"/>
    <x v="2"/>
    <x v="99"/>
    <s v="SOUTH EAST COMMISSIONING REGION"/>
    <x v="183"/>
    <n v="8"/>
    <n v="15"/>
    <n v="0.34782608695652173"/>
    <n v="0.65217391304347827"/>
  </r>
  <r>
    <s v="MAY-23"/>
    <s v="2023/24"/>
    <x v="1"/>
    <x v="2"/>
    <x v="100"/>
    <s v="NORTH WEST COMMISSIONING REGION"/>
    <x v="638"/>
    <n v="1716"/>
    <n v="898"/>
    <n v="0.65646518745218052"/>
    <n v="0.34353481254781942"/>
  </r>
  <r>
    <s v="MAY-23"/>
    <s v="2023/24"/>
    <x v="1"/>
    <x v="2"/>
    <x v="101"/>
    <s v="NORTH EAST AND YORKSHIRE COMMISSIONING REGION"/>
    <x v="639"/>
    <n v="770"/>
    <n v="214"/>
    <n v="0.78252032520325199"/>
    <n v="0.21747967479674796"/>
  </r>
  <r>
    <s v="MAY-23"/>
    <s v="2023/24"/>
    <x v="1"/>
    <x v="2"/>
    <x v="102"/>
    <s v="EAST OF ENGLAND COMMISSIONING REGION"/>
    <x v="640"/>
    <n v="851"/>
    <n v="562"/>
    <n v="0.60226468506723285"/>
    <n v="0.39773531493276715"/>
  </r>
  <r>
    <s v="MAY-23"/>
    <s v="2023/24"/>
    <x v="1"/>
    <x v="2"/>
    <x v="103"/>
    <s v="EAST OF ENGLAND COMMISSIONING REGION"/>
    <x v="451"/>
    <n v="683"/>
    <n v="377"/>
    <n v="0.64433962264150946"/>
    <n v="0.35566037735849054"/>
  </r>
  <r>
    <s v="MAY-23"/>
    <s v="2023/24"/>
    <x v="1"/>
    <x v="2"/>
    <x v="104"/>
    <s v="EAST OF ENGLAND COMMISSIONING REGION"/>
    <x v="641"/>
    <n v="567"/>
    <n v="324"/>
    <n v="0.63636363636363635"/>
    <n v="0.36363636363636365"/>
  </r>
  <r>
    <s v="MAY-23"/>
    <s v="2023/24"/>
    <x v="1"/>
    <x v="2"/>
    <x v="105"/>
    <s v="LONDON COMMISSIONING REGION"/>
    <x v="642"/>
    <n v="4490"/>
    <n v="1705"/>
    <n v="0.72477804681194513"/>
    <n v="0.27522195318805487"/>
  </r>
  <r>
    <s v="MAY-23"/>
    <s v="2023/24"/>
    <x v="1"/>
    <x v="2"/>
    <x v="106"/>
    <s v="MIDLANDS COMMISSIONING REGION"/>
    <x v="643"/>
    <n v="3221"/>
    <n v="1471"/>
    <n v="0.68648763853367434"/>
    <n v="0.31351236146632566"/>
  </r>
  <r>
    <s v="MAY-23"/>
    <s v="2023/24"/>
    <x v="1"/>
    <x v="2"/>
    <x v="107"/>
    <s v="MIDLANDS COMMISSIONING REGION"/>
    <x v="644"/>
    <n v="3359"/>
    <n v="1327"/>
    <n v="0.71681604780196329"/>
    <n v="0.28318395219803671"/>
  </r>
  <r>
    <s v="MAY-23"/>
    <s v="2023/24"/>
    <x v="1"/>
    <x v="2"/>
    <x v="108"/>
    <s v="SOUTH EAST COMMISSIONING REGION"/>
    <x v="645"/>
    <n v="2018"/>
    <n v="815"/>
    <n v="0.71231909636427815"/>
    <n v="0.28768090363572185"/>
  </r>
  <r>
    <s v="MAY-23"/>
    <s v="2023/24"/>
    <x v="1"/>
    <x v="2"/>
    <x v="109"/>
    <s v="SOUTH EAST COMMISSIONING REGION"/>
    <x v="646"/>
    <n v="5261"/>
    <n v="1783"/>
    <n v="0.7468767745599092"/>
    <n v="0.25312322544009086"/>
  </r>
  <r>
    <s v="MAY-23"/>
    <s v="2023/24"/>
    <x v="1"/>
    <x v="2"/>
    <x v="110"/>
    <s v="EAST OF ENGLAND COMMISSIONING REGION"/>
    <x v="647"/>
    <n v="2474"/>
    <n v="1102"/>
    <n v="0.69183445190156601"/>
    <n v="0.30816554809843399"/>
  </r>
  <r>
    <s v="MAY-23"/>
    <s v="2023/24"/>
    <x v="1"/>
    <x v="2"/>
    <x v="111"/>
    <s v="MIDLANDS COMMISSIONING REGION"/>
    <x v="648"/>
    <n v="1678"/>
    <n v="1053"/>
    <n v="0.61442694983522517"/>
    <n v="0.38557305016477483"/>
  </r>
  <r>
    <s v="MAY-23"/>
    <s v="2023/24"/>
    <x v="1"/>
    <x v="2"/>
    <x v="112"/>
    <s v="UNKNOWN"/>
    <x v="649"/>
    <n v="494"/>
    <n v="266"/>
    <n v="0.65"/>
    <n v="0.35"/>
  </r>
  <r>
    <s v="MAY-23"/>
    <s v="2023/24"/>
    <x v="1"/>
    <x v="2"/>
    <x v="113"/>
    <s v="LONDON COMMISSIONING REGION"/>
    <x v="650"/>
    <n v="7474"/>
    <n v="2245"/>
    <n v="0.76900915732071196"/>
    <n v="0.23099084267928799"/>
  </r>
  <r>
    <s v="MAY-23"/>
    <s v="2023/24"/>
    <x v="1"/>
    <x v="2"/>
    <x v="114"/>
    <s v="NORTH EAST AND YORKSHIRE COMMISSIONING REGION"/>
    <x v="651"/>
    <n v="1305"/>
    <n v="411"/>
    <n v="0.76048951048951052"/>
    <n v="0.2395104895104895"/>
  </r>
  <r>
    <s v="MAY-23"/>
    <s v="2023/24"/>
    <x v="1"/>
    <x v="3"/>
    <x v="0"/>
    <s v="NORTH EAST AND YORKSHIRE COMMISSIONING REGION"/>
    <x v="345"/>
    <n v="205"/>
    <n v="27"/>
    <n v="0.88362068965517238"/>
    <n v="0.11637931034482758"/>
  </r>
  <r>
    <s v="MAY-23"/>
    <s v="2023/24"/>
    <x v="1"/>
    <x v="3"/>
    <x v="1"/>
    <s v="NORTH EAST AND YORKSHIRE COMMISSIONING REGION"/>
    <x v="153"/>
    <n v="103"/>
    <n v="7"/>
    <n v="0.9363636363636364"/>
    <n v="6.363636363636363E-2"/>
  </r>
  <r>
    <s v="MAY-23"/>
    <s v="2023/24"/>
    <x v="1"/>
    <x v="3"/>
    <x v="2"/>
    <s v="NORTH EAST AND YORKSHIRE COMMISSIONING REGION"/>
    <x v="151"/>
    <n v="167"/>
    <n v="7"/>
    <n v="0.95977011494252873"/>
    <n v="4.0229885057471264E-2"/>
  </r>
  <r>
    <s v="MAY-23"/>
    <s v="2023/24"/>
    <x v="1"/>
    <x v="3"/>
    <x v="3"/>
    <s v="NORTH WEST COMMISSIONING REGION"/>
    <x v="133"/>
    <n v="58"/>
    <n v="6"/>
    <n v="0.90625"/>
    <n v="9.375E-2"/>
  </r>
  <r>
    <s v="MAY-23"/>
    <s v="2023/24"/>
    <x v="1"/>
    <x v="3"/>
    <x v="4"/>
    <s v="NORTH WEST COMMISSIONING REGION"/>
    <x v="146"/>
    <n v="85"/>
    <n v="16"/>
    <n v="0.84158415841584155"/>
    <n v="0.15841584158415842"/>
  </r>
  <r>
    <s v="MAY-23"/>
    <s v="2023/24"/>
    <x v="1"/>
    <x v="3"/>
    <x v="5"/>
    <s v="NORTH WEST COMMISSIONING REGION"/>
    <x v="166"/>
    <n v="110"/>
    <n v="2"/>
    <n v="0.9821428571428571"/>
    <n v="1.7857142857142856E-2"/>
  </r>
  <r>
    <s v="MAY-23"/>
    <s v="2023/24"/>
    <x v="1"/>
    <x v="3"/>
    <x v="6"/>
    <s v="NORTH WEST COMMISSIONING REGION"/>
    <x v="298"/>
    <n v="96"/>
    <n v="8"/>
    <n v="0.92307692307692313"/>
    <n v="7.6923076923076927E-2"/>
  </r>
  <r>
    <s v="MAY-23"/>
    <s v="2023/24"/>
    <x v="1"/>
    <x v="3"/>
    <x v="7"/>
    <s v="NORTH WEST COMMISSIONING REGION"/>
    <x v="190"/>
    <n v="103"/>
    <n v="17"/>
    <n v="0.85833333333333328"/>
    <n v="0.14166666666666666"/>
  </r>
  <r>
    <s v="MAY-23"/>
    <s v="2023/24"/>
    <x v="1"/>
    <x v="3"/>
    <x v="8"/>
    <s v="NORTH WEST COMMISSIONING REGION"/>
    <x v="163"/>
    <n v="94"/>
    <n v="5"/>
    <n v="0.9494949494949495"/>
    <n v="5.0505050505050504E-2"/>
  </r>
  <r>
    <s v="MAY-23"/>
    <s v="2023/24"/>
    <x v="1"/>
    <x v="3"/>
    <x v="9"/>
    <s v="NORTH WEST COMMISSIONING REGION"/>
    <x v="151"/>
    <n v="153"/>
    <n v="21"/>
    <n v="0.87931034482758619"/>
    <n v="0.1206896551724138"/>
  </r>
  <r>
    <s v="MAY-23"/>
    <s v="2023/24"/>
    <x v="1"/>
    <x v="3"/>
    <x v="10"/>
    <s v="NORTH WEST COMMISSIONING REGION"/>
    <x v="404"/>
    <n v="108"/>
    <n v="8"/>
    <n v="0.93103448275862066"/>
    <n v="6.8965517241379309E-2"/>
  </r>
  <r>
    <s v="MAY-23"/>
    <s v="2023/24"/>
    <x v="1"/>
    <x v="3"/>
    <x v="11"/>
    <s v="NORTH WEST COMMISSIONING REGION"/>
    <x v="298"/>
    <n v="91"/>
    <n v="13"/>
    <n v="0.875"/>
    <n v="0.125"/>
  </r>
  <r>
    <s v="MAY-23"/>
    <s v="2023/24"/>
    <x v="1"/>
    <x v="3"/>
    <x v="12"/>
    <s v="NORTH WEST COMMISSIONING REGION"/>
    <x v="119"/>
    <n v="50"/>
    <n v="7"/>
    <n v="0.8771929824561403"/>
    <n v="0.12280701754385964"/>
  </r>
  <r>
    <s v="MAY-23"/>
    <s v="2023/24"/>
    <x v="1"/>
    <x v="3"/>
    <x v="13"/>
    <s v="NORTH WEST COMMISSIONING REGION"/>
    <x v="302"/>
    <n v="91"/>
    <n v="3"/>
    <n v="0.96808510638297873"/>
    <n v="3.1914893617021274E-2"/>
  </r>
  <r>
    <s v="MAY-23"/>
    <s v="2023/24"/>
    <x v="1"/>
    <x v="3"/>
    <x v="14"/>
    <s v="NORTH EAST AND YORKSHIRE COMMISSIONING REGION"/>
    <x v="652"/>
    <n v="145"/>
    <n v="14"/>
    <n v="0.91194968553459121"/>
    <n v="8.8050314465408799E-2"/>
  </r>
  <r>
    <s v="MAY-23"/>
    <s v="2023/24"/>
    <x v="1"/>
    <x v="3"/>
    <x v="15"/>
    <s v="NORTH WEST COMMISSIONING REGION"/>
    <x v="375"/>
    <n v="82"/>
    <n v="13"/>
    <n v="0.86315789473684212"/>
    <n v="0.1368421052631579"/>
  </r>
  <r>
    <s v="MAY-23"/>
    <s v="2023/24"/>
    <x v="1"/>
    <x v="3"/>
    <x v="16"/>
    <s v="NORTH WEST COMMISSIONING REGION"/>
    <x v="442"/>
    <n v="171"/>
    <n v="31"/>
    <n v="0.84653465346534651"/>
    <n v="0.15346534653465346"/>
  </r>
  <r>
    <s v="MAY-23"/>
    <s v="2023/24"/>
    <x v="1"/>
    <x v="3"/>
    <x v="17"/>
    <s v="NORTH WEST COMMISSIONING REGION"/>
    <x v="304"/>
    <n v="60"/>
    <n v="9"/>
    <n v="0.86956521739130432"/>
    <n v="0.13043478260869565"/>
  </r>
  <r>
    <s v="MAY-23"/>
    <s v="2023/24"/>
    <x v="1"/>
    <x v="3"/>
    <x v="18"/>
    <s v="NORTH WEST COMMISSIONING REGION"/>
    <x v="375"/>
    <n v="87"/>
    <n v="8"/>
    <n v="0.91578947368421049"/>
    <n v="8.4210526315789472E-2"/>
  </r>
  <r>
    <s v="MAY-23"/>
    <s v="2023/24"/>
    <x v="1"/>
    <x v="3"/>
    <x v="19"/>
    <s v="NORTH WEST COMMISSIONING REGION"/>
    <x v="425"/>
    <n v="120"/>
    <n v="13"/>
    <n v="0.90225563909774431"/>
    <n v="9.7744360902255634E-2"/>
  </r>
  <r>
    <s v="MAY-23"/>
    <s v="2023/24"/>
    <x v="1"/>
    <x v="3"/>
    <x v="20"/>
    <s v="NORTH WEST COMMISSIONING REGION"/>
    <x v="404"/>
    <n v="112"/>
    <n v="4"/>
    <n v="0.96551724137931039"/>
    <n v="3.4482758620689655E-2"/>
  </r>
  <r>
    <s v="MAY-23"/>
    <s v="2023/24"/>
    <x v="1"/>
    <x v="3"/>
    <x v="21"/>
    <s v="NORTH WEST COMMISSIONING REGION"/>
    <x v="653"/>
    <n v="98"/>
    <n v="9"/>
    <n v="0.91588785046728971"/>
    <n v="8.4112149532710276E-2"/>
  </r>
  <r>
    <s v="MAY-23"/>
    <s v="2023/24"/>
    <x v="1"/>
    <x v="3"/>
    <x v="22"/>
    <s v="NORTH WEST COMMISSIONING REGION"/>
    <x v="382"/>
    <n v="77"/>
    <n v="16"/>
    <n v="0.82795698924731187"/>
    <n v="0.17204301075268819"/>
  </r>
  <r>
    <s v="MAY-23"/>
    <s v="2023/24"/>
    <x v="1"/>
    <x v="3"/>
    <x v="23"/>
    <s v="NORTH WEST COMMISSIONING REGION"/>
    <x v="653"/>
    <n v="100"/>
    <n v="7"/>
    <n v="0.93457943925233644"/>
    <n v="6.5420560747663545E-2"/>
  </r>
  <r>
    <s v="MAY-23"/>
    <s v="2023/24"/>
    <x v="1"/>
    <x v="3"/>
    <x v="24"/>
    <s v="NORTH WEST COMMISSIONING REGION"/>
    <x v="128"/>
    <n v="57"/>
    <n v="2"/>
    <n v="0.96610169491525422"/>
    <n v="3.3898305084745763E-2"/>
  </r>
  <r>
    <s v="MAY-23"/>
    <s v="2023/24"/>
    <x v="1"/>
    <x v="3"/>
    <x v="25"/>
    <s v="NORTH WEST COMMISSIONING REGION"/>
    <x v="654"/>
    <n v="179"/>
    <n v="5"/>
    <n v="0.97282608695652173"/>
    <n v="2.717391304347826E-2"/>
  </r>
  <r>
    <s v="MAY-23"/>
    <s v="2023/24"/>
    <x v="1"/>
    <x v="3"/>
    <x v="26"/>
    <s v="NORTH WEST COMMISSIONING REGION"/>
    <x v="355"/>
    <n v="126"/>
    <n v="28"/>
    <n v="0.81818181818181823"/>
    <n v="0.18181818181818182"/>
  </r>
  <r>
    <s v="MAY-23"/>
    <s v="2023/24"/>
    <x v="1"/>
    <x v="3"/>
    <x v="27"/>
    <s v="NORTH EAST AND YORKSHIRE COMMISSIONING REGION"/>
    <x v="655"/>
    <n v="132"/>
    <n v="10"/>
    <n v="0.92957746478873238"/>
    <n v="7.0422535211267609E-2"/>
  </r>
  <r>
    <s v="MAY-23"/>
    <s v="2023/24"/>
    <x v="1"/>
    <x v="3"/>
    <x v="28"/>
    <s v="MIDLANDS COMMISSIONING REGION"/>
    <x v="304"/>
    <n v="60"/>
    <n v="9"/>
    <n v="0.86956521739130432"/>
    <n v="0.13043478260869565"/>
  </r>
  <r>
    <s v="MAY-23"/>
    <s v="2023/24"/>
    <x v="1"/>
    <x v="3"/>
    <x v="29"/>
    <s v="NORTH EAST AND YORKSHIRE COMMISSIONING REGION"/>
    <x v="418"/>
    <n v="100"/>
    <n v="5"/>
    <n v="0.95238095238095233"/>
    <n v="4.7619047619047616E-2"/>
  </r>
  <r>
    <s v="MAY-23"/>
    <s v="2023/24"/>
    <x v="1"/>
    <x v="3"/>
    <x v="30"/>
    <s v="NORTH EAST AND YORKSHIRE COMMISSIONING REGION"/>
    <x v="391"/>
    <n v="156"/>
    <n v="17"/>
    <n v="0.90173410404624277"/>
    <n v="9.8265895953757232E-2"/>
  </r>
  <r>
    <s v="MAY-23"/>
    <s v="2023/24"/>
    <x v="1"/>
    <x v="3"/>
    <x v="31"/>
    <s v="NORTH EAST AND YORKSHIRE COMMISSIONING REGION"/>
    <x v="313"/>
    <n v="182"/>
    <n v="32"/>
    <n v="0.85046728971962615"/>
    <n v="0.14953271028037382"/>
  </r>
  <r>
    <s v="MAY-23"/>
    <s v="2023/24"/>
    <x v="1"/>
    <x v="3"/>
    <x v="32"/>
    <s v="NORTH EAST AND YORKSHIRE COMMISSIONING REGION"/>
    <x v="414"/>
    <n v="105"/>
    <n v="24"/>
    <n v="0.81395348837209303"/>
    <n v="0.18604651162790697"/>
  </r>
  <r>
    <s v="MAY-23"/>
    <s v="2023/24"/>
    <x v="1"/>
    <x v="3"/>
    <x v="33"/>
    <s v="NORTH EAST AND YORKSHIRE COMMISSIONING REGION"/>
    <x v="135"/>
    <n v="81"/>
    <n v="11"/>
    <n v="0.88043478260869568"/>
    <n v="0.11956521739130435"/>
  </r>
  <r>
    <s v="MAY-23"/>
    <s v="2023/24"/>
    <x v="1"/>
    <x v="3"/>
    <x v="34"/>
    <s v="NORTH EAST AND YORKSHIRE COMMISSIONING REGION"/>
    <x v="325"/>
    <n v="94"/>
    <n v="12"/>
    <n v="0.8867924528301887"/>
    <n v="0.11320754716981132"/>
  </r>
  <r>
    <s v="MAY-23"/>
    <s v="2023/24"/>
    <x v="1"/>
    <x v="3"/>
    <x v="35"/>
    <s v="NORTH EAST AND YORKSHIRE COMMISSIONING REGION"/>
    <x v="162"/>
    <n v="102"/>
    <n v="17"/>
    <n v="0.8571428571428571"/>
    <n v="0.14285714285714285"/>
  </r>
  <r>
    <s v="MAY-23"/>
    <s v="2023/24"/>
    <x v="1"/>
    <x v="3"/>
    <x v="36"/>
    <s v="NORTH EAST AND YORKSHIRE COMMISSIONING REGION"/>
    <x v="656"/>
    <n v="218"/>
    <n v="44"/>
    <n v="0.83206106870229013"/>
    <n v="0.16793893129770993"/>
  </r>
  <r>
    <s v="MAY-23"/>
    <s v="2023/24"/>
    <x v="1"/>
    <x v="3"/>
    <x v="37"/>
    <s v="NORTH EAST AND YORKSHIRE COMMISSIONING REGION"/>
    <x v="657"/>
    <n v="236"/>
    <n v="16"/>
    <n v="0.93650793650793651"/>
    <n v="6.3492063492063489E-2"/>
  </r>
  <r>
    <s v="MAY-23"/>
    <s v="2023/24"/>
    <x v="1"/>
    <x v="3"/>
    <x v="38"/>
    <s v="NORTH EAST AND YORKSHIRE COMMISSIONING REGION"/>
    <x v="319"/>
    <n v="203"/>
    <n v="10"/>
    <n v="0.95305164319248825"/>
    <n v="4.6948356807511735E-2"/>
  </r>
  <r>
    <s v="MAY-23"/>
    <s v="2023/24"/>
    <x v="1"/>
    <x v="3"/>
    <x v="39"/>
    <s v="MIDLANDS COMMISSIONING REGION"/>
    <x v="658"/>
    <n v="174"/>
    <n v="30"/>
    <n v="0.8529411764705882"/>
    <n v="0.14705882352941177"/>
  </r>
  <r>
    <s v="MAY-23"/>
    <s v="2023/24"/>
    <x v="1"/>
    <x v="3"/>
    <x v="40"/>
    <s v="MIDLANDS COMMISSIONING REGION"/>
    <x v="190"/>
    <n v="107"/>
    <n v="13"/>
    <n v="0.89166666666666672"/>
    <n v="0.10833333333333334"/>
  </r>
  <r>
    <s v="MAY-23"/>
    <s v="2023/24"/>
    <x v="1"/>
    <x v="3"/>
    <x v="41"/>
    <s v="MIDLANDS COMMISSIONING REGION"/>
    <x v="187"/>
    <n v="161"/>
    <n v="32"/>
    <n v="0.83419689119170981"/>
    <n v="0.16580310880829016"/>
  </r>
  <r>
    <s v="MAY-23"/>
    <s v="2023/24"/>
    <x v="1"/>
    <x v="3"/>
    <x v="42"/>
    <s v="MIDLANDS COMMISSIONING REGION"/>
    <x v="317"/>
    <n v="46"/>
    <n v="15"/>
    <n v="0.75409836065573765"/>
    <n v="0.24590163934426229"/>
  </r>
  <r>
    <s v="MAY-23"/>
    <s v="2023/24"/>
    <x v="1"/>
    <x v="3"/>
    <x v="43"/>
    <s v="MIDLANDS COMMISSIONING REGION"/>
    <x v="300"/>
    <n v="72"/>
    <n v="8"/>
    <n v="0.9"/>
    <n v="0.1"/>
  </r>
  <r>
    <s v="MAY-23"/>
    <s v="2023/24"/>
    <x v="1"/>
    <x v="3"/>
    <x v="44"/>
    <s v="MIDLANDS COMMISSIONING REGION"/>
    <x v="180"/>
    <n v="112"/>
    <n v="13"/>
    <n v="0.89600000000000002"/>
    <n v="0.104"/>
  </r>
  <r>
    <s v="MAY-23"/>
    <s v="2023/24"/>
    <x v="1"/>
    <x v="3"/>
    <x v="45"/>
    <s v="MIDLANDS COMMISSIONING REGION"/>
    <x v="403"/>
    <n v="112"/>
    <n v="14"/>
    <n v="0.88888888888888884"/>
    <n v="0.1111111111111111"/>
  </r>
  <r>
    <s v="MAY-23"/>
    <s v="2023/24"/>
    <x v="1"/>
    <x v="3"/>
    <x v="46"/>
    <s v="MIDLANDS COMMISSIONING REGION"/>
    <x v="396"/>
    <n v="77"/>
    <n v="13"/>
    <n v="0.85555555555555551"/>
    <n v="0.14444444444444443"/>
  </r>
  <r>
    <s v="MAY-23"/>
    <s v="2023/24"/>
    <x v="1"/>
    <x v="3"/>
    <x v="47"/>
    <s v="MIDLANDS COMMISSIONING REGION"/>
    <x v="173"/>
    <n v="131"/>
    <n v="13"/>
    <n v="0.90972222222222221"/>
    <n v="9.0277777777777776E-2"/>
  </r>
  <r>
    <s v="MAY-23"/>
    <s v="2023/24"/>
    <x v="1"/>
    <x v="3"/>
    <x v="48"/>
    <s v="EAST OF ENGLAND COMMISSIONING REGION"/>
    <x v="659"/>
    <n v="335"/>
    <n v="54"/>
    <n v="0.86118251928020562"/>
    <n v="0.13881748071979436"/>
  </r>
  <r>
    <s v="MAY-23"/>
    <s v="2023/24"/>
    <x v="1"/>
    <x v="3"/>
    <x v="49"/>
    <s v="EAST OF ENGLAND COMMISSIONING REGION"/>
    <x v="660"/>
    <n v="256"/>
    <n v="11"/>
    <n v="0.95880149812734083"/>
    <n v="4.1198501872659173E-2"/>
  </r>
  <r>
    <s v="MAY-23"/>
    <s v="2023/24"/>
    <x v="1"/>
    <x v="3"/>
    <x v="50"/>
    <s v="EAST OF ENGLAND COMMISSIONING REGION"/>
    <x v="661"/>
    <n v="215"/>
    <n v="33"/>
    <n v="0.86693548387096775"/>
    <n v="0.13306451612903225"/>
  </r>
  <r>
    <s v="MAY-23"/>
    <s v="2023/24"/>
    <x v="1"/>
    <x v="3"/>
    <x v="51"/>
    <s v="EAST OF ENGLAND COMMISSIONING REGION"/>
    <x v="353"/>
    <n v="265"/>
    <n v="9"/>
    <n v="0.96715328467153283"/>
    <n v="3.2846715328467155E-2"/>
  </r>
  <r>
    <s v="MAY-23"/>
    <s v="2023/24"/>
    <x v="1"/>
    <x v="3"/>
    <x v="52"/>
    <s v="EAST OF ENGLAND COMMISSIONING REGION"/>
    <x v="441"/>
    <n v="134"/>
    <n v="17"/>
    <n v="0.88741721854304634"/>
    <n v="0.11258278145695365"/>
  </r>
  <r>
    <s v="MAY-23"/>
    <s v="2023/24"/>
    <x v="1"/>
    <x v="3"/>
    <x v="53"/>
    <s v="EAST OF ENGLAND COMMISSIONING REGION"/>
    <x v="411"/>
    <n v="229"/>
    <n v="17"/>
    <n v="0.93089430894308944"/>
    <n v="6.910569105691057E-2"/>
  </r>
  <r>
    <s v="MAY-23"/>
    <s v="2023/24"/>
    <x v="1"/>
    <x v="3"/>
    <x v="54"/>
    <s v="EAST OF ENGLAND COMMISSIONING REGION"/>
    <x v="417"/>
    <n v="57"/>
    <n v="11"/>
    <n v="0.83823529411764708"/>
    <n v="0.16176470588235295"/>
  </r>
  <r>
    <s v="MAY-23"/>
    <s v="2023/24"/>
    <x v="1"/>
    <x v="3"/>
    <x v="55"/>
    <s v="EAST OF ENGLAND COMMISSIONING REGION"/>
    <x v="153"/>
    <n v="98"/>
    <n v="12"/>
    <n v="0.89090909090909087"/>
    <n v="0.10909090909090909"/>
  </r>
  <r>
    <s v="MAY-23"/>
    <s v="2023/24"/>
    <x v="1"/>
    <x v="3"/>
    <x v="56"/>
    <s v="EAST OF ENGLAND COMMISSIONING REGION"/>
    <x v="662"/>
    <n v="142"/>
    <n v="7"/>
    <n v="0.95302013422818788"/>
    <n v="4.6979865771812082E-2"/>
  </r>
  <r>
    <s v="MAY-23"/>
    <s v="2023/24"/>
    <x v="1"/>
    <x v="3"/>
    <x v="57"/>
    <s v="SOUTH EAST COMMISSIONING REGION"/>
    <x v="166"/>
    <n v="97"/>
    <n v="15"/>
    <n v="0.8660714285714286"/>
    <n v="0.13392857142857142"/>
  </r>
  <r>
    <s v="MAY-23"/>
    <s v="2023/24"/>
    <x v="1"/>
    <x v="3"/>
    <x v="58"/>
    <s v="SOUTH EAST COMMISSIONING REGION"/>
    <x v="361"/>
    <n v="313"/>
    <n v="55"/>
    <n v="0.85054347826086951"/>
    <n v="0.14945652173913043"/>
  </r>
  <r>
    <s v="MAY-23"/>
    <s v="2023/24"/>
    <x v="1"/>
    <x v="3"/>
    <x v="59"/>
    <s v="SOUTH EAST COMMISSIONING REGION"/>
    <x v="135"/>
    <n v="83"/>
    <n v="9"/>
    <n v="0.90217391304347827"/>
    <n v="9.7826086956521743E-2"/>
  </r>
  <r>
    <s v="MAY-23"/>
    <s v="2023/24"/>
    <x v="1"/>
    <x v="3"/>
    <x v="60"/>
    <s v="SOUTH WEST COMMISSIONING REGION"/>
    <x v="663"/>
    <n v="503"/>
    <n v="26"/>
    <n v="0.95085066162570886"/>
    <n v="4.9149338374291113E-2"/>
  </r>
  <r>
    <s v="MAY-23"/>
    <s v="2023/24"/>
    <x v="1"/>
    <x v="3"/>
    <x v="61"/>
    <s v="SOUTH WEST COMMISSIONING REGION"/>
    <x v="664"/>
    <n v="305"/>
    <n v="30"/>
    <n v="0.91044776119402981"/>
    <n v="8.9552238805970144E-2"/>
  </r>
  <r>
    <s v="MAY-23"/>
    <s v="2023/24"/>
    <x v="1"/>
    <x v="3"/>
    <x v="62"/>
    <s v="SOUTH WEST COMMISSIONING REGION"/>
    <x v="665"/>
    <n v="425"/>
    <n v="30"/>
    <n v="0.93406593406593408"/>
    <n v="6.5934065934065936E-2"/>
  </r>
  <r>
    <s v="MAY-23"/>
    <s v="2023/24"/>
    <x v="1"/>
    <x v="3"/>
    <x v="63"/>
    <s v="SOUTH WEST COMMISSIONING REGION"/>
    <x v="666"/>
    <n v="333"/>
    <n v="49"/>
    <n v="0.87172774869109948"/>
    <n v="0.12827225130890052"/>
  </r>
  <r>
    <s v="MAY-23"/>
    <s v="2023/24"/>
    <x v="1"/>
    <x v="3"/>
    <x v="64"/>
    <s v="NORTH WEST COMMISSIONING REGION"/>
    <x v="667"/>
    <n v="225"/>
    <n v="15"/>
    <n v="0.9375"/>
    <n v="6.25E-2"/>
  </r>
  <r>
    <s v="MAY-23"/>
    <s v="2023/24"/>
    <x v="1"/>
    <x v="3"/>
    <x v="65"/>
    <s v="NATIONAL COMMISSIONING HUB 1"/>
    <x v="148"/>
    <n v="12"/>
    <n v="2"/>
    <n v="0.8571428571428571"/>
    <n v="0.14285714285714285"/>
  </r>
  <r>
    <s v="MAY-23"/>
    <s v="2023/24"/>
    <x v="1"/>
    <x v="3"/>
    <x v="66"/>
    <s v="NORTH EAST AND YORKSHIRE COMMISSIONING REGION"/>
    <x v="668"/>
    <n v="245"/>
    <n v="25"/>
    <n v="0.90740740740740744"/>
    <n v="9.2592592592592587E-2"/>
  </r>
  <r>
    <s v="MAY-23"/>
    <s v="2023/24"/>
    <x v="1"/>
    <x v="3"/>
    <x v="67"/>
    <s v="NORTH WEST COMMISSIONING REGION"/>
    <x v="303"/>
    <n v="136"/>
    <n v="24"/>
    <n v="0.85"/>
    <n v="0.15"/>
  </r>
  <r>
    <s v="MAY-23"/>
    <s v="2023/24"/>
    <x v="1"/>
    <x v="3"/>
    <x v="69"/>
    <s v="MIDLANDS COMMISSIONING REGION"/>
    <x v="174"/>
    <n v="2"/>
    <n v="0"/>
    <n v="1"/>
    <n v="0"/>
  </r>
  <r>
    <s v="MAY-23"/>
    <s v="2023/24"/>
    <x v="1"/>
    <x v="3"/>
    <x v="70"/>
    <s v="EAST OF ENGLAND COMMISSIONING REGION"/>
    <x v="174"/>
    <n v="1"/>
    <n v="1"/>
    <n v="0.5"/>
    <n v="0.5"/>
  </r>
  <r>
    <s v="MAY-23"/>
    <s v="2023/24"/>
    <x v="1"/>
    <x v="3"/>
    <x v="72"/>
    <s v="SOUTH EAST COMMISSIONING REGION"/>
    <x v="656"/>
    <n v="240"/>
    <n v="22"/>
    <n v="0.91603053435114501"/>
    <n v="8.3969465648854963E-2"/>
  </r>
  <r>
    <s v="MAY-23"/>
    <s v="2023/24"/>
    <x v="1"/>
    <x v="3"/>
    <x v="73"/>
    <s v="SOUTH EAST COMMISSIONING REGION"/>
    <x v="427"/>
    <n v="216"/>
    <n v="18"/>
    <n v="0.92307692307692313"/>
    <n v="7.6923076923076927E-2"/>
  </r>
  <r>
    <s v="MAY-23"/>
    <s v="2023/24"/>
    <x v="1"/>
    <x v="3"/>
    <x v="74"/>
    <s v="SOUTH WEST COMMISSIONING REGION"/>
    <x v="669"/>
    <n v="429"/>
    <n v="53"/>
    <n v="0.89004149377593356"/>
    <n v="0.10995850622406639"/>
  </r>
  <r>
    <s v="MAY-23"/>
    <s v="2023/24"/>
    <x v="1"/>
    <x v="3"/>
    <x v="75"/>
    <s v="MIDLANDS COMMISSIONING REGION"/>
    <x v="670"/>
    <n v="493"/>
    <n v="68"/>
    <n v="0.87878787878787878"/>
    <n v="0.12121212121212122"/>
  </r>
  <r>
    <s v="MAY-23"/>
    <s v="2023/24"/>
    <x v="1"/>
    <x v="3"/>
    <x v="76"/>
    <s v="NORTH EAST AND YORKSHIRE COMMISSIONING REGION"/>
    <x v="671"/>
    <n v="344"/>
    <n v="14"/>
    <n v="0.96089385474860334"/>
    <n v="3.9106145251396648E-2"/>
  </r>
  <r>
    <s v="MAY-23"/>
    <s v="2023/24"/>
    <x v="1"/>
    <x v="3"/>
    <x v="77"/>
    <s v="MIDLANDS COMMISSIONING REGION"/>
    <x v="592"/>
    <n v="530"/>
    <n v="70"/>
    <n v="0.8833333333333333"/>
    <n v="0.11666666666666667"/>
  </r>
  <r>
    <s v="MAY-23"/>
    <s v="2023/24"/>
    <x v="1"/>
    <x v="3"/>
    <x v="78"/>
    <s v="SOUTH WEST COMMISSIONING REGION"/>
    <x v="672"/>
    <n v="751"/>
    <n v="79"/>
    <n v="0.90481927710843368"/>
    <n v="9.5180722891566261E-2"/>
  </r>
  <r>
    <s v="MAY-23"/>
    <s v="2023/24"/>
    <x v="1"/>
    <x v="3"/>
    <x v="79"/>
    <s v="NORTH EAST AND YORKSHIRE COMMISSIONING REGION"/>
    <x v="673"/>
    <n v="329"/>
    <n v="17"/>
    <n v="0.95086705202312138"/>
    <n v="4.9132947976878616E-2"/>
  </r>
  <r>
    <s v="MAY-23"/>
    <s v="2023/24"/>
    <x v="1"/>
    <x v="3"/>
    <x v="80"/>
    <s v="MIDLANDS COMMISSIONING REGION"/>
    <x v="358"/>
    <n v="378"/>
    <n v="74"/>
    <n v="0.83628318584070793"/>
    <n v="0.16371681415929204"/>
  </r>
  <r>
    <s v="MAY-23"/>
    <s v="2023/24"/>
    <x v="1"/>
    <x v="3"/>
    <x v="81"/>
    <s v="EAST OF ENGLAND COMMISSIONING REGION"/>
    <x v="674"/>
    <n v="499"/>
    <n v="69"/>
    <n v="0.87852112676056338"/>
    <n v="0.12147887323943662"/>
  </r>
  <r>
    <s v="MAY-23"/>
    <s v="2023/24"/>
    <x v="1"/>
    <x v="3"/>
    <x v="82"/>
    <s v="NORTH WEST COMMISSIONING REGION"/>
    <x v="675"/>
    <n v="427"/>
    <n v="46"/>
    <n v="0.90274841437632136"/>
    <n v="9.7251585623678652E-2"/>
  </r>
  <r>
    <s v="MAY-23"/>
    <s v="2023/24"/>
    <x v="1"/>
    <x v="3"/>
    <x v="83"/>
    <s v="NORTH WEST COMMISSIONING REGION"/>
    <x v="157"/>
    <n v="1"/>
    <n v="0"/>
    <n v="1"/>
    <n v="0"/>
  </r>
  <r>
    <s v="MAY-23"/>
    <s v="2023/24"/>
    <x v="1"/>
    <x v="3"/>
    <x v="84"/>
    <s v="NORTH EAST AND YORKSHIRE COMMISSIONING REGION"/>
    <x v="345"/>
    <n v="226"/>
    <n v="6"/>
    <n v="0.97413793103448276"/>
    <n v="2.5862068965517241E-2"/>
  </r>
  <r>
    <s v="MAY-23"/>
    <s v="2023/24"/>
    <x v="1"/>
    <x v="3"/>
    <x v="85"/>
    <s v="LONDON COMMISSIONING REGION"/>
    <x v="676"/>
    <n v="482"/>
    <n v="28"/>
    <n v="0.94509803921568625"/>
    <n v="5.4901960784313725E-2"/>
  </r>
  <r>
    <s v="MAY-23"/>
    <s v="2023/24"/>
    <x v="1"/>
    <x v="3"/>
    <x v="86"/>
    <s v="NORTH EAST AND YORKSHIRE COMMISSIONING REGION"/>
    <x v="428"/>
    <n v="260"/>
    <n v="17"/>
    <n v="0.93862815884476536"/>
    <n v="6.1371841155234655E-2"/>
  </r>
  <r>
    <s v="MAY-23"/>
    <s v="2023/24"/>
    <x v="1"/>
    <x v="3"/>
    <x v="87"/>
    <s v="MIDLANDS COMMISSIONING REGION"/>
    <x v="42"/>
    <n v="479"/>
    <n v="64"/>
    <n v="0.88213627992633514"/>
    <n v="0.11786372007366483"/>
  </r>
  <r>
    <s v="MAY-23"/>
    <s v="2023/24"/>
    <x v="1"/>
    <x v="3"/>
    <x v="88"/>
    <s v="SOUTH EAST COMMISSIONING REGION"/>
    <x v="677"/>
    <n v="486"/>
    <n v="66"/>
    <n v="0.88043478260869568"/>
    <n v="0.11956521739130435"/>
  </r>
  <r>
    <s v="MAY-23"/>
    <s v="2023/24"/>
    <x v="1"/>
    <x v="3"/>
    <x v="89"/>
    <s v="MIDLANDS COMMISSIONING REGION"/>
    <x v="186"/>
    <n v="384"/>
    <n v="62"/>
    <n v="0.86098654708520184"/>
    <n v="0.13901345291479822"/>
  </r>
  <r>
    <s v="MAY-23"/>
    <s v="2023/24"/>
    <x v="1"/>
    <x v="3"/>
    <x v="90"/>
    <s v="LONDON COMMISSIONING REGION"/>
    <x v="678"/>
    <n v="612"/>
    <n v="76"/>
    <n v="0.88953488372093026"/>
    <n v="0.11046511627906977"/>
  </r>
  <r>
    <s v="MAY-23"/>
    <s v="2023/24"/>
    <x v="1"/>
    <x v="3"/>
    <x v="92"/>
    <s v="MIDLANDS COMMISSIONING REGION"/>
    <x v="679"/>
    <n v="344"/>
    <n v="48"/>
    <n v="0.87755102040816324"/>
    <n v="0.12244897959183673"/>
  </r>
  <r>
    <s v="MAY-23"/>
    <s v="2023/24"/>
    <x v="1"/>
    <x v="3"/>
    <x v="93"/>
    <s v="NORTH EAST AND YORKSHIRE COMMISSIONING REGION"/>
    <x v="680"/>
    <n v="281"/>
    <n v="14"/>
    <n v="0.9525423728813559"/>
    <n v="4.7457627118644069E-2"/>
  </r>
  <r>
    <s v="MAY-23"/>
    <s v="2023/24"/>
    <x v="1"/>
    <x v="3"/>
    <x v="94"/>
    <s v="SOUTH EAST COMMISSIONING REGION"/>
    <x v="681"/>
    <n v="910"/>
    <n v="55"/>
    <n v="0.94300518134715028"/>
    <n v="5.6994818652849742E-2"/>
  </r>
  <r>
    <s v="MAY-23"/>
    <s v="2023/24"/>
    <x v="1"/>
    <x v="3"/>
    <x v="95"/>
    <s v="SOUTH EAST COMMISSIONING REGION"/>
    <x v="437"/>
    <n v="471"/>
    <n v="25"/>
    <n v="0.94959677419354838"/>
    <n v="5.040322580645161E-2"/>
  </r>
  <r>
    <s v="MAY-23"/>
    <s v="2023/24"/>
    <x v="1"/>
    <x v="3"/>
    <x v="96"/>
    <s v="SOUTH WEST COMMISSIONING REGION"/>
    <x v="347"/>
    <n v="425"/>
    <n v="47"/>
    <n v="0.90042372881355937"/>
    <n v="9.9576271186440676E-2"/>
  </r>
  <r>
    <s v="MAY-23"/>
    <s v="2023/24"/>
    <x v="1"/>
    <x v="3"/>
    <x v="97"/>
    <s v="LONDON COMMISSIONING REGION"/>
    <x v="682"/>
    <n v="471"/>
    <n v="49"/>
    <n v="0.90576923076923077"/>
    <n v="9.4230769230769229E-2"/>
  </r>
  <r>
    <s v="MAY-23"/>
    <s v="2023/24"/>
    <x v="1"/>
    <x v="3"/>
    <x v="98"/>
    <s v="SOUTH EAST COMMISSIONING REGION"/>
    <x v="683"/>
    <n v="332"/>
    <n v="37"/>
    <n v="0.89972899728997291"/>
    <n v="0.1002710027100271"/>
  </r>
  <r>
    <s v="MAY-23"/>
    <s v="2023/24"/>
    <x v="1"/>
    <x v="3"/>
    <x v="99"/>
    <s v="SOUTH EAST COMMISSIONING REGION"/>
    <x v="174"/>
    <n v="2"/>
    <n v="0"/>
    <n v="1"/>
    <n v="0"/>
  </r>
  <r>
    <s v="MAY-23"/>
    <s v="2023/24"/>
    <x v="1"/>
    <x v="3"/>
    <x v="100"/>
    <s v="NORTH WEST COMMISSIONING REGION"/>
    <x v="334"/>
    <n v="232"/>
    <n v="18"/>
    <n v="0.92800000000000005"/>
    <n v="7.1999999999999995E-2"/>
  </r>
  <r>
    <s v="MAY-23"/>
    <s v="2023/24"/>
    <x v="1"/>
    <x v="3"/>
    <x v="101"/>
    <s v="NORTH EAST AND YORKSHIRE COMMISSIONING REGION"/>
    <x v="403"/>
    <n v="116"/>
    <n v="10"/>
    <n v="0.92063492063492058"/>
    <n v="7.9365079365079361E-2"/>
  </r>
  <r>
    <s v="MAY-23"/>
    <s v="2023/24"/>
    <x v="1"/>
    <x v="3"/>
    <x v="102"/>
    <s v="EAST OF ENGLAND COMMISSIONING REGION"/>
    <x v="310"/>
    <n v="88"/>
    <n v="20"/>
    <n v="0.81481481481481477"/>
    <n v="0.18518518518518517"/>
  </r>
  <r>
    <s v="MAY-23"/>
    <s v="2023/24"/>
    <x v="1"/>
    <x v="3"/>
    <x v="103"/>
    <s v="EAST OF ENGLAND COMMISSIONING REGION"/>
    <x v="298"/>
    <n v="86"/>
    <n v="18"/>
    <n v="0.82692307692307687"/>
    <n v="0.17307692307692307"/>
  </r>
  <r>
    <s v="MAY-23"/>
    <s v="2023/24"/>
    <x v="1"/>
    <x v="3"/>
    <x v="104"/>
    <s v="EAST OF ENGLAND COMMISSIONING REGION"/>
    <x v="301"/>
    <n v="64"/>
    <n v="11"/>
    <n v="0.85333333333333339"/>
    <n v="0.14666666666666667"/>
  </r>
  <r>
    <s v="MAY-23"/>
    <s v="2023/24"/>
    <x v="1"/>
    <x v="3"/>
    <x v="105"/>
    <s v="LONDON COMMISSIONING REGION"/>
    <x v="43"/>
    <n v="509"/>
    <n v="30"/>
    <n v="0.94434137291280151"/>
    <n v="5.5658627087198514E-2"/>
  </r>
  <r>
    <s v="MAY-23"/>
    <s v="2023/24"/>
    <x v="1"/>
    <x v="3"/>
    <x v="106"/>
    <s v="MIDLANDS COMMISSIONING REGION"/>
    <x v="59"/>
    <n v="429"/>
    <n v="30"/>
    <n v="0.934640522875817"/>
    <n v="6.535947712418301E-2"/>
  </r>
  <r>
    <s v="MAY-23"/>
    <s v="2023/24"/>
    <x v="1"/>
    <x v="3"/>
    <x v="107"/>
    <s v="MIDLANDS COMMISSIONING REGION"/>
    <x v="684"/>
    <n v="454"/>
    <n v="95"/>
    <n v="0.82695810564663019"/>
    <n v="0.17304189435336975"/>
  </r>
  <r>
    <s v="MAY-23"/>
    <s v="2023/24"/>
    <x v="1"/>
    <x v="3"/>
    <x v="108"/>
    <s v="SOUTH EAST COMMISSIONING REGION"/>
    <x v="685"/>
    <n v="327"/>
    <n v="24"/>
    <n v="0.93162393162393164"/>
    <n v="6.8376068376068383E-2"/>
  </r>
  <r>
    <s v="MAY-23"/>
    <s v="2023/24"/>
    <x v="1"/>
    <x v="3"/>
    <x v="109"/>
    <s v="SOUTH EAST COMMISSIONING REGION"/>
    <x v="686"/>
    <n v="904"/>
    <n v="126"/>
    <n v="0.87766990291262137"/>
    <n v="0.12233009708737864"/>
  </r>
  <r>
    <s v="MAY-23"/>
    <s v="2023/24"/>
    <x v="1"/>
    <x v="3"/>
    <x v="110"/>
    <s v="EAST OF ENGLAND COMMISSIONING REGION"/>
    <x v="687"/>
    <n v="359"/>
    <n v="31"/>
    <n v="0.92051282051282046"/>
    <n v="7.9487179487179482E-2"/>
  </r>
  <r>
    <s v="MAY-23"/>
    <s v="2023/24"/>
    <x v="1"/>
    <x v="3"/>
    <x v="111"/>
    <s v="MIDLANDS COMMISSIONING REGION"/>
    <x v="683"/>
    <n v="311"/>
    <n v="58"/>
    <n v="0.84281842818428188"/>
    <n v="0.15718157181571815"/>
  </r>
  <r>
    <s v="MAY-23"/>
    <s v="2023/24"/>
    <x v="1"/>
    <x v="3"/>
    <x v="112"/>
    <s v="UNKNOWN"/>
    <x v="411"/>
    <n v="223"/>
    <n v="23"/>
    <n v="0.9065040650406504"/>
    <n v="9.3495934959349589E-2"/>
  </r>
  <r>
    <s v="MAY-23"/>
    <s v="2023/24"/>
    <x v="1"/>
    <x v="3"/>
    <x v="113"/>
    <s v="LONDON COMMISSIONING REGION"/>
    <x v="688"/>
    <n v="667"/>
    <n v="32"/>
    <n v="0.95422031473533619"/>
    <n v="4.5779685264663805E-2"/>
  </r>
  <r>
    <s v="MAY-23"/>
    <s v="2023/24"/>
    <x v="1"/>
    <x v="3"/>
    <x v="114"/>
    <s v="NORTH EAST AND YORKSHIRE COMMISSIONING REGION"/>
    <x v="332"/>
    <n v="197"/>
    <n v="9"/>
    <n v="0.9563106796116505"/>
    <n v="4.3689320388349516E-2"/>
  </r>
  <r>
    <s v="MAY-23"/>
    <s v="2023/24"/>
    <x v="1"/>
    <x v="4"/>
    <x v="0"/>
    <s v="NORTH EAST AND YORKSHIRE COMMISSIONING REGION"/>
    <x v="365"/>
    <n v="33"/>
    <n v="0"/>
    <n v="1"/>
    <n v="0"/>
  </r>
  <r>
    <s v="MAY-23"/>
    <s v="2023/24"/>
    <x v="1"/>
    <x v="4"/>
    <x v="1"/>
    <s v="NORTH EAST AND YORKSHIRE COMMISSIONING REGION"/>
    <x v="365"/>
    <n v="32"/>
    <n v="1"/>
    <n v="0.96969696969696972"/>
    <n v="3.0303030303030304E-2"/>
  </r>
  <r>
    <s v="MAY-23"/>
    <s v="2023/24"/>
    <x v="1"/>
    <x v="4"/>
    <x v="2"/>
    <s v="NORTH EAST AND YORKSHIRE COMMISSIONING REGION"/>
    <x v="366"/>
    <n v="64"/>
    <n v="1"/>
    <n v="0.98461538461538467"/>
    <n v="1.5384615384615385E-2"/>
  </r>
  <r>
    <s v="MAY-23"/>
    <s v="2023/24"/>
    <x v="1"/>
    <x v="4"/>
    <x v="3"/>
    <s v="NORTH WEST COMMISSIONING REGION"/>
    <x v="183"/>
    <n v="23"/>
    <n v="0"/>
    <n v="1"/>
    <n v="0"/>
  </r>
  <r>
    <s v="MAY-23"/>
    <s v="2023/24"/>
    <x v="1"/>
    <x v="4"/>
    <x v="4"/>
    <s v="NORTH WEST COMMISSIONING REGION"/>
    <x v="149"/>
    <n v="6"/>
    <n v="0"/>
    <n v="1"/>
    <n v="0"/>
  </r>
  <r>
    <s v="MAY-23"/>
    <s v="2023/24"/>
    <x v="1"/>
    <x v="4"/>
    <x v="5"/>
    <s v="NORTH WEST COMMISSIONING REGION"/>
    <x v="183"/>
    <n v="23"/>
    <n v="0"/>
    <n v="1"/>
    <n v="0"/>
  </r>
  <r>
    <s v="MAY-23"/>
    <s v="2023/24"/>
    <x v="1"/>
    <x v="4"/>
    <x v="6"/>
    <s v="NORTH WEST COMMISSIONING REGION"/>
    <x v="374"/>
    <n v="19"/>
    <n v="0"/>
    <n v="1"/>
    <n v="0"/>
  </r>
  <r>
    <s v="MAY-23"/>
    <s v="2023/24"/>
    <x v="1"/>
    <x v="4"/>
    <x v="7"/>
    <s v="NORTH WEST COMMISSIONING REGION"/>
    <x v="395"/>
    <n v="37"/>
    <n v="0"/>
    <n v="1"/>
    <n v="0"/>
  </r>
  <r>
    <s v="MAY-23"/>
    <s v="2023/24"/>
    <x v="1"/>
    <x v="4"/>
    <x v="8"/>
    <s v="NORTH WEST COMMISSIONING REGION"/>
    <x v="132"/>
    <n v="16"/>
    <n v="0"/>
    <n v="1"/>
    <n v="0"/>
  </r>
  <r>
    <s v="MAY-23"/>
    <s v="2023/24"/>
    <x v="1"/>
    <x v="4"/>
    <x v="9"/>
    <s v="NORTH WEST COMMISSIONING REGION"/>
    <x v="170"/>
    <n v="70"/>
    <n v="2"/>
    <n v="0.97222222222222221"/>
    <n v="2.7777777777777776E-2"/>
  </r>
  <r>
    <s v="MAY-23"/>
    <s v="2023/24"/>
    <x v="1"/>
    <x v="4"/>
    <x v="10"/>
    <s v="NORTH WEST COMMISSIONING REGION"/>
    <x v="83"/>
    <n v="13"/>
    <n v="0"/>
    <n v="1"/>
    <n v="0"/>
  </r>
  <r>
    <s v="MAY-23"/>
    <s v="2023/24"/>
    <x v="1"/>
    <x v="4"/>
    <x v="11"/>
    <s v="NORTH WEST COMMISSIONING REGION"/>
    <x v="372"/>
    <n v="60"/>
    <n v="0"/>
    <n v="1"/>
    <n v="0"/>
  </r>
  <r>
    <s v="MAY-23"/>
    <s v="2023/24"/>
    <x v="1"/>
    <x v="4"/>
    <x v="12"/>
    <s v="NORTH WEST COMMISSIONING REGION"/>
    <x v="413"/>
    <n v="15"/>
    <n v="0"/>
    <n v="1"/>
    <n v="0"/>
  </r>
  <r>
    <s v="MAY-23"/>
    <s v="2023/24"/>
    <x v="1"/>
    <x v="4"/>
    <x v="13"/>
    <s v="NORTH WEST COMMISSIONING REGION"/>
    <x v="374"/>
    <n v="19"/>
    <n v="0"/>
    <n v="1"/>
    <n v="0"/>
  </r>
  <r>
    <s v="MAY-23"/>
    <s v="2023/24"/>
    <x v="1"/>
    <x v="4"/>
    <x v="14"/>
    <s v="NORTH EAST AND YORKSHIRE COMMISSIONING REGION"/>
    <x v="191"/>
    <n v="53"/>
    <n v="2"/>
    <n v="0.96363636363636362"/>
    <n v="3.6363636363636362E-2"/>
  </r>
  <r>
    <s v="MAY-23"/>
    <s v="2023/24"/>
    <x v="1"/>
    <x v="4"/>
    <x v="15"/>
    <s v="NORTH WEST COMMISSIONING REGION"/>
    <x v="143"/>
    <n v="17"/>
    <n v="1"/>
    <n v="0.94444444444444442"/>
    <n v="5.5555555555555552E-2"/>
  </r>
  <r>
    <s v="MAY-23"/>
    <s v="2023/24"/>
    <x v="1"/>
    <x v="4"/>
    <x v="16"/>
    <s v="NORTH WEST COMMISSIONING REGION"/>
    <x v="150"/>
    <n v="89"/>
    <n v="0"/>
    <n v="1"/>
    <n v="0"/>
  </r>
  <r>
    <s v="MAY-23"/>
    <s v="2023/24"/>
    <x v="1"/>
    <x v="4"/>
    <x v="17"/>
    <s v="NORTH WEST COMMISSIONING REGION"/>
    <x v="183"/>
    <n v="22"/>
    <n v="1"/>
    <n v="0.95652173913043481"/>
    <n v="4.3478260869565216E-2"/>
  </r>
  <r>
    <s v="MAY-23"/>
    <s v="2023/24"/>
    <x v="1"/>
    <x v="4"/>
    <x v="18"/>
    <s v="NORTH WEST COMMISSIONING REGION"/>
    <x v="132"/>
    <n v="16"/>
    <n v="0"/>
    <n v="1"/>
    <n v="0"/>
  </r>
  <r>
    <s v="MAY-23"/>
    <s v="2023/24"/>
    <x v="1"/>
    <x v="4"/>
    <x v="19"/>
    <s v="NORTH WEST COMMISSIONING REGION"/>
    <x v="368"/>
    <n v="25"/>
    <n v="0"/>
    <n v="1"/>
    <n v="0"/>
  </r>
  <r>
    <s v="MAY-23"/>
    <s v="2023/24"/>
    <x v="1"/>
    <x v="4"/>
    <x v="20"/>
    <s v="NORTH WEST COMMISSIONING REGION"/>
    <x v="120"/>
    <n v="26"/>
    <n v="0"/>
    <n v="1"/>
    <n v="0"/>
  </r>
  <r>
    <s v="MAY-23"/>
    <s v="2023/24"/>
    <x v="1"/>
    <x v="4"/>
    <x v="21"/>
    <s v="NORTH WEST COMMISSIONING REGION"/>
    <x v="192"/>
    <n v="17"/>
    <n v="0"/>
    <n v="1"/>
    <n v="0"/>
  </r>
  <r>
    <s v="MAY-23"/>
    <s v="2023/24"/>
    <x v="1"/>
    <x v="4"/>
    <x v="22"/>
    <s v="NORTH WEST COMMISSIONING REGION"/>
    <x v="143"/>
    <n v="18"/>
    <n v="0"/>
    <n v="1"/>
    <n v="0"/>
  </r>
  <r>
    <s v="MAY-23"/>
    <s v="2023/24"/>
    <x v="1"/>
    <x v="4"/>
    <x v="23"/>
    <s v="NORTH WEST COMMISSIONING REGION"/>
    <x v="123"/>
    <n v="24"/>
    <n v="0"/>
    <n v="1"/>
    <n v="0"/>
  </r>
  <r>
    <s v="MAY-23"/>
    <s v="2023/24"/>
    <x v="1"/>
    <x v="4"/>
    <x v="24"/>
    <s v="NORTH WEST COMMISSIONING REGION"/>
    <x v="91"/>
    <n v="12"/>
    <n v="0"/>
    <n v="1"/>
    <n v="0"/>
  </r>
  <r>
    <s v="MAY-23"/>
    <s v="2023/24"/>
    <x v="1"/>
    <x v="4"/>
    <x v="25"/>
    <s v="NORTH WEST COMMISSIONING REGION"/>
    <x v="395"/>
    <n v="37"/>
    <n v="0"/>
    <n v="1"/>
    <n v="0"/>
  </r>
  <r>
    <s v="MAY-23"/>
    <s v="2023/24"/>
    <x v="1"/>
    <x v="4"/>
    <x v="26"/>
    <s v="NORTH WEST COMMISSIONING REGION"/>
    <x v="69"/>
    <n v="21"/>
    <n v="1"/>
    <n v="0.95454545454545459"/>
    <n v="4.5454545454545456E-2"/>
  </r>
  <r>
    <s v="MAY-23"/>
    <s v="2023/24"/>
    <x v="1"/>
    <x v="4"/>
    <x v="27"/>
    <s v="NORTH EAST AND YORKSHIRE COMMISSIONING REGION"/>
    <x v="121"/>
    <n v="28"/>
    <n v="3"/>
    <n v="0.90322580645161288"/>
    <n v="9.6774193548387094E-2"/>
  </r>
  <r>
    <s v="MAY-23"/>
    <s v="2023/24"/>
    <x v="1"/>
    <x v="4"/>
    <x v="28"/>
    <s v="MIDLANDS COMMISSIONING REGION"/>
    <x v="115"/>
    <n v="9"/>
    <n v="1"/>
    <n v="0.9"/>
    <n v="0.1"/>
  </r>
  <r>
    <s v="MAY-23"/>
    <s v="2023/24"/>
    <x v="1"/>
    <x v="4"/>
    <x v="29"/>
    <s v="NORTH EAST AND YORKSHIRE COMMISSIONING REGION"/>
    <x v="127"/>
    <n v="43"/>
    <n v="1"/>
    <n v="0.97727272727272729"/>
    <n v="2.2727272727272728E-2"/>
  </r>
  <r>
    <s v="MAY-23"/>
    <s v="2023/24"/>
    <x v="1"/>
    <x v="4"/>
    <x v="30"/>
    <s v="NORTH EAST AND YORKSHIRE COMMISSIONING REGION"/>
    <x v="147"/>
    <n v="31"/>
    <n v="4"/>
    <n v="0.88571428571428568"/>
    <n v="0.11428571428571428"/>
  </r>
  <r>
    <s v="MAY-23"/>
    <s v="2023/24"/>
    <x v="1"/>
    <x v="4"/>
    <x v="31"/>
    <s v="NORTH EAST AND YORKSHIRE COMMISSIONING REGION"/>
    <x v="417"/>
    <n v="63"/>
    <n v="5"/>
    <n v="0.92647058823529416"/>
    <n v="7.3529411764705885E-2"/>
  </r>
  <r>
    <s v="MAY-23"/>
    <s v="2023/24"/>
    <x v="1"/>
    <x v="4"/>
    <x v="32"/>
    <s v="NORTH EAST AND YORKSHIRE COMMISSIONING REGION"/>
    <x v="416"/>
    <n v="45"/>
    <n v="0"/>
    <n v="1"/>
    <n v="0"/>
  </r>
  <r>
    <s v="MAY-23"/>
    <s v="2023/24"/>
    <x v="1"/>
    <x v="4"/>
    <x v="33"/>
    <s v="NORTH EAST AND YORKSHIRE COMMISSIONING REGION"/>
    <x v="373"/>
    <n v="31"/>
    <n v="3"/>
    <n v="0.91176470588235292"/>
    <n v="8.8235294117647065E-2"/>
  </r>
  <r>
    <s v="MAY-23"/>
    <s v="2023/24"/>
    <x v="1"/>
    <x v="4"/>
    <x v="34"/>
    <s v="NORTH EAST AND YORKSHIRE COMMISSIONING REGION"/>
    <x v="369"/>
    <n v="28"/>
    <n v="4"/>
    <n v="0.875"/>
    <n v="0.125"/>
  </r>
  <r>
    <s v="MAY-23"/>
    <s v="2023/24"/>
    <x v="1"/>
    <x v="4"/>
    <x v="35"/>
    <s v="NORTH EAST AND YORKSHIRE COMMISSIONING REGION"/>
    <x v="367"/>
    <n v="33"/>
    <n v="6"/>
    <n v="0.84615384615384615"/>
    <n v="0.15384615384615385"/>
  </r>
  <r>
    <s v="MAY-23"/>
    <s v="2023/24"/>
    <x v="1"/>
    <x v="4"/>
    <x v="36"/>
    <s v="NORTH EAST AND YORKSHIRE COMMISSIONING REGION"/>
    <x v="137"/>
    <n v="54"/>
    <n v="13"/>
    <n v="0.80597014925373134"/>
    <n v="0.19402985074626866"/>
  </r>
  <r>
    <s v="MAY-23"/>
    <s v="2023/24"/>
    <x v="1"/>
    <x v="4"/>
    <x v="37"/>
    <s v="NORTH EAST AND YORKSHIRE COMMISSIONING REGION"/>
    <x v="372"/>
    <n v="60"/>
    <n v="0"/>
    <n v="1"/>
    <n v="0"/>
  </r>
  <r>
    <s v="MAY-23"/>
    <s v="2023/24"/>
    <x v="1"/>
    <x v="4"/>
    <x v="38"/>
    <s v="NORTH EAST AND YORKSHIRE COMMISSIONING REGION"/>
    <x v="160"/>
    <n v="82"/>
    <n v="0"/>
    <n v="1"/>
    <n v="0"/>
  </r>
  <r>
    <s v="MAY-23"/>
    <s v="2023/24"/>
    <x v="1"/>
    <x v="4"/>
    <x v="39"/>
    <s v="MIDLANDS COMMISSIONING REGION"/>
    <x v="182"/>
    <n v="45"/>
    <n v="2"/>
    <n v="0.95744680851063835"/>
    <n v="4.2553191489361701E-2"/>
  </r>
  <r>
    <s v="MAY-23"/>
    <s v="2023/24"/>
    <x v="1"/>
    <x v="4"/>
    <x v="40"/>
    <s v="MIDLANDS COMMISSIONING REGION"/>
    <x v="144"/>
    <n v="20"/>
    <n v="0"/>
    <n v="1"/>
    <n v="0"/>
  </r>
  <r>
    <s v="MAY-23"/>
    <s v="2023/24"/>
    <x v="1"/>
    <x v="4"/>
    <x v="41"/>
    <s v="MIDLANDS COMMISSIONING REGION"/>
    <x v="370"/>
    <n v="47"/>
    <n v="1"/>
    <n v="0.97916666666666663"/>
    <n v="2.0833333333333332E-2"/>
  </r>
  <r>
    <s v="MAY-23"/>
    <s v="2023/24"/>
    <x v="1"/>
    <x v="4"/>
    <x v="42"/>
    <s v="MIDLANDS COMMISSIONING REGION"/>
    <x v="121"/>
    <n v="29"/>
    <n v="2"/>
    <n v="0.93548387096774188"/>
    <n v="6.4516129032258063E-2"/>
  </r>
  <r>
    <s v="MAY-23"/>
    <s v="2023/24"/>
    <x v="1"/>
    <x v="4"/>
    <x v="43"/>
    <s v="MIDLANDS COMMISSIONING REGION"/>
    <x v="116"/>
    <n v="26"/>
    <n v="2"/>
    <n v="0.9285714285714286"/>
    <n v="7.1428571428571425E-2"/>
  </r>
  <r>
    <s v="MAY-23"/>
    <s v="2023/24"/>
    <x v="1"/>
    <x v="4"/>
    <x v="44"/>
    <s v="MIDLANDS COMMISSIONING REGION"/>
    <x v="99"/>
    <n v="28"/>
    <n v="1"/>
    <n v="0.96551724137931039"/>
    <n v="3.4482758620689655E-2"/>
  </r>
  <r>
    <s v="MAY-23"/>
    <s v="2023/24"/>
    <x v="1"/>
    <x v="4"/>
    <x v="45"/>
    <s v="MIDLANDS COMMISSIONING REGION"/>
    <x v="129"/>
    <n v="49"/>
    <n v="3"/>
    <n v="0.94230769230769229"/>
    <n v="5.7692307692307696E-2"/>
  </r>
  <r>
    <s v="MAY-23"/>
    <s v="2023/24"/>
    <x v="1"/>
    <x v="4"/>
    <x v="46"/>
    <s v="MIDLANDS COMMISSIONING REGION"/>
    <x v="144"/>
    <n v="19"/>
    <n v="1"/>
    <n v="0.95"/>
    <n v="0.05"/>
  </r>
  <r>
    <s v="MAY-23"/>
    <s v="2023/24"/>
    <x v="1"/>
    <x v="4"/>
    <x v="47"/>
    <s v="MIDLANDS COMMISSIONING REGION"/>
    <x v="123"/>
    <n v="23"/>
    <n v="1"/>
    <n v="0.95833333333333337"/>
    <n v="4.1666666666666664E-2"/>
  </r>
  <r>
    <s v="MAY-23"/>
    <s v="2023/24"/>
    <x v="1"/>
    <x v="4"/>
    <x v="48"/>
    <s v="EAST OF ENGLAND COMMISSIONING REGION"/>
    <x v="296"/>
    <n v="62"/>
    <n v="0"/>
    <n v="1"/>
    <n v="0"/>
  </r>
  <r>
    <s v="MAY-23"/>
    <s v="2023/24"/>
    <x v="1"/>
    <x v="4"/>
    <x v="49"/>
    <s v="EAST OF ENGLAND COMMISSIONING REGION"/>
    <x v="131"/>
    <n v="46"/>
    <n v="0"/>
    <n v="1"/>
    <n v="0"/>
  </r>
  <r>
    <s v="MAY-23"/>
    <s v="2023/24"/>
    <x v="1"/>
    <x v="4"/>
    <x v="50"/>
    <s v="EAST OF ENGLAND COMMISSIONING REGION"/>
    <x v="376"/>
    <n v="86"/>
    <n v="2"/>
    <n v="0.97727272727272729"/>
    <n v="2.2727272727272728E-2"/>
  </r>
  <r>
    <s v="MAY-23"/>
    <s v="2023/24"/>
    <x v="1"/>
    <x v="4"/>
    <x v="51"/>
    <s v="EAST OF ENGLAND COMMISSIONING REGION"/>
    <x v="310"/>
    <n v="107"/>
    <n v="1"/>
    <n v="0.9907407407407407"/>
    <n v="9.2592592592592587E-3"/>
  </r>
  <r>
    <s v="MAY-23"/>
    <s v="2023/24"/>
    <x v="1"/>
    <x v="4"/>
    <x v="52"/>
    <s v="EAST OF ENGLAND COMMISSIONING REGION"/>
    <x v="125"/>
    <n v="31"/>
    <n v="7"/>
    <n v="0.81578947368421051"/>
    <n v="0.18421052631578946"/>
  </r>
  <r>
    <s v="MAY-23"/>
    <s v="2023/24"/>
    <x v="1"/>
    <x v="4"/>
    <x v="53"/>
    <s v="EAST OF ENGLAND COMMISSIONING REGION"/>
    <x v="301"/>
    <n v="71"/>
    <n v="4"/>
    <n v="0.94666666666666666"/>
    <n v="5.3333333333333337E-2"/>
  </r>
  <r>
    <s v="MAY-23"/>
    <s v="2023/24"/>
    <x v="1"/>
    <x v="4"/>
    <x v="54"/>
    <s v="EAST OF ENGLAND COMMISSIONING REGION"/>
    <x v="368"/>
    <n v="25"/>
    <n v="0"/>
    <n v="1"/>
    <n v="0"/>
  </r>
  <r>
    <s v="MAY-23"/>
    <s v="2023/24"/>
    <x v="1"/>
    <x v="4"/>
    <x v="55"/>
    <s v="EAST OF ENGLAND COMMISSIONING REGION"/>
    <x v="121"/>
    <n v="31"/>
    <n v="0"/>
    <n v="1"/>
    <n v="0"/>
  </r>
  <r>
    <s v="MAY-23"/>
    <s v="2023/24"/>
    <x v="1"/>
    <x v="4"/>
    <x v="56"/>
    <s v="EAST OF ENGLAND COMMISSIONING REGION"/>
    <x v="410"/>
    <n v="91"/>
    <n v="0"/>
    <n v="1"/>
    <n v="0"/>
  </r>
  <r>
    <s v="MAY-23"/>
    <s v="2023/24"/>
    <x v="1"/>
    <x v="4"/>
    <x v="57"/>
    <s v="SOUTH EAST COMMISSIONING REGION"/>
    <x v="140"/>
    <n v="28"/>
    <n v="2"/>
    <n v="0.93333333333333335"/>
    <n v="6.6666666666666666E-2"/>
  </r>
  <r>
    <s v="MAY-23"/>
    <s v="2023/24"/>
    <x v="1"/>
    <x v="4"/>
    <x v="58"/>
    <s v="SOUTH EAST COMMISSIONING REGION"/>
    <x v="299"/>
    <n v="158"/>
    <n v="0"/>
    <n v="1"/>
    <n v="0"/>
  </r>
  <r>
    <s v="MAY-23"/>
    <s v="2023/24"/>
    <x v="1"/>
    <x v="4"/>
    <x v="59"/>
    <s v="SOUTH EAST COMMISSIONING REGION"/>
    <x v="99"/>
    <n v="25"/>
    <n v="4"/>
    <n v="0.86206896551724133"/>
    <n v="0.13793103448275862"/>
  </r>
  <r>
    <s v="MAY-23"/>
    <s v="2023/24"/>
    <x v="1"/>
    <x v="4"/>
    <x v="60"/>
    <s v="SOUTH WEST COMMISSIONING REGION"/>
    <x v="307"/>
    <n v="98"/>
    <n v="0"/>
    <n v="1"/>
    <n v="0"/>
  </r>
  <r>
    <s v="MAY-23"/>
    <s v="2023/24"/>
    <x v="1"/>
    <x v="4"/>
    <x v="61"/>
    <s v="SOUTH WEST COMMISSIONING REGION"/>
    <x v="172"/>
    <n v="124"/>
    <n v="0"/>
    <n v="1"/>
    <n v="0"/>
  </r>
  <r>
    <s v="MAY-23"/>
    <s v="2023/24"/>
    <x v="1"/>
    <x v="4"/>
    <x v="62"/>
    <s v="SOUTH WEST COMMISSIONING REGION"/>
    <x v="652"/>
    <n v="159"/>
    <n v="0"/>
    <n v="1"/>
    <n v="0"/>
  </r>
  <r>
    <s v="MAY-23"/>
    <s v="2023/24"/>
    <x v="1"/>
    <x v="4"/>
    <x v="63"/>
    <s v="SOUTH WEST COMMISSIONING REGION"/>
    <x v="166"/>
    <n v="111"/>
    <n v="1"/>
    <n v="0.9910714285714286"/>
    <n v="8.9285714285714281E-3"/>
  </r>
  <r>
    <s v="MAY-23"/>
    <s v="2023/24"/>
    <x v="1"/>
    <x v="4"/>
    <x v="64"/>
    <s v="NORTH WEST COMMISSIONING REGION"/>
    <x v="381"/>
    <n v="70"/>
    <n v="1"/>
    <n v="0.9859154929577465"/>
    <n v="1.4084507042253521E-2"/>
  </r>
  <r>
    <s v="MAY-23"/>
    <s v="2023/24"/>
    <x v="1"/>
    <x v="4"/>
    <x v="65"/>
    <s v="NATIONAL COMMISSIONING HUB 1"/>
    <x v="149"/>
    <n v="5"/>
    <n v="1"/>
    <n v="0.83333333333333337"/>
    <n v="0.16666666666666666"/>
  </r>
  <r>
    <s v="MAY-23"/>
    <s v="2023/24"/>
    <x v="1"/>
    <x v="4"/>
    <x v="66"/>
    <s v="NORTH EAST AND YORKSHIRE COMMISSIONING REGION"/>
    <x v="410"/>
    <n v="91"/>
    <n v="0"/>
    <n v="1"/>
    <n v="0"/>
  </r>
  <r>
    <s v="MAY-23"/>
    <s v="2023/24"/>
    <x v="1"/>
    <x v="4"/>
    <x v="67"/>
    <s v="NORTH WEST COMMISSIONING REGION"/>
    <x v="117"/>
    <n v="48"/>
    <n v="1"/>
    <n v="0.97959183673469385"/>
    <n v="2.0408163265306121E-2"/>
  </r>
  <r>
    <s v="MAY-23"/>
    <s v="2023/24"/>
    <x v="1"/>
    <x v="4"/>
    <x v="71"/>
    <s v="SOUTH WEST COMMISSIONING REGION"/>
    <x v="157"/>
    <n v="1"/>
    <n v="0"/>
    <n v="1"/>
    <n v="0"/>
  </r>
  <r>
    <s v="MAY-23"/>
    <s v="2023/24"/>
    <x v="1"/>
    <x v="4"/>
    <x v="72"/>
    <s v="SOUTH EAST COMMISSIONING REGION"/>
    <x v="366"/>
    <n v="58"/>
    <n v="7"/>
    <n v="0.89230769230769236"/>
    <n v="0.1076923076923077"/>
  </r>
  <r>
    <s v="MAY-23"/>
    <s v="2023/24"/>
    <x v="1"/>
    <x v="4"/>
    <x v="73"/>
    <s v="SOUTH EAST COMMISSIONING REGION"/>
    <x v="405"/>
    <n v="74"/>
    <n v="0"/>
    <n v="1"/>
    <n v="0"/>
  </r>
  <r>
    <s v="MAY-23"/>
    <s v="2023/24"/>
    <x v="1"/>
    <x v="4"/>
    <x v="74"/>
    <s v="SOUTH WEST COMMISSIONING REGION"/>
    <x v="441"/>
    <n v="151"/>
    <n v="0"/>
    <n v="1"/>
    <n v="0"/>
  </r>
  <r>
    <s v="MAY-23"/>
    <s v="2023/24"/>
    <x v="1"/>
    <x v="4"/>
    <x v="75"/>
    <s v="MIDLANDS COMMISSIONING REGION"/>
    <x v="689"/>
    <n v="191"/>
    <n v="1"/>
    <n v="0.99479166666666663"/>
    <n v="5.208333333333333E-3"/>
  </r>
  <r>
    <s v="MAY-23"/>
    <s v="2023/24"/>
    <x v="1"/>
    <x v="4"/>
    <x v="76"/>
    <s v="NORTH EAST AND YORKSHIRE COMMISSIONING REGION"/>
    <x v="355"/>
    <n v="153"/>
    <n v="1"/>
    <n v="0.99350649350649356"/>
    <n v="6.4935064935064939E-3"/>
  </r>
  <r>
    <s v="MAY-23"/>
    <s v="2023/24"/>
    <x v="1"/>
    <x v="4"/>
    <x v="77"/>
    <s v="MIDLANDS COMMISSIONING REGION"/>
    <x v="431"/>
    <n v="147"/>
    <n v="8"/>
    <n v="0.94838709677419353"/>
    <n v="5.1612903225806452E-2"/>
  </r>
  <r>
    <s v="MAY-23"/>
    <s v="2023/24"/>
    <x v="1"/>
    <x v="4"/>
    <x v="78"/>
    <s v="SOUTH WEST COMMISSIONING REGION"/>
    <x v="424"/>
    <n v="254"/>
    <n v="0"/>
    <n v="1"/>
    <n v="0"/>
  </r>
  <r>
    <s v="MAY-23"/>
    <s v="2023/24"/>
    <x v="1"/>
    <x v="4"/>
    <x v="79"/>
    <s v="NORTH EAST AND YORKSHIRE COMMISSIONING REGION"/>
    <x v="384"/>
    <n v="135"/>
    <n v="6"/>
    <n v="0.95744680851063835"/>
    <n v="4.2553191489361701E-2"/>
  </r>
  <r>
    <s v="MAY-23"/>
    <s v="2023/24"/>
    <x v="1"/>
    <x v="4"/>
    <x v="80"/>
    <s v="MIDLANDS COMMISSIONING REGION"/>
    <x v="381"/>
    <n v="69"/>
    <n v="2"/>
    <n v="0.971830985915493"/>
    <n v="2.8169014084507043E-2"/>
  </r>
  <r>
    <s v="MAY-23"/>
    <s v="2023/24"/>
    <x v="1"/>
    <x v="4"/>
    <x v="81"/>
    <s v="EAST OF ENGLAND COMMISSIONING REGION"/>
    <x v="419"/>
    <n v="167"/>
    <n v="4"/>
    <n v="0.97660818713450293"/>
    <n v="2.3391812865497075E-2"/>
  </r>
  <r>
    <s v="MAY-23"/>
    <s v="2023/24"/>
    <x v="1"/>
    <x v="4"/>
    <x v="82"/>
    <s v="NORTH WEST COMMISSIONING REGION"/>
    <x v="327"/>
    <n v="79"/>
    <n v="0"/>
    <n v="1"/>
    <n v="0"/>
  </r>
  <r>
    <s v="MAY-23"/>
    <s v="2023/24"/>
    <x v="1"/>
    <x v="4"/>
    <x v="84"/>
    <s v="NORTH EAST AND YORKSHIRE COMMISSIONING REGION"/>
    <x v="190"/>
    <n v="114"/>
    <n v="6"/>
    <n v="0.95"/>
    <n v="0.05"/>
  </r>
  <r>
    <s v="MAY-23"/>
    <s v="2023/24"/>
    <x v="1"/>
    <x v="4"/>
    <x v="85"/>
    <s v="LONDON COMMISSIONING REGION"/>
    <x v="690"/>
    <n v="234"/>
    <n v="3"/>
    <n v="0.98734177215189878"/>
    <n v="1.2658227848101266E-2"/>
  </r>
  <r>
    <s v="MAY-23"/>
    <s v="2023/24"/>
    <x v="1"/>
    <x v="4"/>
    <x v="86"/>
    <s v="NORTH EAST AND YORKSHIRE COMMISSIONING REGION"/>
    <x v="376"/>
    <n v="85"/>
    <n v="3"/>
    <n v="0.96590909090909094"/>
    <n v="3.4090909090909088E-2"/>
  </r>
  <r>
    <s v="MAY-23"/>
    <s v="2023/24"/>
    <x v="1"/>
    <x v="4"/>
    <x v="87"/>
    <s v="MIDLANDS COMMISSIONING REGION"/>
    <x v="145"/>
    <n v="96"/>
    <n v="1"/>
    <n v="0.98969072164948457"/>
    <n v="1.0309278350515464E-2"/>
  </r>
  <r>
    <s v="MAY-23"/>
    <s v="2023/24"/>
    <x v="1"/>
    <x v="4"/>
    <x v="88"/>
    <s v="SOUTH EAST COMMISSIONING REGION"/>
    <x v="180"/>
    <n v="122"/>
    <n v="3"/>
    <n v="0.97599999999999998"/>
    <n v="2.4E-2"/>
  </r>
  <r>
    <s v="MAY-23"/>
    <s v="2023/24"/>
    <x v="1"/>
    <x v="4"/>
    <x v="89"/>
    <s v="MIDLANDS COMMISSIONING REGION"/>
    <x v="419"/>
    <n v="163"/>
    <n v="8"/>
    <n v="0.95321637426900585"/>
    <n v="4.6783625730994149E-2"/>
  </r>
  <r>
    <s v="MAY-23"/>
    <s v="2023/24"/>
    <x v="1"/>
    <x v="4"/>
    <x v="90"/>
    <s v="LONDON COMMISSIONING REGION"/>
    <x v="691"/>
    <n v="310"/>
    <n v="19"/>
    <n v="0.94224924012158051"/>
    <n v="5.7750759878419454E-2"/>
  </r>
  <r>
    <s v="MAY-23"/>
    <s v="2023/24"/>
    <x v="1"/>
    <x v="4"/>
    <x v="92"/>
    <s v="MIDLANDS COMMISSIONING REGION"/>
    <x v="392"/>
    <n v="115"/>
    <n v="2"/>
    <n v="0.98290598290598286"/>
    <n v="1.7094017094017096E-2"/>
  </r>
  <r>
    <s v="MAY-23"/>
    <s v="2023/24"/>
    <x v="1"/>
    <x v="4"/>
    <x v="93"/>
    <s v="NORTH EAST AND YORKSHIRE COMMISSIONING REGION"/>
    <x v="141"/>
    <n v="83"/>
    <n v="0"/>
    <n v="1"/>
    <n v="0"/>
  </r>
  <r>
    <s v="MAY-23"/>
    <s v="2023/24"/>
    <x v="1"/>
    <x v="4"/>
    <x v="94"/>
    <s v="SOUTH EAST COMMISSIONING REGION"/>
    <x v="318"/>
    <n v="289"/>
    <n v="3"/>
    <n v="0.98972602739726023"/>
    <n v="1.0273972602739725E-2"/>
  </r>
  <r>
    <s v="MAY-23"/>
    <s v="2023/24"/>
    <x v="1"/>
    <x v="4"/>
    <x v="95"/>
    <s v="SOUTH EAST COMMISSIONING REGION"/>
    <x v="421"/>
    <n v="186"/>
    <n v="3"/>
    <n v="0.98412698412698407"/>
    <n v="1.5873015873015872E-2"/>
  </r>
  <r>
    <s v="MAY-23"/>
    <s v="2023/24"/>
    <x v="1"/>
    <x v="4"/>
    <x v="96"/>
    <s v="SOUTH WEST COMMISSIONING REGION"/>
    <x v="156"/>
    <n v="110"/>
    <n v="3"/>
    <n v="0.97345132743362828"/>
    <n v="2.6548672566371681E-2"/>
  </r>
  <r>
    <s v="MAY-23"/>
    <s v="2023/24"/>
    <x v="1"/>
    <x v="4"/>
    <x v="97"/>
    <s v="LONDON COMMISSIONING REGION"/>
    <x v="387"/>
    <n v="135"/>
    <n v="5"/>
    <n v="0.9642857142857143"/>
    <n v="3.5714285714285712E-2"/>
  </r>
  <r>
    <s v="MAY-23"/>
    <s v="2023/24"/>
    <x v="1"/>
    <x v="4"/>
    <x v="98"/>
    <s v="SOUTH EAST COMMISSIONING REGION"/>
    <x v="372"/>
    <n v="58"/>
    <n v="2"/>
    <n v="0.96666666666666667"/>
    <n v="3.3333333333333333E-2"/>
  </r>
  <r>
    <s v="MAY-23"/>
    <s v="2023/24"/>
    <x v="1"/>
    <x v="4"/>
    <x v="100"/>
    <s v="NORTH WEST COMMISSIONING REGION"/>
    <x v="191"/>
    <n v="55"/>
    <n v="0"/>
    <n v="1"/>
    <n v="0"/>
  </r>
  <r>
    <s v="MAY-23"/>
    <s v="2023/24"/>
    <x v="1"/>
    <x v="4"/>
    <x v="101"/>
    <s v="NORTH EAST AND YORKSHIRE COMMISSIONING REGION"/>
    <x v="131"/>
    <n v="46"/>
    <n v="0"/>
    <n v="1"/>
    <n v="0"/>
  </r>
  <r>
    <s v="MAY-23"/>
    <s v="2023/24"/>
    <x v="1"/>
    <x v="4"/>
    <x v="102"/>
    <s v="EAST OF ENGLAND COMMISSIONING REGION"/>
    <x v="99"/>
    <n v="25"/>
    <n v="4"/>
    <n v="0.86206896551724133"/>
    <n v="0.13793103448275862"/>
  </r>
  <r>
    <s v="MAY-23"/>
    <s v="2023/24"/>
    <x v="1"/>
    <x v="4"/>
    <x v="103"/>
    <s v="EAST OF ENGLAND COMMISSIONING REGION"/>
    <x v="99"/>
    <n v="26"/>
    <n v="3"/>
    <n v="0.89655172413793105"/>
    <n v="0.10344827586206896"/>
  </r>
  <r>
    <s v="MAY-23"/>
    <s v="2023/24"/>
    <x v="1"/>
    <x v="4"/>
    <x v="104"/>
    <s v="EAST OF ENGLAND COMMISSIONING REGION"/>
    <x v="373"/>
    <n v="32"/>
    <n v="2"/>
    <n v="0.94117647058823528"/>
    <n v="5.8823529411764705E-2"/>
  </r>
  <r>
    <s v="MAY-23"/>
    <s v="2023/24"/>
    <x v="1"/>
    <x v="4"/>
    <x v="105"/>
    <s v="LONDON COMMISSIONING REGION"/>
    <x v="150"/>
    <n v="88"/>
    <n v="1"/>
    <n v="0.9887640449438202"/>
    <n v="1.1235955056179775E-2"/>
  </r>
  <r>
    <s v="MAY-23"/>
    <s v="2023/24"/>
    <x v="1"/>
    <x v="4"/>
    <x v="106"/>
    <s v="MIDLANDS COMMISSIONING REGION"/>
    <x v="385"/>
    <n v="139"/>
    <n v="0"/>
    <n v="1"/>
    <n v="0"/>
  </r>
  <r>
    <s v="MAY-23"/>
    <s v="2023/24"/>
    <x v="1"/>
    <x v="4"/>
    <x v="107"/>
    <s v="MIDLANDS COMMISSIONING REGION"/>
    <x v="550"/>
    <n v="127"/>
    <n v="5"/>
    <n v="0.96212121212121215"/>
    <n v="3.787878787878788E-2"/>
  </r>
  <r>
    <s v="MAY-23"/>
    <s v="2023/24"/>
    <x v="1"/>
    <x v="4"/>
    <x v="108"/>
    <s v="SOUTH EAST COMMISSIONING REGION"/>
    <x v="418"/>
    <n v="103"/>
    <n v="2"/>
    <n v="0.98095238095238091"/>
    <n v="1.9047619047619049E-2"/>
  </r>
  <r>
    <s v="MAY-23"/>
    <s v="2023/24"/>
    <x v="1"/>
    <x v="4"/>
    <x v="109"/>
    <s v="SOUTH EAST COMMISSIONING REGION"/>
    <x v="692"/>
    <n v="322"/>
    <n v="10"/>
    <n v="0.96987951807228912"/>
    <n v="3.0120481927710843E-2"/>
  </r>
  <r>
    <s v="MAY-23"/>
    <s v="2023/24"/>
    <x v="1"/>
    <x v="4"/>
    <x v="110"/>
    <s v="EAST OF ENGLAND COMMISSIONING REGION"/>
    <x v="375"/>
    <n v="95"/>
    <n v="0"/>
    <n v="1"/>
    <n v="0"/>
  </r>
  <r>
    <s v="MAY-23"/>
    <s v="2023/24"/>
    <x v="1"/>
    <x v="4"/>
    <x v="111"/>
    <s v="MIDLANDS COMMISSIONING REGION"/>
    <x v="392"/>
    <n v="103"/>
    <n v="14"/>
    <n v="0.88034188034188032"/>
    <n v="0.11965811965811966"/>
  </r>
  <r>
    <s v="MAY-23"/>
    <s v="2023/24"/>
    <x v="1"/>
    <x v="4"/>
    <x v="112"/>
    <s v="UNKNOWN"/>
    <x v="147"/>
    <n v="31"/>
    <n v="4"/>
    <n v="0.88571428571428568"/>
    <n v="0.11428571428571428"/>
  </r>
  <r>
    <s v="MAY-23"/>
    <s v="2023/24"/>
    <x v="1"/>
    <x v="4"/>
    <x v="113"/>
    <s v="LONDON COMMISSIONING REGION"/>
    <x v="693"/>
    <n v="198"/>
    <n v="2"/>
    <n v="0.99"/>
    <n v="0.01"/>
  </r>
  <r>
    <s v="MAY-23"/>
    <s v="2023/24"/>
    <x v="1"/>
    <x v="4"/>
    <x v="114"/>
    <s v="NORTH EAST AND YORKSHIRE COMMISSIONING REGION"/>
    <x v="301"/>
    <n v="75"/>
    <n v="0"/>
    <n v="1"/>
    <n v="0"/>
  </r>
  <r>
    <s v="MAY-23"/>
    <s v="2023/24"/>
    <x v="1"/>
    <x v="5"/>
    <x v="0"/>
    <s v="NORTH EAST AND YORKSHIRE COMMISSIONING REGION"/>
    <x v="327"/>
    <n v="75"/>
    <n v="4"/>
    <n v="0.94936708860759489"/>
    <n v="5.0632911392405063E-2"/>
  </r>
  <r>
    <s v="MAY-23"/>
    <s v="2023/24"/>
    <x v="1"/>
    <x v="5"/>
    <x v="1"/>
    <s v="NORTH EAST AND YORKSHIRE COMMISSIONING REGION"/>
    <x v="120"/>
    <n v="25"/>
    <n v="1"/>
    <n v="0.96153846153846156"/>
    <n v="3.8461538461538464E-2"/>
  </r>
  <r>
    <s v="MAY-23"/>
    <s v="2023/24"/>
    <x v="1"/>
    <x v="5"/>
    <x v="2"/>
    <s v="NORTH EAST AND YORKSHIRE COMMISSIONING REGION"/>
    <x v="131"/>
    <n v="42"/>
    <n v="4"/>
    <n v="0.91304347826086951"/>
    <n v="8.6956521739130432E-2"/>
  </r>
  <r>
    <s v="MAY-23"/>
    <s v="2023/24"/>
    <x v="1"/>
    <x v="5"/>
    <x v="3"/>
    <s v="NORTH WEST COMMISSIONING REGION"/>
    <x v="124"/>
    <n v="17"/>
    <n v="4"/>
    <n v="0.80952380952380953"/>
    <n v="0.19047619047619047"/>
  </r>
  <r>
    <s v="MAY-23"/>
    <s v="2023/24"/>
    <x v="1"/>
    <x v="5"/>
    <x v="4"/>
    <s v="NORTH WEST COMMISSIONING REGION"/>
    <x v="140"/>
    <n v="21"/>
    <n v="9"/>
    <n v="0.7"/>
    <n v="0.3"/>
  </r>
  <r>
    <s v="MAY-23"/>
    <s v="2023/24"/>
    <x v="1"/>
    <x v="5"/>
    <x v="5"/>
    <s v="NORTH WEST COMMISSIONING REGION"/>
    <x v="399"/>
    <n v="40"/>
    <n v="0"/>
    <n v="1"/>
    <n v="0"/>
  </r>
  <r>
    <s v="MAY-23"/>
    <s v="2023/24"/>
    <x v="1"/>
    <x v="5"/>
    <x v="6"/>
    <s v="NORTH WEST COMMISSIONING REGION"/>
    <x v="369"/>
    <n v="32"/>
    <n v="0"/>
    <n v="1"/>
    <n v="0"/>
  </r>
  <r>
    <s v="MAY-23"/>
    <s v="2023/24"/>
    <x v="1"/>
    <x v="5"/>
    <x v="7"/>
    <s v="NORTH WEST COMMISSIONING REGION"/>
    <x v="136"/>
    <n v="35"/>
    <n v="1"/>
    <n v="0.97222222222222221"/>
    <n v="2.7777777777777776E-2"/>
  </r>
  <r>
    <s v="MAY-23"/>
    <s v="2023/24"/>
    <x v="1"/>
    <x v="5"/>
    <x v="8"/>
    <s v="NORTH WEST COMMISSIONING REGION"/>
    <x v="367"/>
    <n v="39"/>
    <n v="0"/>
    <n v="1"/>
    <n v="0"/>
  </r>
  <r>
    <s v="MAY-23"/>
    <s v="2023/24"/>
    <x v="1"/>
    <x v="5"/>
    <x v="9"/>
    <s v="NORTH WEST COMMISSIONING REGION"/>
    <x v="114"/>
    <n v="58"/>
    <n v="12"/>
    <n v="0.82857142857142863"/>
    <n v="0.17142857142857143"/>
  </r>
  <r>
    <s v="MAY-23"/>
    <s v="2023/24"/>
    <x v="1"/>
    <x v="5"/>
    <x v="10"/>
    <s v="NORTH WEST COMMISSIONING REGION"/>
    <x v="395"/>
    <n v="37"/>
    <n v="0"/>
    <n v="1"/>
    <n v="0"/>
  </r>
  <r>
    <s v="MAY-23"/>
    <s v="2023/24"/>
    <x v="1"/>
    <x v="5"/>
    <x v="11"/>
    <s v="NORTH WEST COMMISSIONING REGION"/>
    <x v="99"/>
    <n v="25"/>
    <n v="4"/>
    <n v="0.86206896551724133"/>
    <n v="0.13793103448275862"/>
  </r>
  <r>
    <s v="MAY-23"/>
    <s v="2023/24"/>
    <x v="1"/>
    <x v="5"/>
    <x v="12"/>
    <s v="NORTH WEST COMMISSIONING REGION"/>
    <x v="140"/>
    <n v="30"/>
    <n v="0"/>
    <n v="1"/>
    <n v="0"/>
  </r>
  <r>
    <s v="MAY-23"/>
    <s v="2023/24"/>
    <x v="1"/>
    <x v="5"/>
    <x v="13"/>
    <s v="NORTH WEST COMMISSIONING REGION"/>
    <x v="121"/>
    <n v="31"/>
    <n v="0"/>
    <n v="1"/>
    <n v="0"/>
  </r>
  <r>
    <s v="MAY-23"/>
    <s v="2023/24"/>
    <x v="1"/>
    <x v="5"/>
    <x v="14"/>
    <s v="NORTH EAST AND YORKSHIRE COMMISSIONING REGION"/>
    <x v="327"/>
    <n v="77"/>
    <n v="2"/>
    <n v="0.97468354430379744"/>
    <n v="2.5316455696202531E-2"/>
  </r>
  <r>
    <s v="MAY-23"/>
    <s v="2023/24"/>
    <x v="1"/>
    <x v="5"/>
    <x v="15"/>
    <s v="NORTH WEST COMMISSIONING REGION"/>
    <x v="130"/>
    <n v="27"/>
    <n v="0"/>
    <n v="1"/>
    <n v="0"/>
  </r>
  <r>
    <s v="MAY-23"/>
    <s v="2023/24"/>
    <x v="1"/>
    <x v="5"/>
    <x v="16"/>
    <s v="NORTH WEST COMMISSIONING REGION"/>
    <x v="114"/>
    <n v="60"/>
    <n v="10"/>
    <n v="0.8571428571428571"/>
    <n v="0.14285714285714285"/>
  </r>
  <r>
    <s v="MAY-23"/>
    <s v="2023/24"/>
    <x v="1"/>
    <x v="5"/>
    <x v="17"/>
    <s v="NORTH WEST COMMISSIONING REGION"/>
    <x v="367"/>
    <n v="38"/>
    <n v="1"/>
    <n v="0.97435897435897434"/>
    <n v="2.564102564102564E-2"/>
  </r>
  <r>
    <s v="MAY-23"/>
    <s v="2023/24"/>
    <x v="1"/>
    <x v="5"/>
    <x v="18"/>
    <s v="NORTH WEST COMMISSIONING REGION"/>
    <x v="99"/>
    <n v="27"/>
    <n v="2"/>
    <n v="0.93103448275862066"/>
    <n v="6.8965517241379309E-2"/>
  </r>
  <r>
    <s v="MAY-23"/>
    <s v="2023/24"/>
    <x v="1"/>
    <x v="5"/>
    <x v="19"/>
    <s v="NORTH WEST COMMISSIONING REGION"/>
    <x v="137"/>
    <n v="67"/>
    <n v="0"/>
    <n v="1"/>
    <n v="0"/>
  </r>
  <r>
    <s v="MAY-23"/>
    <s v="2023/24"/>
    <x v="1"/>
    <x v="5"/>
    <x v="20"/>
    <s v="NORTH WEST COMMISSIONING REGION"/>
    <x v="125"/>
    <n v="38"/>
    <n v="0"/>
    <n v="1"/>
    <n v="0"/>
  </r>
  <r>
    <s v="MAY-23"/>
    <s v="2023/24"/>
    <x v="1"/>
    <x v="5"/>
    <x v="21"/>
    <s v="NORTH WEST COMMISSIONING REGION"/>
    <x v="136"/>
    <n v="36"/>
    <n v="0"/>
    <n v="1"/>
    <n v="0"/>
  </r>
  <r>
    <s v="MAY-23"/>
    <s v="2023/24"/>
    <x v="1"/>
    <x v="5"/>
    <x v="22"/>
    <s v="NORTH WEST COMMISSIONING REGION"/>
    <x v="399"/>
    <n v="40"/>
    <n v="0"/>
    <n v="1"/>
    <n v="0"/>
  </r>
  <r>
    <s v="MAY-23"/>
    <s v="2023/24"/>
    <x v="1"/>
    <x v="5"/>
    <x v="23"/>
    <s v="NORTH WEST COMMISSIONING REGION"/>
    <x v="371"/>
    <n v="40"/>
    <n v="1"/>
    <n v="0.97560975609756095"/>
    <n v="2.4390243902439025E-2"/>
  </r>
  <r>
    <s v="MAY-23"/>
    <s v="2023/24"/>
    <x v="1"/>
    <x v="5"/>
    <x v="24"/>
    <s v="NORTH WEST COMMISSIONING REGION"/>
    <x v="143"/>
    <n v="18"/>
    <n v="0"/>
    <n v="1"/>
    <n v="0"/>
  </r>
  <r>
    <s v="MAY-23"/>
    <s v="2023/24"/>
    <x v="1"/>
    <x v="5"/>
    <x v="25"/>
    <s v="NORTH WEST COMMISSIONING REGION"/>
    <x v="129"/>
    <n v="52"/>
    <n v="0"/>
    <n v="1"/>
    <n v="0"/>
  </r>
  <r>
    <s v="MAY-23"/>
    <s v="2023/24"/>
    <x v="1"/>
    <x v="5"/>
    <x v="26"/>
    <s v="NORTH WEST COMMISSIONING REGION"/>
    <x v="399"/>
    <n v="31"/>
    <n v="9"/>
    <n v="0.77500000000000002"/>
    <n v="0.22500000000000001"/>
  </r>
  <r>
    <s v="MAY-23"/>
    <s v="2023/24"/>
    <x v="1"/>
    <x v="5"/>
    <x v="27"/>
    <s v="NORTH EAST AND YORKSHIRE COMMISSIONING REGION"/>
    <x v="365"/>
    <n v="16"/>
    <n v="17"/>
    <n v="0.48484848484848486"/>
    <n v="0.51515151515151514"/>
  </r>
  <r>
    <s v="MAY-23"/>
    <s v="2023/24"/>
    <x v="1"/>
    <x v="5"/>
    <x v="28"/>
    <s v="MIDLANDS COMMISSIONING REGION"/>
    <x v="143"/>
    <n v="13"/>
    <n v="5"/>
    <n v="0.72222222222222221"/>
    <n v="0.27777777777777779"/>
  </r>
  <r>
    <s v="MAY-23"/>
    <s v="2023/24"/>
    <x v="1"/>
    <x v="5"/>
    <x v="29"/>
    <s v="NORTH EAST AND YORKSHIRE COMMISSIONING REGION"/>
    <x v="365"/>
    <n v="32"/>
    <n v="1"/>
    <n v="0.96969696969696972"/>
    <n v="3.0303030303030304E-2"/>
  </r>
  <r>
    <s v="MAY-23"/>
    <s v="2023/24"/>
    <x v="1"/>
    <x v="5"/>
    <x v="30"/>
    <s v="NORTH EAST AND YORKSHIRE COMMISSIONING REGION"/>
    <x v="147"/>
    <n v="24"/>
    <n v="11"/>
    <n v="0.68571428571428572"/>
    <n v="0.31428571428571428"/>
  </r>
  <r>
    <s v="MAY-23"/>
    <s v="2023/24"/>
    <x v="1"/>
    <x v="5"/>
    <x v="31"/>
    <s v="NORTH EAST AND YORKSHIRE COMMISSIONING REGION"/>
    <x v="152"/>
    <n v="34"/>
    <n v="29"/>
    <n v="0.53968253968253965"/>
    <n v="0.46031746031746029"/>
  </r>
  <r>
    <s v="MAY-23"/>
    <s v="2023/24"/>
    <x v="1"/>
    <x v="5"/>
    <x v="32"/>
    <s v="NORTH EAST AND YORKSHIRE COMMISSIONING REGION"/>
    <x v="134"/>
    <n v="24"/>
    <n v="27"/>
    <n v="0.47058823529411764"/>
    <n v="0.52941176470588236"/>
  </r>
  <r>
    <s v="MAY-23"/>
    <s v="2023/24"/>
    <x v="1"/>
    <x v="5"/>
    <x v="33"/>
    <s v="NORTH EAST AND YORKSHIRE COMMISSIONING REGION"/>
    <x v="123"/>
    <n v="8"/>
    <n v="16"/>
    <n v="0.33333333333333331"/>
    <n v="0.66666666666666663"/>
  </r>
  <r>
    <s v="MAY-23"/>
    <s v="2023/24"/>
    <x v="1"/>
    <x v="5"/>
    <x v="34"/>
    <s v="NORTH EAST AND YORKSHIRE COMMISSIONING REGION"/>
    <x v="140"/>
    <n v="9"/>
    <n v="21"/>
    <n v="0.3"/>
    <n v="0.7"/>
  </r>
  <r>
    <s v="MAY-23"/>
    <s v="2023/24"/>
    <x v="1"/>
    <x v="5"/>
    <x v="35"/>
    <s v="NORTH EAST AND YORKSHIRE COMMISSIONING REGION"/>
    <x v="400"/>
    <n v="25"/>
    <n v="17"/>
    <n v="0.59523809523809523"/>
    <n v="0.40476190476190477"/>
  </r>
  <r>
    <s v="MAY-23"/>
    <s v="2023/24"/>
    <x v="1"/>
    <x v="5"/>
    <x v="36"/>
    <s v="NORTH EAST AND YORKSHIRE COMMISSIONING REGION"/>
    <x v="304"/>
    <n v="53"/>
    <n v="16"/>
    <n v="0.76811594202898548"/>
    <n v="0.2318840579710145"/>
  </r>
  <r>
    <s v="MAY-23"/>
    <s v="2023/24"/>
    <x v="1"/>
    <x v="5"/>
    <x v="37"/>
    <s v="NORTH EAST AND YORKSHIRE COMMISSIONING REGION"/>
    <x v="126"/>
    <n v="45"/>
    <n v="21"/>
    <n v="0.68181818181818177"/>
    <n v="0.31818181818181818"/>
  </r>
  <r>
    <s v="MAY-23"/>
    <s v="2023/24"/>
    <x v="1"/>
    <x v="5"/>
    <x v="38"/>
    <s v="NORTH EAST AND YORKSHIRE COMMISSIONING REGION"/>
    <x v="415"/>
    <n v="54"/>
    <n v="19"/>
    <n v="0.73972602739726023"/>
    <n v="0.26027397260273971"/>
  </r>
  <r>
    <s v="MAY-23"/>
    <s v="2023/24"/>
    <x v="1"/>
    <x v="5"/>
    <x v="39"/>
    <s v="MIDLANDS COMMISSIONING REGION"/>
    <x v="308"/>
    <n v="45"/>
    <n v="32"/>
    <n v="0.58441558441558439"/>
    <n v="0.41558441558441561"/>
  </r>
  <r>
    <s v="MAY-23"/>
    <s v="2023/24"/>
    <x v="1"/>
    <x v="5"/>
    <x v="40"/>
    <s v="MIDLANDS COMMISSIONING REGION"/>
    <x v="127"/>
    <n v="31"/>
    <n v="13"/>
    <n v="0.70454545454545459"/>
    <n v="0.29545454545454547"/>
  </r>
  <r>
    <s v="MAY-23"/>
    <s v="2023/24"/>
    <x v="1"/>
    <x v="5"/>
    <x v="41"/>
    <s v="MIDLANDS COMMISSIONING REGION"/>
    <x v="137"/>
    <n v="37"/>
    <n v="30"/>
    <n v="0.55223880597014929"/>
    <n v="0.44776119402985076"/>
  </r>
  <r>
    <s v="MAY-23"/>
    <s v="2023/24"/>
    <x v="1"/>
    <x v="5"/>
    <x v="42"/>
    <s v="MIDLANDS COMMISSIONING REGION"/>
    <x v="374"/>
    <n v="18"/>
    <n v="1"/>
    <n v="0.94736842105263153"/>
    <n v="5.2631578947368418E-2"/>
  </r>
  <r>
    <s v="MAY-23"/>
    <s v="2023/24"/>
    <x v="1"/>
    <x v="5"/>
    <x v="43"/>
    <s v="MIDLANDS COMMISSIONING REGION"/>
    <x v="116"/>
    <n v="16"/>
    <n v="12"/>
    <n v="0.5714285714285714"/>
    <n v="0.42857142857142855"/>
  </r>
  <r>
    <s v="MAY-23"/>
    <s v="2023/24"/>
    <x v="1"/>
    <x v="5"/>
    <x v="44"/>
    <s v="MIDLANDS COMMISSIONING REGION"/>
    <x v="395"/>
    <n v="35"/>
    <n v="2"/>
    <n v="0.94594594594594594"/>
    <n v="5.4054054054054057E-2"/>
  </r>
  <r>
    <s v="MAY-23"/>
    <s v="2023/24"/>
    <x v="1"/>
    <x v="5"/>
    <x v="45"/>
    <s v="MIDLANDS COMMISSIONING REGION"/>
    <x v="369"/>
    <n v="29"/>
    <n v="3"/>
    <n v="0.90625"/>
    <n v="9.375E-2"/>
  </r>
  <r>
    <s v="MAY-23"/>
    <s v="2023/24"/>
    <x v="1"/>
    <x v="5"/>
    <x v="46"/>
    <s v="MIDLANDS COMMISSIONING REGION"/>
    <x v="132"/>
    <n v="15"/>
    <n v="1"/>
    <n v="0.9375"/>
    <n v="6.25E-2"/>
  </r>
  <r>
    <s v="MAY-23"/>
    <s v="2023/24"/>
    <x v="1"/>
    <x v="5"/>
    <x v="47"/>
    <s v="MIDLANDS COMMISSIONING REGION"/>
    <x v="398"/>
    <n v="47"/>
    <n v="6"/>
    <n v="0.8867924528301887"/>
    <n v="0.11320754716981132"/>
  </r>
  <r>
    <s v="MAY-23"/>
    <s v="2023/24"/>
    <x v="1"/>
    <x v="5"/>
    <x v="48"/>
    <s v="EAST OF ENGLAND COMMISSIONING REGION"/>
    <x v="354"/>
    <n v="158"/>
    <n v="4"/>
    <n v="0.97530864197530864"/>
    <n v="2.4691358024691357E-2"/>
  </r>
  <r>
    <s v="MAY-23"/>
    <s v="2023/24"/>
    <x v="1"/>
    <x v="5"/>
    <x v="49"/>
    <s v="EAST OF ENGLAND COMMISSIONING REGION"/>
    <x v="170"/>
    <n v="53"/>
    <n v="19"/>
    <n v="0.73611111111111116"/>
    <n v="0.2638888888888889"/>
  </r>
  <r>
    <s v="MAY-23"/>
    <s v="2023/24"/>
    <x v="1"/>
    <x v="5"/>
    <x v="50"/>
    <s v="EAST OF ENGLAND COMMISSIONING REGION"/>
    <x v="405"/>
    <n v="66"/>
    <n v="8"/>
    <n v="0.89189189189189189"/>
    <n v="0.10810810810810811"/>
  </r>
  <r>
    <s v="MAY-23"/>
    <s v="2023/24"/>
    <x v="1"/>
    <x v="5"/>
    <x v="51"/>
    <s v="EAST OF ENGLAND COMMISSIONING REGION"/>
    <x v="388"/>
    <n v="72"/>
    <n v="37"/>
    <n v="0.66055045871559637"/>
    <n v="0.33944954128440369"/>
  </r>
  <r>
    <s v="MAY-23"/>
    <s v="2023/24"/>
    <x v="1"/>
    <x v="5"/>
    <x v="52"/>
    <s v="EAST OF ENGLAND COMMISSIONING REGION"/>
    <x v="129"/>
    <n v="48"/>
    <n v="4"/>
    <n v="0.92307692307692313"/>
    <n v="7.6923076923076927E-2"/>
  </r>
  <r>
    <s v="MAY-23"/>
    <s v="2023/24"/>
    <x v="1"/>
    <x v="5"/>
    <x v="53"/>
    <s v="EAST OF ENGLAND COMMISSIONING REGION"/>
    <x v="367"/>
    <n v="37"/>
    <n v="2"/>
    <n v="0.94871794871794868"/>
    <n v="5.128205128205128E-2"/>
  </r>
  <r>
    <s v="MAY-23"/>
    <s v="2023/24"/>
    <x v="1"/>
    <x v="5"/>
    <x v="54"/>
    <s v="EAST OF ENGLAND COMMISSIONING REGION"/>
    <x v="124"/>
    <n v="15"/>
    <n v="6"/>
    <n v="0.7142857142857143"/>
    <n v="0.2857142857142857"/>
  </r>
  <r>
    <s v="MAY-23"/>
    <s v="2023/24"/>
    <x v="1"/>
    <x v="5"/>
    <x v="55"/>
    <s v="EAST OF ENGLAND COMMISSIONING REGION"/>
    <x v="116"/>
    <n v="23"/>
    <n v="5"/>
    <n v="0.8214285714285714"/>
    <n v="0.17857142857142858"/>
  </r>
  <r>
    <s v="MAY-23"/>
    <s v="2023/24"/>
    <x v="1"/>
    <x v="5"/>
    <x v="56"/>
    <s v="EAST OF ENGLAND COMMISSIONING REGION"/>
    <x v="372"/>
    <n v="59"/>
    <n v="1"/>
    <n v="0.98333333333333328"/>
    <n v="1.6666666666666666E-2"/>
  </r>
  <r>
    <s v="MAY-23"/>
    <s v="2023/24"/>
    <x v="1"/>
    <x v="5"/>
    <x v="57"/>
    <s v="SOUTH EAST COMMISSIONING REGION"/>
    <x v="367"/>
    <n v="39"/>
    <n v="0"/>
    <n v="1"/>
    <n v="0"/>
  </r>
  <r>
    <s v="MAY-23"/>
    <s v="2023/24"/>
    <x v="1"/>
    <x v="5"/>
    <x v="58"/>
    <s v="SOUTH EAST COMMISSIONING REGION"/>
    <x v="694"/>
    <n v="143"/>
    <n v="5"/>
    <n v="0.96621621621621623"/>
    <n v="3.3783783783783786E-2"/>
  </r>
  <r>
    <s v="MAY-23"/>
    <s v="2023/24"/>
    <x v="1"/>
    <x v="5"/>
    <x v="59"/>
    <s v="SOUTH EAST COMMISSIONING REGION"/>
    <x v="144"/>
    <n v="16"/>
    <n v="4"/>
    <n v="0.8"/>
    <n v="0.2"/>
  </r>
  <r>
    <s v="MAY-23"/>
    <s v="2023/24"/>
    <x v="1"/>
    <x v="5"/>
    <x v="60"/>
    <s v="SOUTH WEST COMMISSIONING REGION"/>
    <x v="325"/>
    <n v="105"/>
    <n v="1"/>
    <n v="0.99056603773584906"/>
    <n v="9.433962264150943E-3"/>
  </r>
  <r>
    <s v="MAY-23"/>
    <s v="2023/24"/>
    <x v="1"/>
    <x v="5"/>
    <x v="61"/>
    <s v="SOUTH WEST COMMISSIONING REGION"/>
    <x v="139"/>
    <n v="102"/>
    <n v="1"/>
    <n v="0.99029126213592233"/>
    <n v="9.7087378640776691E-3"/>
  </r>
  <r>
    <s v="MAY-23"/>
    <s v="2023/24"/>
    <x v="1"/>
    <x v="5"/>
    <x v="62"/>
    <s v="SOUTH WEST COMMISSIONING REGION"/>
    <x v="662"/>
    <n v="147"/>
    <n v="2"/>
    <n v="0.98657718120805371"/>
    <n v="1.3422818791946308E-2"/>
  </r>
  <r>
    <s v="MAY-23"/>
    <s v="2023/24"/>
    <x v="1"/>
    <x v="5"/>
    <x v="63"/>
    <s v="SOUTH WEST COMMISSIONING REGION"/>
    <x v="302"/>
    <n v="88"/>
    <n v="6"/>
    <n v="0.93617021276595747"/>
    <n v="6.3829787234042548E-2"/>
  </r>
  <r>
    <s v="MAY-23"/>
    <s v="2023/24"/>
    <x v="1"/>
    <x v="5"/>
    <x v="64"/>
    <s v="NORTH WEST COMMISSIONING REGION"/>
    <x v="170"/>
    <n v="71"/>
    <n v="1"/>
    <n v="0.98611111111111116"/>
    <n v="1.3888888888888888E-2"/>
  </r>
  <r>
    <s v="MAY-23"/>
    <s v="2023/24"/>
    <x v="1"/>
    <x v="5"/>
    <x v="65"/>
    <s v="NATIONAL COMMISSIONING HUB 1"/>
    <x v="184"/>
    <n v="3"/>
    <n v="0"/>
    <n v="1"/>
    <n v="0"/>
  </r>
  <r>
    <s v="MAY-23"/>
    <s v="2023/24"/>
    <x v="1"/>
    <x v="5"/>
    <x v="66"/>
    <s v="NORTH EAST AND YORKSHIRE COMMISSIONING REGION"/>
    <x v="297"/>
    <n v="81"/>
    <n v="0"/>
    <n v="1"/>
    <n v="0"/>
  </r>
  <r>
    <s v="MAY-23"/>
    <s v="2023/24"/>
    <x v="1"/>
    <x v="5"/>
    <x v="67"/>
    <s v="NORTH WEST COMMISSIONING REGION"/>
    <x v="301"/>
    <n v="72"/>
    <n v="3"/>
    <n v="0.96"/>
    <n v="0.04"/>
  </r>
  <r>
    <s v="MAY-23"/>
    <s v="2023/24"/>
    <x v="1"/>
    <x v="5"/>
    <x v="72"/>
    <s v="SOUTH EAST COMMISSIONING REGION"/>
    <x v="160"/>
    <n v="71"/>
    <n v="11"/>
    <n v="0.86585365853658536"/>
    <n v="0.13414634146341464"/>
  </r>
  <r>
    <s v="MAY-23"/>
    <s v="2023/24"/>
    <x v="1"/>
    <x v="5"/>
    <x v="73"/>
    <s v="SOUTH EAST COMMISSIONING REGION"/>
    <x v="298"/>
    <n v="75"/>
    <n v="29"/>
    <n v="0.72115384615384615"/>
    <n v="0.27884615384615385"/>
  </r>
  <r>
    <s v="MAY-23"/>
    <s v="2023/24"/>
    <x v="1"/>
    <x v="5"/>
    <x v="74"/>
    <s v="SOUTH WEST COMMISSIONING REGION"/>
    <x v="695"/>
    <n v="174"/>
    <n v="3"/>
    <n v="0.98305084745762716"/>
    <n v="1.6949152542372881E-2"/>
  </r>
  <r>
    <s v="MAY-23"/>
    <s v="2023/24"/>
    <x v="1"/>
    <x v="5"/>
    <x v="75"/>
    <s v="MIDLANDS COMMISSIONING REGION"/>
    <x v="696"/>
    <n v="188"/>
    <n v="7"/>
    <n v="0.96410256410256412"/>
    <n v="3.5897435897435895E-2"/>
  </r>
  <r>
    <s v="MAY-23"/>
    <s v="2023/24"/>
    <x v="1"/>
    <x v="5"/>
    <x v="76"/>
    <s v="NORTH EAST AND YORKSHIRE COMMISSIONING REGION"/>
    <x v="412"/>
    <n v="109"/>
    <n v="22"/>
    <n v="0.83206106870229013"/>
    <n v="0.16793893129770993"/>
  </r>
  <r>
    <s v="MAY-23"/>
    <s v="2023/24"/>
    <x v="1"/>
    <x v="5"/>
    <x v="77"/>
    <s v="MIDLANDS COMMISSIONING REGION"/>
    <x v="554"/>
    <n v="133"/>
    <n v="61"/>
    <n v="0.68556701030927836"/>
    <n v="0.31443298969072164"/>
  </r>
  <r>
    <s v="MAY-23"/>
    <s v="2023/24"/>
    <x v="1"/>
    <x v="5"/>
    <x v="78"/>
    <s v="SOUTH WEST COMMISSIONING REGION"/>
    <x v="697"/>
    <n v="267"/>
    <n v="8"/>
    <n v="0.97090909090909094"/>
    <n v="2.9090909090909091E-2"/>
  </r>
  <r>
    <s v="MAY-23"/>
    <s v="2023/24"/>
    <x v="1"/>
    <x v="5"/>
    <x v="79"/>
    <s v="NORTH EAST AND YORKSHIRE COMMISSIONING REGION"/>
    <x v="404"/>
    <n v="103"/>
    <n v="13"/>
    <n v="0.88793103448275867"/>
    <n v="0.11206896551724138"/>
  </r>
  <r>
    <s v="MAY-23"/>
    <s v="2023/24"/>
    <x v="1"/>
    <x v="5"/>
    <x v="80"/>
    <s v="MIDLANDS COMMISSIONING REGION"/>
    <x v="698"/>
    <n v="141"/>
    <n v="2"/>
    <n v="0.98601398601398604"/>
    <n v="1.3986013986013986E-2"/>
  </r>
  <r>
    <s v="MAY-23"/>
    <s v="2023/24"/>
    <x v="1"/>
    <x v="5"/>
    <x v="81"/>
    <s v="EAST OF ENGLAND COMMISSIONING REGION"/>
    <x v="392"/>
    <n v="109"/>
    <n v="8"/>
    <n v="0.93162393162393164"/>
    <n v="6.8376068376068383E-2"/>
  </r>
  <r>
    <s v="MAY-23"/>
    <s v="2023/24"/>
    <x v="1"/>
    <x v="5"/>
    <x v="82"/>
    <s v="NORTH WEST COMMISSIONING REGION"/>
    <x v="698"/>
    <n v="140"/>
    <n v="3"/>
    <n v="0.97902097902097907"/>
    <n v="2.097902097902098E-2"/>
  </r>
  <r>
    <s v="MAY-23"/>
    <s v="2023/24"/>
    <x v="1"/>
    <x v="5"/>
    <x v="84"/>
    <s v="NORTH EAST AND YORKSHIRE COMMISSIONING REGION"/>
    <x v="305"/>
    <n v="70"/>
    <n v="15"/>
    <n v="0.82352941176470584"/>
    <n v="0.17647058823529413"/>
  </r>
  <r>
    <s v="MAY-23"/>
    <s v="2023/24"/>
    <x v="1"/>
    <x v="5"/>
    <x v="85"/>
    <s v="LONDON COMMISSIONING REGION"/>
    <x v="190"/>
    <n v="109"/>
    <n v="11"/>
    <n v="0.90833333333333333"/>
    <n v="9.166666666666666E-2"/>
  </r>
  <r>
    <s v="MAY-23"/>
    <s v="2023/24"/>
    <x v="1"/>
    <x v="5"/>
    <x v="86"/>
    <s v="NORTH EAST AND YORKSHIRE COMMISSIONING REGION"/>
    <x v="160"/>
    <n v="67"/>
    <n v="15"/>
    <n v="0.81707317073170727"/>
    <n v="0.18292682926829268"/>
  </r>
  <r>
    <s v="MAY-23"/>
    <s v="2023/24"/>
    <x v="1"/>
    <x v="5"/>
    <x v="87"/>
    <s v="MIDLANDS COMMISSIONING REGION"/>
    <x v="314"/>
    <n v="120"/>
    <n v="49"/>
    <n v="0.7100591715976331"/>
    <n v="0.28994082840236685"/>
  </r>
  <r>
    <s v="MAY-23"/>
    <s v="2023/24"/>
    <x v="1"/>
    <x v="5"/>
    <x v="88"/>
    <s v="SOUTH EAST COMMISSIONING REGION"/>
    <x v="355"/>
    <n v="141"/>
    <n v="13"/>
    <n v="0.91558441558441561"/>
    <n v="8.4415584415584416E-2"/>
  </r>
  <r>
    <s v="MAY-23"/>
    <s v="2023/24"/>
    <x v="1"/>
    <x v="5"/>
    <x v="89"/>
    <s v="MIDLANDS COMMISSIONING REGION"/>
    <x v="188"/>
    <n v="144"/>
    <n v="17"/>
    <n v="0.89440993788819878"/>
    <n v="0.10559006211180125"/>
  </r>
  <r>
    <s v="MAY-23"/>
    <s v="2023/24"/>
    <x v="1"/>
    <x v="5"/>
    <x v="90"/>
    <s v="LONDON COMMISSIONING REGION"/>
    <x v="411"/>
    <n v="220"/>
    <n v="26"/>
    <n v="0.89430894308943087"/>
    <n v="0.10569105691056911"/>
  </r>
  <r>
    <s v="MAY-23"/>
    <s v="2023/24"/>
    <x v="1"/>
    <x v="5"/>
    <x v="92"/>
    <s v="MIDLANDS COMMISSIONING REGION"/>
    <x v="653"/>
    <n v="104"/>
    <n v="3"/>
    <n v="0.9719626168224299"/>
    <n v="2.8037383177570093E-2"/>
  </r>
  <r>
    <s v="MAY-23"/>
    <s v="2023/24"/>
    <x v="1"/>
    <x v="5"/>
    <x v="93"/>
    <s v="NORTH EAST AND YORKSHIRE COMMISSIONING REGION"/>
    <x v="166"/>
    <n v="103"/>
    <n v="9"/>
    <n v="0.9196428571428571"/>
    <n v="8.0357142857142863E-2"/>
  </r>
  <r>
    <s v="MAY-23"/>
    <s v="2023/24"/>
    <x v="1"/>
    <x v="5"/>
    <x v="94"/>
    <s v="SOUTH EAST COMMISSIONING REGION"/>
    <x v="699"/>
    <n v="208"/>
    <n v="147"/>
    <n v="0.58591549295774648"/>
    <n v="0.41408450704225352"/>
  </r>
  <r>
    <s v="MAY-23"/>
    <s v="2023/24"/>
    <x v="1"/>
    <x v="5"/>
    <x v="95"/>
    <s v="SOUTH EAST COMMISSIONING REGION"/>
    <x v="409"/>
    <n v="166"/>
    <n v="15"/>
    <n v="0.91712707182320441"/>
    <n v="8.2872928176795577E-2"/>
  </r>
  <r>
    <s v="MAY-23"/>
    <s v="2023/24"/>
    <x v="1"/>
    <x v="5"/>
    <x v="96"/>
    <s v="SOUTH WEST COMMISSIONING REGION"/>
    <x v="694"/>
    <n v="134"/>
    <n v="14"/>
    <n v="0.90540540540540537"/>
    <n v="9.45945945945946E-2"/>
  </r>
  <r>
    <s v="MAY-23"/>
    <s v="2023/24"/>
    <x v="1"/>
    <x v="5"/>
    <x v="97"/>
    <s v="LONDON COMMISSIONING REGION"/>
    <x v="700"/>
    <n v="100"/>
    <n v="65"/>
    <n v="0.60606060606060608"/>
    <n v="0.39393939393939392"/>
  </r>
  <r>
    <s v="MAY-23"/>
    <s v="2023/24"/>
    <x v="1"/>
    <x v="5"/>
    <x v="98"/>
    <s v="SOUTH EAST COMMISSIONING REGION"/>
    <x v="546"/>
    <n v="122"/>
    <n v="5"/>
    <n v="0.96062992125984248"/>
    <n v="3.937007874015748E-2"/>
  </r>
  <r>
    <s v="MAY-23"/>
    <s v="2023/24"/>
    <x v="1"/>
    <x v="5"/>
    <x v="100"/>
    <s v="NORTH WEST COMMISSIONING REGION"/>
    <x v="327"/>
    <n v="78"/>
    <n v="1"/>
    <n v="0.98734177215189878"/>
    <n v="1.2658227848101266E-2"/>
  </r>
  <r>
    <s v="MAY-23"/>
    <s v="2023/24"/>
    <x v="1"/>
    <x v="5"/>
    <x v="101"/>
    <s v="NORTH EAST AND YORKSHIRE COMMISSIONING REGION"/>
    <x v="399"/>
    <n v="39"/>
    <n v="1"/>
    <n v="0.97499999999999998"/>
    <n v="2.5000000000000001E-2"/>
  </r>
  <r>
    <s v="MAY-23"/>
    <s v="2023/24"/>
    <x v="1"/>
    <x v="5"/>
    <x v="102"/>
    <s v="EAST OF ENGLAND COMMISSIONING REGION"/>
    <x v="373"/>
    <n v="27"/>
    <n v="7"/>
    <n v="0.79411764705882348"/>
    <n v="0.20588235294117646"/>
  </r>
  <r>
    <s v="MAY-23"/>
    <s v="2023/24"/>
    <x v="1"/>
    <x v="5"/>
    <x v="103"/>
    <s v="EAST OF ENGLAND COMMISSIONING REGION"/>
    <x v="123"/>
    <n v="15"/>
    <n v="9"/>
    <n v="0.625"/>
    <n v="0.375"/>
  </r>
  <r>
    <s v="MAY-23"/>
    <s v="2023/24"/>
    <x v="1"/>
    <x v="5"/>
    <x v="104"/>
    <s v="EAST OF ENGLAND COMMISSIONING REGION"/>
    <x v="144"/>
    <n v="15"/>
    <n v="5"/>
    <n v="0.75"/>
    <n v="0.25"/>
  </r>
  <r>
    <s v="MAY-23"/>
    <s v="2023/24"/>
    <x v="1"/>
    <x v="5"/>
    <x v="105"/>
    <s v="LONDON COMMISSIONING REGION"/>
    <x v="303"/>
    <n v="155"/>
    <n v="5"/>
    <n v="0.96875"/>
    <n v="3.125E-2"/>
  </r>
  <r>
    <s v="MAY-23"/>
    <s v="2023/24"/>
    <x v="1"/>
    <x v="5"/>
    <x v="106"/>
    <s v="MIDLANDS COMMISSIONING REGION"/>
    <x v="700"/>
    <n v="146"/>
    <n v="19"/>
    <n v="0.88484848484848488"/>
    <n v="0.11515151515151516"/>
  </r>
  <r>
    <s v="MAY-23"/>
    <s v="2023/24"/>
    <x v="1"/>
    <x v="5"/>
    <x v="107"/>
    <s v="MIDLANDS COMMISSIONING REGION"/>
    <x v="701"/>
    <n v="152"/>
    <n v="16"/>
    <n v="0.90476190476190477"/>
    <n v="9.5238095238095233E-2"/>
  </r>
  <r>
    <s v="MAY-23"/>
    <s v="2023/24"/>
    <x v="1"/>
    <x v="5"/>
    <x v="108"/>
    <s v="SOUTH EAST COMMISSIONING REGION"/>
    <x v="388"/>
    <n v="94"/>
    <n v="15"/>
    <n v="0.86238532110091748"/>
    <n v="0.13761467889908258"/>
  </r>
  <r>
    <s v="MAY-23"/>
    <s v="2023/24"/>
    <x v="1"/>
    <x v="5"/>
    <x v="109"/>
    <s v="SOUTH EAST COMMISSIONING REGION"/>
    <x v="353"/>
    <n v="191"/>
    <n v="83"/>
    <n v="0.6970802919708029"/>
    <n v="0.3029197080291971"/>
  </r>
  <r>
    <s v="MAY-23"/>
    <s v="2023/24"/>
    <x v="1"/>
    <x v="5"/>
    <x v="110"/>
    <s v="EAST OF ENGLAND COMMISSIONING REGION"/>
    <x v="414"/>
    <n v="112"/>
    <n v="17"/>
    <n v="0.86821705426356588"/>
    <n v="0.13178294573643412"/>
  </r>
  <r>
    <s v="MAY-23"/>
    <s v="2023/24"/>
    <x v="1"/>
    <x v="5"/>
    <x v="111"/>
    <s v="MIDLANDS COMMISSIONING REGION"/>
    <x v="139"/>
    <n v="70"/>
    <n v="33"/>
    <n v="0.67961165048543692"/>
    <n v="0.32038834951456313"/>
  </r>
  <r>
    <s v="MAY-23"/>
    <s v="2023/24"/>
    <x v="1"/>
    <x v="5"/>
    <x v="112"/>
    <s v="UNKNOWN"/>
    <x v="300"/>
    <n v="59"/>
    <n v="21"/>
    <n v="0.73750000000000004"/>
    <n v="0.26250000000000001"/>
  </r>
  <r>
    <s v="MAY-23"/>
    <s v="2023/24"/>
    <x v="1"/>
    <x v="5"/>
    <x v="113"/>
    <s v="LONDON COMMISSIONING REGION"/>
    <x v="397"/>
    <n v="198"/>
    <n v="68"/>
    <n v="0.74436090225563911"/>
    <n v="0.25563909774436089"/>
  </r>
  <r>
    <s v="MAY-23"/>
    <s v="2023/24"/>
    <x v="1"/>
    <x v="5"/>
    <x v="114"/>
    <s v="NORTH EAST AND YORKSHIRE COMMISSIONING REGION"/>
    <x v="366"/>
    <n v="60"/>
    <n v="5"/>
    <n v="0.92307692307692313"/>
    <n v="7.6923076923076927E-2"/>
  </r>
  <r>
    <s v="MAY-23"/>
    <s v="2023/24"/>
    <x v="1"/>
    <x v="6"/>
    <x v="0"/>
    <s v="NORTH EAST AND YORKSHIRE COMMISSIONING REGION"/>
    <x v="99"/>
    <n v="21"/>
    <n v="8"/>
    <n v="0.72413793103448276"/>
    <n v="0.27586206896551724"/>
  </r>
  <r>
    <s v="MAY-23"/>
    <s v="2023/24"/>
    <x v="1"/>
    <x v="6"/>
    <x v="1"/>
    <s v="NORTH EAST AND YORKSHIRE COMMISSIONING REGION"/>
    <x v="115"/>
    <n v="8"/>
    <n v="2"/>
    <n v="0.8"/>
    <n v="0.2"/>
  </r>
  <r>
    <s v="MAY-23"/>
    <s v="2023/24"/>
    <x v="1"/>
    <x v="6"/>
    <x v="2"/>
    <s v="NORTH EAST AND YORKSHIRE COMMISSIONING REGION"/>
    <x v="69"/>
    <n v="18"/>
    <n v="4"/>
    <n v="0.81818181818181823"/>
    <n v="0.18181818181818182"/>
  </r>
  <r>
    <s v="MAY-23"/>
    <s v="2023/24"/>
    <x v="1"/>
    <x v="6"/>
    <x v="3"/>
    <s v="NORTH WEST COMMISSIONING REGION"/>
    <x v="124"/>
    <n v="18"/>
    <n v="3"/>
    <n v="0.8571428571428571"/>
    <n v="0.14285714285714285"/>
  </r>
  <r>
    <s v="MAY-23"/>
    <s v="2023/24"/>
    <x v="1"/>
    <x v="6"/>
    <x v="4"/>
    <s v="NORTH WEST COMMISSIONING REGION"/>
    <x v="374"/>
    <n v="15"/>
    <n v="4"/>
    <n v="0.78947368421052633"/>
    <n v="0.21052631578947367"/>
  </r>
  <r>
    <s v="MAY-23"/>
    <s v="2023/24"/>
    <x v="1"/>
    <x v="6"/>
    <x v="5"/>
    <s v="NORTH WEST COMMISSIONING REGION"/>
    <x v="374"/>
    <n v="18"/>
    <n v="1"/>
    <n v="0.94736842105263153"/>
    <n v="5.2631578947368418E-2"/>
  </r>
  <r>
    <s v="MAY-23"/>
    <s v="2023/24"/>
    <x v="1"/>
    <x v="6"/>
    <x v="6"/>
    <s v="NORTH WEST COMMISSIONING REGION"/>
    <x v="115"/>
    <n v="10"/>
    <n v="0"/>
    <n v="1"/>
    <n v="0"/>
  </r>
  <r>
    <s v="MAY-23"/>
    <s v="2023/24"/>
    <x v="1"/>
    <x v="6"/>
    <x v="7"/>
    <s v="NORTH WEST COMMISSIONING REGION"/>
    <x v="123"/>
    <n v="17"/>
    <n v="7"/>
    <n v="0.70833333333333337"/>
    <n v="0.29166666666666669"/>
  </r>
  <r>
    <s v="MAY-23"/>
    <s v="2023/24"/>
    <x v="1"/>
    <x v="6"/>
    <x v="8"/>
    <s v="NORTH WEST COMMISSIONING REGION"/>
    <x v="413"/>
    <n v="13"/>
    <n v="2"/>
    <n v="0.8666666666666667"/>
    <n v="0.13333333333333333"/>
  </r>
  <r>
    <s v="MAY-23"/>
    <s v="2023/24"/>
    <x v="1"/>
    <x v="6"/>
    <x v="9"/>
    <s v="NORTH WEST COMMISSIONING REGION"/>
    <x v="399"/>
    <n v="30"/>
    <n v="10"/>
    <n v="0.75"/>
    <n v="0.25"/>
  </r>
  <r>
    <s v="MAY-23"/>
    <s v="2023/24"/>
    <x v="1"/>
    <x v="6"/>
    <x v="10"/>
    <s v="NORTH WEST COMMISSIONING REGION"/>
    <x v="91"/>
    <n v="11"/>
    <n v="1"/>
    <n v="0.91666666666666663"/>
    <n v="8.3333333333333329E-2"/>
  </r>
  <r>
    <s v="MAY-23"/>
    <s v="2023/24"/>
    <x v="1"/>
    <x v="6"/>
    <x v="11"/>
    <s v="NORTH WEST COMMISSIONING REGION"/>
    <x v="374"/>
    <n v="12"/>
    <n v="7"/>
    <n v="0.63157894736842102"/>
    <n v="0.36842105263157893"/>
  </r>
  <r>
    <s v="MAY-23"/>
    <s v="2023/24"/>
    <x v="1"/>
    <x v="6"/>
    <x v="12"/>
    <s v="NORTH WEST COMMISSIONING REGION"/>
    <x v="132"/>
    <n v="15"/>
    <n v="1"/>
    <n v="0.9375"/>
    <n v="6.25E-2"/>
  </r>
  <r>
    <s v="MAY-23"/>
    <s v="2023/24"/>
    <x v="1"/>
    <x v="6"/>
    <x v="13"/>
    <s v="NORTH WEST COMMISSIONING REGION"/>
    <x v="374"/>
    <n v="14"/>
    <n v="5"/>
    <n v="0.73684210526315785"/>
    <n v="0.26315789473684209"/>
  </r>
  <r>
    <s v="MAY-23"/>
    <s v="2023/24"/>
    <x v="1"/>
    <x v="6"/>
    <x v="14"/>
    <s v="NORTH EAST AND YORKSHIRE COMMISSIONING REGION"/>
    <x v="69"/>
    <n v="13"/>
    <n v="9"/>
    <n v="0.59090909090909094"/>
    <n v="0.40909090909090912"/>
  </r>
  <r>
    <s v="MAY-23"/>
    <s v="2023/24"/>
    <x v="1"/>
    <x v="6"/>
    <x v="15"/>
    <s v="NORTH WEST COMMISSIONING REGION"/>
    <x v="144"/>
    <n v="18"/>
    <n v="2"/>
    <n v="0.9"/>
    <n v="0.1"/>
  </r>
  <r>
    <s v="MAY-23"/>
    <s v="2023/24"/>
    <x v="1"/>
    <x v="6"/>
    <x v="16"/>
    <s v="NORTH WEST COMMISSIONING REGION"/>
    <x v="369"/>
    <n v="21"/>
    <n v="11"/>
    <n v="0.65625"/>
    <n v="0.34375"/>
  </r>
  <r>
    <s v="MAY-23"/>
    <s v="2023/24"/>
    <x v="1"/>
    <x v="6"/>
    <x v="17"/>
    <s v="NORTH WEST COMMISSIONING REGION"/>
    <x v="124"/>
    <n v="17"/>
    <n v="4"/>
    <n v="0.80952380952380953"/>
    <n v="0.19047619047619047"/>
  </r>
  <r>
    <s v="MAY-23"/>
    <s v="2023/24"/>
    <x v="1"/>
    <x v="6"/>
    <x v="18"/>
    <s v="NORTH WEST COMMISSIONING REGION"/>
    <x v="413"/>
    <n v="14"/>
    <n v="1"/>
    <n v="0.93333333333333335"/>
    <n v="6.6666666666666666E-2"/>
  </r>
  <r>
    <s v="MAY-23"/>
    <s v="2023/24"/>
    <x v="1"/>
    <x v="6"/>
    <x v="19"/>
    <s v="NORTH WEST COMMISSIONING REGION"/>
    <x v="374"/>
    <n v="14"/>
    <n v="5"/>
    <n v="0.73684210526315785"/>
    <n v="0.26315789473684209"/>
  </r>
  <r>
    <s v="MAY-23"/>
    <s v="2023/24"/>
    <x v="1"/>
    <x v="6"/>
    <x v="20"/>
    <s v="NORTH WEST COMMISSIONING REGION"/>
    <x v="69"/>
    <n v="21"/>
    <n v="1"/>
    <n v="0.95454545454545459"/>
    <n v="4.5454545454545456E-2"/>
  </r>
  <r>
    <s v="MAY-23"/>
    <s v="2023/24"/>
    <x v="1"/>
    <x v="6"/>
    <x v="21"/>
    <s v="NORTH WEST COMMISSIONING REGION"/>
    <x v="158"/>
    <n v="10"/>
    <n v="1"/>
    <n v="0.90909090909090906"/>
    <n v="9.0909090909090912E-2"/>
  </r>
  <r>
    <s v="MAY-23"/>
    <s v="2023/24"/>
    <x v="1"/>
    <x v="6"/>
    <x v="22"/>
    <s v="NORTH WEST COMMISSIONING REGION"/>
    <x v="185"/>
    <n v="8"/>
    <n v="1"/>
    <n v="0.88888888888888884"/>
    <n v="0.1111111111111111"/>
  </r>
  <r>
    <s v="MAY-23"/>
    <s v="2023/24"/>
    <x v="1"/>
    <x v="6"/>
    <x v="23"/>
    <s v="NORTH WEST COMMISSIONING REGION"/>
    <x v="368"/>
    <n v="22"/>
    <n v="3"/>
    <n v="0.88"/>
    <n v="0.12"/>
  </r>
  <r>
    <s v="MAY-23"/>
    <s v="2023/24"/>
    <x v="1"/>
    <x v="6"/>
    <x v="24"/>
    <s v="NORTH WEST COMMISSIONING REGION"/>
    <x v="158"/>
    <n v="11"/>
    <n v="0"/>
    <n v="1"/>
    <n v="0"/>
  </r>
  <r>
    <s v="MAY-23"/>
    <s v="2023/24"/>
    <x v="1"/>
    <x v="6"/>
    <x v="25"/>
    <s v="NORTH WEST COMMISSIONING REGION"/>
    <x v="127"/>
    <n v="36"/>
    <n v="8"/>
    <n v="0.81818181818181823"/>
    <n v="0.18181818181818182"/>
  </r>
  <r>
    <s v="MAY-23"/>
    <s v="2023/24"/>
    <x v="1"/>
    <x v="6"/>
    <x v="26"/>
    <s v="NORTH WEST COMMISSIONING REGION"/>
    <x v="143"/>
    <n v="12"/>
    <n v="6"/>
    <n v="0.66666666666666663"/>
    <n v="0.33333333333333331"/>
  </r>
  <r>
    <s v="MAY-23"/>
    <s v="2023/24"/>
    <x v="1"/>
    <x v="6"/>
    <x v="27"/>
    <s v="NORTH EAST AND YORKSHIRE COMMISSIONING REGION"/>
    <x v="413"/>
    <n v="10"/>
    <n v="5"/>
    <n v="0.66666666666666663"/>
    <n v="0.33333333333333331"/>
  </r>
  <r>
    <s v="MAY-23"/>
    <s v="2023/24"/>
    <x v="1"/>
    <x v="6"/>
    <x v="28"/>
    <s v="MIDLANDS COMMISSIONING REGION"/>
    <x v="158"/>
    <n v="5"/>
    <n v="6"/>
    <n v="0.45454545454545453"/>
    <n v="0.54545454545454541"/>
  </r>
  <r>
    <s v="MAY-23"/>
    <s v="2023/24"/>
    <x v="1"/>
    <x v="6"/>
    <x v="29"/>
    <s v="NORTH EAST AND YORKSHIRE COMMISSIONING REGION"/>
    <x v="116"/>
    <n v="20"/>
    <n v="8"/>
    <n v="0.7142857142857143"/>
    <n v="0.2857142857142857"/>
  </r>
  <r>
    <s v="MAY-23"/>
    <s v="2023/24"/>
    <x v="1"/>
    <x v="6"/>
    <x v="30"/>
    <s v="NORTH EAST AND YORKSHIRE COMMISSIONING REGION"/>
    <x v="124"/>
    <n v="9"/>
    <n v="12"/>
    <n v="0.42857142857142855"/>
    <n v="0.5714285714285714"/>
  </r>
  <r>
    <s v="MAY-23"/>
    <s v="2023/24"/>
    <x v="1"/>
    <x v="6"/>
    <x v="31"/>
    <s v="NORTH EAST AND YORKSHIRE COMMISSIONING REGION"/>
    <x v="373"/>
    <n v="25"/>
    <n v="9"/>
    <n v="0.73529411764705888"/>
    <n v="0.26470588235294118"/>
  </r>
  <r>
    <s v="MAY-23"/>
    <s v="2023/24"/>
    <x v="1"/>
    <x v="6"/>
    <x v="32"/>
    <s v="NORTH EAST AND YORKSHIRE COMMISSIONING REGION"/>
    <x v="116"/>
    <n v="20"/>
    <n v="8"/>
    <n v="0.7142857142857143"/>
    <n v="0.2857142857142857"/>
  </r>
  <r>
    <s v="MAY-23"/>
    <s v="2023/24"/>
    <x v="1"/>
    <x v="6"/>
    <x v="33"/>
    <s v="NORTH EAST AND YORKSHIRE COMMISSIONING REGION"/>
    <x v="158"/>
    <n v="8"/>
    <n v="3"/>
    <n v="0.72727272727272729"/>
    <n v="0.27272727272727271"/>
  </r>
  <r>
    <s v="MAY-23"/>
    <s v="2023/24"/>
    <x v="1"/>
    <x v="6"/>
    <x v="34"/>
    <s v="NORTH EAST AND YORKSHIRE COMMISSIONING REGION"/>
    <x v="83"/>
    <n v="10"/>
    <n v="3"/>
    <n v="0.76923076923076927"/>
    <n v="0.23076923076923078"/>
  </r>
  <r>
    <s v="MAY-23"/>
    <s v="2023/24"/>
    <x v="1"/>
    <x v="6"/>
    <x v="35"/>
    <s v="NORTH EAST AND YORKSHIRE COMMISSIONING REGION"/>
    <x v="144"/>
    <n v="12"/>
    <n v="8"/>
    <n v="0.6"/>
    <n v="0.4"/>
  </r>
  <r>
    <s v="MAY-23"/>
    <s v="2023/24"/>
    <x v="1"/>
    <x v="6"/>
    <x v="36"/>
    <s v="NORTH EAST AND YORKSHIRE COMMISSIONING REGION"/>
    <x v="369"/>
    <n v="19"/>
    <n v="13"/>
    <n v="0.59375"/>
    <n v="0.40625"/>
  </r>
  <r>
    <s v="MAY-23"/>
    <s v="2023/24"/>
    <x v="1"/>
    <x v="6"/>
    <x v="37"/>
    <s v="NORTH EAST AND YORKSHIRE COMMISSIONING REGION"/>
    <x v="367"/>
    <n v="31"/>
    <n v="8"/>
    <n v="0.79487179487179482"/>
    <n v="0.20512820512820512"/>
  </r>
  <r>
    <s v="MAY-23"/>
    <s v="2023/24"/>
    <x v="1"/>
    <x v="6"/>
    <x v="38"/>
    <s v="NORTH EAST AND YORKSHIRE COMMISSIONING REGION"/>
    <x v="395"/>
    <n v="36"/>
    <n v="1"/>
    <n v="0.97297297297297303"/>
    <n v="2.7027027027027029E-2"/>
  </r>
  <r>
    <s v="MAY-23"/>
    <s v="2023/24"/>
    <x v="1"/>
    <x v="6"/>
    <x v="39"/>
    <s v="MIDLANDS COMMISSIONING REGION"/>
    <x v="147"/>
    <n v="23"/>
    <n v="12"/>
    <n v="0.65714285714285714"/>
    <n v="0.34285714285714286"/>
  </r>
  <r>
    <s v="MAY-23"/>
    <s v="2023/24"/>
    <x v="1"/>
    <x v="6"/>
    <x v="40"/>
    <s v="MIDLANDS COMMISSIONING REGION"/>
    <x v="143"/>
    <n v="13"/>
    <n v="5"/>
    <n v="0.72222222222222221"/>
    <n v="0.27777777777777779"/>
  </r>
  <r>
    <s v="MAY-23"/>
    <s v="2023/24"/>
    <x v="1"/>
    <x v="6"/>
    <x v="41"/>
    <s v="MIDLANDS COMMISSIONING REGION"/>
    <x v="121"/>
    <n v="21"/>
    <n v="10"/>
    <n v="0.67741935483870963"/>
    <n v="0.32258064516129031"/>
  </r>
  <r>
    <s v="MAY-23"/>
    <s v="2023/24"/>
    <x v="1"/>
    <x v="6"/>
    <x v="42"/>
    <s v="MIDLANDS COMMISSIONING REGION"/>
    <x v="148"/>
    <n v="11"/>
    <n v="3"/>
    <n v="0.7857142857142857"/>
    <n v="0.21428571428571427"/>
  </r>
  <r>
    <s v="MAY-23"/>
    <s v="2023/24"/>
    <x v="1"/>
    <x v="6"/>
    <x v="43"/>
    <s v="MIDLANDS COMMISSIONING REGION"/>
    <x v="184"/>
    <n v="2"/>
    <n v="1"/>
    <n v="0.66666666666666663"/>
    <n v="0.33333333333333331"/>
  </r>
  <r>
    <s v="MAY-23"/>
    <s v="2023/24"/>
    <x v="1"/>
    <x v="6"/>
    <x v="44"/>
    <s v="MIDLANDS COMMISSIONING REGION"/>
    <x v="120"/>
    <n v="18"/>
    <n v="8"/>
    <n v="0.69230769230769229"/>
    <n v="0.30769230769230771"/>
  </r>
  <r>
    <s v="MAY-23"/>
    <s v="2023/24"/>
    <x v="1"/>
    <x v="6"/>
    <x v="45"/>
    <s v="MIDLANDS COMMISSIONING REGION"/>
    <x v="144"/>
    <n v="14"/>
    <n v="6"/>
    <n v="0.7"/>
    <n v="0.3"/>
  </r>
  <r>
    <s v="MAY-23"/>
    <s v="2023/24"/>
    <x v="1"/>
    <x v="6"/>
    <x v="46"/>
    <s v="MIDLANDS COMMISSIONING REGION"/>
    <x v="413"/>
    <n v="11"/>
    <n v="4"/>
    <n v="0.73333333333333328"/>
    <n v="0.26666666666666666"/>
  </r>
  <r>
    <s v="MAY-23"/>
    <s v="2023/24"/>
    <x v="1"/>
    <x v="6"/>
    <x v="47"/>
    <s v="MIDLANDS COMMISSIONING REGION"/>
    <x v="69"/>
    <n v="20"/>
    <n v="2"/>
    <n v="0.90909090909090906"/>
    <n v="9.0909090909090912E-2"/>
  </r>
  <r>
    <s v="MAY-23"/>
    <s v="2023/24"/>
    <x v="1"/>
    <x v="6"/>
    <x v="48"/>
    <s v="EAST OF ENGLAND COMMISSIONING REGION"/>
    <x v="119"/>
    <n v="36"/>
    <n v="21"/>
    <n v="0.63157894736842102"/>
    <n v="0.36842105263157893"/>
  </r>
  <r>
    <s v="MAY-23"/>
    <s v="2023/24"/>
    <x v="1"/>
    <x v="6"/>
    <x v="49"/>
    <s v="EAST OF ENGLAND COMMISSIONING REGION"/>
    <x v="324"/>
    <n v="38"/>
    <n v="5"/>
    <n v="0.88372093023255816"/>
    <n v="0.11627906976744186"/>
  </r>
  <r>
    <s v="MAY-23"/>
    <s v="2023/24"/>
    <x v="1"/>
    <x v="6"/>
    <x v="50"/>
    <s v="EAST OF ENGLAND COMMISSIONING REGION"/>
    <x v="368"/>
    <n v="15"/>
    <n v="10"/>
    <n v="0.6"/>
    <n v="0.4"/>
  </r>
  <r>
    <s v="MAY-23"/>
    <s v="2023/24"/>
    <x v="1"/>
    <x v="6"/>
    <x v="51"/>
    <s v="EAST OF ENGLAND COMMISSIONING REGION"/>
    <x v="99"/>
    <n v="26"/>
    <n v="3"/>
    <n v="0.89655172413793105"/>
    <n v="0.10344827586206896"/>
  </r>
  <r>
    <s v="MAY-23"/>
    <s v="2023/24"/>
    <x v="1"/>
    <x v="6"/>
    <x v="52"/>
    <s v="EAST OF ENGLAND COMMISSIONING REGION"/>
    <x v="367"/>
    <n v="26"/>
    <n v="13"/>
    <n v="0.66666666666666663"/>
    <n v="0.33333333333333331"/>
  </r>
  <r>
    <s v="MAY-23"/>
    <s v="2023/24"/>
    <x v="1"/>
    <x v="6"/>
    <x v="53"/>
    <s v="EAST OF ENGLAND COMMISSIONING REGION"/>
    <x v="365"/>
    <n v="18"/>
    <n v="15"/>
    <n v="0.54545454545454541"/>
    <n v="0.45454545454545453"/>
  </r>
  <r>
    <s v="MAY-23"/>
    <s v="2023/24"/>
    <x v="1"/>
    <x v="6"/>
    <x v="54"/>
    <s v="EAST OF ENGLAND COMMISSIONING REGION"/>
    <x v="158"/>
    <n v="7"/>
    <n v="4"/>
    <n v="0.63636363636363635"/>
    <n v="0.36363636363636365"/>
  </r>
  <r>
    <s v="MAY-23"/>
    <s v="2023/24"/>
    <x v="1"/>
    <x v="6"/>
    <x v="55"/>
    <s v="EAST OF ENGLAND COMMISSIONING REGION"/>
    <x v="143"/>
    <n v="14"/>
    <n v="4"/>
    <n v="0.77777777777777779"/>
    <n v="0.22222222222222221"/>
  </r>
  <r>
    <s v="MAY-23"/>
    <s v="2023/24"/>
    <x v="1"/>
    <x v="6"/>
    <x v="56"/>
    <s v="EAST OF ENGLAND COMMISSIONING REGION"/>
    <x v="183"/>
    <n v="22"/>
    <n v="1"/>
    <n v="0.95652173913043481"/>
    <n v="4.3478260869565216E-2"/>
  </r>
  <r>
    <s v="MAY-23"/>
    <s v="2023/24"/>
    <x v="1"/>
    <x v="6"/>
    <x v="57"/>
    <s v="SOUTH EAST COMMISSIONING REGION"/>
    <x v="99"/>
    <n v="24"/>
    <n v="5"/>
    <n v="0.82758620689655171"/>
    <n v="0.17241379310344829"/>
  </r>
  <r>
    <s v="MAY-23"/>
    <s v="2023/24"/>
    <x v="1"/>
    <x v="6"/>
    <x v="58"/>
    <s v="SOUTH EAST COMMISSIONING REGION"/>
    <x v="139"/>
    <n v="75"/>
    <n v="28"/>
    <n v="0.72815533980582525"/>
    <n v="0.27184466019417475"/>
  </r>
  <r>
    <s v="MAY-23"/>
    <s v="2023/24"/>
    <x v="1"/>
    <x v="6"/>
    <x v="59"/>
    <s v="SOUTH EAST COMMISSIONING REGION"/>
    <x v="143"/>
    <n v="14"/>
    <n v="4"/>
    <n v="0.77777777777777779"/>
    <n v="0.22222222222222221"/>
  </r>
  <r>
    <s v="MAY-23"/>
    <s v="2023/24"/>
    <x v="1"/>
    <x v="6"/>
    <x v="60"/>
    <s v="SOUTH WEST COMMISSIONING REGION"/>
    <x v="372"/>
    <n v="54"/>
    <n v="6"/>
    <n v="0.9"/>
    <n v="0.1"/>
  </r>
  <r>
    <s v="MAY-23"/>
    <s v="2023/24"/>
    <x v="1"/>
    <x v="6"/>
    <x v="61"/>
    <s v="SOUTH WEST COMMISSIONING REGION"/>
    <x v="133"/>
    <n v="52"/>
    <n v="12"/>
    <n v="0.8125"/>
    <n v="0.1875"/>
  </r>
  <r>
    <s v="MAY-23"/>
    <s v="2023/24"/>
    <x v="1"/>
    <x v="6"/>
    <x v="62"/>
    <s v="SOUTH WEST COMMISSIONING REGION"/>
    <x v="154"/>
    <n v="85"/>
    <n v="15"/>
    <n v="0.85"/>
    <n v="0.15"/>
  </r>
  <r>
    <s v="MAY-23"/>
    <s v="2023/24"/>
    <x v="1"/>
    <x v="6"/>
    <x v="63"/>
    <s v="SOUTH WEST COMMISSIONING REGION"/>
    <x v="170"/>
    <n v="54"/>
    <n v="18"/>
    <n v="0.75"/>
    <n v="0.25"/>
  </r>
  <r>
    <s v="MAY-23"/>
    <s v="2023/24"/>
    <x v="1"/>
    <x v="6"/>
    <x v="64"/>
    <s v="NORTH WEST COMMISSIONING REGION"/>
    <x v="416"/>
    <n v="42"/>
    <n v="3"/>
    <n v="0.93333333333333335"/>
    <n v="6.6666666666666666E-2"/>
  </r>
  <r>
    <s v="MAY-23"/>
    <s v="2023/24"/>
    <x v="1"/>
    <x v="6"/>
    <x v="65"/>
    <s v="NATIONAL COMMISSIONING HUB 1"/>
    <x v="68"/>
    <n v="3"/>
    <n v="1"/>
    <n v="0.75"/>
    <n v="0.25"/>
  </r>
  <r>
    <s v="MAY-23"/>
    <s v="2023/24"/>
    <x v="1"/>
    <x v="6"/>
    <x v="66"/>
    <s v="NORTH EAST AND YORKSHIRE COMMISSIONING REGION"/>
    <x v="395"/>
    <n v="29"/>
    <n v="8"/>
    <n v="0.78378378378378377"/>
    <n v="0.21621621621621623"/>
  </r>
  <r>
    <s v="MAY-23"/>
    <s v="2023/24"/>
    <x v="1"/>
    <x v="6"/>
    <x v="67"/>
    <s v="NORTH WEST COMMISSIONING REGION"/>
    <x v="69"/>
    <n v="19"/>
    <n v="3"/>
    <n v="0.86363636363636365"/>
    <n v="0.13636363636363635"/>
  </r>
  <r>
    <s v="MAY-23"/>
    <s v="2023/24"/>
    <x v="1"/>
    <x v="6"/>
    <x v="72"/>
    <s v="SOUTH EAST COMMISSIONING REGION"/>
    <x v="394"/>
    <n v="38"/>
    <n v="16"/>
    <n v="0.70370370370370372"/>
    <n v="0.29629629629629628"/>
  </r>
  <r>
    <s v="MAY-23"/>
    <s v="2023/24"/>
    <x v="1"/>
    <x v="6"/>
    <x v="73"/>
    <s v="SOUTH EAST COMMISSIONING REGION"/>
    <x v="182"/>
    <n v="33"/>
    <n v="14"/>
    <n v="0.7021276595744681"/>
    <n v="0.2978723404255319"/>
  </r>
  <r>
    <s v="MAY-23"/>
    <s v="2023/24"/>
    <x v="1"/>
    <x v="6"/>
    <x v="74"/>
    <s v="SOUTH WEST COMMISSIONING REGION"/>
    <x v="653"/>
    <n v="70"/>
    <n v="37"/>
    <n v="0.65420560747663548"/>
    <n v="0.34579439252336447"/>
  </r>
  <r>
    <s v="MAY-23"/>
    <s v="2023/24"/>
    <x v="1"/>
    <x v="6"/>
    <x v="75"/>
    <s v="MIDLANDS COMMISSIONING REGION"/>
    <x v="307"/>
    <n v="60"/>
    <n v="38"/>
    <n v="0.61224489795918369"/>
    <n v="0.38775510204081631"/>
  </r>
  <r>
    <s v="MAY-23"/>
    <s v="2023/24"/>
    <x v="1"/>
    <x v="6"/>
    <x v="76"/>
    <s v="NORTH EAST AND YORKSHIRE COMMISSIONING REGION"/>
    <x v="302"/>
    <n v="79"/>
    <n v="15"/>
    <n v="0.84042553191489366"/>
    <n v="0.15957446808510639"/>
  </r>
  <r>
    <s v="MAY-23"/>
    <s v="2023/24"/>
    <x v="1"/>
    <x v="6"/>
    <x v="77"/>
    <s v="MIDLANDS COMMISSIONING REGION"/>
    <x v="307"/>
    <n v="55"/>
    <n v="43"/>
    <n v="0.56122448979591832"/>
    <n v="0.43877551020408162"/>
  </r>
  <r>
    <s v="MAY-23"/>
    <s v="2023/24"/>
    <x v="1"/>
    <x v="6"/>
    <x v="78"/>
    <s v="SOUTH WEST COMMISSIONING REGION"/>
    <x v="409"/>
    <n v="139"/>
    <n v="42"/>
    <n v="0.76795580110497241"/>
    <n v="0.23204419889502761"/>
  </r>
  <r>
    <s v="MAY-23"/>
    <s v="2023/24"/>
    <x v="1"/>
    <x v="6"/>
    <x v="79"/>
    <s v="NORTH EAST AND YORKSHIRE COMMISSIONING REGION"/>
    <x v="136"/>
    <n v="32"/>
    <n v="4"/>
    <n v="0.88888888888888884"/>
    <n v="0.1111111111111111"/>
  </r>
  <r>
    <s v="MAY-23"/>
    <s v="2023/24"/>
    <x v="1"/>
    <x v="6"/>
    <x v="80"/>
    <s v="MIDLANDS COMMISSIONING REGION"/>
    <x v="134"/>
    <n v="34"/>
    <n v="17"/>
    <n v="0.66666666666666663"/>
    <n v="0.33333333333333331"/>
  </r>
  <r>
    <s v="MAY-23"/>
    <s v="2023/24"/>
    <x v="1"/>
    <x v="6"/>
    <x v="81"/>
    <s v="EAST OF ENGLAND COMMISSIONING REGION"/>
    <x v="375"/>
    <n v="70"/>
    <n v="25"/>
    <n v="0.73684210526315785"/>
    <n v="0.26315789473684209"/>
  </r>
  <r>
    <s v="MAY-23"/>
    <s v="2023/24"/>
    <x v="1"/>
    <x v="6"/>
    <x v="82"/>
    <s v="NORTH WEST COMMISSIONING REGION"/>
    <x v="134"/>
    <n v="42"/>
    <n v="9"/>
    <n v="0.82352941176470584"/>
    <n v="0.17647058823529413"/>
  </r>
  <r>
    <s v="MAY-23"/>
    <s v="2023/24"/>
    <x v="1"/>
    <x v="6"/>
    <x v="84"/>
    <s v="NORTH EAST AND YORKSHIRE COMMISSIONING REGION"/>
    <x v="119"/>
    <n v="52"/>
    <n v="5"/>
    <n v="0.91228070175438591"/>
    <n v="8.771929824561403E-2"/>
  </r>
  <r>
    <s v="MAY-23"/>
    <s v="2023/24"/>
    <x v="1"/>
    <x v="6"/>
    <x v="85"/>
    <s v="LONDON COMMISSIONING REGION"/>
    <x v="138"/>
    <n v="102"/>
    <n v="9"/>
    <n v="0.91891891891891897"/>
    <n v="8.1081081081081086E-2"/>
  </r>
  <r>
    <s v="MAY-23"/>
    <s v="2023/24"/>
    <x v="1"/>
    <x v="6"/>
    <x v="86"/>
    <s v="NORTH EAST AND YORKSHIRE COMMISSIONING REGION"/>
    <x v="134"/>
    <n v="46"/>
    <n v="5"/>
    <n v="0.90196078431372551"/>
    <n v="9.8039215686274508E-2"/>
  </r>
  <r>
    <s v="MAY-23"/>
    <s v="2023/24"/>
    <x v="1"/>
    <x v="6"/>
    <x v="87"/>
    <s v="MIDLANDS COMMISSIONING REGION"/>
    <x v="381"/>
    <n v="47"/>
    <n v="24"/>
    <n v="0.6619718309859155"/>
    <n v="0.3380281690140845"/>
  </r>
  <r>
    <s v="MAY-23"/>
    <s v="2023/24"/>
    <x v="1"/>
    <x v="6"/>
    <x v="88"/>
    <s v="SOUTH EAST COMMISSIONING REGION"/>
    <x v="150"/>
    <n v="63"/>
    <n v="26"/>
    <n v="0.7078651685393258"/>
    <n v="0.29213483146067415"/>
  </r>
  <r>
    <s v="MAY-23"/>
    <s v="2023/24"/>
    <x v="1"/>
    <x v="6"/>
    <x v="89"/>
    <s v="MIDLANDS COMMISSIONING REGION"/>
    <x v="128"/>
    <n v="35"/>
    <n v="24"/>
    <n v="0.59322033898305082"/>
    <n v="0.40677966101694918"/>
  </r>
  <r>
    <s v="MAY-23"/>
    <s v="2023/24"/>
    <x v="1"/>
    <x v="6"/>
    <x v="90"/>
    <s v="LONDON COMMISSIONING REGION"/>
    <x v="404"/>
    <n v="76"/>
    <n v="40"/>
    <n v="0.65517241379310343"/>
    <n v="0.34482758620689657"/>
  </r>
  <r>
    <s v="MAY-23"/>
    <s v="2023/24"/>
    <x v="1"/>
    <x v="6"/>
    <x v="92"/>
    <s v="MIDLANDS COMMISSIONING REGION"/>
    <x v="133"/>
    <n v="47"/>
    <n v="17"/>
    <n v="0.734375"/>
    <n v="0.265625"/>
  </r>
  <r>
    <s v="MAY-23"/>
    <s v="2023/24"/>
    <x v="1"/>
    <x v="6"/>
    <x v="93"/>
    <s v="NORTH EAST AND YORKSHIRE COMMISSIONING REGION"/>
    <x v="365"/>
    <n v="27"/>
    <n v="6"/>
    <n v="0.81818181818181823"/>
    <n v="0.18181818181818182"/>
  </r>
  <r>
    <s v="MAY-23"/>
    <s v="2023/24"/>
    <x v="1"/>
    <x v="6"/>
    <x v="94"/>
    <s v="SOUTH EAST COMMISSIONING REGION"/>
    <x v="702"/>
    <n v="155"/>
    <n v="30"/>
    <n v="0.83783783783783783"/>
    <n v="0.16216216216216217"/>
  </r>
  <r>
    <s v="MAY-23"/>
    <s v="2023/24"/>
    <x v="1"/>
    <x v="6"/>
    <x v="95"/>
    <s v="SOUTH EAST COMMISSIONING REGION"/>
    <x v="297"/>
    <n v="77"/>
    <n v="4"/>
    <n v="0.95061728395061729"/>
    <n v="4.9382716049382713E-2"/>
  </r>
  <r>
    <s v="MAY-23"/>
    <s v="2023/24"/>
    <x v="1"/>
    <x v="6"/>
    <x v="96"/>
    <s v="SOUTH WEST COMMISSIONING REGION"/>
    <x v="302"/>
    <n v="72"/>
    <n v="22"/>
    <n v="0.76595744680851063"/>
    <n v="0.23404255319148937"/>
  </r>
  <r>
    <s v="MAY-23"/>
    <s v="2023/24"/>
    <x v="1"/>
    <x v="6"/>
    <x v="97"/>
    <s v="LONDON COMMISSIONING REGION"/>
    <x v="370"/>
    <n v="40"/>
    <n v="8"/>
    <n v="0.83333333333333337"/>
    <n v="0.16666666666666666"/>
  </r>
  <r>
    <s v="MAY-23"/>
    <s v="2023/24"/>
    <x v="1"/>
    <x v="6"/>
    <x v="98"/>
    <s v="SOUTH EAST COMMISSIONING REGION"/>
    <x v="395"/>
    <n v="30"/>
    <n v="7"/>
    <n v="0.81081081081081086"/>
    <n v="0.1891891891891892"/>
  </r>
  <r>
    <s v="MAY-23"/>
    <s v="2023/24"/>
    <x v="1"/>
    <x v="6"/>
    <x v="100"/>
    <s v="NORTH WEST COMMISSIONING REGION"/>
    <x v="395"/>
    <n v="28"/>
    <n v="9"/>
    <n v="0.7567567567567568"/>
    <n v="0.24324324324324326"/>
  </r>
  <r>
    <s v="MAY-23"/>
    <s v="2023/24"/>
    <x v="1"/>
    <x v="6"/>
    <x v="101"/>
    <s v="NORTH EAST AND YORKSHIRE COMMISSIONING REGION"/>
    <x v="143"/>
    <n v="16"/>
    <n v="2"/>
    <n v="0.88888888888888884"/>
    <n v="0.1111111111111111"/>
  </r>
  <r>
    <s v="MAY-23"/>
    <s v="2023/24"/>
    <x v="1"/>
    <x v="6"/>
    <x v="102"/>
    <s v="EAST OF ENGLAND COMMISSIONING REGION"/>
    <x v="83"/>
    <n v="7"/>
    <n v="6"/>
    <n v="0.53846153846153844"/>
    <n v="0.46153846153846156"/>
  </r>
  <r>
    <s v="MAY-23"/>
    <s v="2023/24"/>
    <x v="1"/>
    <x v="6"/>
    <x v="103"/>
    <s v="EAST OF ENGLAND COMMISSIONING REGION"/>
    <x v="413"/>
    <n v="7"/>
    <n v="8"/>
    <n v="0.46666666666666667"/>
    <n v="0.53333333333333333"/>
  </r>
  <r>
    <s v="MAY-23"/>
    <s v="2023/24"/>
    <x v="1"/>
    <x v="6"/>
    <x v="104"/>
    <s v="EAST OF ENGLAND COMMISSIONING REGION"/>
    <x v="185"/>
    <n v="6"/>
    <n v="3"/>
    <n v="0.66666666666666663"/>
    <n v="0.33333333333333331"/>
  </r>
  <r>
    <s v="MAY-23"/>
    <s v="2023/24"/>
    <x v="1"/>
    <x v="6"/>
    <x v="105"/>
    <s v="LONDON COMMISSIONING REGION"/>
    <x v="298"/>
    <n v="97"/>
    <n v="7"/>
    <n v="0.93269230769230771"/>
    <n v="6.7307692307692304E-2"/>
  </r>
  <r>
    <s v="MAY-23"/>
    <s v="2023/24"/>
    <x v="1"/>
    <x v="6"/>
    <x v="106"/>
    <s v="MIDLANDS COMMISSIONING REGION"/>
    <x v="152"/>
    <n v="60"/>
    <n v="3"/>
    <n v="0.95238095238095233"/>
    <n v="4.7619047619047616E-2"/>
  </r>
  <r>
    <s v="MAY-23"/>
    <s v="2023/24"/>
    <x v="1"/>
    <x v="6"/>
    <x v="107"/>
    <s v="MIDLANDS COMMISSIONING REGION"/>
    <x v="396"/>
    <n v="55"/>
    <n v="35"/>
    <n v="0.61111111111111116"/>
    <n v="0.3888888888888889"/>
  </r>
  <r>
    <s v="MAY-23"/>
    <s v="2023/24"/>
    <x v="1"/>
    <x v="6"/>
    <x v="108"/>
    <s v="SOUTH EAST COMMISSIONING REGION"/>
    <x v="304"/>
    <n v="64"/>
    <n v="5"/>
    <n v="0.92753623188405798"/>
    <n v="7.2463768115942032E-2"/>
  </r>
  <r>
    <s v="MAY-23"/>
    <s v="2023/24"/>
    <x v="1"/>
    <x v="6"/>
    <x v="109"/>
    <s v="SOUTH EAST COMMISSIONING REGION"/>
    <x v="429"/>
    <n v="163"/>
    <n v="65"/>
    <n v="0.71491228070175439"/>
    <n v="0.28508771929824561"/>
  </r>
  <r>
    <s v="MAY-23"/>
    <s v="2023/24"/>
    <x v="1"/>
    <x v="6"/>
    <x v="110"/>
    <s v="EAST OF ENGLAND COMMISSIONING REGION"/>
    <x v="114"/>
    <n v="46"/>
    <n v="24"/>
    <n v="0.65714285714285714"/>
    <n v="0.34285714285714286"/>
  </r>
  <r>
    <s v="MAY-23"/>
    <s v="2023/24"/>
    <x v="1"/>
    <x v="6"/>
    <x v="111"/>
    <s v="MIDLANDS COMMISSIONING REGION"/>
    <x v="126"/>
    <n v="44"/>
    <n v="22"/>
    <n v="0.66666666666666663"/>
    <n v="0.33333333333333331"/>
  </r>
  <r>
    <s v="MAY-23"/>
    <s v="2023/24"/>
    <x v="1"/>
    <x v="6"/>
    <x v="112"/>
    <s v="UNKNOWN"/>
    <x v="121"/>
    <n v="25"/>
    <n v="6"/>
    <n v="0.80645161290322576"/>
    <n v="0.19354838709677419"/>
  </r>
  <r>
    <s v="MAY-23"/>
    <s v="2023/24"/>
    <x v="1"/>
    <x v="6"/>
    <x v="113"/>
    <s v="LONDON COMMISSIONING REGION"/>
    <x v="376"/>
    <n v="74"/>
    <n v="14"/>
    <n v="0.84090909090909094"/>
    <n v="0.15909090909090909"/>
  </r>
  <r>
    <s v="MAY-23"/>
    <s v="2023/24"/>
    <x v="1"/>
    <x v="6"/>
    <x v="114"/>
    <s v="NORTH EAST AND YORKSHIRE COMMISSIONING REGION"/>
    <x v="125"/>
    <n v="33"/>
    <n v="5"/>
    <n v="0.86842105263157898"/>
    <n v="0.13157894736842105"/>
  </r>
  <r>
    <s v="MAY-23"/>
    <s v="2023/24"/>
    <x v="1"/>
    <x v="7"/>
    <x v="0"/>
    <s v="NORTH EAST AND YORKSHIRE COMMISSIONING REGION"/>
    <x v="703"/>
    <n v="94"/>
    <n v="40"/>
    <n v="0.70149253731343286"/>
    <n v="0.29850746268656714"/>
  </r>
  <r>
    <s v="MAY-23"/>
    <s v="2023/24"/>
    <x v="1"/>
    <x v="7"/>
    <x v="1"/>
    <s v="NORTH EAST AND YORKSHIRE COMMISSIONING REGION"/>
    <x v="317"/>
    <n v="40"/>
    <n v="21"/>
    <n v="0.65573770491803274"/>
    <n v="0.34426229508196721"/>
  </r>
  <r>
    <s v="MAY-23"/>
    <s v="2023/24"/>
    <x v="1"/>
    <x v="7"/>
    <x v="2"/>
    <s v="NORTH EAST AND YORKSHIRE COMMISSIONING REGION"/>
    <x v="375"/>
    <n v="59"/>
    <n v="36"/>
    <n v="0.62105263157894741"/>
    <n v="0.37894736842105264"/>
  </r>
  <r>
    <s v="MAY-23"/>
    <s v="2023/24"/>
    <x v="1"/>
    <x v="7"/>
    <x v="3"/>
    <s v="NORTH WEST COMMISSIONING REGION"/>
    <x v="140"/>
    <n v="15"/>
    <n v="15"/>
    <n v="0.5"/>
    <n v="0.5"/>
  </r>
  <r>
    <s v="MAY-23"/>
    <s v="2023/24"/>
    <x v="1"/>
    <x v="7"/>
    <x v="4"/>
    <s v="NORTH WEST COMMISSIONING REGION"/>
    <x v="317"/>
    <n v="27"/>
    <n v="34"/>
    <n v="0.44262295081967212"/>
    <n v="0.55737704918032782"/>
  </r>
  <r>
    <s v="MAY-23"/>
    <s v="2023/24"/>
    <x v="1"/>
    <x v="7"/>
    <x v="5"/>
    <s v="NORTH WEST COMMISSIONING REGION"/>
    <x v="317"/>
    <n v="52"/>
    <n v="9"/>
    <n v="0.85245901639344257"/>
    <n v="0.14754098360655737"/>
  </r>
  <r>
    <s v="MAY-23"/>
    <s v="2023/24"/>
    <x v="1"/>
    <x v="7"/>
    <x v="6"/>
    <s v="NORTH WEST COMMISSIONING REGION"/>
    <x v="393"/>
    <n v="25"/>
    <n v="31"/>
    <n v="0.44642857142857145"/>
    <n v="0.5535714285714286"/>
  </r>
  <r>
    <s v="MAY-23"/>
    <s v="2023/24"/>
    <x v="1"/>
    <x v="7"/>
    <x v="7"/>
    <s v="NORTH WEST COMMISSIONING REGION"/>
    <x v="126"/>
    <n v="31"/>
    <n v="35"/>
    <n v="0.46969696969696972"/>
    <n v="0.53030303030303028"/>
  </r>
  <r>
    <s v="MAY-23"/>
    <s v="2023/24"/>
    <x v="1"/>
    <x v="7"/>
    <x v="8"/>
    <s v="NORTH WEST COMMISSIONING REGION"/>
    <x v="117"/>
    <n v="25"/>
    <n v="24"/>
    <n v="0.51020408163265307"/>
    <n v="0.48979591836734693"/>
  </r>
  <r>
    <s v="MAY-23"/>
    <s v="2023/24"/>
    <x v="1"/>
    <x v="7"/>
    <x v="9"/>
    <s v="NORTH WEST COMMISSIONING REGION"/>
    <x v="407"/>
    <n v="59"/>
    <n v="37"/>
    <n v="0.61458333333333337"/>
    <n v="0.38541666666666669"/>
  </r>
  <r>
    <s v="MAY-23"/>
    <s v="2023/24"/>
    <x v="1"/>
    <x v="7"/>
    <x v="10"/>
    <s v="NORTH WEST COMMISSIONING REGION"/>
    <x v="114"/>
    <n v="36"/>
    <n v="34"/>
    <n v="0.51428571428571423"/>
    <n v="0.48571428571428571"/>
  </r>
  <r>
    <s v="MAY-23"/>
    <s v="2023/24"/>
    <x v="1"/>
    <x v="7"/>
    <x v="11"/>
    <s v="NORTH WEST COMMISSIONING REGION"/>
    <x v="134"/>
    <n v="18"/>
    <n v="33"/>
    <n v="0.35294117647058826"/>
    <n v="0.6470588235294118"/>
  </r>
  <r>
    <s v="MAY-23"/>
    <s v="2023/24"/>
    <x v="1"/>
    <x v="7"/>
    <x v="12"/>
    <s v="NORTH WEST COMMISSIONING REGION"/>
    <x v="124"/>
    <n v="16"/>
    <n v="5"/>
    <n v="0.76190476190476186"/>
    <n v="0.23809523809523808"/>
  </r>
  <r>
    <s v="MAY-23"/>
    <s v="2023/24"/>
    <x v="1"/>
    <x v="7"/>
    <x v="13"/>
    <s v="NORTH WEST COMMISSIONING REGION"/>
    <x v="416"/>
    <n v="25"/>
    <n v="20"/>
    <n v="0.55555555555555558"/>
    <n v="0.44444444444444442"/>
  </r>
  <r>
    <s v="MAY-23"/>
    <s v="2023/24"/>
    <x v="1"/>
    <x v="7"/>
    <x v="14"/>
    <s v="NORTH EAST AND YORKSHIRE COMMISSIONING REGION"/>
    <x v="145"/>
    <n v="44"/>
    <n v="53"/>
    <n v="0.45360824742268041"/>
    <n v="0.54639175257731953"/>
  </r>
  <r>
    <s v="MAY-23"/>
    <s v="2023/24"/>
    <x v="1"/>
    <x v="7"/>
    <x v="15"/>
    <s v="NORTH WEST COMMISSIONING REGION"/>
    <x v="127"/>
    <n v="23"/>
    <n v="21"/>
    <n v="0.52272727272727271"/>
    <n v="0.47727272727272729"/>
  </r>
  <r>
    <s v="MAY-23"/>
    <s v="2023/24"/>
    <x v="1"/>
    <x v="7"/>
    <x v="16"/>
    <s v="NORTH WEST COMMISSIONING REGION"/>
    <x v="375"/>
    <n v="58"/>
    <n v="37"/>
    <n v="0.61052631578947369"/>
    <n v="0.38947368421052631"/>
  </r>
  <r>
    <s v="MAY-23"/>
    <s v="2023/24"/>
    <x v="1"/>
    <x v="7"/>
    <x v="17"/>
    <s v="NORTH WEST COMMISSIONING REGION"/>
    <x v="365"/>
    <n v="16"/>
    <n v="17"/>
    <n v="0.48484848484848486"/>
    <n v="0.51515151515151514"/>
  </r>
  <r>
    <s v="MAY-23"/>
    <s v="2023/24"/>
    <x v="1"/>
    <x v="7"/>
    <x v="18"/>
    <s v="NORTH WEST COMMISSIONING REGION"/>
    <x v="128"/>
    <n v="35"/>
    <n v="24"/>
    <n v="0.59322033898305082"/>
    <n v="0.40677966101694918"/>
  </r>
  <r>
    <s v="MAY-23"/>
    <s v="2023/24"/>
    <x v="1"/>
    <x v="7"/>
    <x v="19"/>
    <s v="NORTH WEST COMMISSIONING REGION"/>
    <x v="114"/>
    <n v="30"/>
    <n v="40"/>
    <n v="0.42857142857142855"/>
    <n v="0.5714285714285714"/>
  </r>
  <r>
    <s v="MAY-23"/>
    <s v="2023/24"/>
    <x v="1"/>
    <x v="7"/>
    <x v="20"/>
    <s v="NORTH WEST COMMISSIONING REGION"/>
    <x v="394"/>
    <n v="38"/>
    <n v="16"/>
    <n v="0.70370370370370372"/>
    <n v="0.29629629629629628"/>
  </r>
  <r>
    <s v="MAY-23"/>
    <s v="2023/24"/>
    <x v="1"/>
    <x v="7"/>
    <x v="21"/>
    <s v="NORTH WEST COMMISSIONING REGION"/>
    <x v="394"/>
    <n v="35"/>
    <n v="19"/>
    <n v="0.64814814814814814"/>
    <n v="0.35185185185185186"/>
  </r>
  <r>
    <s v="MAY-23"/>
    <s v="2023/24"/>
    <x v="1"/>
    <x v="7"/>
    <x v="22"/>
    <s v="NORTH WEST COMMISSIONING REGION"/>
    <x v="394"/>
    <n v="30"/>
    <n v="24"/>
    <n v="0.55555555555555558"/>
    <n v="0.44444444444444442"/>
  </r>
  <r>
    <s v="MAY-23"/>
    <s v="2023/24"/>
    <x v="1"/>
    <x v="7"/>
    <x v="23"/>
    <s v="NORTH WEST COMMISSIONING REGION"/>
    <x v="182"/>
    <n v="28"/>
    <n v="19"/>
    <n v="0.5957446808510638"/>
    <n v="0.40425531914893614"/>
  </r>
  <r>
    <s v="MAY-23"/>
    <s v="2023/24"/>
    <x v="1"/>
    <x v="7"/>
    <x v="24"/>
    <s v="NORTH WEST COMMISSIONING REGION"/>
    <x v="140"/>
    <n v="16"/>
    <n v="14"/>
    <n v="0.53333333333333333"/>
    <n v="0.46666666666666667"/>
  </r>
  <r>
    <s v="MAY-23"/>
    <s v="2023/24"/>
    <x v="1"/>
    <x v="7"/>
    <x v="25"/>
    <s v="NORTH WEST COMMISSIONING REGION"/>
    <x v="302"/>
    <n v="72"/>
    <n v="22"/>
    <n v="0.76595744680851063"/>
    <n v="0.23404255319148937"/>
  </r>
  <r>
    <s v="MAY-23"/>
    <s v="2023/24"/>
    <x v="1"/>
    <x v="7"/>
    <x v="26"/>
    <s v="NORTH WEST COMMISSIONING REGION"/>
    <x v="142"/>
    <n v="54"/>
    <n v="32"/>
    <n v="0.62790697674418605"/>
    <n v="0.37209302325581395"/>
  </r>
  <r>
    <s v="MAY-23"/>
    <s v="2023/24"/>
    <x v="1"/>
    <x v="7"/>
    <x v="27"/>
    <s v="NORTH EAST AND YORKSHIRE COMMISSIONING REGION"/>
    <x v="317"/>
    <n v="39"/>
    <n v="22"/>
    <n v="0.63934426229508201"/>
    <n v="0.36065573770491804"/>
  </r>
  <r>
    <s v="MAY-23"/>
    <s v="2023/24"/>
    <x v="1"/>
    <x v="7"/>
    <x v="28"/>
    <s v="MIDLANDS COMMISSIONING REGION"/>
    <x v="368"/>
    <n v="15"/>
    <n v="10"/>
    <n v="0.6"/>
    <n v="0.4"/>
  </r>
  <r>
    <s v="MAY-23"/>
    <s v="2023/24"/>
    <x v="1"/>
    <x v="7"/>
    <x v="29"/>
    <s v="NORTH EAST AND YORKSHIRE COMMISSIONING REGION"/>
    <x v="317"/>
    <n v="49"/>
    <n v="12"/>
    <n v="0.80327868852459017"/>
    <n v="0.19672131147540983"/>
  </r>
  <r>
    <s v="MAY-23"/>
    <s v="2023/24"/>
    <x v="1"/>
    <x v="7"/>
    <x v="30"/>
    <s v="NORTH EAST AND YORKSHIRE COMMISSIONING REGION"/>
    <x v="383"/>
    <n v="37"/>
    <n v="39"/>
    <n v="0.48684210526315791"/>
    <n v="0.51315789473684215"/>
  </r>
  <r>
    <s v="MAY-23"/>
    <s v="2023/24"/>
    <x v="1"/>
    <x v="7"/>
    <x v="31"/>
    <s v="NORTH EAST AND YORKSHIRE COMMISSIONING REGION"/>
    <x v="190"/>
    <n v="67"/>
    <n v="53"/>
    <n v="0.55833333333333335"/>
    <n v="0.44166666666666665"/>
  </r>
  <r>
    <s v="MAY-23"/>
    <s v="2023/24"/>
    <x v="1"/>
    <x v="7"/>
    <x v="32"/>
    <s v="NORTH EAST AND YORKSHIRE COMMISSIONING REGION"/>
    <x v="137"/>
    <n v="41"/>
    <n v="26"/>
    <n v="0.61194029850746268"/>
    <n v="0.38805970149253732"/>
  </r>
  <r>
    <s v="MAY-23"/>
    <s v="2023/24"/>
    <x v="1"/>
    <x v="7"/>
    <x v="33"/>
    <s v="NORTH EAST AND YORKSHIRE COMMISSIONING REGION"/>
    <x v="129"/>
    <n v="31"/>
    <n v="21"/>
    <n v="0.59615384615384615"/>
    <n v="0.40384615384615385"/>
  </r>
  <r>
    <s v="MAY-23"/>
    <s v="2023/24"/>
    <x v="1"/>
    <x v="7"/>
    <x v="34"/>
    <s v="NORTH EAST AND YORKSHIRE COMMISSIONING REGION"/>
    <x v="134"/>
    <n v="34"/>
    <n v="17"/>
    <n v="0.66666666666666663"/>
    <n v="0.33333333333333331"/>
  </r>
  <r>
    <s v="MAY-23"/>
    <s v="2023/24"/>
    <x v="1"/>
    <x v="7"/>
    <x v="35"/>
    <s v="NORTH EAST AND YORKSHIRE COMMISSIONING REGION"/>
    <x v="129"/>
    <n v="27"/>
    <n v="25"/>
    <n v="0.51923076923076927"/>
    <n v="0.48076923076923078"/>
  </r>
  <r>
    <s v="MAY-23"/>
    <s v="2023/24"/>
    <x v="1"/>
    <x v="7"/>
    <x v="36"/>
    <s v="NORTH EAST AND YORKSHIRE COMMISSIONING REGION"/>
    <x v="550"/>
    <n v="51"/>
    <n v="81"/>
    <n v="0.38636363636363635"/>
    <n v="0.61363636363636365"/>
  </r>
  <r>
    <s v="MAY-23"/>
    <s v="2023/24"/>
    <x v="1"/>
    <x v="7"/>
    <x v="37"/>
    <s v="NORTH EAST AND YORKSHIRE COMMISSIONING REGION"/>
    <x v="380"/>
    <n v="66"/>
    <n v="57"/>
    <n v="0.53658536585365857"/>
    <n v="0.46341463414634149"/>
  </r>
  <r>
    <s v="MAY-23"/>
    <s v="2023/24"/>
    <x v="1"/>
    <x v="7"/>
    <x v="38"/>
    <s v="NORTH EAST AND YORKSHIRE COMMISSIONING REGION"/>
    <x v="403"/>
    <n v="86"/>
    <n v="40"/>
    <n v="0.68253968253968256"/>
    <n v="0.31746031746031744"/>
  </r>
  <r>
    <s v="MAY-23"/>
    <s v="2023/24"/>
    <x v="1"/>
    <x v="7"/>
    <x v="39"/>
    <s v="MIDLANDS COMMISSIONING REGION"/>
    <x v="310"/>
    <n v="41"/>
    <n v="67"/>
    <n v="0.37962962962962965"/>
    <n v="0.62037037037037035"/>
  </r>
  <r>
    <s v="MAY-23"/>
    <s v="2023/24"/>
    <x v="1"/>
    <x v="7"/>
    <x v="40"/>
    <s v="MIDLANDS COMMISSIONING REGION"/>
    <x v="317"/>
    <n v="20"/>
    <n v="41"/>
    <n v="0.32786885245901637"/>
    <n v="0.67213114754098358"/>
  </r>
  <r>
    <s v="MAY-23"/>
    <s v="2023/24"/>
    <x v="1"/>
    <x v="7"/>
    <x v="41"/>
    <s v="MIDLANDS COMMISSIONING REGION"/>
    <x v="396"/>
    <n v="40"/>
    <n v="50"/>
    <n v="0.44444444444444442"/>
    <n v="0.55555555555555558"/>
  </r>
  <r>
    <s v="MAY-23"/>
    <s v="2023/24"/>
    <x v="1"/>
    <x v="7"/>
    <x v="42"/>
    <s v="MIDLANDS COMMISSIONING REGION"/>
    <x v="99"/>
    <n v="11"/>
    <n v="18"/>
    <n v="0.37931034482758619"/>
    <n v="0.62068965517241381"/>
  </r>
  <r>
    <s v="MAY-23"/>
    <s v="2023/24"/>
    <x v="1"/>
    <x v="7"/>
    <x v="43"/>
    <s v="MIDLANDS COMMISSIONING REGION"/>
    <x v="399"/>
    <n v="24"/>
    <n v="16"/>
    <n v="0.6"/>
    <n v="0.4"/>
  </r>
  <r>
    <s v="MAY-23"/>
    <s v="2023/24"/>
    <x v="1"/>
    <x v="7"/>
    <x v="44"/>
    <s v="MIDLANDS COMMISSIONING REGION"/>
    <x v="126"/>
    <n v="34"/>
    <n v="32"/>
    <n v="0.51515151515151514"/>
    <n v="0.48484848484848486"/>
  </r>
  <r>
    <s v="MAY-23"/>
    <s v="2023/24"/>
    <x v="1"/>
    <x v="7"/>
    <x v="45"/>
    <s v="MIDLANDS COMMISSIONING REGION"/>
    <x v="415"/>
    <n v="32"/>
    <n v="41"/>
    <n v="0.43835616438356162"/>
    <n v="0.56164383561643838"/>
  </r>
  <r>
    <s v="MAY-23"/>
    <s v="2023/24"/>
    <x v="1"/>
    <x v="7"/>
    <x v="46"/>
    <s v="MIDLANDS COMMISSIONING REGION"/>
    <x v="128"/>
    <n v="41"/>
    <n v="18"/>
    <n v="0.69491525423728817"/>
    <n v="0.30508474576271188"/>
  </r>
  <r>
    <s v="MAY-23"/>
    <s v="2023/24"/>
    <x v="1"/>
    <x v="7"/>
    <x v="47"/>
    <s v="MIDLANDS COMMISSIONING REGION"/>
    <x v="405"/>
    <n v="39"/>
    <n v="35"/>
    <n v="0.52702702702702697"/>
    <n v="0.47297297297297297"/>
  </r>
  <r>
    <s v="MAY-23"/>
    <s v="2023/24"/>
    <x v="1"/>
    <x v="7"/>
    <x v="48"/>
    <s v="EAST OF ENGLAND COMMISSIONING REGION"/>
    <x v="427"/>
    <n v="130"/>
    <n v="104"/>
    <n v="0.55555555555555558"/>
    <n v="0.44444444444444442"/>
  </r>
  <r>
    <s v="MAY-23"/>
    <s v="2023/24"/>
    <x v="1"/>
    <x v="7"/>
    <x v="49"/>
    <s v="EAST OF ENGLAND COMMISSIONING REGION"/>
    <x v="439"/>
    <n v="119"/>
    <n v="37"/>
    <n v="0.76282051282051277"/>
    <n v="0.23717948717948717"/>
  </r>
  <r>
    <s v="MAY-23"/>
    <s v="2023/24"/>
    <x v="1"/>
    <x v="7"/>
    <x v="50"/>
    <s v="EAST OF ENGLAND COMMISSIONING REGION"/>
    <x v="412"/>
    <n v="84"/>
    <n v="47"/>
    <n v="0.64122137404580148"/>
    <n v="0.35877862595419846"/>
  </r>
  <r>
    <s v="MAY-23"/>
    <s v="2023/24"/>
    <x v="1"/>
    <x v="7"/>
    <x v="51"/>
    <s v="EAST OF ENGLAND COMMISSIONING REGION"/>
    <x v="431"/>
    <n v="94"/>
    <n v="61"/>
    <n v="0.6064516129032258"/>
    <n v="0.3935483870967742"/>
  </r>
  <r>
    <s v="MAY-23"/>
    <s v="2023/24"/>
    <x v="1"/>
    <x v="7"/>
    <x v="52"/>
    <s v="EAST OF ENGLAND COMMISSIONING REGION"/>
    <x v="141"/>
    <n v="40"/>
    <n v="43"/>
    <n v="0.48192771084337349"/>
    <n v="0.51807228915662651"/>
  </r>
  <r>
    <s v="MAY-23"/>
    <s v="2023/24"/>
    <x v="1"/>
    <x v="7"/>
    <x v="53"/>
    <s v="EAST OF ENGLAND COMMISSIONING REGION"/>
    <x v="299"/>
    <n v="112"/>
    <n v="46"/>
    <n v="0.70886075949367089"/>
    <n v="0.29113924050632911"/>
  </r>
  <r>
    <s v="MAY-23"/>
    <s v="2023/24"/>
    <x v="1"/>
    <x v="7"/>
    <x v="54"/>
    <s v="EAST OF ENGLAND COMMISSIONING REGION"/>
    <x v="373"/>
    <n v="16"/>
    <n v="18"/>
    <n v="0.47058823529411764"/>
    <n v="0.52941176470588236"/>
  </r>
  <r>
    <s v="MAY-23"/>
    <s v="2023/24"/>
    <x v="1"/>
    <x v="7"/>
    <x v="55"/>
    <s v="EAST OF ENGLAND COMMISSIONING REGION"/>
    <x v="366"/>
    <n v="36"/>
    <n v="29"/>
    <n v="0.55384615384615388"/>
    <n v="0.44615384615384618"/>
  </r>
  <r>
    <s v="MAY-23"/>
    <s v="2023/24"/>
    <x v="1"/>
    <x v="7"/>
    <x v="56"/>
    <s v="EAST OF ENGLAND COMMISSIONING REGION"/>
    <x v="415"/>
    <n v="35"/>
    <n v="38"/>
    <n v="0.47945205479452052"/>
    <n v="0.52054794520547942"/>
  </r>
  <r>
    <s v="MAY-23"/>
    <s v="2023/24"/>
    <x v="1"/>
    <x v="7"/>
    <x v="57"/>
    <s v="SOUTH EAST COMMISSIONING REGION"/>
    <x v="133"/>
    <n v="37"/>
    <n v="27"/>
    <n v="0.578125"/>
    <n v="0.421875"/>
  </r>
  <r>
    <s v="MAY-23"/>
    <s v="2023/24"/>
    <x v="1"/>
    <x v="7"/>
    <x v="58"/>
    <s v="SOUTH EAST COMMISSIONING REGION"/>
    <x v="704"/>
    <n v="139"/>
    <n v="73"/>
    <n v="0.65566037735849059"/>
    <n v="0.34433962264150941"/>
  </r>
  <r>
    <s v="MAY-23"/>
    <s v="2023/24"/>
    <x v="1"/>
    <x v="7"/>
    <x v="59"/>
    <s v="SOUTH EAST COMMISSIONING REGION"/>
    <x v="416"/>
    <n v="18"/>
    <n v="27"/>
    <n v="0.4"/>
    <n v="0.6"/>
  </r>
  <r>
    <s v="MAY-23"/>
    <s v="2023/24"/>
    <x v="1"/>
    <x v="7"/>
    <x v="60"/>
    <s v="SOUTH WEST COMMISSIONING REGION"/>
    <x v="705"/>
    <n v="188"/>
    <n v="105"/>
    <n v="0.64163822525597269"/>
    <n v="0.35836177474402731"/>
  </r>
  <r>
    <s v="MAY-23"/>
    <s v="2023/24"/>
    <x v="1"/>
    <x v="7"/>
    <x v="61"/>
    <s v="SOUTH WEST COMMISSIONING REGION"/>
    <x v="706"/>
    <n v="133"/>
    <n v="76"/>
    <n v="0.63636363636363635"/>
    <n v="0.36363636363636365"/>
  </r>
  <r>
    <s v="MAY-23"/>
    <s v="2023/24"/>
    <x v="1"/>
    <x v="7"/>
    <x v="62"/>
    <s v="SOUTH WEST COMMISSIONING REGION"/>
    <x v="428"/>
    <n v="185"/>
    <n v="92"/>
    <n v="0.66787003610108309"/>
    <n v="0.33212996389891697"/>
  </r>
  <r>
    <s v="MAY-23"/>
    <s v="2023/24"/>
    <x v="1"/>
    <x v="7"/>
    <x v="63"/>
    <s v="SOUTH WEST COMMISSIONING REGION"/>
    <x v="547"/>
    <n v="121"/>
    <n v="77"/>
    <n v="0.61111111111111116"/>
    <n v="0.3888888888888889"/>
  </r>
  <r>
    <s v="MAY-23"/>
    <s v="2023/24"/>
    <x v="1"/>
    <x v="7"/>
    <x v="64"/>
    <s v="NORTH WEST COMMISSIONING REGION"/>
    <x v="164"/>
    <n v="102"/>
    <n v="36"/>
    <n v="0.73913043478260865"/>
    <n v="0.2608695652173913"/>
  </r>
  <r>
    <s v="MAY-23"/>
    <s v="2023/24"/>
    <x v="1"/>
    <x v="7"/>
    <x v="65"/>
    <s v="NATIONAL COMMISSIONING HUB 1"/>
    <x v="149"/>
    <n v="3"/>
    <n v="3"/>
    <n v="0.5"/>
    <n v="0.5"/>
  </r>
  <r>
    <s v="MAY-23"/>
    <s v="2023/24"/>
    <x v="1"/>
    <x v="7"/>
    <x v="66"/>
    <s v="NORTH EAST AND YORKSHIRE COMMISSIONING REGION"/>
    <x v="707"/>
    <n v="85"/>
    <n v="61"/>
    <n v="0.5821917808219178"/>
    <n v="0.4178082191780822"/>
  </r>
  <r>
    <s v="MAY-23"/>
    <s v="2023/24"/>
    <x v="1"/>
    <x v="7"/>
    <x v="67"/>
    <s v="NORTH WEST COMMISSIONING REGION"/>
    <x v="396"/>
    <n v="45"/>
    <n v="45"/>
    <n v="0.5"/>
    <n v="0.5"/>
  </r>
  <r>
    <s v="MAY-23"/>
    <s v="2023/24"/>
    <x v="1"/>
    <x v="7"/>
    <x v="70"/>
    <s v="EAST OF ENGLAND COMMISSIONING REGION"/>
    <x v="174"/>
    <n v="0"/>
    <n v="2"/>
    <n v="0"/>
    <n v="1"/>
  </r>
  <r>
    <s v="MAY-23"/>
    <s v="2023/24"/>
    <x v="1"/>
    <x v="7"/>
    <x v="72"/>
    <s v="SOUTH EAST COMMISSIONING REGION"/>
    <x v="387"/>
    <n v="79"/>
    <n v="61"/>
    <n v="0.56428571428571428"/>
    <n v="0.43571428571428572"/>
  </r>
  <r>
    <s v="MAY-23"/>
    <s v="2023/24"/>
    <x v="1"/>
    <x v="7"/>
    <x v="73"/>
    <s v="SOUTH EAST COMMISSIONING REGION"/>
    <x v="385"/>
    <n v="83"/>
    <n v="56"/>
    <n v="0.59712230215827333"/>
    <n v="0.40287769784172661"/>
  </r>
  <r>
    <s v="MAY-23"/>
    <s v="2023/24"/>
    <x v="1"/>
    <x v="7"/>
    <x v="74"/>
    <s v="SOUTH WEST COMMISSIONING REGION"/>
    <x v="708"/>
    <n v="158"/>
    <n v="121"/>
    <n v="0.56630824372759858"/>
    <n v="0.43369175627240142"/>
  </r>
  <r>
    <s v="MAY-23"/>
    <s v="2023/24"/>
    <x v="1"/>
    <x v="7"/>
    <x v="75"/>
    <s v="MIDLANDS COMMISSIONING REGION"/>
    <x v="709"/>
    <n v="104"/>
    <n v="176"/>
    <n v="0.37142857142857144"/>
    <n v="0.62857142857142856"/>
  </r>
  <r>
    <s v="MAY-23"/>
    <s v="2023/24"/>
    <x v="1"/>
    <x v="7"/>
    <x v="76"/>
    <s v="NORTH EAST AND YORKSHIRE COMMISSIONING REGION"/>
    <x v="700"/>
    <n v="97"/>
    <n v="68"/>
    <n v="0.58787878787878789"/>
    <n v="0.41212121212121211"/>
  </r>
  <r>
    <s v="MAY-23"/>
    <s v="2023/24"/>
    <x v="1"/>
    <x v="7"/>
    <x v="77"/>
    <s v="MIDLANDS COMMISSIONING REGION"/>
    <x v="389"/>
    <n v="162"/>
    <n v="132"/>
    <n v="0.55102040816326525"/>
    <n v="0.44897959183673469"/>
  </r>
  <r>
    <s v="MAY-23"/>
    <s v="2023/24"/>
    <x v="1"/>
    <x v="7"/>
    <x v="78"/>
    <s v="SOUTH WEST COMMISSIONING REGION"/>
    <x v="710"/>
    <n v="303"/>
    <n v="202"/>
    <n v="0.6"/>
    <n v="0.4"/>
  </r>
  <r>
    <s v="MAY-23"/>
    <s v="2023/24"/>
    <x v="1"/>
    <x v="7"/>
    <x v="79"/>
    <s v="NORTH EAST AND YORKSHIRE COMMISSIONING REGION"/>
    <x v="549"/>
    <n v="120"/>
    <n v="81"/>
    <n v="0.59701492537313428"/>
    <n v="0.40298507462686567"/>
  </r>
  <r>
    <s v="MAY-23"/>
    <s v="2023/24"/>
    <x v="1"/>
    <x v="7"/>
    <x v="80"/>
    <s v="MIDLANDS COMMISSIONING REGION"/>
    <x v="711"/>
    <n v="106"/>
    <n v="143"/>
    <n v="0.42570281124497994"/>
    <n v="0.57429718875502012"/>
  </r>
  <r>
    <s v="MAY-23"/>
    <s v="2023/24"/>
    <x v="1"/>
    <x v="7"/>
    <x v="81"/>
    <s v="EAST OF ENGLAND COMMISSIONING REGION"/>
    <x v="712"/>
    <n v="174"/>
    <n v="137"/>
    <n v="0.55948553054662375"/>
    <n v="0.44051446945337619"/>
  </r>
  <r>
    <s v="MAY-23"/>
    <s v="2023/24"/>
    <x v="1"/>
    <x v="7"/>
    <x v="82"/>
    <s v="NORTH WEST COMMISSIONING REGION"/>
    <x v="713"/>
    <n v="197"/>
    <n v="102"/>
    <n v="0.65886287625418061"/>
    <n v="0.34113712374581939"/>
  </r>
  <r>
    <s v="MAY-23"/>
    <s v="2023/24"/>
    <x v="1"/>
    <x v="7"/>
    <x v="84"/>
    <s v="NORTH EAST AND YORKSHIRE COMMISSIONING REGION"/>
    <x v="707"/>
    <n v="102"/>
    <n v="44"/>
    <n v="0.69863013698630139"/>
    <n v="0.30136986301369861"/>
  </r>
  <r>
    <s v="MAY-23"/>
    <s v="2023/24"/>
    <x v="1"/>
    <x v="7"/>
    <x v="85"/>
    <s v="LONDON COMMISSIONING REGION"/>
    <x v="353"/>
    <n v="198"/>
    <n v="76"/>
    <n v="0.72262773722627738"/>
    <n v="0.27737226277372262"/>
  </r>
  <r>
    <s v="MAY-23"/>
    <s v="2023/24"/>
    <x v="1"/>
    <x v="7"/>
    <x v="86"/>
    <s v="NORTH EAST AND YORKSHIRE COMMISSIONING REGION"/>
    <x v="714"/>
    <n v="96"/>
    <n v="68"/>
    <n v="0.58536585365853655"/>
    <n v="0.41463414634146339"/>
  </r>
  <r>
    <s v="MAY-23"/>
    <s v="2023/24"/>
    <x v="1"/>
    <x v="7"/>
    <x v="87"/>
    <s v="MIDLANDS COMMISSIONING REGION"/>
    <x v="715"/>
    <n v="196"/>
    <n v="114"/>
    <n v="0.63225806451612898"/>
    <n v="0.36774193548387096"/>
  </r>
  <r>
    <s v="MAY-23"/>
    <s v="2023/24"/>
    <x v="1"/>
    <x v="7"/>
    <x v="88"/>
    <s v="SOUTH EAST COMMISSIONING REGION"/>
    <x v="408"/>
    <n v="172"/>
    <n v="150"/>
    <n v="0.53416149068322982"/>
    <n v="0.46583850931677018"/>
  </r>
  <r>
    <s v="MAY-23"/>
    <s v="2023/24"/>
    <x v="1"/>
    <x v="7"/>
    <x v="89"/>
    <s v="MIDLANDS COMMISSIONING REGION"/>
    <x v="716"/>
    <n v="139"/>
    <n v="124"/>
    <n v="0.52851711026615966"/>
    <n v="0.47148288973384028"/>
  </r>
  <r>
    <s v="MAY-23"/>
    <s v="2023/24"/>
    <x v="1"/>
    <x v="7"/>
    <x v="90"/>
    <s v="LONDON COMMISSIONING REGION"/>
    <x v="717"/>
    <n v="178"/>
    <n v="161"/>
    <n v="0.52507374631268433"/>
    <n v="0.47492625368731561"/>
  </r>
  <r>
    <s v="MAY-23"/>
    <s v="2023/24"/>
    <x v="1"/>
    <x v="7"/>
    <x v="92"/>
    <s v="MIDLANDS COMMISSIONING REGION"/>
    <x v="718"/>
    <n v="114"/>
    <n v="104"/>
    <n v="0.52293577981651373"/>
    <n v="0.47706422018348627"/>
  </r>
  <r>
    <s v="MAY-23"/>
    <s v="2023/24"/>
    <x v="1"/>
    <x v="7"/>
    <x v="93"/>
    <s v="NORTH EAST AND YORKSHIRE COMMISSIONING REGION"/>
    <x v="151"/>
    <n v="110"/>
    <n v="64"/>
    <n v="0.63218390804597702"/>
    <n v="0.36781609195402298"/>
  </r>
  <r>
    <s v="MAY-23"/>
    <s v="2023/24"/>
    <x v="1"/>
    <x v="7"/>
    <x v="94"/>
    <s v="SOUTH EAST COMMISSIONING REGION"/>
    <x v="719"/>
    <n v="408"/>
    <n v="175"/>
    <n v="0.69982847341337906"/>
    <n v="0.30017152658662094"/>
  </r>
  <r>
    <s v="MAY-23"/>
    <s v="2023/24"/>
    <x v="1"/>
    <x v="7"/>
    <x v="95"/>
    <s v="SOUTH EAST COMMISSIONING REGION"/>
    <x v="341"/>
    <n v="219"/>
    <n v="57"/>
    <n v="0.79347826086956519"/>
    <n v="0.20652173913043478"/>
  </r>
  <r>
    <s v="MAY-23"/>
    <s v="2023/24"/>
    <x v="1"/>
    <x v="7"/>
    <x v="96"/>
    <s v="SOUTH WEST COMMISSIONING REGION"/>
    <x v="720"/>
    <n v="163"/>
    <n v="121"/>
    <n v="0.573943661971831"/>
    <n v="0.426056338028169"/>
  </r>
  <r>
    <s v="MAY-23"/>
    <s v="2023/24"/>
    <x v="1"/>
    <x v="7"/>
    <x v="97"/>
    <s v="LONDON COMMISSIONING REGION"/>
    <x v="716"/>
    <n v="128"/>
    <n v="135"/>
    <n v="0.48669201520912547"/>
    <n v="0.51330798479087447"/>
  </r>
  <r>
    <s v="MAY-23"/>
    <s v="2023/24"/>
    <x v="1"/>
    <x v="7"/>
    <x v="98"/>
    <s v="SOUTH EAST COMMISSIONING REGION"/>
    <x v="436"/>
    <n v="151"/>
    <n v="91"/>
    <n v="0.62396694214876036"/>
    <n v="0.37603305785123969"/>
  </r>
  <r>
    <s v="MAY-23"/>
    <s v="2023/24"/>
    <x v="1"/>
    <x v="7"/>
    <x v="99"/>
    <s v="SOUTH EAST COMMISSIONING REGION"/>
    <x v="157"/>
    <n v="1"/>
    <n v="0"/>
    <n v="1"/>
    <n v="0"/>
  </r>
  <r>
    <s v="MAY-23"/>
    <s v="2023/24"/>
    <x v="1"/>
    <x v="7"/>
    <x v="100"/>
    <s v="NORTH WEST COMMISSIONING REGION"/>
    <x v="138"/>
    <n v="58"/>
    <n v="53"/>
    <n v="0.52252252252252251"/>
    <n v="0.47747747747747749"/>
  </r>
  <r>
    <s v="MAY-23"/>
    <s v="2023/24"/>
    <x v="1"/>
    <x v="7"/>
    <x v="101"/>
    <s v="NORTH EAST AND YORKSHIRE COMMISSIONING REGION"/>
    <x v="296"/>
    <n v="43"/>
    <n v="19"/>
    <n v="0.69354838709677424"/>
    <n v="0.30645161290322581"/>
  </r>
  <r>
    <s v="MAY-23"/>
    <s v="2023/24"/>
    <x v="1"/>
    <x v="7"/>
    <x v="102"/>
    <s v="EAST OF ENGLAND COMMISSIONING REGION"/>
    <x v="394"/>
    <n v="21"/>
    <n v="33"/>
    <n v="0.3888888888888889"/>
    <n v="0.61111111111111116"/>
  </r>
  <r>
    <s v="MAY-23"/>
    <s v="2023/24"/>
    <x v="1"/>
    <x v="7"/>
    <x v="103"/>
    <s v="EAST OF ENGLAND COMMISSIONING REGION"/>
    <x v="393"/>
    <n v="29"/>
    <n v="27"/>
    <n v="0.5178571428571429"/>
    <n v="0.48214285714285715"/>
  </r>
  <r>
    <s v="MAY-23"/>
    <s v="2023/24"/>
    <x v="1"/>
    <x v="7"/>
    <x v="104"/>
    <s v="EAST OF ENGLAND COMMISSIONING REGION"/>
    <x v="399"/>
    <n v="14"/>
    <n v="26"/>
    <n v="0.35"/>
    <n v="0.65"/>
  </r>
  <r>
    <s v="MAY-23"/>
    <s v="2023/24"/>
    <x v="1"/>
    <x v="7"/>
    <x v="105"/>
    <s v="LONDON COMMISSIONING REGION"/>
    <x v="721"/>
    <n v="169"/>
    <n v="104"/>
    <n v="0.61904761904761907"/>
    <n v="0.38095238095238093"/>
  </r>
  <r>
    <s v="MAY-23"/>
    <s v="2023/24"/>
    <x v="1"/>
    <x v="7"/>
    <x v="106"/>
    <s v="MIDLANDS COMMISSIONING REGION"/>
    <x v="668"/>
    <n v="141"/>
    <n v="129"/>
    <n v="0.52222222222222225"/>
    <n v="0.4777777777777778"/>
  </r>
  <r>
    <s v="MAY-23"/>
    <s v="2023/24"/>
    <x v="1"/>
    <x v="7"/>
    <x v="107"/>
    <s v="MIDLANDS COMMISSIONING REGION"/>
    <x v="411"/>
    <n v="131"/>
    <n v="115"/>
    <n v="0.53252032520325199"/>
    <n v="0.46747967479674796"/>
  </r>
  <r>
    <s v="MAY-23"/>
    <s v="2023/24"/>
    <x v="1"/>
    <x v="7"/>
    <x v="108"/>
    <s v="SOUTH EAST COMMISSIONING REGION"/>
    <x v="722"/>
    <n v="97"/>
    <n v="79"/>
    <n v="0.55113636363636365"/>
    <n v="0.44886363636363635"/>
  </r>
  <r>
    <s v="MAY-23"/>
    <s v="2023/24"/>
    <x v="1"/>
    <x v="7"/>
    <x v="109"/>
    <s v="SOUTH EAST COMMISSIONING REGION"/>
    <x v="723"/>
    <n v="319"/>
    <n v="219"/>
    <n v="0.59293680297397766"/>
    <n v="0.40706319702602228"/>
  </r>
  <r>
    <s v="MAY-23"/>
    <s v="2023/24"/>
    <x v="1"/>
    <x v="7"/>
    <x v="110"/>
    <s v="EAST OF ENGLAND COMMISSIONING REGION"/>
    <x v="724"/>
    <n v="133"/>
    <n v="100"/>
    <n v="0.57081545064377681"/>
    <n v="0.42918454935622319"/>
  </r>
  <r>
    <s v="MAY-23"/>
    <s v="2023/24"/>
    <x v="1"/>
    <x v="7"/>
    <x v="111"/>
    <s v="MIDLANDS COMMISSIONING REGION"/>
    <x v="549"/>
    <n v="88"/>
    <n v="113"/>
    <n v="0.43781094527363185"/>
    <n v="0.56218905472636815"/>
  </r>
  <r>
    <s v="MAY-23"/>
    <s v="2023/24"/>
    <x v="1"/>
    <x v="7"/>
    <x v="112"/>
    <s v="UNKNOWN"/>
    <x v="152"/>
    <n v="36"/>
    <n v="27"/>
    <n v="0.5714285714285714"/>
    <n v="0.42857142857142855"/>
  </r>
  <r>
    <s v="MAY-23"/>
    <s v="2023/24"/>
    <x v="1"/>
    <x v="7"/>
    <x v="113"/>
    <s v="LONDON COMMISSIONING REGION"/>
    <x v="725"/>
    <n v="266"/>
    <n v="110"/>
    <n v="0.70744680851063835"/>
    <n v="0.29255319148936171"/>
  </r>
  <r>
    <s v="MAY-23"/>
    <s v="2023/24"/>
    <x v="1"/>
    <x v="7"/>
    <x v="114"/>
    <s v="NORTH EAST AND YORKSHIRE COMMISSIONING REGION"/>
    <x v="156"/>
    <n v="87"/>
    <n v="26"/>
    <n v="0.76991150442477874"/>
    <n v="0.23008849557522124"/>
  </r>
  <r>
    <s v="MAY-23"/>
    <s v="2023/24"/>
    <x v="1"/>
    <x v="8"/>
    <x v="0"/>
    <s v="NORTH EAST AND YORKSHIRE COMMISSIONING REGION"/>
    <x v="115"/>
    <n v="8"/>
    <n v="2"/>
    <n v="0.8"/>
    <n v="0.2"/>
  </r>
  <r>
    <s v="MAY-23"/>
    <s v="2023/24"/>
    <x v="1"/>
    <x v="8"/>
    <x v="1"/>
    <s v="NORTH EAST AND YORKSHIRE COMMISSIONING REGION"/>
    <x v="149"/>
    <n v="5"/>
    <n v="1"/>
    <n v="0.83333333333333337"/>
    <n v="0.16666666666666666"/>
  </r>
  <r>
    <s v="MAY-23"/>
    <s v="2023/24"/>
    <x v="1"/>
    <x v="8"/>
    <x v="2"/>
    <s v="NORTH EAST AND YORKSHIRE COMMISSIONING REGION"/>
    <x v="71"/>
    <n v="6"/>
    <n v="1"/>
    <n v="0.8571428571428571"/>
    <n v="0.14285714285714285"/>
  </r>
  <r>
    <s v="MAY-23"/>
    <s v="2023/24"/>
    <x v="1"/>
    <x v="8"/>
    <x v="3"/>
    <s v="NORTH WEST COMMISSIONING REGION"/>
    <x v="70"/>
    <n v="8"/>
    <n v="0"/>
    <n v="1"/>
    <n v="0"/>
  </r>
  <r>
    <s v="MAY-23"/>
    <s v="2023/24"/>
    <x v="1"/>
    <x v="8"/>
    <x v="4"/>
    <s v="NORTH WEST COMMISSIONING REGION"/>
    <x v="149"/>
    <n v="2"/>
    <n v="4"/>
    <n v="0.33333333333333331"/>
    <n v="0.66666666666666663"/>
  </r>
  <r>
    <s v="MAY-23"/>
    <s v="2023/24"/>
    <x v="1"/>
    <x v="8"/>
    <x v="5"/>
    <s v="NORTH WEST COMMISSIONING REGION"/>
    <x v="91"/>
    <n v="11"/>
    <n v="1"/>
    <n v="0.91666666666666663"/>
    <n v="8.3333333333333329E-2"/>
  </r>
  <r>
    <s v="MAY-23"/>
    <s v="2023/24"/>
    <x v="1"/>
    <x v="8"/>
    <x v="6"/>
    <s v="NORTH WEST COMMISSIONING REGION"/>
    <x v="184"/>
    <n v="0"/>
    <n v="3"/>
    <n v="0"/>
    <n v="1"/>
  </r>
  <r>
    <s v="MAY-23"/>
    <s v="2023/24"/>
    <x v="1"/>
    <x v="8"/>
    <x v="7"/>
    <s v="NORTH WEST COMMISSIONING REGION"/>
    <x v="149"/>
    <n v="3"/>
    <n v="3"/>
    <n v="0.5"/>
    <n v="0.5"/>
  </r>
  <r>
    <s v="MAY-23"/>
    <s v="2023/24"/>
    <x v="1"/>
    <x v="8"/>
    <x v="8"/>
    <s v="NORTH WEST COMMISSIONING REGION"/>
    <x v="149"/>
    <n v="4"/>
    <n v="2"/>
    <n v="0.66666666666666663"/>
    <n v="0.33333333333333331"/>
  </r>
  <r>
    <s v="MAY-23"/>
    <s v="2023/24"/>
    <x v="1"/>
    <x v="8"/>
    <x v="9"/>
    <s v="NORTH WEST COMMISSIONING REGION"/>
    <x v="71"/>
    <n v="6"/>
    <n v="1"/>
    <n v="0.8571428571428571"/>
    <n v="0.14285714285714285"/>
  </r>
  <r>
    <s v="MAY-23"/>
    <s v="2023/24"/>
    <x v="1"/>
    <x v="8"/>
    <x v="10"/>
    <s v="NORTH WEST COMMISSIONING REGION"/>
    <x v="149"/>
    <n v="3"/>
    <n v="3"/>
    <n v="0.5"/>
    <n v="0.5"/>
  </r>
  <r>
    <s v="MAY-23"/>
    <s v="2023/24"/>
    <x v="1"/>
    <x v="8"/>
    <x v="11"/>
    <s v="NORTH WEST COMMISSIONING REGION"/>
    <x v="184"/>
    <n v="1"/>
    <n v="2"/>
    <n v="0.33333333333333331"/>
    <n v="0.66666666666666663"/>
  </r>
  <r>
    <s v="MAY-23"/>
    <s v="2023/24"/>
    <x v="1"/>
    <x v="8"/>
    <x v="12"/>
    <s v="NORTH WEST COMMISSIONING REGION"/>
    <x v="148"/>
    <n v="10"/>
    <n v="4"/>
    <n v="0.7142857142857143"/>
    <n v="0.2857142857142857"/>
  </r>
  <r>
    <s v="MAY-23"/>
    <s v="2023/24"/>
    <x v="1"/>
    <x v="8"/>
    <x v="13"/>
    <s v="NORTH WEST COMMISSIONING REGION"/>
    <x v="149"/>
    <n v="5"/>
    <n v="1"/>
    <n v="0.83333333333333337"/>
    <n v="0.16666666666666666"/>
  </r>
  <r>
    <s v="MAY-23"/>
    <s v="2023/24"/>
    <x v="1"/>
    <x v="8"/>
    <x v="14"/>
    <s v="NORTH EAST AND YORKSHIRE COMMISSIONING REGION"/>
    <x v="71"/>
    <n v="5"/>
    <n v="2"/>
    <n v="0.7142857142857143"/>
    <n v="0.2857142857142857"/>
  </r>
  <r>
    <s v="MAY-23"/>
    <s v="2023/24"/>
    <x v="1"/>
    <x v="8"/>
    <x v="15"/>
    <s v="NORTH WEST COMMISSIONING REGION"/>
    <x v="91"/>
    <n v="5"/>
    <n v="7"/>
    <n v="0.41666666666666669"/>
    <n v="0.58333333333333337"/>
  </r>
  <r>
    <s v="MAY-23"/>
    <s v="2023/24"/>
    <x v="1"/>
    <x v="8"/>
    <x v="16"/>
    <s v="NORTH WEST COMMISSIONING REGION"/>
    <x v="192"/>
    <n v="13"/>
    <n v="4"/>
    <n v="0.76470588235294112"/>
    <n v="0.23529411764705882"/>
  </r>
  <r>
    <s v="MAY-23"/>
    <s v="2023/24"/>
    <x v="1"/>
    <x v="8"/>
    <x v="17"/>
    <s v="NORTH WEST COMMISSIONING REGION"/>
    <x v="184"/>
    <n v="0"/>
    <n v="3"/>
    <n v="0"/>
    <n v="1"/>
  </r>
  <r>
    <s v="MAY-23"/>
    <s v="2023/24"/>
    <x v="1"/>
    <x v="8"/>
    <x v="18"/>
    <s v="NORTH WEST COMMISSIONING REGION"/>
    <x v="68"/>
    <n v="3"/>
    <n v="1"/>
    <n v="0.75"/>
    <n v="0.25"/>
  </r>
  <r>
    <s v="MAY-23"/>
    <s v="2023/24"/>
    <x v="1"/>
    <x v="8"/>
    <x v="19"/>
    <s v="NORTH WEST COMMISSIONING REGION"/>
    <x v="83"/>
    <n v="7"/>
    <n v="6"/>
    <n v="0.53846153846153844"/>
    <n v="0.46153846153846156"/>
  </r>
  <r>
    <s v="MAY-23"/>
    <s v="2023/24"/>
    <x v="1"/>
    <x v="8"/>
    <x v="20"/>
    <s v="NORTH WEST COMMISSIONING REGION"/>
    <x v="68"/>
    <n v="3"/>
    <n v="1"/>
    <n v="0.75"/>
    <n v="0.25"/>
  </r>
  <r>
    <s v="MAY-23"/>
    <s v="2023/24"/>
    <x v="1"/>
    <x v="8"/>
    <x v="21"/>
    <s v="NORTH WEST COMMISSIONING REGION"/>
    <x v="70"/>
    <n v="6"/>
    <n v="2"/>
    <n v="0.75"/>
    <n v="0.25"/>
  </r>
  <r>
    <s v="MAY-23"/>
    <s v="2023/24"/>
    <x v="1"/>
    <x v="8"/>
    <x v="22"/>
    <s v="NORTH WEST COMMISSIONING REGION"/>
    <x v="115"/>
    <n v="8"/>
    <n v="2"/>
    <n v="0.8"/>
    <n v="0.2"/>
  </r>
  <r>
    <s v="MAY-23"/>
    <s v="2023/24"/>
    <x v="1"/>
    <x v="8"/>
    <x v="23"/>
    <s v="NORTH WEST COMMISSIONING REGION"/>
    <x v="254"/>
    <n v="3"/>
    <n v="2"/>
    <n v="0.6"/>
    <n v="0.4"/>
  </r>
  <r>
    <s v="MAY-23"/>
    <s v="2023/24"/>
    <x v="1"/>
    <x v="8"/>
    <x v="24"/>
    <s v="NORTH WEST COMMISSIONING REGION"/>
    <x v="184"/>
    <n v="0"/>
    <n v="3"/>
    <n v="0"/>
    <n v="1"/>
  </r>
  <r>
    <s v="MAY-23"/>
    <s v="2023/24"/>
    <x v="1"/>
    <x v="8"/>
    <x v="25"/>
    <s v="NORTH WEST COMMISSIONING REGION"/>
    <x v="158"/>
    <n v="7"/>
    <n v="4"/>
    <n v="0.63636363636363635"/>
    <n v="0.36363636363636365"/>
  </r>
  <r>
    <s v="MAY-23"/>
    <s v="2023/24"/>
    <x v="1"/>
    <x v="8"/>
    <x v="26"/>
    <s v="NORTH WEST COMMISSIONING REGION"/>
    <x v="70"/>
    <n v="0"/>
    <n v="8"/>
    <n v="0"/>
    <n v="1"/>
  </r>
  <r>
    <s v="MAY-23"/>
    <s v="2023/24"/>
    <x v="1"/>
    <x v="8"/>
    <x v="27"/>
    <s v="NORTH EAST AND YORKSHIRE COMMISSIONING REGION"/>
    <x v="149"/>
    <n v="5"/>
    <n v="1"/>
    <n v="0.83333333333333337"/>
    <n v="0.16666666666666666"/>
  </r>
  <r>
    <s v="MAY-23"/>
    <s v="2023/24"/>
    <x v="1"/>
    <x v="8"/>
    <x v="28"/>
    <s v="MIDLANDS COMMISSIONING REGION"/>
    <x v="68"/>
    <n v="3"/>
    <n v="1"/>
    <n v="0.75"/>
    <n v="0.25"/>
  </r>
  <r>
    <s v="MAY-23"/>
    <s v="2023/24"/>
    <x v="1"/>
    <x v="8"/>
    <x v="29"/>
    <s v="NORTH EAST AND YORKSHIRE COMMISSIONING REGION"/>
    <x v="148"/>
    <n v="11"/>
    <n v="3"/>
    <n v="0.7857142857142857"/>
    <n v="0.21428571428571427"/>
  </r>
  <r>
    <s v="MAY-23"/>
    <s v="2023/24"/>
    <x v="1"/>
    <x v="8"/>
    <x v="30"/>
    <s v="NORTH EAST AND YORKSHIRE COMMISSIONING REGION"/>
    <x v="149"/>
    <n v="5"/>
    <n v="1"/>
    <n v="0.83333333333333337"/>
    <n v="0.16666666666666666"/>
  </r>
  <r>
    <s v="MAY-23"/>
    <s v="2023/24"/>
    <x v="1"/>
    <x v="8"/>
    <x v="31"/>
    <s v="NORTH EAST AND YORKSHIRE COMMISSIONING REGION"/>
    <x v="185"/>
    <n v="4"/>
    <n v="5"/>
    <n v="0.44444444444444442"/>
    <n v="0.55555555555555558"/>
  </r>
  <r>
    <s v="MAY-23"/>
    <s v="2023/24"/>
    <x v="1"/>
    <x v="8"/>
    <x v="32"/>
    <s v="NORTH EAST AND YORKSHIRE COMMISSIONING REGION"/>
    <x v="115"/>
    <n v="8"/>
    <n v="2"/>
    <n v="0.8"/>
    <n v="0.2"/>
  </r>
  <r>
    <s v="MAY-23"/>
    <s v="2023/24"/>
    <x v="1"/>
    <x v="8"/>
    <x v="33"/>
    <s v="NORTH EAST AND YORKSHIRE COMMISSIONING REGION"/>
    <x v="68"/>
    <n v="2"/>
    <n v="2"/>
    <n v="0.5"/>
    <n v="0.5"/>
  </r>
  <r>
    <s v="MAY-23"/>
    <s v="2023/24"/>
    <x v="1"/>
    <x v="8"/>
    <x v="34"/>
    <s v="NORTH EAST AND YORKSHIRE COMMISSIONING REGION"/>
    <x v="71"/>
    <n v="5"/>
    <n v="2"/>
    <n v="0.7142857142857143"/>
    <n v="0.2857142857142857"/>
  </r>
  <r>
    <s v="MAY-23"/>
    <s v="2023/24"/>
    <x v="1"/>
    <x v="8"/>
    <x v="35"/>
    <s v="NORTH EAST AND YORKSHIRE COMMISSIONING REGION"/>
    <x v="254"/>
    <n v="4"/>
    <n v="1"/>
    <n v="0.8"/>
    <n v="0.2"/>
  </r>
  <r>
    <s v="MAY-23"/>
    <s v="2023/24"/>
    <x v="1"/>
    <x v="8"/>
    <x v="36"/>
    <s v="NORTH EAST AND YORKSHIRE COMMISSIONING REGION"/>
    <x v="143"/>
    <n v="5"/>
    <n v="13"/>
    <n v="0.27777777777777779"/>
    <n v="0.72222222222222221"/>
  </r>
  <r>
    <s v="MAY-23"/>
    <s v="2023/24"/>
    <x v="1"/>
    <x v="8"/>
    <x v="37"/>
    <s v="NORTH EAST AND YORKSHIRE COMMISSIONING REGION"/>
    <x v="83"/>
    <n v="9"/>
    <n v="4"/>
    <n v="0.69230769230769229"/>
    <n v="0.30769230769230771"/>
  </r>
  <r>
    <s v="MAY-23"/>
    <s v="2023/24"/>
    <x v="1"/>
    <x v="8"/>
    <x v="38"/>
    <s v="NORTH EAST AND YORKSHIRE COMMISSIONING REGION"/>
    <x v="83"/>
    <n v="11"/>
    <n v="2"/>
    <n v="0.84615384615384615"/>
    <n v="0.15384615384615385"/>
  </r>
  <r>
    <s v="MAY-23"/>
    <s v="2023/24"/>
    <x v="1"/>
    <x v="8"/>
    <x v="39"/>
    <s v="MIDLANDS COMMISSIONING REGION"/>
    <x v="124"/>
    <n v="12"/>
    <n v="9"/>
    <n v="0.5714285714285714"/>
    <n v="0.42857142857142855"/>
  </r>
  <r>
    <s v="MAY-23"/>
    <s v="2023/24"/>
    <x v="1"/>
    <x v="8"/>
    <x v="40"/>
    <s v="MIDLANDS COMMISSIONING REGION"/>
    <x v="157"/>
    <n v="0"/>
    <n v="1"/>
    <n v="0"/>
    <n v="1"/>
  </r>
  <r>
    <s v="MAY-23"/>
    <s v="2023/24"/>
    <x v="1"/>
    <x v="8"/>
    <x v="41"/>
    <s v="MIDLANDS COMMISSIONING REGION"/>
    <x v="184"/>
    <n v="0"/>
    <n v="3"/>
    <n v="0"/>
    <n v="1"/>
  </r>
  <r>
    <s v="MAY-23"/>
    <s v="2023/24"/>
    <x v="1"/>
    <x v="8"/>
    <x v="42"/>
    <s v="MIDLANDS COMMISSIONING REGION"/>
    <x v="71"/>
    <n v="2"/>
    <n v="5"/>
    <n v="0.2857142857142857"/>
    <n v="0.7142857142857143"/>
  </r>
  <r>
    <s v="MAY-23"/>
    <s v="2023/24"/>
    <x v="1"/>
    <x v="8"/>
    <x v="43"/>
    <s v="MIDLANDS COMMISSIONING REGION"/>
    <x v="157"/>
    <n v="0"/>
    <n v="1"/>
    <n v="0"/>
    <n v="1"/>
  </r>
  <r>
    <s v="MAY-23"/>
    <s v="2023/24"/>
    <x v="1"/>
    <x v="8"/>
    <x v="44"/>
    <s v="MIDLANDS COMMISSIONING REGION"/>
    <x v="132"/>
    <n v="13"/>
    <n v="3"/>
    <n v="0.8125"/>
    <n v="0.1875"/>
  </r>
  <r>
    <s v="MAY-23"/>
    <s v="2023/24"/>
    <x v="1"/>
    <x v="8"/>
    <x v="45"/>
    <s v="MIDLANDS COMMISSIONING REGION"/>
    <x v="157"/>
    <n v="0"/>
    <n v="1"/>
    <n v="0"/>
    <n v="1"/>
  </r>
  <r>
    <s v="MAY-23"/>
    <s v="2023/24"/>
    <x v="1"/>
    <x v="8"/>
    <x v="46"/>
    <s v="MIDLANDS COMMISSIONING REGION"/>
    <x v="174"/>
    <n v="1"/>
    <n v="1"/>
    <n v="0.5"/>
    <n v="0.5"/>
  </r>
  <r>
    <s v="MAY-23"/>
    <s v="2023/24"/>
    <x v="1"/>
    <x v="8"/>
    <x v="47"/>
    <s v="MIDLANDS COMMISSIONING REGION"/>
    <x v="91"/>
    <n v="4"/>
    <n v="8"/>
    <n v="0.33333333333333331"/>
    <n v="0.66666666666666663"/>
  </r>
  <r>
    <s v="MAY-23"/>
    <s v="2023/24"/>
    <x v="1"/>
    <x v="8"/>
    <x v="48"/>
    <s v="EAST OF ENGLAND COMMISSIONING REGION"/>
    <x v="120"/>
    <n v="14"/>
    <n v="12"/>
    <n v="0.53846153846153844"/>
    <n v="0.46153846153846156"/>
  </r>
  <r>
    <s v="MAY-23"/>
    <s v="2023/24"/>
    <x v="1"/>
    <x v="8"/>
    <x v="49"/>
    <s v="EAST OF ENGLAND COMMISSIONING REGION"/>
    <x v="83"/>
    <n v="5"/>
    <n v="8"/>
    <n v="0.38461538461538464"/>
    <n v="0.61538461538461542"/>
  </r>
  <r>
    <s v="MAY-23"/>
    <s v="2023/24"/>
    <x v="1"/>
    <x v="8"/>
    <x v="50"/>
    <s v="EAST OF ENGLAND COMMISSIONING REGION"/>
    <x v="148"/>
    <n v="6"/>
    <n v="8"/>
    <n v="0.42857142857142855"/>
    <n v="0.5714285714285714"/>
  </r>
  <r>
    <s v="MAY-23"/>
    <s v="2023/24"/>
    <x v="1"/>
    <x v="8"/>
    <x v="51"/>
    <s v="EAST OF ENGLAND COMMISSIONING REGION"/>
    <x v="148"/>
    <n v="7"/>
    <n v="7"/>
    <n v="0.5"/>
    <n v="0.5"/>
  </r>
  <r>
    <s v="MAY-23"/>
    <s v="2023/24"/>
    <x v="1"/>
    <x v="8"/>
    <x v="52"/>
    <s v="EAST OF ENGLAND COMMISSIONING REGION"/>
    <x v="91"/>
    <n v="3"/>
    <n v="9"/>
    <n v="0.25"/>
    <n v="0.75"/>
  </r>
  <r>
    <s v="MAY-23"/>
    <s v="2023/24"/>
    <x v="1"/>
    <x v="8"/>
    <x v="53"/>
    <s v="EAST OF ENGLAND COMMISSIONING REGION"/>
    <x v="71"/>
    <n v="3"/>
    <n v="4"/>
    <n v="0.42857142857142855"/>
    <n v="0.5714285714285714"/>
  </r>
  <r>
    <s v="MAY-23"/>
    <s v="2023/24"/>
    <x v="1"/>
    <x v="8"/>
    <x v="54"/>
    <s v="EAST OF ENGLAND COMMISSIONING REGION"/>
    <x v="254"/>
    <n v="2"/>
    <n v="3"/>
    <n v="0.4"/>
    <n v="0.6"/>
  </r>
  <r>
    <s v="MAY-23"/>
    <s v="2023/24"/>
    <x v="1"/>
    <x v="8"/>
    <x v="55"/>
    <s v="EAST OF ENGLAND COMMISSIONING REGION"/>
    <x v="71"/>
    <n v="4"/>
    <n v="3"/>
    <n v="0.5714285714285714"/>
    <n v="0.42857142857142855"/>
  </r>
  <r>
    <s v="MAY-23"/>
    <s v="2023/24"/>
    <x v="1"/>
    <x v="8"/>
    <x v="56"/>
    <s v="EAST OF ENGLAND COMMISSIONING REGION"/>
    <x v="115"/>
    <n v="9"/>
    <n v="1"/>
    <n v="0.9"/>
    <n v="0.1"/>
  </r>
  <r>
    <s v="MAY-23"/>
    <s v="2023/24"/>
    <x v="1"/>
    <x v="8"/>
    <x v="57"/>
    <s v="SOUTH EAST COMMISSIONING REGION"/>
    <x v="149"/>
    <n v="3"/>
    <n v="3"/>
    <n v="0.5"/>
    <n v="0.5"/>
  </r>
  <r>
    <s v="MAY-23"/>
    <s v="2023/24"/>
    <x v="1"/>
    <x v="8"/>
    <x v="58"/>
    <s v="SOUTH EAST COMMISSIONING REGION"/>
    <x v="116"/>
    <n v="14"/>
    <n v="14"/>
    <n v="0.5"/>
    <n v="0.5"/>
  </r>
  <r>
    <s v="MAY-23"/>
    <s v="2023/24"/>
    <x v="1"/>
    <x v="8"/>
    <x v="59"/>
    <s v="SOUTH EAST COMMISSIONING REGION"/>
    <x v="174"/>
    <n v="0"/>
    <n v="2"/>
    <n v="0"/>
    <n v="1"/>
  </r>
  <r>
    <s v="MAY-23"/>
    <s v="2023/24"/>
    <x v="1"/>
    <x v="8"/>
    <x v="60"/>
    <s v="SOUTH WEST COMMISSIONING REGION"/>
    <x v="395"/>
    <n v="26"/>
    <n v="11"/>
    <n v="0.70270270270270274"/>
    <n v="0.29729729729729731"/>
  </r>
  <r>
    <s v="MAY-23"/>
    <s v="2023/24"/>
    <x v="1"/>
    <x v="8"/>
    <x v="61"/>
    <s v="SOUTH WEST COMMISSIONING REGION"/>
    <x v="99"/>
    <n v="21"/>
    <n v="8"/>
    <n v="0.72413793103448276"/>
    <n v="0.27586206896551724"/>
  </r>
  <r>
    <s v="MAY-23"/>
    <s v="2023/24"/>
    <x v="1"/>
    <x v="8"/>
    <x v="62"/>
    <s v="SOUTH WEST COMMISSIONING REGION"/>
    <x v="144"/>
    <n v="12"/>
    <n v="8"/>
    <n v="0.6"/>
    <n v="0.4"/>
  </r>
  <r>
    <s v="MAY-23"/>
    <s v="2023/24"/>
    <x v="1"/>
    <x v="8"/>
    <x v="63"/>
    <s v="SOUTH WEST COMMISSIONING REGION"/>
    <x v="130"/>
    <n v="18"/>
    <n v="9"/>
    <n v="0.66666666666666663"/>
    <n v="0.33333333333333331"/>
  </r>
  <r>
    <s v="MAY-23"/>
    <s v="2023/24"/>
    <x v="1"/>
    <x v="8"/>
    <x v="64"/>
    <s v="NORTH WEST COMMISSIONING REGION"/>
    <x v="91"/>
    <n v="8"/>
    <n v="4"/>
    <n v="0.66666666666666663"/>
    <n v="0.33333333333333331"/>
  </r>
  <r>
    <s v="MAY-23"/>
    <s v="2023/24"/>
    <x v="1"/>
    <x v="8"/>
    <x v="66"/>
    <s v="NORTH EAST AND YORKSHIRE COMMISSIONING REGION"/>
    <x v="91"/>
    <n v="11"/>
    <n v="1"/>
    <n v="0.91666666666666663"/>
    <n v="8.3333333333333329E-2"/>
  </r>
  <r>
    <s v="MAY-23"/>
    <s v="2023/24"/>
    <x v="1"/>
    <x v="8"/>
    <x v="67"/>
    <s v="NORTH WEST COMMISSIONING REGION"/>
    <x v="83"/>
    <n v="9"/>
    <n v="4"/>
    <n v="0.69230769230769229"/>
    <n v="0.30769230769230771"/>
  </r>
  <r>
    <s v="MAY-23"/>
    <s v="2023/24"/>
    <x v="1"/>
    <x v="8"/>
    <x v="72"/>
    <s v="SOUTH EAST COMMISSIONING REGION"/>
    <x v="413"/>
    <n v="13"/>
    <n v="2"/>
    <n v="0.8666666666666667"/>
    <n v="0.13333333333333333"/>
  </r>
  <r>
    <s v="MAY-23"/>
    <s v="2023/24"/>
    <x v="1"/>
    <x v="8"/>
    <x v="73"/>
    <s v="SOUTH EAST COMMISSIONING REGION"/>
    <x v="83"/>
    <n v="10"/>
    <n v="3"/>
    <n v="0.76923076923076927"/>
    <n v="0.23076923076923078"/>
  </r>
  <r>
    <s v="MAY-23"/>
    <s v="2023/24"/>
    <x v="1"/>
    <x v="8"/>
    <x v="74"/>
    <s v="SOUTH WEST COMMISSIONING REGION"/>
    <x v="416"/>
    <n v="23"/>
    <n v="22"/>
    <n v="0.51111111111111107"/>
    <n v="0.48888888888888887"/>
  </r>
  <r>
    <s v="MAY-23"/>
    <s v="2023/24"/>
    <x v="1"/>
    <x v="8"/>
    <x v="75"/>
    <s v="MIDLANDS COMMISSIONING REGION"/>
    <x v="395"/>
    <n v="27"/>
    <n v="10"/>
    <n v="0.72972972972972971"/>
    <n v="0.27027027027027029"/>
  </r>
  <r>
    <s v="MAY-23"/>
    <s v="2023/24"/>
    <x v="1"/>
    <x v="8"/>
    <x v="76"/>
    <s v="NORTH EAST AND YORKSHIRE COMMISSIONING REGION"/>
    <x v="183"/>
    <n v="11"/>
    <n v="12"/>
    <n v="0.47826086956521741"/>
    <n v="0.52173913043478259"/>
  </r>
  <r>
    <s v="MAY-23"/>
    <s v="2023/24"/>
    <x v="1"/>
    <x v="8"/>
    <x v="77"/>
    <s v="MIDLANDS COMMISSIONING REGION"/>
    <x v="125"/>
    <n v="23"/>
    <n v="15"/>
    <n v="0.60526315789473684"/>
    <n v="0.39473684210526316"/>
  </r>
  <r>
    <s v="MAY-23"/>
    <s v="2023/24"/>
    <x v="1"/>
    <x v="8"/>
    <x v="78"/>
    <s v="SOUTH WEST COMMISSIONING REGION"/>
    <x v="395"/>
    <n v="15"/>
    <n v="22"/>
    <n v="0.40540540540540543"/>
    <n v="0.59459459459459463"/>
  </r>
  <r>
    <s v="MAY-23"/>
    <s v="2023/24"/>
    <x v="1"/>
    <x v="8"/>
    <x v="79"/>
    <s v="NORTH EAST AND YORKSHIRE COMMISSIONING REGION"/>
    <x v="120"/>
    <n v="22"/>
    <n v="4"/>
    <n v="0.84615384615384615"/>
    <n v="0.15384615384615385"/>
  </r>
  <r>
    <s v="MAY-23"/>
    <s v="2023/24"/>
    <x v="1"/>
    <x v="8"/>
    <x v="80"/>
    <s v="MIDLANDS COMMISSIONING REGION"/>
    <x v="324"/>
    <n v="20"/>
    <n v="23"/>
    <n v="0.46511627906976744"/>
    <n v="0.53488372093023251"/>
  </r>
  <r>
    <s v="MAY-23"/>
    <s v="2023/24"/>
    <x v="1"/>
    <x v="8"/>
    <x v="81"/>
    <s v="EAST OF ENGLAND COMMISSIONING REGION"/>
    <x v="400"/>
    <n v="30"/>
    <n v="12"/>
    <n v="0.7142857142857143"/>
    <n v="0.2857142857142857"/>
  </r>
  <r>
    <s v="MAY-23"/>
    <s v="2023/24"/>
    <x v="1"/>
    <x v="8"/>
    <x v="82"/>
    <s v="NORTH WEST COMMISSIONING REGION"/>
    <x v="140"/>
    <n v="12"/>
    <n v="18"/>
    <n v="0.4"/>
    <n v="0.6"/>
  </r>
  <r>
    <s v="MAY-23"/>
    <s v="2023/24"/>
    <x v="1"/>
    <x v="8"/>
    <x v="84"/>
    <s v="NORTH EAST AND YORKSHIRE COMMISSIONING REGION"/>
    <x v="83"/>
    <n v="9"/>
    <n v="4"/>
    <n v="0.69230769230769229"/>
    <n v="0.30769230769230771"/>
  </r>
  <r>
    <s v="MAY-23"/>
    <s v="2023/24"/>
    <x v="1"/>
    <x v="8"/>
    <x v="85"/>
    <s v="LONDON COMMISSIONING REGION"/>
    <x v="395"/>
    <n v="22"/>
    <n v="15"/>
    <n v="0.59459459459459463"/>
    <n v="0.40540540540540543"/>
  </r>
  <r>
    <s v="MAY-23"/>
    <s v="2023/24"/>
    <x v="1"/>
    <x v="8"/>
    <x v="86"/>
    <s v="NORTH EAST AND YORKSHIRE COMMISSIONING REGION"/>
    <x v="183"/>
    <n v="15"/>
    <n v="8"/>
    <n v="0.65217391304347827"/>
    <n v="0.34782608695652173"/>
  </r>
  <r>
    <s v="MAY-23"/>
    <s v="2023/24"/>
    <x v="1"/>
    <x v="8"/>
    <x v="87"/>
    <s v="MIDLANDS COMMISSIONING REGION"/>
    <x v="140"/>
    <n v="21"/>
    <n v="9"/>
    <n v="0.7"/>
    <n v="0.3"/>
  </r>
  <r>
    <s v="MAY-23"/>
    <s v="2023/24"/>
    <x v="1"/>
    <x v="8"/>
    <x v="88"/>
    <s v="SOUTH EAST COMMISSIONING REGION"/>
    <x v="365"/>
    <n v="17"/>
    <n v="16"/>
    <n v="0.51515151515151514"/>
    <n v="0.48484848484848486"/>
  </r>
  <r>
    <s v="MAY-23"/>
    <s v="2023/24"/>
    <x v="1"/>
    <x v="8"/>
    <x v="89"/>
    <s v="MIDLANDS COMMISSIONING REGION"/>
    <x v="125"/>
    <n v="22"/>
    <n v="16"/>
    <n v="0.57894736842105265"/>
    <n v="0.42105263157894735"/>
  </r>
  <r>
    <s v="MAY-23"/>
    <s v="2023/24"/>
    <x v="1"/>
    <x v="8"/>
    <x v="90"/>
    <s v="LONDON COMMISSIONING REGION"/>
    <x v="317"/>
    <n v="39"/>
    <n v="22"/>
    <n v="0.63934426229508201"/>
    <n v="0.36065573770491804"/>
  </r>
  <r>
    <s v="MAY-23"/>
    <s v="2023/24"/>
    <x v="1"/>
    <x v="8"/>
    <x v="92"/>
    <s v="MIDLANDS COMMISSIONING REGION"/>
    <x v="183"/>
    <n v="17"/>
    <n v="6"/>
    <n v="0.73913043478260865"/>
    <n v="0.2608695652173913"/>
  </r>
  <r>
    <s v="MAY-23"/>
    <s v="2023/24"/>
    <x v="1"/>
    <x v="8"/>
    <x v="93"/>
    <s v="NORTH EAST AND YORKSHIRE COMMISSIONING REGION"/>
    <x v="143"/>
    <n v="14"/>
    <n v="4"/>
    <n v="0.77777777777777779"/>
    <n v="0.22222222222222221"/>
  </r>
  <r>
    <s v="MAY-23"/>
    <s v="2023/24"/>
    <x v="1"/>
    <x v="8"/>
    <x v="94"/>
    <s v="SOUTH EAST COMMISSIONING REGION"/>
    <x v="191"/>
    <n v="35"/>
    <n v="20"/>
    <n v="0.63636363636363635"/>
    <n v="0.36363636363636365"/>
  </r>
  <r>
    <s v="MAY-23"/>
    <s v="2023/24"/>
    <x v="1"/>
    <x v="8"/>
    <x v="95"/>
    <s v="SOUTH EAST COMMISSIONING REGION"/>
    <x v="369"/>
    <n v="19"/>
    <n v="13"/>
    <n v="0.59375"/>
    <n v="0.40625"/>
  </r>
  <r>
    <s v="MAY-23"/>
    <s v="2023/24"/>
    <x v="1"/>
    <x v="8"/>
    <x v="96"/>
    <s v="SOUTH WEST COMMISSIONING REGION"/>
    <x v="365"/>
    <n v="24"/>
    <n v="9"/>
    <n v="0.72727272727272729"/>
    <n v="0.27272727272727271"/>
  </r>
  <r>
    <s v="MAY-23"/>
    <s v="2023/24"/>
    <x v="1"/>
    <x v="8"/>
    <x v="97"/>
    <s v="LONDON COMMISSIONING REGION"/>
    <x v="365"/>
    <n v="17"/>
    <n v="16"/>
    <n v="0.51515151515151514"/>
    <n v="0.48484848484848486"/>
  </r>
  <r>
    <s v="MAY-23"/>
    <s v="2023/24"/>
    <x v="1"/>
    <x v="8"/>
    <x v="98"/>
    <s v="SOUTH EAST COMMISSIONING REGION"/>
    <x v="123"/>
    <n v="10"/>
    <n v="14"/>
    <n v="0.41666666666666669"/>
    <n v="0.58333333333333337"/>
  </r>
  <r>
    <s v="MAY-23"/>
    <s v="2023/24"/>
    <x v="1"/>
    <x v="8"/>
    <x v="100"/>
    <s v="NORTH WEST COMMISSIONING REGION"/>
    <x v="192"/>
    <n v="8"/>
    <n v="9"/>
    <n v="0.47058823529411764"/>
    <n v="0.52941176470588236"/>
  </r>
  <r>
    <s v="MAY-23"/>
    <s v="2023/24"/>
    <x v="1"/>
    <x v="8"/>
    <x v="101"/>
    <s v="NORTH EAST AND YORKSHIRE COMMISSIONING REGION"/>
    <x v="132"/>
    <n v="15"/>
    <n v="1"/>
    <n v="0.9375"/>
    <n v="6.25E-2"/>
  </r>
  <r>
    <s v="MAY-23"/>
    <s v="2023/24"/>
    <x v="1"/>
    <x v="8"/>
    <x v="102"/>
    <s v="EAST OF ENGLAND COMMISSIONING REGION"/>
    <x v="254"/>
    <n v="3"/>
    <n v="2"/>
    <n v="0.6"/>
    <n v="0.4"/>
  </r>
  <r>
    <s v="MAY-23"/>
    <s v="2023/24"/>
    <x v="1"/>
    <x v="8"/>
    <x v="103"/>
    <s v="EAST OF ENGLAND COMMISSIONING REGION"/>
    <x v="413"/>
    <n v="8"/>
    <n v="7"/>
    <n v="0.53333333333333333"/>
    <n v="0.46666666666666667"/>
  </r>
  <r>
    <s v="MAY-23"/>
    <s v="2023/24"/>
    <x v="1"/>
    <x v="8"/>
    <x v="104"/>
    <s v="EAST OF ENGLAND COMMISSIONING REGION"/>
    <x v="149"/>
    <n v="4"/>
    <n v="2"/>
    <n v="0.66666666666666663"/>
    <n v="0.33333333333333331"/>
  </r>
  <r>
    <s v="MAY-23"/>
    <s v="2023/24"/>
    <x v="1"/>
    <x v="8"/>
    <x v="105"/>
    <s v="LONDON COMMISSIONING REGION"/>
    <x v="365"/>
    <n v="25"/>
    <n v="8"/>
    <n v="0.75757575757575757"/>
    <n v="0.24242424242424243"/>
  </r>
  <r>
    <s v="MAY-23"/>
    <s v="2023/24"/>
    <x v="1"/>
    <x v="8"/>
    <x v="106"/>
    <s v="MIDLANDS COMMISSIONING REGION"/>
    <x v="395"/>
    <n v="23"/>
    <n v="14"/>
    <n v="0.6216216216216216"/>
    <n v="0.3783783783783784"/>
  </r>
  <r>
    <s v="MAY-23"/>
    <s v="2023/24"/>
    <x v="1"/>
    <x v="8"/>
    <x v="107"/>
    <s v="MIDLANDS COMMISSIONING REGION"/>
    <x v="371"/>
    <n v="27"/>
    <n v="14"/>
    <n v="0.65853658536585369"/>
    <n v="0.34146341463414637"/>
  </r>
  <r>
    <s v="MAY-23"/>
    <s v="2023/24"/>
    <x v="1"/>
    <x v="8"/>
    <x v="108"/>
    <s v="SOUTH EAST COMMISSIONING REGION"/>
    <x v="183"/>
    <n v="15"/>
    <n v="8"/>
    <n v="0.65217391304347827"/>
    <n v="0.34782608695652173"/>
  </r>
  <r>
    <s v="MAY-23"/>
    <s v="2023/24"/>
    <x v="1"/>
    <x v="8"/>
    <x v="109"/>
    <s v="SOUTH EAST COMMISSIONING REGION"/>
    <x v="141"/>
    <n v="60"/>
    <n v="23"/>
    <n v="0.72289156626506024"/>
    <n v="0.27710843373493976"/>
  </r>
  <r>
    <s v="MAY-23"/>
    <s v="2023/24"/>
    <x v="1"/>
    <x v="8"/>
    <x v="110"/>
    <s v="EAST OF ENGLAND COMMISSIONING REGION"/>
    <x v="374"/>
    <n v="13"/>
    <n v="6"/>
    <n v="0.68421052631578949"/>
    <n v="0.31578947368421051"/>
  </r>
  <r>
    <s v="MAY-23"/>
    <s v="2023/24"/>
    <x v="1"/>
    <x v="8"/>
    <x v="111"/>
    <s v="MIDLANDS COMMISSIONING REGION"/>
    <x v="368"/>
    <n v="8"/>
    <n v="17"/>
    <n v="0.32"/>
    <n v="0.68"/>
  </r>
  <r>
    <s v="MAY-23"/>
    <s v="2023/24"/>
    <x v="1"/>
    <x v="8"/>
    <x v="112"/>
    <s v="UNKNOWN"/>
    <x v="184"/>
    <n v="2"/>
    <n v="1"/>
    <n v="0.66666666666666663"/>
    <n v="0.33333333333333331"/>
  </r>
  <r>
    <s v="MAY-23"/>
    <s v="2023/24"/>
    <x v="1"/>
    <x v="8"/>
    <x v="113"/>
    <s v="LONDON COMMISSIONING REGION"/>
    <x v="191"/>
    <n v="32"/>
    <n v="23"/>
    <n v="0.58181818181818179"/>
    <n v="0.41818181818181815"/>
  </r>
  <r>
    <s v="MAY-23"/>
    <s v="2023/24"/>
    <x v="1"/>
    <x v="8"/>
    <x v="114"/>
    <s v="NORTH EAST AND YORKSHIRE COMMISSIONING REGION"/>
    <x v="83"/>
    <n v="9"/>
    <n v="4"/>
    <n v="0.69230769230769229"/>
    <n v="0.30769230769230771"/>
  </r>
  <r>
    <s v="MAY-23"/>
    <s v="2023/24"/>
    <x v="1"/>
    <x v="9"/>
    <x v="0"/>
    <s v="NORTH EAST AND YORKSHIRE COMMISSIONING REGION"/>
    <x v="70"/>
    <n v="3"/>
    <n v="5"/>
    <n v="0.375"/>
    <n v="0.625"/>
  </r>
  <r>
    <s v="MAY-23"/>
    <s v="2023/24"/>
    <x v="1"/>
    <x v="9"/>
    <x v="1"/>
    <s v="NORTH EAST AND YORKSHIRE COMMISSIONING REGION"/>
    <x v="132"/>
    <n v="10"/>
    <n v="6"/>
    <n v="0.625"/>
    <n v="0.375"/>
  </r>
  <r>
    <s v="MAY-23"/>
    <s v="2023/24"/>
    <x v="1"/>
    <x v="9"/>
    <x v="2"/>
    <s v="NORTH EAST AND YORKSHIRE COMMISSIONING REGION"/>
    <x v="144"/>
    <n v="17"/>
    <n v="3"/>
    <n v="0.85"/>
    <n v="0.15"/>
  </r>
  <r>
    <s v="MAY-23"/>
    <s v="2023/24"/>
    <x v="1"/>
    <x v="9"/>
    <x v="3"/>
    <s v="NORTH WEST COMMISSIONING REGION"/>
    <x v="124"/>
    <n v="17"/>
    <n v="4"/>
    <n v="0.80952380952380953"/>
    <n v="0.19047619047619047"/>
  </r>
  <r>
    <s v="MAY-23"/>
    <s v="2023/24"/>
    <x v="1"/>
    <x v="9"/>
    <x v="4"/>
    <s v="NORTH WEST COMMISSIONING REGION"/>
    <x v="140"/>
    <n v="22"/>
    <n v="8"/>
    <n v="0.73333333333333328"/>
    <n v="0.26666666666666666"/>
  </r>
  <r>
    <s v="MAY-23"/>
    <s v="2023/24"/>
    <x v="1"/>
    <x v="9"/>
    <x v="5"/>
    <s v="NORTH WEST COMMISSIONING REGION"/>
    <x v="120"/>
    <n v="24"/>
    <n v="2"/>
    <n v="0.92307692307692313"/>
    <n v="7.6923076923076927E-2"/>
  </r>
  <r>
    <s v="MAY-23"/>
    <s v="2023/24"/>
    <x v="1"/>
    <x v="9"/>
    <x v="6"/>
    <s v="NORTH WEST COMMISSIONING REGION"/>
    <x v="121"/>
    <n v="20"/>
    <n v="11"/>
    <n v="0.64516129032258063"/>
    <n v="0.35483870967741937"/>
  </r>
  <r>
    <s v="MAY-23"/>
    <s v="2023/24"/>
    <x v="1"/>
    <x v="9"/>
    <x v="7"/>
    <s v="NORTH WEST COMMISSIONING REGION"/>
    <x v="125"/>
    <n v="32"/>
    <n v="6"/>
    <n v="0.84210526315789469"/>
    <n v="0.15789473684210525"/>
  </r>
  <r>
    <s v="MAY-23"/>
    <s v="2023/24"/>
    <x v="1"/>
    <x v="9"/>
    <x v="8"/>
    <s v="NORTH WEST COMMISSIONING REGION"/>
    <x v="130"/>
    <n v="24"/>
    <n v="3"/>
    <n v="0.88888888888888884"/>
    <n v="0.1111111111111111"/>
  </r>
  <r>
    <s v="MAY-23"/>
    <s v="2023/24"/>
    <x v="1"/>
    <x v="9"/>
    <x v="9"/>
    <s v="NORTH WEST COMMISSIONING REGION"/>
    <x v="398"/>
    <n v="32"/>
    <n v="21"/>
    <n v="0.60377358490566035"/>
    <n v="0.39622641509433965"/>
  </r>
  <r>
    <s v="MAY-23"/>
    <s v="2023/24"/>
    <x v="1"/>
    <x v="9"/>
    <x v="10"/>
    <s v="NORTH WEST COMMISSIONING REGION"/>
    <x v="369"/>
    <n v="25"/>
    <n v="7"/>
    <n v="0.78125"/>
    <n v="0.21875"/>
  </r>
  <r>
    <s v="MAY-23"/>
    <s v="2023/24"/>
    <x v="1"/>
    <x v="9"/>
    <x v="11"/>
    <s v="NORTH WEST COMMISSIONING REGION"/>
    <x v="131"/>
    <n v="36"/>
    <n v="10"/>
    <n v="0.78260869565217395"/>
    <n v="0.21739130434782608"/>
  </r>
  <r>
    <s v="MAY-23"/>
    <s v="2023/24"/>
    <x v="1"/>
    <x v="9"/>
    <x v="12"/>
    <s v="NORTH WEST COMMISSIONING REGION"/>
    <x v="115"/>
    <n v="8"/>
    <n v="2"/>
    <n v="0.8"/>
    <n v="0.2"/>
  </r>
  <r>
    <s v="MAY-23"/>
    <s v="2023/24"/>
    <x v="1"/>
    <x v="9"/>
    <x v="13"/>
    <s v="NORTH WEST COMMISSIONING REGION"/>
    <x v="369"/>
    <n v="23"/>
    <n v="9"/>
    <n v="0.71875"/>
    <n v="0.28125"/>
  </r>
  <r>
    <s v="MAY-23"/>
    <s v="2023/24"/>
    <x v="1"/>
    <x v="9"/>
    <x v="14"/>
    <s v="NORTH EAST AND YORKSHIRE COMMISSIONING REGION"/>
    <x v="69"/>
    <n v="15"/>
    <n v="7"/>
    <n v="0.68181818181818177"/>
    <n v="0.31818181818181818"/>
  </r>
  <r>
    <s v="MAY-23"/>
    <s v="2023/24"/>
    <x v="1"/>
    <x v="9"/>
    <x v="15"/>
    <s v="NORTH WEST COMMISSIONING REGION"/>
    <x v="183"/>
    <n v="19"/>
    <n v="4"/>
    <n v="0.82608695652173914"/>
    <n v="0.17391304347826086"/>
  </r>
  <r>
    <s v="MAY-23"/>
    <s v="2023/24"/>
    <x v="1"/>
    <x v="9"/>
    <x v="16"/>
    <s v="NORTH WEST COMMISSIONING REGION"/>
    <x v="304"/>
    <n v="59"/>
    <n v="10"/>
    <n v="0.85507246376811596"/>
    <n v="0.14492753623188406"/>
  </r>
  <r>
    <s v="MAY-23"/>
    <s v="2023/24"/>
    <x v="1"/>
    <x v="9"/>
    <x v="17"/>
    <s v="NORTH WEST COMMISSIONING REGION"/>
    <x v="413"/>
    <n v="11"/>
    <n v="4"/>
    <n v="0.73333333333333328"/>
    <n v="0.26666666666666666"/>
  </r>
  <r>
    <s v="MAY-23"/>
    <s v="2023/24"/>
    <x v="1"/>
    <x v="9"/>
    <x v="18"/>
    <s v="NORTH WEST COMMISSIONING REGION"/>
    <x v="183"/>
    <n v="12"/>
    <n v="11"/>
    <n v="0.52173913043478259"/>
    <n v="0.47826086956521741"/>
  </r>
  <r>
    <s v="MAY-23"/>
    <s v="2023/24"/>
    <x v="1"/>
    <x v="9"/>
    <x v="19"/>
    <s v="NORTH WEST COMMISSIONING REGION"/>
    <x v="371"/>
    <n v="30"/>
    <n v="11"/>
    <n v="0.73170731707317072"/>
    <n v="0.26829268292682928"/>
  </r>
  <r>
    <s v="MAY-23"/>
    <s v="2023/24"/>
    <x v="1"/>
    <x v="9"/>
    <x v="20"/>
    <s v="NORTH WEST COMMISSIONING REGION"/>
    <x v="324"/>
    <n v="32"/>
    <n v="11"/>
    <n v="0.7441860465116279"/>
    <n v="0.2558139534883721"/>
  </r>
  <r>
    <s v="MAY-23"/>
    <s v="2023/24"/>
    <x v="1"/>
    <x v="9"/>
    <x v="21"/>
    <s v="NORTH WEST COMMISSIONING REGION"/>
    <x v="147"/>
    <n v="26"/>
    <n v="9"/>
    <n v="0.74285714285714288"/>
    <n v="0.25714285714285712"/>
  </r>
  <r>
    <s v="MAY-23"/>
    <s v="2023/24"/>
    <x v="1"/>
    <x v="9"/>
    <x v="22"/>
    <s v="NORTH WEST COMMISSIONING REGION"/>
    <x v="69"/>
    <n v="14"/>
    <n v="8"/>
    <n v="0.63636363636363635"/>
    <n v="0.36363636363636365"/>
  </r>
  <r>
    <s v="MAY-23"/>
    <s v="2023/24"/>
    <x v="1"/>
    <x v="9"/>
    <x v="23"/>
    <s v="NORTH WEST COMMISSIONING REGION"/>
    <x v="120"/>
    <n v="25"/>
    <n v="1"/>
    <n v="0.96153846153846156"/>
    <n v="3.8461538461538464E-2"/>
  </r>
  <r>
    <s v="MAY-23"/>
    <s v="2023/24"/>
    <x v="1"/>
    <x v="9"/>
    <x v="24"/>
    <s v="NORTH WEST COMMISSIONING REGION"/>
    <x v="124"/>
    <n v="16"/>
    <n v="5"/>
    <n v="0.76190476190476186"/>
    <n v="0.23809523809523808"/>
  </r>
  <r>
    <s v="MAY-23"/>
    <s v="2023/24"/>
    <x v="1"/>
    <x v="9"/>
    <x v="25"/>
    <s v="NORTH WEST COMMISSIONING REGION"/>
    <x v="128"/>
    <n v="54"/>
    <n v="5"/>
    <n v="0.9152542372881356"/>
    <n v="8.4745762711864403E-2"/>
  </r>
  <r>
    <s v="MAY-23"/>
    <s v="2023/24"/>
    <x v="1"/>
    <x v="9"/>
    <x v="26"/>
    <s v="NORTH WEST COMMISSIONING REGION"/>
    <x v="371"/>
    <n v="32"/>
    <n v="9"/>
    <n v="0.78048780487804881"/>
    <n v="0.21951219512195122"/>
  </r>
  <r>
    <s v="MAY-23"/>
    <s v="2023/24"/>
    <x v="1"/>
    <x v="9"/>
    <x v="27"/>
    <s v="NORTH EAST AND YORKSHIRE COMMISSIONING REGION"/>
    <x v="161"/>
    <n v="33"/>
    <n v="17"/>
    <n v="0.66"/>
    <n v="0.34"/>
  </r>
  <r>
    <s v="MAY-23"/>
    <s v="2023/24"/>
    <x v="1"/>
    <x v="9"/>
    <x v="28"/>
    <s v="MIDLANDS COMMISSIONING REGION"/>
    <x v="124"/>
    <n v="9"/>
    <n v="12"/>
    <n v="0.42857142857142855"/>
    <n v="0.5714285714285714"/>
  </r>
  <r>
    <s v="MAY-23"/>
    <s v="2023/24"/>
    <x v="1"/>
    <x v="9"/>
    <x v="29"/>
    <s v="NORTH EAST AND YORKSHIRE COMMISSIONING REGION"/>
    <x v="184"/>
    <n v="2"/>
    <n v="1"/>
    <n v="0.66666666666666663"/>
    <n v="0.33333333333333331"/>
  </r>
  <r>
    <s v="MAY-23"/>
    <s v="2023/24"/>
    <x v="1"/>
    <x v="9"/>
    <x v="30"/>
    <s v="NORTH EAST AND YORKSHIRE COMMISSIONING REGION"/>
    <x v="121"/>
    <n v="17"/>
    <n v="14"/>
    <n v="0.54838709677419351"/>
    <n v="0.45161290322580644"/>
  </r>
  <r>
    <s v="MAY-23"/>
    <s v="2023/24"/>
    <x v="1"/>
    <x v="9"/>
    <x v="31"/>
    <s v="NORTH EAST AND YORKSHIRE COMMISSIONING REGION"/>
    <x v="254"/>
    <n v="3"/>
    <n v="2"/>
    <n v="0.6"/>
    <n v="0.4"/>
  </r>
  <r>
    <s v="MAY-23"/>
    <s v="2023/24"/>
    <x v="1"/>
    <x v="9"/>
    <x v="32"/>
    <s v="NORTH EAST AND YORKSHIRE COMMISSIONING REGION"/>
    <x v="71"/>
    <n v="2"/>
    <n v="5"/>
    <n v="0.2857142857142857"/>
    <n v="0.7142857142857143"/>
  </r>
  <r>
    <s v="MAY-23"/>
    <s v="2023/24"/>
    <x v="1"/>
    <x v="9"/>
    <x v="34"/>
    <s v="NORTH EAST AND YORKSHIRE COMMISSIONING REGION"/>
    <x v="70"/>
    <n v="6"/>
    <n v="2"/>
    <n v="0.75"/>
    <n v="0.25"/>
  </r>
  <r>
    <s v="MAY-23"/>
    <s v="2023/24"/>
    <x v="1"/>
    <x v="9"/>
    <x v="35"/>
    <s v="NORTH EAST AND YORKSHIRE COMMISSIONING REGION"/>
    <x v="117"/>
    <n v="32"/>
    <n v="17"/>
    <n v="0.65306122448979587"/>
    <n v="0.34693877551020408"/>
  </r>
  <r>
    <s v="MAY-23"/>
    <s v="2023/24"/>
    <x v="1"/>
    <x v="9"/>
    <x v="36"/>
    <s v="NORTH EAST AND YORKSHIRE COMMISSIONING REGION"/>
    <x v="144"/>
    <n v="14"/>
    <n v="6"/>
    <n v="0.7"/>
    <n v="0.3"/>
  </r>
  <r>
    <s v="MAY-23"/>
    <s v="2023/24"/>
    <x v="1"/>
    <x v="9"/>
    <x v="37"/>
    <s v="NORTH EAST AND YORKSHIRE COMMISSIONING REGION"/>
    <x v="70"/>
    <n v="6"/>
    <n v="2"/>
    <n v="0.75"/>
    <n v="0.25"/>
  </r>
  <r>
    <s v="MAY-23"/>
    <s v="2023/24"/>
    <x v="1"/>
    <x v="9"/>
    <x v="38"/>
    <s v="NORTH EAST AND YORKSHIRE COMMISSIONING REGION"/>
    <x v="124"/>
    <n v="18"/>
    <n v="3"/>
    <n v="0.8571428571428571"/>
    <n v="0.14285714285714285"/>
  </r>
  <r>
    <s v="MAY-23"/>
    <s v="2023/24"/>
    <x v="1"/>
    <x v="9"/>
    <x v="39"/>
    <s v="MIDLANDS COMMISSIONING REGION"/>
    <x v="147"/>
    <n v="19"/>
    <n v="16"/>
    <n v="0.54285714285714282"/>
    <n v="0.45714285714285713"/>
  </r>
  <r>
    <s v="MAY-23"/>
    <s v="2023/24"/>
    <x v="1"/>
    <x v="9"/>
    <x v="40"/>
    <s v="MIDLANDS COMMISSIONING REGION"/>
    <x v="125"/>
    <n v="25"/>
    <n v="13"/>
    <n v="0.65789473684210531"/>
    <n v="0.34210526315789475"/>
  </r>
  <r>
    <s v="MAY-23"/>
    <s v="2023/24"/>
    <x v="1"/>
    <x v="9"/>
    <x v="41"/>
    <s v="MIDLANDS COMMISSIONING REGION"/>
    <x v="133"/>
    <n v="43"/>
    <n v="21"/>
    <n v="0.671875"/>
    <n v="0.328125"/>
  </r>
  <r>
    <s v="MAY-23"/>
    <s v="2023/24"/>
    <x v="1"/>
    <x v="9"/>
    <x v="42"/>
    <s v="MIDLANDS COMMISSIONING REGION"/>
    <x v="132"/>
    <n v="9"/>
    <n v="7"/>
    <n v="0.5625"/>
    <n v="0.4375"/>
  </r>
  <r>
    <s v="MAY-23"/>
    <s v="2023/24"/>
    <x v="1"/>
    <x v="9"/>
    <x v="43"/>
    <s v="MIDLANDS COMMISSIONING REGION"/>
    <x v="71"/>
    <n v="6"/>
    <n v="1"/>
    <n v="0.8571428571428571"/>
    <n v="0.14285714285714285"/>
  </r>
  <r>
    <s v="MAY-23"/>
    <s v="2023/24"/>
    <x v="1"/>
    <x v="9"/>
    <x v="44"/>
    <s v="MIDLANDS COMMISSIONING REGION"/>
    <x v="140"/>
    <n v="22"/>
    <n v="8"/>
    <n v="0.73333333333333328"/>
    <n v="0.26666666666666666"/>
  </r>
  <r>
    <s v="MAY-23"/>
    <s v="2023/24"/>
    <x v="1"/>
    <x v="9"/>
    <x v="45"/>
    <s v="MIDLANDS COMMISSIONING REGION"/>
    <x v="123"/>
    <n v="17"/>
    <n v="7"/>
    <n v="0.70833333333333337"/>
    <n v="0.29166666666666669"/>
  </r>
  <r>
    <s v="MAY-23"/>
    <s v="2023/24"/>
    <x v="1"/>
    <x v="9"/>
    <x v="46"/>
    <s v="MIDLANDS COMMISSIONING REGION"/>
    <x v="143"/>
    <n v="11"/>
    <n v="7"/>
    <n v="0.61111111111111116"/>
    <n v="0.3888888888888889"/>
  </r>
  <r>
    <s v="MAY-23"/>
    <s v="2023/24"/>
    <x v="1"/>
    <x v="9"/>
    <x v="47"/>
    <s v="MIDLANDS COMMISSIONING REGION"/>
    <x v="416"/>
    <n v="32"/>
    <n v="13"/>
    <n v="0.71111111111111114"/>
    <n v="0.28888888888888886"/>
  </r>
  <r>
    <s v="MAY-23"/>
    <s v="2023/24"/>
    <x v="1"/>
    <x v="9"/>
    <x v="48"/>
    <s v="EAST OF ENGLAND COMMISSIONING REGION"/>
    <x v="124"/>
    <n v="14"/>
    <n v="7"/>
    <n v="0.66666666666666663"/>
    <n v="0.33333333333333331"/>
  </r>
  <r>
    <s v="MAY-23"/>
    <s v="2023/24"/>
    <x v="1"/>
    <x v="9"/>
    <x v="49"/>
    <s v="EAST OF ENGLAND COMMISSIONING REGION"/>
    <x v="161"/>
    <n v="31"/>
    <n v="19"/>
    <n v="0.62"/>
    <n v="0.38"/>
  </r>
  <r>
    <s v="MAY-23"/>
    <s v="2023/24"/>
    <x v="1"/>
    <x v="9"/>
    <x v="50"/>
    <s v="EAST OF ENGLAND COMMISSIONING REGION"/>
    <x v="300"/>
    <n v="64"/>
    <n v="16"/>
    <n v="0.8"/>
    <n v="0.2"/>
  </r>
  <r>
    <s v="MAY-23"/>
    <s v="2023/24"/>
    <x v="1"/>
    <x v="9"/>
    <x v="51"/>
    <s v="EAST OF ENGLAND COMMISSIONING REGION"/>
    <x v="400"/>
    <n v="29"/>
    <n v="13"/>
    <n v="0.69047619047619047"/>
    <n v="0.30952380952380953"/>
  </r>
  <r>
    <s v="MAY-23"/>
    <s v="2023/24"/>
    <x v="1"/>
    <x v="9"/>
    <x v="52"/>
    <s v="EAST OF ENGLAND COMMISSIONING REGION"/>
    <x v="413"/>
    <n v="10"/>
    <n v="5"/>
    <n v="0.66666666666666663"/>
    <n v="0.33333333333333331"/>
  </r>
  <r>
    <s v="MAY-23"/>
    <s v="2023/24"/>
    <x v="1"/>
    <x v="9"/>
    <x v="53"/>
    <s v="EAST OF ENGLAND COMMISSIONING REGION"/>
    <x v="372"/>
    <n v="52"/>
    <n v="8"/>
    <n v="0.8666666666666667"/>
    <n v="0.13333333333333333"/>
  </r>
  <r>
    <s v="MAY-23"/>
    <s v="2023/24"/>
    <x v="1"/>
    <x v="9"/>
    <x v="54"/>
    <s v="EAST OF ENGLAND COMMISSIONING REGION"/>
    <x v="83"/>
    <n v="7"/>
    <n v="6"/>
    <n v="0.53846153846153844"/>
    <n v="0.46153846153846156"/>
  </r>
  <r>
    <s v="MAY-23"/>
    <s v="2023/24"/>
    <x v="1"/>
    <x v="9"/>
    <x v="55"/>
    <s v="EAST OF ENGLAND COMMISSIONING REGION"/>
    <x v="130"/>
    <n v="16"/>
    <n v="11"/>
    <n v="0.59259259259259256"/>
    <n v="0.40740740740740738"/>
  </r>
  <r>
    <s v="MAY-23"/>
    <s v="2023/24"/>
    <x v="1"/>
    <x v="9"/>
    <x v="56"/>
    <s v="EAST OF ENGLAND COMMISSIONING REGION"/>
    <x v="254"/>
    <n v="3"/>
    <n v="2"/>
    <n v="0.6"/>
    <n v="0.4"/>
  </r>
  <r>
    <s v="MAY-23"/>
    <s v="2023/24"/>
    <x v="1"/>
    <x v="9"/>
    <x v="57"/>
    <s v="SOUTH EAST COMMISSIONING REGION"/>
    <x v="70"/>
    <n v="7"/>
    <n v="1"/>
    <n v="0.875"/>
    <n v="0.125"/>
  </r>
  <r>
    <s v="MAY-23"/>
    <s v="2023/24"/>
    <x v="1"/>
    <x v="9"/>
    <x v="58"/>
    <s v="SOUTH EAST COMMISSIONING REGION"/>
    <x v="115"/>
    <n v="8"/>
    <n v="2"/>
    <n v="0.8"/>
    <n v="0.2"/>
  </r>
  <r>
    <s v="MAY-23"/>
    <s v="2023/24"/>
    <x v="1"/>
    <x v="9"/>
    <x v="59"/>
    <s v="SOUTH EAST COMMISSIONING REGION"/>
    <x v="130"/>
    <n v="22"/>
    <n v="5"/>
    <n v="0.81481481481481477"/>
    <n v="0.18518518518518517"/>
  </r>
  <r>
    <s v="MAY-23"/>
    <s v="2023/24"/>
    <x v="1"/>
    <x v="9"/>
    <x v="60"/>
    <s v="SOUTH WEST COMMISSIONING REGION"/>
    <x v="166"/>
    <n v="87"/>
    <n v="25"/>
    <n v="0.7767857142857143"/>
    <n v="0.22321428571428573"/>
  </r>
  <r>
    <s v="MAY-23"/>
    <s v="2023/24"/>
    <x v="1"/>
    <x v="9"/>
    <x v="61"/>
    <s v="SOUTH WEST COMMISSIONING REGION"/>
    <x v="99"/>
    <n v="22"/>
    <n v="7"/>
    <n v="0.75862068965517238"/>
    <n v="0.2413793103448276"/>
  </r>
  <r>
    <s v="MAY-23"/>
    <s v="2023/24"/>
    <x v="1"/>
    <x v="9"/>
    <x v="62"/>
    <s v="SOUTH WEST COMMISSIONING REGION"/>
    <x v="99"/>
    <n v="18"/>
    <n v="11"/>
    <n v="0.62068965517241381"/>
    <n v="0.37931034482758619"/>
  </r>
  <r>
    <s v="MAY-23"/>
    <s v="2023/24"/>
    <x v="1"/>
    <x v="9"/>
    <x v="63"/>
    <s v="SOUTH WEST COMMISSIONING REGION"/>
    <x v="146"/>
    <n v="83"/>
    <n v="18"/>
    <n v="0.82178217821782173"/>
    <n v="0.17821782178217821"/>
  </r>
  <r>
    <s v="MAY-23"/>
    <s v="2023/24"/>
    <x v="1"/>
    <x v="9"/>
    <x v="64"/>
    <s v="NORTH WEST COMMISSIONING REGION"/>
    <x v="185"/>
    <n v="7"/>
    <n v="2"/>
    <n v="0.77777777777777779"/>
    <n v="0.22222222222222221"/>
  </r>
  <r>
    <s v="MAY-23"/>
    <s v="2023/24"/>
    <x v="1"/>
    <x v="9"/>
    <x v="65"/>
    <s v="NATIONAL COMMISSIONING HUB 1"/>
    <x v="174"/>
    <n v="1"/>
    <n v="1"/>
    <n v="0.5"/>
    <n v="0.5"/>
  </r>
  <r>
    <s v="MAY-23"/>
    <s v="2023/24"/>
    <x v="1"/>
    <x v="9"/>
    <x v="66"/>
    <s v="NORTH EAST AND YORKSHIRE COMMISSIONING REGION"/>
    <x v="192"/>
    <n v="7"/>
    <n v="10"/>
    <n v="0.41176470588235292"/>
    <n v="0.58823529411764708"/>
  </r>
  <r>
    <s v="MAY-23"/>
    <s v="2023/24"/>
    <x v="1"/>
    <x v="9"/>
    <x v="67"/>
    <s v="NORTH WEST COMMISSIONING REGION"/>
    <x v="400"/>
    <n v="22"/>
    <n v="20"/>
    <n v="0.52380952380952384"/>
    <n v="0.47619047619047616"/>
  </r>
  <r>
    <s v="MAY-23"/>
    <s v="2023/24"/>
    <x v="1"/>
    <x v="9"/>
    <x v="69"/>
    <s v="MIDLANDS COMMISSIONING REGION"/>
    <x v="174"/>
    <n v="2"/>
    <n v="0"/>
    <n v="1"/>
    <n v="0"/>
  </r>
  <r>
    <s v="MAY-23"/>
    <s v="2023/24"/>
    <x v="1"/>
    <x v="9"/>
    <x v="72"/>
    <s v="SOUTH EAST COMMISSIONING REGION"/>
    <x v="399"/>
    <n v="34"/>
    <n v="6"/>
    <n v="0.85"/>
    <n v="0.15"/>
  </r>
  <r>
    <s v="MAY-23"/>
    <s v="2023/24"/>
    <x v="1"/>
    <x v="9"/>
    <x v="73"/>
    <s v="SOUTH EAST COMMISSIONING REGION"/>
    <x v="399"/>
    <n v="35"/>
    <n v="5"/>
    <n v="0.875"/>
    <n v="0.125"/>
  </r>
  <r>
    <s v="MAY-23"/>
    <s v="2023/24"/>
    <x v="1"/>
    <x v="9"/>
    <x v="74"/>
    <s v="SOUTH WEST COMMISSIONING REGION"/>
    <x v="407"/>
    <n v="74"/>
    <n v="22"/>
    <n v="0.77083333333333337"/>
    <n v="0.22916666666666666"/>
  </r>
  <r>
    <s v="MAY-23"/>
    <s v="2023/24"/>
    <x v="1"/>
    <x v="9"/>
    <x v="75"/>
    <s v="MIDLANDS COMMISSIONING REGION"/>
    <x v="662"/>
    <n v="99"/>
    <n v="50"/>
    <n v="0.66442953020134232"/>
    <n v="0.33557046979865773"/>
  </r>
  <r>
    <s v="MAY-23"/>
    <s v="2023/24"/>
    <x v="1"/>
    <x v="9"/>
    <x v="76"/>
    <s v="NORTH EAST AND YORKSHIRE COMMISSIONING REGION"/>
    <x v="550"/>
    <n v="92"/>
    <n v="40"/>
    <n v="0.69696969696969702"/>
    <n v="0.30303030303030304"/>
  </r>
  <r>
    <s v="MAY-23"/>
    <s v="2023/24"/>
    <x v="1"/>
    <x v="9"/>
    <x v="77"/>
    <s v="MIDLANDS COMMISSIONING REGION"/>
    <x v="133"/>
    <n v="42"/>
    <n v="22"/>
    <n v="0.65625"/>
    <n v="0.34375"/>
  </r>
  <r>
    <s v="MAY-23"/>
    <s v="2023/24"/>
    <x v="1"/>
    <x v="9"/>
    <x v="78"/>
    <s v="SOUTH WEST COMMISSIONING REGION"/>
    <x v="135"/>
    <n v="65"/>
    <n v="27"/>
    <n v="0.70652173913043481"/>
    <n v="0.29347826086956524"/>
  </r>
  <r>
    <s v="MAY-23"/>
    <s v="2023/24"/>
    <x v="1"/>
    <x v="9"/>
    <x v="79"/>
    <s v="NORTH EAST AND YORKSHIRE COMMISSIONING REGION"/>
    <x v="131"/>
    <n v="30"/>
    <n v="16"/>
    <n v="0.65217391304347827"/>
    <n v="0.34782608695652173"/>
  </r>
  <r>
    <s v="MAY-23"/>
    <s v="2023/24"/>
    <x v="1"/>
    <x v="9"/>
    <x v="80"/>
    <s v="MIDLANDS COMMISSIONING REGION"/>
    <x v="304"/>
    <n v="58"/>
    <n v="11"/>
    <n v="0.84057971014492749"/>
    <n v="0.15942028985507245"/>
  </r>
  <r>
    <s v="MAY-23"/>
    <s v="2023/24"/>
    <x v="1"/>
    <x v="9"/>
    <x v="81"/>
    <s v="EAST OF ENGLAND COMMISSIONING REGION"/>
    <x v="142"/>
    <n v="56"/>
    <n v="30"/>
    <n v="0.65116279069767447"/>
    <n v="0.34883720930232559"/>
  </r>
  <r>
    <s v="MAY-23"/>
    <s v="2023/24"/>
    <x v="1"/>
    <x v="9"/>
    <x v="82"/>
    <s v="NORTH WEST COMMISSIONING REGION"/>
    <x v="388"/>
    <n v="85"/>
    <n v="24"/>
    <n v="0.77981651376146788"/>
    <n v="0.22018348623853212"/>
  </r>
  <r>
    <s v="MAY-23"/>
    <s v="2023/24"/>
    <x v="1"/>
    <x v="9"/>
    <x v="83"/>
    <s v="NORTH WEST COMMISSIONING REGION"/>
    <x v="157"/>
    <n v="0"/>
    <n v="1"/>
    <n v="0"/>
    <n v="1"/>
  </r>
  <r>
    <s v="MAY-23"/>
    <s v="2023/24"/>
    <x v="1"/>
    <x v="9"/>
    <x v="84"/>
    <s v="NORTH EAST AND YORKSHIRE COMMISSIONING REGION"/>
    <x v="148"/>
    <n v="9"/>
    <n v="5"/>
    <n v="0.6428571428571429"/>
    <n v="0.35714285714285715"/>
  </r>
  <r>
    <s v="MAY-23"/>
    <s v="2023/24"/>
    <x v="1"/>
    <x v="9"/>
    <x v="85"/>
    <s v="LONDON COMMISSIONING REGION"/>
    <x v="305"/>
    <n v="64"/>
    <n v="21"/>
    <n v="0.75294117647058822"/>
    <n v="0.24705882352941178"/>
  </r>
  <r>
    <s v="MAY-23"/>
    <s v="2023/24"/>
    <x v="1"/>
    <x v="9"/>
    <x v="86"/>
    <s v="NORTH EAST AND YORKSHIRE COMMISSIONING REGION"/>
    <x v="144"/>
    <n v="15"/>
    <n v="5"/>
    <n v="0.75"/>
    <n v="0.25"/>
  </r>
  <r>
    <s v="MAY-23"/>
    <s v="2023/24"/>
    <x v="1"/>
    <x v="9"/>
    <x v="87"/>
    <s v="MIDLANDS COMMISSIONING REGION"/>
    <x v="153"/>
    <n v="73"/>
    <n v="37"/>
    <n v="0.66363636363636369"/>
    <n v="0.33636363636363636"/>
  </r>
  <r>
    <s v="MAY-23"/>
    <s v="2023/24"/>
    <x v="1"/>
    <x v="9"/>
    <x v="88"/>
    <s v="SOUTH EAST COMMISSIONING REGION"/>
    <x v="376"/>
    <n v="60"/>
    <n v="28"/>
    <n v="0.68181818181818177"/>
    <n v="0.31818181818181818"/>
  </r>
  <r>
    <s v="MAY-23"/>
    <s v="2023/24"/>
    <x v="1"/>
    <x v="9"/>
    <x v="89"/>
    <s v="MIDLANDS COMMISSIONING REGION"/>
    <x v="653"/>
    <n v="65"/>
    <n v="42"/>
    <n v="0.60747663551401865"/>
    <n v="0.3925233644859813"/>
  </r>
  <r>
    <s v="MAY-23"/>
    <s v="2023/24"/>
    <x v="1"/>
    <x v="9"/>
    <x v="90"/>
    <s v="LONDON COMMISSIONING REGION"/>
    <x v="165"/>
    <n v="130"/>
    <n v="56"/>
    <n v="0.69892473118279574"/>
    <n v="0.30107526881720431"/>
  </r>
  <r>
    <s v="MAY-23"/>
    <s v="2023/24"/>
    <x v="1"/>
    <x v="9"/>
    <x v="92"/>
    <s v="MIDLANDS COMMISSIONING REGION"/>
    <x v="122"/>
    <n v="49"/>
    <n v="29"/>
    <n v="0.62820512820512819"/>
    <n v="0.37179487179487181"/>
  </r>
  <r>
    <s v="MAY-23"/>
    <s v="2023/24"/>
    <x v="1"/>
    <x v="9"/>
    <x v="93"/>
    <s v="NORTH EAST AND YORKSHIRE COMMISSIONING REGION"/>
    <x v="69"/>
    <n v="16"/>
    <n v="6"/>
    <n v="0.72727272727272729"/>
    <n v="0.27272727272727271"/>
  </r>
  <r>
    <s v="MAY-23"/>
    <s v="2023/24"/>
    <x v="1"/>
    <x v="9"/>
    <x v="94"/>
    <s v="SOUTH EAST COMMISSIONING REGION"/>
    <x v="312"/>
    <n v="85"/>
    <n v="30"/>
    <n v="0.73913043478260865"/>
    <n v="0.2608695652173913"/>
  </r>
  <r>
    <s v="MAY-23"/>
    <s v="2023/24"/>
    <x v="1"/>
    <x v="9"/>
    <x v="95"/>
    <s v="SOUTH EAST COMMISSIONING REGION"/>
    <x v="309"/>
    <n v="101"/>
    <n v="13"/>
    <n v="0.88596491228070173"/>
    <n v="0.11403508771929824"/>
  </r>
  <r>
    <s v="MAY-23"/>
    <s v="2023/24"/>
    <x v="1"/>
    <x v="9"/>
    <x v="96"/>
    <s v="SOUTH WEST COMMISSIONING REGION"/>
    <x v="159"/>
    <n v="68"/>
    <n v="16"/>
    <n v="0.80952380952380953"/>
    <n v="0.19047619047619047"/>
  </r>
  <r>
    <s v="MAY-23"/>
    <s v="2023/24"/>
    <x v="1"/>
    <x v="9"/>
    <x v="97"/>
    <s v="LONDON COMMISSIONING REGION"/>
    <x v="401"/>
    <n v="98"/>
    <n v="47"/>
    <n v="0.67586206896551726"/>
    <n v="0.32413793103448274"/>
  </r>
  <r>
    <s v="MAY-23"/>
    <s v="2023/24"/>
    <x v="1"/>
    <x v="9"/>
    <x v="98"/>
    <s v="SOUTH EAST COMMISSIONING REGION"/>
    <x v="394"/>
    <n v="39"/>
    <n v="15"/>
    <n v="0.72222222222222221"/>
    <n v="0.27777777777777779"/>
  </r>
  <r>
    <s v="MAY-23"/>
    <s v="2023/24"/>
    <x v="1"/>
    <x v="9"/>
    <x v="100"/>
    <s v="NORTH WEST COMMISSIONING REGION"/>
    <x v="119"/>
    <n v="41"/>
    <n v="16"/>
    <n v="0.7192982456140351"/>
    <n v="0.2807017543859649"/>
  </r>
  <r>
    <s v="MAY-23"/>
    <s v="2023/24"/>
    <x v="1"/>
    <x v="9"/>
    <x v="101"/>
    <s v="NORTH EAST AND YORKSHIRE COMMISSIONING REGION"/>
    <x v="70"/>
    <n v="3"/>
    <n v="5"/>
    <n v="0.375"/>
    <n v="0.625"/>
  </r>
  <r>
    <s v="MAY-23"/>
    <s v="2023/24"/>
    <x v="1"/>
    <x v="9"/>
    <x v="102"/>
    <s v="EAST OF ENGLAND COMMISSIONING REGION"/>
    <x v="148"/>
    <n v="9"/>
    <n v="5"/>
    <n v="0.6428571428571429"/>
    <n v="0.35714285714285715"/>
  </r>
  <r>
    <s v="MAY-23"/>
    <s v="2023/24"/>
    <x v="1"/>
    <x v="9"/>
    <x v="104"/>
    <s v="EAST OF ENGLAND COMMISSIONING REGION"/>
    <x v="71"/>
    <n v="4"/>
    <n v="3"/>
    <n v="0.5714285714285714"/>
    <n v="0.42857142857142855"/>
  </r>
  <r>
    <s v="MAY-23"/>
    <s v="2023/24"/>
    <x v="1"/>
    <x v="9"/>
    <x v="105"/>
    <s v="LONDON COMMISSIONING REGION"/>
    <x v="322"/>
    <n v="105"/>
    <n v="30"/>
    <n v="0.77777777777777779"/>
    <n v="0.22222222222222221"/>
  </r>
  <r>
    <s v="MAY-23"/>
    <s v="2023/24"/>
    <x v="1"/>
    <x v="9"/>
    <x v="106"/>
    <s v="MIDLANDS COMMISSIONING REGION"/>
    <x v="370"/>
    <n v="36"/>
    <n v="12"/>
    <n v="0.75"/>
    <n v="0.25"/>
  </r>
  <r>
    <s v="MAY-23"/>
    <s v="2023/24"/>
    <x v="1"/>
    <x v="9"/>
    <x v="107"/>
    <s v="MIDLANDS COMMISSIONING REGION"/>
    <x v="726"/>
    <n v="149"/>
    <n v="72"/>
    <n v="0.67420814479638014"/>
    <n v="0.32579185520361992"/>
  </r>
  <r>
    <s v="MAY-23"/>
    <s v="2023/24"/>
    <x v="1"/>
    <x v="9"/>
    <x v="108"/>
    <s v="SOUTH EAST COMMISSIONING REGION"/>
    <x v="417"/>
    <n v="51"/>
    <n v="17"/>
    <n v="0.75"/>
    <n v="0.25"/>
  </r>
  <r>
    <s v="MAY-23"/>
    <s v="2023/24"/>
    <x v="1"/>
    <x v="9"/>
    <x v="109"/>
    <s v="SOUTH EAST COMMISSIONING REGION"/>
    <x v="727"/>
    <n v="202"/>
    <n v="49"/>
    <n v="0.80478087649402386"/>
    <n v="0.19521912350597609"/>
  </r>
  <r>
    <s v="MAY-23"/>
    <s v="2023/24"/>
    <x v="1"/>
    <x v="9"/>
    <x v="110"/>
    <s v="EAST OF ENGLAND COMMISSIONING REGION"/>
    <x v="152"/>
    <n v="49"/>
    <n v="14"/>
    <n v="0.77777777777777779"/>
    <n v="0.22222222222222221"/>
  </r>
  <r>
    <s v="MAY-23"/>
    <s v="2023/24"/>
    <x v="1"/>
    <x v="9"/>
    <x v="111"/>
    <s v="MIDLANDS COMMISSIONING REGION"/>
    <x v="388"/>
    <n v="77"/>
    <n v="32"/>
    <n v="0.70642201834862384"/>
    <n v="0.29357798165137616"/>
  </r>
  <r>
    <s v="MAY-23"/>
    <s v="2023/24"/>
    <x v="1"/>
    <x v="9"/>
    <x v="112"/>
    <s v="UNKNOWN"/>
    <x v="160"/>
    <n v="65"/>
    <n v="17"/>
    <n v="0.79268292682926833"/>
    <n v="0.2073170731707317"/>
  </r>
  <r>
    <s v="MAY-23"/>
    <s v="2023/24"/>
    <x v="1"/>
    <x v="9"/>
    <x v="113"/>
    <s v="LONDON COMMISSIONING REGION"/>
    <x v="165"/>
    <n v="157"/>
    <n v="29"/>
    <n v="0.84408602150537637"/>
    <n v="0.15591397849462366"/>
  </r>
  <r>
    <s v="MAY-23"/>
    <s v="2023/24"/>
    <x v="1"/>
    <x v="9"/>
    <x v="114"/>
    <s v="NORTH EAST AND YORKSHIRE COMMISSIONING REGION"/>
    <x v="148"/>
    <n v="10"/>
    <n v="4"/>
    <n v="0.7142857142857143"/>
    <n v="0.2857142857142857"/>
  </r>
  <r>
    <s v="JUN-23"/>
    <s v="2023/24"/>
    <x v="2"/>
    <x v="0"/>
    <x v="0"/>
    <s v="NORTH EAST AND YORKSHIRE COMMISSIONING REGION"/>
    <x v="728"/>
    <n v="1351"/>
    <n v="105"/>
    <n v="0.92788461538461542"/>
    <n v="7.2115384615384609E-2"/>
  </r>
  <r>
    <s v="JUN-23"/>
    <s v="2023/24"/>
    <x v="2"/>
    <x v="0"/>
    <x v="1"/>
    <s v="NORTH EAST AND YORKSHIRE COMMISSIONING REGION"/>
    <x v="729"/>
    <n v="651"/>
    <n v="42"/>
    <n v="0.93939393939393945"/>
    <n v="6.0606060606060608E-2"/>
  </r>
  <r>
    <s v="JUN-23"/>
    <s v="2023/24"/>
    <x v="2"/>
    <x v="0"/>
    <x v="2"/>
    <s v="NORTH EAST AND YORKSHIRE COMMISSIONING REGION"/>
    <x v="730"/>
    <n v="1214"/>
    <n v="82"/>
    <n v="0.93672839506172845"/>
    <n v="6.3271604938271608E-2"/>
  </r>
  <r>
    <s v="JUN-23"/>
    <s v="2023/24"/>
    <x v="2"/>
    <x v="0"/>
    <x v="3"/>
    <s v="NORTH WEST COMMISSIONING REGION"/>
    <x v="731"/>
    <n v="486"/>
    <n v="73"/>
    <n v="0.86940966010733456"/>
    <n v="0.13059033989266547"/>
  </r>
  <r>
    <s v="JUN-23"/>
    <s v="2023/24"/>
    <x v="2"/>
    <x v="0"/>
    <x v="4"/>
    <s v="NORTH WEST COMMISSIONING REGION"/>
    <x v="732"/>
    <n v="768"/>
    <n v="76"/>
    <n v="0.90995260663507105"/>
    <n v="9.004739336492891E-2"/>
  </r>
  <r>
    <s v="JUN-23"/>
    <s v="2023/24"/>
    <x v="2"/>
    <x v="0"/>
    <x v="5"/>
    <s v="NORTH WEST COMMISSIONING REGION"/>
    <x v="733"/>
    <n v="1062"/>
    <n v="230"/>
    <n v="0.82198142414860687"/>
    <n v="0.17801857585139319"/>
  </r>
  <r>
    <s v="JUN-23"/>
    <s v="2023/24"/>
    <x v="2"/>
    <x v="0"/>
    <x v="6"/>
    <s v="NORTH WEST COMMISSIONING REGION"/>
    <x v="734"/>
    <n v="740"/>
    <n v="266"/>
    <n v="0.73558648111332003"/>
    <n v="0.26441351888667991"/>
  </r>
  <r>
    <s v="JUN-23"/>
    <s v="2023/24"/>
    <x v="2"/>
    <x v="0"/>
    <x v="7"/>
    <s v="NORTH WEST COMMISSIONING REGION"/>
    <x v="735"/>
    <n v="945"/>
    <n v="133"/>
    <n v="0.87662337662337664"/>
    <n v="0.12337662337662338"/>
  </r>
  <r>
    <s v="JUN-23"/>
    <s v="2023/24"/>
    <x v="2"/>
    <x v="0"/>
    <x v="8"/>
    <s v="NORTH WEST COMMISSIONING REGION"/>
    <x v="736"/>
    <n v="1180"/>
    <n v="170"/>
    <n v="0.87407407407407411"/>
    <n v="0.12592592592592591"/>
  </r>
  <r>
    <s v="JUN-23"/>
    <s v="2023/24"/>
    <x v="2"/>
    <x v="0"/>
    <x v="9"/>
    <s v="NORTH WEST COMMISSIONING REGION"/>
    <x v="737"/>
    <n v="1219"/>
    <n v="193"/>
    <n v="0.86331444759206799"/>
    <n v="0.13668555240793201"/>
  </r>
  <r>
    <s v="JUN-23"/>
    <s v="2023/24"/>
    <x v="2"/>
    <x v="0"/>
    <x v="10"/>
    <s v="NORTH WEST COMMISSIONING REGION"/>
    <x v="738"/>
    <n v="985"/>
    <n v="266"/>
    <n v="0.78737010391686646"/>
    <n v="0.21262989608313348"/>
  </r>
  <r>
    <s v="JUN-23"/>
    <s v="2023/24"/>
    <x v="2"/>
    <x v="0"/>
    <x v="11"/>
    <s v="NORTH WEST COMMISSIONING REGION"/>
    <x v="739"/>
    <n v="1096"/>
    <n v="157"/>
    <n v="0.87470071827613727"/>
    <n v="0.12529928172386273"/>
  </r>
  <r>
    <s v="JUN-23"/>
    <s v="2023/24"/>
    <x v="2"/>
    <x v="0"/>
    <x v="12"/>
    <s v="NORTH WEST COMMISSIONING REGION"/>
    <x v="740"/>
    <n v="634"/>
    <n v="133"/>
    <n v="0.82659713168187743"/>
    <n v="0.17340286831812254"/>
  </r>
  <r>
    <s v="JUN-23"/>
    <s v="2023/24"/>
    <x v="2"/>
    <x v="0"/>
    <x v="13"/>
    <s v="NORTH WEST COMMISSIONING REGION"/>
    <x v="741"/>
    <n v="844"/>
    <n v="393"/>
    <n v="0.68229587712206952"/>
    <n v="0.31770412287793048"/>
  </r>
  <r>
    <s v="JUN-23"/>
    <s v="2023/24"/>
    <x v="2"/>
    <x v="0"/>
    <x v="14"/>
    <s v="NORTH EAST AND YORKSHIRE COMMISSIONING REGION"/>
    <x v="742"/>
    <n v="1290"/>
    <n v="163"/>
    <n v="0.88781830695113562"/>
    <n v="0.11218169304886441"/>
  </r>
  <r>
    <s v="JUN-23"/>
    <s v="2023/24"/>
    <x v="2"/>
    <x v="0"/>
    <x v="15"/>
    <s v="NORTH WEST COMMISSIONING REGION"/>
    <x v="743"/>
    <n v="757"/>
    <n v="128"/>
    <n v="0.8553672316384181"/>
    <n v="0.14463276836158193"/>
  </r>
  <r>
    <s v="JUN-23"/>
    <s v="2023/24"/>
    <x v="2"/>
    <x v="0"/>
    <x v="16"/>
    <s v="NORTH WEST COMMISSIONING REGION"/>
    <x v="744"/>
    <n v="1578"/>
    <n v="147"/>
    <n v="0.9147826086956522"/>
    <n v="8.5217391304347828E-2"/>
  </r>
  <r>
    <s v="JUN-23"/>
    <s v="2023/24"/>
    <x v="2"/>
    <x v="0"/>
    <x v="17"/>
    <s v="NORTH WEST COMMISSIONING REGION"/>
    <x v="745"/>
    <n v="838"/>
    <n v="59"/>
    <n v="0.93422519509476032"/>
    <n v="6.5774804905239681E-2"/>
  </r>
  <r>
    <s v="JUN-23"/>
    <s v="2023/24"/>
    <x v="2"/>
    <x v="0"/>
    <x v="18"/>
    <s v="NORTH WEST COMMISSIONING REGION"/>
    <x v="746"/>
    <n v="850"/>
    <n v="55"/>
    <n v="0.93922651933701662"/>
    <n v="6.0773480662983423E-2"/>
  </r>
  <r>
    <s v="JUN-23"/>
    <s v="2023/24"/>
    <x v="2"/>
    <x v="0"/>
    <x v="19"/>
    <s v="NORTH WEST COMMISSIONING REGION"/>
    <x v="747"/>
    <n v="1236"/>
    <n v="461"/>
    <n v="0.72834413671184439"/>
    <n v="0.27165586328815555"/>
  </r>
  <r>
    <s v="JUN-23"/>
    <s v="2023/24"/>
    <x v="2"/>
    <x v="0"/>
    <x v="20"/>
    <s v="NORTH WEST COMMISSIONING REGION"/>
    <x v="748"/>
    <n v="803"/>
    <n v="150"/>
    <n v="0.84260230849947537"/>
    <n v="0.15739769150052466"/>
  </r>
  <r>
    <s v="JUN-23"/>
    <s v="2023/24"/>
    <x v="2"/>
    <x v="0"/>
    <x v="21"/>
    <s v="NORTH WEST COMMISSIONING REGION"/>
    <x v="8"/>
    <n v="963"/>
    <n v="65"/>
    <n v="0.9367704280155642"/>
    <n v="6.3229571984435795E-2"/>
  </r>
  <r>
    <s v="JUN-23"/>
    <s v="2023/24"/>
    <x v="2"/>
    <x v="0"/>
    <x v="22"/>
    <s v="NORTH WEST COMMISSIONING REGION"/>
    <x v="749"/>
    <n v="921"/>
    <n v="305"/>
    <n v="0.75122349102773245"/>
    <n v="0.24877650897226752"/>
  </r>
  <r>
    <s v="JUN-23"/>
    <s v="2023/24"/>
    <x v="2"/>
    <x v="0"/>
    <x v="23"/>
    <s v="NORTH WEST COMMISSIONING REGION"/>
    <x v="750"/>
    <n v="913"/>
    <n v="155"/>
    <n v="0.85486891385767794"/>
    <n v="0.14513108614232209"/>
  </r>
  <r>
    <s v="JUN-23"/>
    <s v="2023/24"/>
    <x v="2"/>
    <x v="0"/>
    <x v="24"/>
    <s v="NORTH WEST COMMISSIONING REGION"/>
    <x v="751"/>
    <n v="707"/>
    <n v="42"/>
    <n v="0.94392523364485981"/>
    <n v="5.6074766355140186E-2"/>
  </r>
  <r>
    <s v="JUN-23"/>
    <s v="2023/24"/>
    <x v="2"/>
    <x v="0"/>
    <x v="25"/>
    <s v="NORTH WEST COMMISSIONING REGION"/>
    <x v="489"/>
    <n v="1547"/>
    <n v="100"/>
    <n v="0.93928354584092288"/>
    <n v="6.0716454159077109E-2"/>
  </r>
  <r>
    <s v="JUN-23"/>
    <s v="2023/24"/>
    <x v="2"/>
    <x v="0"/>
    <x v="26"/>
    <s v="NORTH WEST COMMISSIONING REGION"/>
    <x v="205"/>
    <n v="963"/>
    <n v="103"/>
    <n v="0.90337711069418392"/>
    <n v="9.662288930581614E-2"/>
  </r>
  <r>
    <s v="JUN-23"/>
    <s v="2023/24"/>
    <x v="2"/>
    <x v="0"/>
    <x v="27"/>
    <s v="NORTH EAST AND YORKSHIRE COMMISSIONING REGION"/>
    <x v="752"/>
    <n v="928"/>
    <n v="59"/>
    <n v="0.94022289766970613"/>
    <n v="5.9777102330293819E-2"/>
  </r>
  <r>
    <s v="JUN-23"/>
    <s v="2023/24"/>
    <x v="2"/>
    <x v="0"/>
    <x v="28"/>
    <s v="MIDLANDS COMMISSIONING REGION"/>
    <x v="753"/>
    <n v="433"/>
    <n v="94"/>
    <n v="0.82163187855787478"/>
    <n v="0.17836812144212524"/>
  </r>
  <r>
    <s v="JUN-23"/>
    <s v="2023/24"/>
    <x v="2"/>
    <x v="0"/>
    <x v="29"/>
    <s v="NORTH EAST AND YORKSHIRE COMMISSIONING REGION"/>
    <x v="754"/>
    <n v="969"/>
    <n v="19"/>
    <n v="0.98076923076923073"/>
    <n v="1.9230769230769232E-2"/>
  </r>
  <r>
    <s v="JUN-23"/>
    <s v="2023/24"/>
    <x v="2"/>
    <x v="0"/>
    <x v="30"/>
    <s v="NORTH EAST AND YORKSHIRE COMMISSIONING REGION"/>
    <x v="583"/>
    <n v="1114"/>
    <n v="163"/>
    <n v="0.8723570869224746"/>
    <n v="0.12764291307752546"/>
  </r>
  <r>
    <s v="JUN-23"/>
    <s v="2023/24"/>
    <x v="2"/>
    <x v="0"/>
    <x v="31"/>
    <s v="NORTH EAST AND YORKSHIRE COMMISSIONING REGION"/>
    <x v="755"/>
    <n v="1067"/>
    <n v="175"/>
    <n v="0.8590982286634461"/>
    <n v="0.14090177133655393"/>
  </r>
  <r>
    <s v="JUN-23"/>
    <s v="2023/24"/>
    <x v="2"/>
    <x v="0"/>
    <x v="32"/>
    <s v="NORTH EAST AND YORKSHIRE COMMISSIONING REGION"/>
    <x v="756"/>
    <n v="830"/>
    <n v="85"/>
    <n v="0.90710382513661203"/>
    <n v="9.2896174863387984E-2"/>
  </r>
  <r>
    <s v="JUN-23"/>
    <s v="2023/24"/>
    <x v="2"/>
    <x v="0"/>
    <x v="33"/>
    <s v="NORTH EAST AND YORKSHIRE COMMISSIONING REGION"/>
    <x v="757"/>
    <n v="574"/>
    <n v="17"/>
    <n v="0.97123519458544838"/>
    <n v="2.8764805414551606E-2"/>
  </r>
  <r>
    <s v="JUN-23"/>
    <s v="2023/24"/>
    <x v="2"/>
    <x v="0"/>
    <x v="34"/>
    <s v="NORTH EAST AND YORKSHIRE COMMISSIONING REGION"/>
    <x v="758"/>
    <n v="660"/>
    <n v="44"/>
    <n v="0.9375"/>
    <n v="6.25E-2"/>
  </r>
  <r>
    <s v="JUN-23"/>
    <s v="2023/24"/>
    <x v="2"/>
    <x v="0"/>
    <x v="35"/>
    <s v="NORTH EAST AND YORKSHIRE COMMISSIONING REGION"/>
    <x v="759"/>
    <n v="810"/>
    <n v="185"/>
    <n v="0.81407035175879394"/>
    <n v="0.18592964824120603"/>
  </r>
  <r>
    <s v="JUN-23"/>
    <s v="2023/24"/>
    <x v="2"/>
    <x v="0"/>
    <x v="36"/>
    <s v="NORTH EAST AND YORKSHIRE COMMISSIONING REGION"/>
    <x v="760"/>
    <n v="1616"/>
    <n v="416"/>
    <n v="0.79527559055118113"/>
    <n v="0.20472440944881889"/>
  </r>
  <r>
    <s v="JUN-23"/>
    <s v="2023/24"/>
    <x v="2"/>
    <x v="0"/>
    <x v="37"/>
    <s v="NORTH EAST AND YORKSHIRE COMMISSIONING REGION"/>
    <x v="761"/>
    <n v="919"/>
    <n v="311"/>
    <n v="0.74715447154471548"/>
    <n v="0.25284552845528457"/>
  </r>
  <r>
    <s v="JUN-23"/>
    <s v="2023/24"/>
    <x v="2"/>
    <x v="0"/>
    <x v="38"/>
    <s v="NORTH EAST AND YORKSHIRE COMMISSIONING REGION"/>
    <x v="762"/>
    <n v="1619"/>
    <n v="219"/>
    <n v="0.88084874863982587"/>
    <n v="0.1191512513601741"/>
  </r>
  <r>
    <s v="JUN-23"/>
    <s v="2023/24"/>
    <x v="2"/>
    <x v="0"/>
    <x v="39"/>
    <s v="MIDLANDS COMMISSIONING REGION"/>
    <x v="763"/>
    <n v="1217"/>
    <n v="312"/>
    <n v="0.79594506213211247"/>
    <n v="0.2040549378678875"/>
  </r>
  <r>
    <s v="JUN-23"/>
    <s v="2023/24"/>
    <x v="2"/>
    <x v="0"/>
    <x v="40"/>
    <s v="MIDLANDS COMMISSIONING REGION"/>
    <x v="472"/>
    <n v="1057"/>
    <n v="229"/>
    <n v="0.82192846034214617"/>
    <n v="0.1780715396578538"/>
  </r>
  <r>
    <s v="JUN-23"/>
    <s v="2023/24"/>
    <x v="2"/>
    <x v="0"/>
    <x v="41"/>
    <s v="MIDLANDS COMMISSIONING REGION"/>
    <x v="764"/>
    <n v="1502"/>
    <n v="328"/>
    <n v="0.82076502732240442"/>
    <n v="0.17923497267759564"/>
  </r>
  <r>
    <s v="JUN-23"/>
    <s v="2023/24"/>
    <x v="2"/>
    <x v="0"/>
    <x v="42"/>
    <s v="MIDLANDS COMMISSIONING REGION"/>
    <x v="765"/>
    <n v="604"/>
    <n v="129"/>
    <n v="0.82401091405184179"/>
    <n v="0.17598908594815826"/>
  </r>
  <r>
    <s v="JUN-23"/>
    <s v="2023/24"/>
    <x v="2"/>
    <x v="0"/>
    <x v="43"/>
    <s v="MIDLANDS COMMISSIONING REGION"/>
    <x v="112"/>
    <n v="456"/>
    <n v="181"/>
    <n v="0.71585557299843017"/>
    <n v="0.28414442700156983"/>
  </r>
  <r>
    <s v="JUN-23"/>
    <s v="2023/24"/>
    <x v="2"/>
    <x v="0"/>
    <x v="44"/>
    <s v="MIDLANDS COMMISSIONING REGION"/>
    <x v="766"/>
    <n v="1197"/>
    <n v="43"/>
    <n v="0.9653225806451613"/>
    <n v="3.4677419354838708E-2"/>
  </r>
  <r>
    <s v="JUN-23"/>
    <s v="2023/24"/>
    <x v="2"/>
    <x v="0"/>
    <x v="45"/>
    <s v="MIDLANDS COMMISSIONING REGION"/>
    <x v="767"/>
    <n v="757"/>
    <n v="293"/>
    <n v="0.7209523809523809"/>
    <n v="0.27904761904761904"/>
  </r>
  <r>
    <s v="JUN-23"/>
    <s v="2023/24"/>
    <x v="2"/>
    <x v="0"/>
    <x v="46"/>
    <s v="MIDLANDS COMMISSIONING REGION"/>
    <x v="672"/>
    <n v="752"/>
    <n v="78"/>
    <n v="0.90602409638554215"/>
    <n v="9.3975903614457831E-2"/>
  </r>
  <r>
    <s v="JUN-23"/>
    <s v="2023/24"/>
    <x v="2"/>
    <x v="0"/>
    <x v="47"/>
    <s v="MIDLANDS COMMISSIONING REGION"/>
    <x v="768"/>
    <n v="1327"/>
    <n v="59"/>
    <n v="0.95743145743145741"/>
    <n v="4.2568542568542568E-2"/>
  </r>
  <r>
    <s v="JUN-23"/>
    <s v="2023/24"/>
    <x v="2"/>
    <x v="0"/>
    <x v="48"/>
    <s v="EAST OF ENGLAND COMMISSIONING REGION"/>
    <x v="769"/>
    <n v="2207"/>
    <n v="1414"/>
    <n v="0.60950013808340242"/>
    <n v="0.39049986191659763"/>
  </r>
  <r>
    <s v="JUN-23"/>
    <s v="2023/24"/>
    <x v="2"/>
    <x v="0"/>
    <x v="49"/>
    <s v="EAST OF ENGLAND COMMISSIONING REGION"/>
    <x v="770"/>
    <n v="2340"/>
    <n v="245"/>
    <n v="0.90522243713733075"/>
    <n v="9.4777562862669251E-2"/>
  </r>
  <r>
    <s v="JUN-23"/>
    <s v="2023/24"/>
    <x v="2"/>
    <x v="0"/>
    <x v="50"/>
    <s v="EAST OF ENGLAND COMMISSIONING REGION"/>
    <x v="771"/>
    <n v="1143"/>
    <n v="635"/>
    <n v="0.6428571428571429"/>
    <n v="0.35714285714285715"/>
  </r>
  <r>
    <s v="JUN-23"/>
    <s v="2023/24"/>
    <x v="2"/>
    <x v="0"/>
    <x v="51"/>
    <s v="EAST OF ENGLAND COMMISSIONING REGION"/>
    <x v="772"/>
    <n v="1983"/>
    <n v="513"/>
    <n v="0.79447115384615385"/>
    <n v="0.20552884615384615"/>
  </r>
  <r>
    <s v="JUN-23"/>
    <s v="2023/24"/>
    <x v="2"/>
    <x v="0"/>
    <x v="52"/>
    <s v="EAST OF ENGLAND COMMISSIONING REGION"/>
    <x v="773"/>
    <n v="1128"/>
    <n v="870"/>
    <n v="0.56456456456456461"/>
    <n v="0.43543543543543545"/>
  </r>
  <r>
    <s v="JUN-23"/>
    <s v="2023/24"/>
    <x v="2"/>
    <x v="0"/>
    <x v="53"/>
    <s v="EAST OF ENGLAND COMMISSIONING REGION"/>
    <x v="774"/>
    <n v="1542"/>
    <n v="452"/>
    <n v="0.77331995987963886"/>
    <n v="0.22668004012036108"/>
  </r>
  <r>
    <s v="JUN-23"/>
    <s v="2023/24"/>
    <x v="2"/>
    <x v="0"/>
    <x v="54"/>
    <s v="EAST OF ENGLAND COMMISSIONING REGION"/>
    <x v="775"/>
    <n v="410"/>
    <n v="263"/>
    <n v="0.60921248142644868"/>
    <n v="0.39078751857355126"/>
  </r>
  <r>
    <s v="JUN-23"/>
    <s v="2023/24"/>
    <x v="2"/>
    <x v="0"/>
    <x v="55"/>
    <s v="EAST OF ENGLAND COMMISSIONING REGION"/>
    <x v="776"/>
    <n v="1419"/>
    <n v="380"/>
    <n v="0.78877153974430236"/>
    <n v="0.21122846025569761"/>
  </r>
  <r>
    <s v="JUN-23"/>
    <s v="2023/24"/>
    <x v="2"/>
    <x v="0"/>
    <x v="56"/>
    <s v="EAST OF ENGLAND COMMISSIONING REGION"/>
    <x v="777"/>
    <n v="978"/>
    <n v="339"/>
    <n v="0.74259681093394081"/>
    <n v="0.25740318906605925"/>
  </r>
  <r>
    <s v="JUN-23"/>
    <s v="2023/24"/>
    <x v="2"/>
    <x v="0"/>
    <x v="57"/>
    <s v="SOUTH EAST COMMISSIONING REGION"/>
    <x v="778"/>
    <n v="1176"/>
    <n v="322"/>
    <n v="0.78504672897196259"/>
    <n v="0.21495327102803738"/>
  </r>
  <r>
    <s v="JUN-23"/>
    <s v="2023/24"/>
    <x v="2"/>
    <x v="0"/>
    <x v="58"/>
    <s v="SOUTH EAST COMMISSIONING REGION"/>
    <x v="779"/>
    <n v="2143"/>
    <n v="581"/>
    <n v="0.78671071953010274"/>
    <n v="0.2132892804698972"/>
  </r>
  <r>
    <s v="JUN-23"/>
    <s v="2023/24"/>
    <x v="2"/>
    <x v="0"/>
    <x v="59"/>
    <s v="SOUTH EAST COMMISSIONING REGION"/>
    <x v="780"/>
    <n v="551"/>
    <n v="83"/>
    <n v="0.86908517350157732"/>
    <n v="0.1309148264984227"/>
  </r>
  <r>
    <s v="JUN-23"/>
    <s v="2023/24"/>
    <x v="2"/>
    <x v="0"/>
    <x v="60"/>
    <s v="SOUTH WEST COMMISSIONING REGION"/>
    <x v="781"/>
    <n v="1798"/>
    <n v="1955"/>
    <n v="0.47908339994670929"/>
    <n v="0.52091660005329066"/>
  </r>
  <r>
    <s v="JUN-23"/>
    <s v="2023/24"/>
    <x v="2"/>
    <x v="0"/>
    <x v="61"/>
    <s v="SOUTH WEST COMMISSIONING REGION"/>
    <x v="782"/>
    <n v="2355"/>
    <n v="130"/>
    <n v="0.9476861167002012"/>
    <n v="5.2313883299798795E-2"/>
  </r>
  <r>
    <s v="JUN-23"/>
    <s v="2023/24"/>
    <x v="2"/>
    <x v="0"/>
    <x v="62"/>
    <s v="SOUTH WEST COMMISSIONING REGION"/>
    <x v="783"/>
    <n v="1917"/>
    <n v="1350"/>
    <n v="0.58677685950413228"/>
    <n v="0.41322314049586778"/>
  </r>
  <r>
    <s v="JUN-23"/>
    <s v="2023/24"/>
    <x v="2"/>
    <x v="0"/>
    <x v="63"/>
    <s v="SOUTH WEST COMMISSIONING REGION"/>
    <x v="784"/>
    <n v="1448"/>
    <n v="1090"/>
    <n v="0.57052797478329398"/>
    <n v="0.42947202521670608"/>
  </r>
  <r>
    <s v="JUN-23"/>
    <s v="2023/24"/>
    <x v="2"/>
    <x v="0"/>
    <x v="64"/>
    <s v="NORTH WEST COMMISSIONING REGION"/>
    <x v="785"/>
    <n v="1708"/>
    <n v="225"/>
    <n v="0.88360062079668911"/>
    <n v="0.11639937920331092"/>
  </r>
  <r>
    <s v="JUN-23"/>
    <s v="2023/24"/>
    <x v="2"/>
    <x v="0"/>
    <x v="65"/>
    <s v="NATIONAL COMMISSIONING HUB 1"/>
    <x v="786"/>
    <n v="197"/>
    <n v="63"/>
    <n v="0.75769230769230766"/>
    <n v="0.24230769230769231"/>
  </r>
  <r>
    <s v="JUN-23"/>
    <s v="2023/24"/>
    <x v="2"/>
    <x v="0"/>
    <x v="66"/>
    <s v="NORTH EAST AND YORKSHIRE COMMISSIONING REGION"/>
    <x v="93"/>
    <n v="1532"/>
    <n v="563"/>
    <n v="0.73126491646778047"/>
    <n v="0.26873508353221959"/>
  </r>
  <r>
    <s v="JUN-23"/>
    <s v="2023/24"/>
    <x v="2"/>
    <x v="0"/>
    <x v="67"/>
    <s v="NORTH WEST COMMISSIONING REGION"/>
    <x v="98"/>
    <n v="2116"/>
    <n v="669"/>
    <n v="0.75978456014362661"/>
    <n v="0.24021543985637342"/>
  </r>
  <r>
    <s v="JUN-23"/>
    <s v="2023/24"/>
    <x v="2"/>
    <x v="0"/>
    <x v="68"/>
    <s v="LONDON COMMISSIONING REGION"/>
    <x v="149"/>
    <n v="4"/>
    <n v="2"/>
    <n v="0.66666666666666663"/>
    <n v="0.33333333333333331"/>
  </r>
  <r>
    <s v="JUN-23"/>
    <s v="2023/24"/>
    <x v="2"/>
    <x v="0"/>
    <x v="69"/>
    <s v="MIDLANDS COMMISSIONING REGION"/>
    <x v="373"/>
    <n v="23"/>
    <n v="11"/>
    <n v="0.67647058823529416"/>
    <n v="0.3235294117647059"/>
  </r>
  <r>
    <s v="JUN-23"/>
    <s v="2023/24"/>
    <x v="2"/>
    <x v="0"/>
    <x v="70"/>
    <s v="EAST OF ENGLAND COMMISSIONING REGION"/>
    <x v="148"/>
    <n v="6"/>
    <n v="8"/>
    <n v="0.42857142857142855"/>
    <n v="0.5714285714285714"/>
  </r>
  <r>
    <s v="JUN-23"/>
    <s v="2023/24"/>
    <x v="2"/>
    <x v="0"/>
    <x v="71"/>
    <s v="SOUTH WEST COMMISSIONING REGION"/>
    <x v="413"/>
    <n v="10"/>
    <n v="5"/>
    <n v="0.66666666666666663"/>
    <n v="0.33333333333333331"/>
  </r>
  <r>
    <s v="JUN-23"/>
    <s v="2023/24"/>
    <x v="2"/>
    <x v="0"/>
    <x v="72"/>
    <s v="SOUTH EAST COMMISSIONING REGION"/>
    <x v="787"/>
    <n v="1912"/>
    <n v="613"/>
    <n v="0.75722772277227723"/>
    <n v="0.24277227722772277"/>
  </r>
  <r>
    <s v="JUN-23"/>
    <s v="2023/24"/>
    <x v="2"/>
    <x v="0"/>
    <x v="73"/>
    <s v="SOUTH EAST COMMISSIONING REGION"/>
    <x v="788"/>
    <n v="1739"/>
    <n v="329"/>
    <n v="0.84090909090909094"/>
    <n v="0.15909090909090909"/>
  </r>
  <r>
    <s v="JUN-23"/>
    <s v="2023/24"/>
    <x v="2"/>
    <x v="0"/>
    <x v="74"/>
    <s v="SOUTH WEST COMMISSIONING REGION"/>
    <x v="789"/>
    <n v="2100"/>
    <n v="2662"/>
    <n v="0.44099118017639649"/>
    <n v="0.55900881982360351"/>
  </r>
  <r>
    <s v="JUN-23"/>
    <s v="2023/24"/>
    <x v="2"/>
    <x v="0"/>
    <x v="75"/>
    <s v="MIDLANDS COMMISSIONING REGION"/>
    <x v="790"/>
    <n v="4392"/>
    <n v="580"/>
    <n v="0.88334674175382144"/>
    <n v="0.1166532582461786"/>
  </r>
  <r>
    <s v="JUN-23"/>
    <s v="2023/24"/>
    <x v="2"/>
    <x v="0"/>
    <x v="76"/>
    <s v="NORTH EAST AND YORKSHIRE COMMISSIONING REGION"/>
    <x v="791"/>
    <n v="3880"/>
    <n v="552"/>
    <n v="0.87545126353790614"/>
    <n v="0.12454873646209386"/>
  </r>
  <r>
    <s v="JUN-23"/>
    <s v="2023/24"/>
    <x v="2"/>
    <x v="0"/>
    <x v="77"/>
    <s v="MIDLANDS COMMISSIONING REGION"/>
    <x v="792"/>
    <n v="3863"/>
    <n v="632"/>
    <n v="0.85939933259176859"/>
    <n v="0.14060066740823138"/>
  </r>
  <r>
    <s v="JUN-23"/>
    <s v="2023/24"/>
    <x v="2"/>
    <x v="0"/>
    <x v="78"/>
    <s v="SOUTH WEST COMMISSIONING REGION"/>
    <x v="793"/>
    <n v="5252"/>
    <n v="2334"/>
    <n v="0.69232797258107037"/>
    <n v="0.30767202741892963"/>
  </r>
  <r>
    <s v="JUN-23"/>
    <s v="2023/24"/>
    <x v="2"/>
    <x v="0"/>
    <x v="79"/>
    <s v="NORTH EAST AND YORKSHIRE COMMISSIONING REGION"/>
    <x v="794"/>
    <n v="2280"/>
    <n v="400"/>
    <n v="0.85074626865671643"/>
    <n v="0.14925373134328357"/>
  </r>
  <r>
    <s v="JUN-23"/>
    <s v="2023/24"/>
    <x v="2"/>
    <x v="0"/>
    <x v="80"/>
    <s v="MIDLANDS COMMISSIONING REGION"/>
    <x v="795"/>
    <n v="3191"/>
    <n v="286"/>
    <n v="0.91774518262870286"/>
    <n v="8.2254817371297098E-2"/>
  </r>
  <r>
    <s v="JUN-23"/>
    <s v="2023/24"/>
    <x v="2"/>
    <x v="0"/>
    <x v="81"/>
    <s v="EAST OF ENGLAND COMMISSIONING REGION"/>
    <x v="796"/>
    <n v="3153"/>
    <n v="1478"/>
    <n v="0.68084646944504423"/>
    <n v="0.31915353055495571"/>
  </r>
  <r>
    <s v="JUN-23"/>
    <s v="2023/24"/>
    <x v="2"/>
    <x v="0"/>
    <x v="82"/>
    <s v="NORTH WEST COMMISSIONING REGION"/>
    <x v="797"/>
    <n v="3157"/>
    <n v="722"/>
    <n v="0.81386955400876515"/>
    <n v="0.18613044599123485"/>
  </r>
  <r>
    <s v="JUN-23"/>
    <s v="2023/24"/>
    <x v="2"/>
    <x v="0"/>
    <x v="83"/>
    <s v="NORTH WEST COMMISSIONING REGION"/>
    <x v="70"/>
    <n v="4"/>
    <n v="4"/>
    <n v="0.5"/>
    <n v="0.5"/>
  </r>
  <r>
    <s v="JUN-23"/>
    <s v="2023/24"/>
    <x v="2"/>
    <x v="0"/>
    <x v="84"/>
    <s v="NORTH EAST AND YORKSHIRE COMMISSIONING REGION"/>
    <x v="798"/>
    <n v="2351"/>
    <n v="290"/>
    <n v="0.89019310867095802"/>
    <n v="0.10980689132904203"/>
  </r>
  <r>
    <s v="JUN-23"/>
    <s v="2023/24"/>
    <x v="2"/>
    <x v="0"/>
    <x v="85"/>
    <s v="LONDON COMMISSIONING REGION"/>
    <x v="799"/>
    <n v="5581"/>
    <n v="833"/>
    <n v="0.87012784533832244"/>
    <n v="0.12987215466167759"/>
  </r>
  <r>
    <s v="JUN-23"/>
    <s v="2023/24"/>
    <x v="2"/>
    <x v="0"/>
    <x v="86"/>
    <s v="NORTH EAST AND YORKSHIRE COMMISSIONING REGION"/>
    <x v="800"/>
    <n v="1421"/>
    <n v="472"/>
    <n v="0.75066032752245115"/>
    <n v="0.24933967247754887"/>
  </r>
  <r>
    <s v="JUN-23"/>
    <s v="2023/24"/>
    <x v="2"/>
    <x v="0"/>
    <x v="87"/>
    <s v="MIDLANDS COMMISSIONING REGION"/>
    <x v="801"/>
    <n v="3855"/>
    <n v="471"/>
    <n v="0.89112343966712904"/>
    <n v="0.10887656033287101"/>
  </r>
  <r>
    <s v="JUN-23"/>
    <s v="2023/24"/>
    <x v="2"/>
    <x v="0"/>
    <x v="88"/>
    <s v="SOUTH EAST COMMISSIONING REGION"/>
    <x v="802"/>
    <n v="3047"/>
    <n v="1517"/>
    <n v="0.66761612620508326"/>
    <n v="0.33238387379491674"/>
  </r>
  <r>
    <s v="JUN-23"/>
    <s v="2023/24"/>
    <x v="2"/>
    <x v="0"/>
    <x v="89"/>
    <s v="MIDLANDS COMMISSIONING REGION"/>
    <x v="647"/>
    <n v="2028"/>
    <n v="1548"/>
    <n v="0.56711409395973156"/>
    <n v="0.43288590604026844"/>
  </r>
  <r>
    <s v="JUN-23"/>
    <s v="2023/24"/>
    <x v="2"/>
    <x v="0"/>
    <x v="90"/>
    <s v="LONDON COMMISSIONING REGION"/>
    <x v="803"/>
    <n v="7391"/>
    <n v="1021"/>
    <n v="0.87862577270565856"/>
    <n v="0.12137422729434141"/>
  </r>
  <r>
    <s v="JUN-23"/>
    <s v="2023/24"/>
    <x v="2"/>
    <x v="0"/>
    <x v="91"/>
    <s v="NORTH EAST AND YORKSHIRE COMMISSIONING REGION"/>
    <x v="70"/>
    <n v="5"/>
    <n v="3"/>
    <n v="0.625"/>
    <n v="0.375"/>
  </r>
  <r>
    <s v="JUN-23"/>
    <s v="2023/24"/>
    <x v="2"/>
    <x v="0"/>
    <x v="92"/>
    <s v="MIDLANDS COMMISSIONING REGION"/>
    <x v="804"/>
    <n v="2890"/>
    <n v="318"/>
    <n v="0.9008728179551122"/>
    <n v="9.9127182044887782E-2"/>
  </r>
  <r>
    <s v="JUN-23"/>
    <s v="2023/24"/>
    <x v="2"/>
    <x v="0"/>
    <x v="93"/>
    <s v="NORTH EAST AND YORKSHIRE COMMISSIONING REGION"/>
    <x v="246"/>
    <n v="2148"/>
    <n v="271"/>
    <n v="0.88797023563455979"/>
    <n v="0.11202976436544027"/>
  </r>
  <r>
    <s v="JUN-23"/>
    <s v="2023/24"/>
    <x v="2"/>
    <x v="0"/>
    <x v="94"/>
    <s v="SOUTH EAST COMMISSIONING REGION"/>
    <x v="805"/>
    <n v="9667"/>
    <n v="475"/>
    <n v="0.95316505620193259"/>
    <n v="4.6834943798067442E-2"/>
  </r>
  <r>
    <s v="JUN-23"/>
    <s v="2023/24"/>
    <x v="2"/>
    <x v="0"/>
    <x v="95"/>
    <s v="SOUTH EAST COMMISSIONING REGION"/>
    <x v="806"/>
    <n v="4763"/>
    <n v="469"/>
    <n v="0.91035932721712542"/>
    <n v="8.9640672782874617E-2"/>
  </r>
  <r>
    <s v="JUN-23"/>
    <s v="2023/24"/>
    <x v="2"/>
    <x v="0"/>
    <x v="96"/>
    <s v="SOUTH WEST COMMISSIONING REGION"/>
    <x v="807"/>
    <n v="2443"/>
    <n v="1367"/>
    <n v="0.64120734908136479"/>
    <n v="0.35879265091863516"/>
  </r>
  <r>
    <s v="JUN-23"/>
    <s v="2023/24"/>
    <x v="2"/>
    <x v="0"/>
    <x v="97"/>
    <s v="LONDON COMMISSIONING REGION"/>
    <x v="808"/>
    <n v="5328"/>
    <n v="1600"/>
    <n v="0.76905311778290997"/>
    <n v="0.23094688221709006"/>
  </r>
  <r>
    <s v="JUN-23"/>
    <s v="2023/24"/>
    <x v="2"/>
    <x v="0"/>
    <x v="98"/>
    <s v="SOUTH EAST COMMISSIONING REGION"/>
    <x v="809"/>
    <n v="2822"/>
    <n v="232"/>
    <n v="0.92403405370006553"/>
    <n v="7.5965946299934514E-2"/>
  </r>
  <r>
    <s v="JUN-23"/>
    <s v="2023/24"/>
    <x v="2"/>
    <x v="0"/>
    <x v="99"/>
    <s v="SOUTH EAST COMMISSIONING REGION"/>
    <x v="147"/>
    <n v="21"/>
    <n v="14"/>
    <n v="0.6"/>
    <n v="0.4"/>
  </r>
  <r>
    <s v="JUN-23"/>
    <s v="2023/24"/>
    <x v="2"/>
    <x v="0"/>
    <x v="100"/>
    <s v="NORTH WEST COMMISSIONING REGION"/>
    <x v="810"/>
    <n v="2091"/>
    <n v="244"/>
    <n v="0.89550321199143468"/>
    <n v="0.10449678800856531"/>
  </r>
  <r>
    <s v="JUN-23"/>
    <s v="2023/24"/>
    <x v="2"/>
    <x v="0"/>
    <x v="101"/>
    <s v="NORTH EAST AND YORKSHIRE COMMISSIONING REGION"/>
    <x v="811"/>
    <n v="871"/>
    <n v="102"/>
    <n v="0.89516957862281599"/>
    <n v="0.10483042137718397"/>
  </r>
  <r>
    <s v="JUN-23"/>
    <s v="2023/24"/>
    <x v="2"/>
    <x v="0"/>
    <x v="102"/>
    <s v="EAST OF ENGLAND COMMISSIONING REGION"/>
    <x v="494"/>
    <n v="1013"/>
    <n v="500"/>
    <n v="0.66953073364177129"/>
    <n v="0.33046926635822871"/>
  </r>
  <r>
    <s v="JUN-23"/>
    <s v="2023/24"/>
    <x v="2"/>
    <x v="0"/>
    <x v="103"/>
    <s v="EAST OF ENGLAND COMMISSIONING REGION"/>
    <x v="812"/>
    <n v="725"/>
    <n v="232"/>
    <n v="0.75757575757575757"/>
    <n v="0.24242424242424243"/>
  </r>
  <r>
    <s v="JUN-23"/>
    <s v="2023/24"/>
    <x v="2"/>
    <x v="0"/>
    <x v="104"/>
    <s v="EAST OF ENGLAND COMMISSIONING REGION"/>
    <x v="813"/>
    <n v="625"/>
    <n v="248"/>
    <n v="0.715922107674685"/>
    <n v="0.284077892325315"/>
  </r>
  <r>
    <s v="JUN-23"/>
    <s v="2023/24"/>
    <x v="2"/>
    <x v="0"/>
    <x v="105"/>
    <s v="LONDON COMMISSIONING REGION"/>
    <x v="814"/>
    <n v="6705"/>
    <n v="981"/>
    <n v="0.8723653395784543"/>
    <n v="0.12763466042154567"/>
  </r>
  <r>
    <s v="JUN-23"/>
    <s v="2023/24"/>
    <x v="2"/>
    <x v="0"/>
    <x v="106"/>
    <s v="MIDLANDS COMMISSIONING REGION"/>
    <x v="815"/>
    <n v="3704"/>
    <n v="1109"/>
    <n v="0.76958238105131938"/>
    <n v="0.23041761894868065"/>
  </r>
  <r>
    <s v="JUN-23"/>
    <s v="2023/24"/>
    <x v="2"/>
    <x v="0"/>
    <x v="107"/>
    <s v="MIDLANDS COMMISSIONING REGION"/>
    <x v="816"/>
    <n v="3913"/>
    <n v="894"/>
    <n v="0.81402121905554403"/>
    <n v="0.185978780944456"/>
  </r>
  <r>
    <s v="JUN-23"/>
    <s v="2023/24"/>
    <x v="2"/>
    <x v="0"/>
    <x v="108"/>
    <s v="SOUTH EAST COMMISSIONING REGION"/>
    <x v="817"/>
    <n v="2028"/>
    <n v="400"/>
    <n v="0.83525535420098851"/>
    <n v="0.16474464579901152"/>
  </r>
  <r>
    <s v="JUN-23"/>
    <s v="2023/24"/>
    <x v="2"/>
    <x v="0"/>
    <x v="109"/>
    <s v="SOUTH EAST COMMISSIONING REGION"/>
    <x v="818"/>
    <n v="4962"/>
    <n v="1761"/>
    <n v="0.7380633645693887"/>
    <n v="0.26193663543061135"/>
  </r>
  <r>
    <s v="JUN-23"/>
    <s v="2023/24"/>
    <x v="2"/>
    <x v="0"/>
    <x v="110"/>
    <s v="EAST OF ENGLAND COMMISSIONING REGION"/>
    <x v="819"/>
    <n v="3179"/>
    <n v="704"/>
    <n v="0.81869688385269124"/>
    <n v="0.18130311614730879"/>
  </r>
  <r>
    <s v="JUN-23"/>
    <s v="2023/24"/>
    <x v="2"/>
    <x v="0"/>
    <x v="111"/>
    <s v="MIDLANDS COMMISSIONING REGION"/>
    <x v="820"/>
    <n v="1550"/>
    <n v="1113"/>
    <n v="0.58205031918888472"/>
    <n v="0.41794968081111528"/>
  </r>
  <r>
    <s v="JUN-23"/>
    <s v="2023/24"/>
    <x v="2"/>
    <x v="0"/>
    <x v="112"/>
    <s v="UNKNOWN"/>
    <x v="282"/>
    <n v="595"/>
    <n v="239"/>
    <n v="0.71342925659472423"/>
    <n v="0.28657074340527577"/>
  </r>
  <r>
    <s v="JUN-23"/>
    <s v="2023/24"/>
    <x v="2"/>
    <x v="0"/>
    <x v="113"/>
    <s v="LONDON COMMISSIONING REGION"/>
    <x v="821"/>
    <n v="8513"/>
    <n v="869"/>
    <n v="0.90737582604988276"/>
    <n v="9.2624173950117239E-2"/>
  </r>
  <r>
    <s v="JUN-23"/>
    <s v="2023/24"/>
    <x v="2"/>
    <x v="0"/>
    <x v="114"/>
    <s v="NORTH EAST AND YORKSHIRE COMMISSIONING REGION"/>
    <x v="822"/>
    <n v="1918"/>
    <n v="99"/>
    <n v="0.95091720376797229"/>
    <n v="4.9082796232027763E-2"/>
  </r>
  <r>
    <s v="JUN-23"/>
    <s v="2023/24"/>
    <x v="2"/>
    <x v="1"/>
    <x v="0"/>
    <s v="NORTH EAST AND YORKSHIRE COMMISSIONING REGION"/>
    <x v="170"/>
    <n v="66"/>
    <n v="6"/>
    <n v="0.91666666666666663"/>
    <n v="8.3333333333333329E-2"/>
  </r>
  <r>
    <s v="JUN-23"/>
    <s v="2023/24"/>
    <x v="2"/>
    <x v="1"/>
    <x v="1"/>
    <s v="NORTH EAST AND YORKSHIRE COMMISSIONING REGION"/>
    <x v="91"/>
    <n v="10"/>
    <n v="2"/>
    <n v="0.83333333333333337"/>
    <n v="0.16666666666666666"/>
  </r>
  <r>
    <s v="JUN-23"/>
    <s v="2023/24"/>
    <x v="2"/>
    <x v="1"/>
    <x v="2"/>
    <s v="NORTH EAST AND YORKSHIRE COMMISSIONING REGION"/>
    <x v="127"/>
    <n v="41"/>
    <n v="3"/>
    <n v="0.93181818181818177"/>
    <n v="6.8181818181818177E-2"/>
  </r>
  <r>
    <s v="JUN-23"/>
    <s v="2023/24"/>
    <x v="2"/>
    <x v="1"/>
    <x v="3"/>
    <s v="NORTH WEST COMMISSIONING REGION"/>
    <x v="124"/>
    <n v="19"/>
    <n v="2"/>
    <n v="0.90476190476190477"/>
    <n v="9.5238095238095233E-2"/>
  </r>
  <r>
    <s v="JUN-23"/>
    <s v="2023/24"/>
    <x v="2"/>
    <x v="1"/>
    <x v="4"/>
    <s v="NORTH WEST COMMISSIONING REGION"/>
    <x v="416"/>
    <n v="44"/>
    <n v="1"/>
    <n v="0.97777777777777775"/>
    <n v="2.2222222222222223E-2"/>
  </r>
  <r>
    <s v="JUN-23"/>
    <s v="2023/24"/>
    <x v="2"/>
    <x v="1"/>
    <x v="5"/>
    <s v="NORTH WEST COMMISSIONING REGION"/>
    <x v="376"/>
    <n v="24"/>
    <n v="64"/>
    <n v="0.27272727272727271"/>
    <n v="0.72727272727272729"/>
  </r>
  <r>
    <s v="JUN-23"/>
    <s v="2023/24"/>
    <x v="2"/>
    <x v="1"/>
    <x v="6"/>
    <s v="NORTH WEST COMMISSIONING REGION"/>
    <x v="191"/>
    <n v="18"/>
    <n v="37"/>
    <n v="0.32727272727272727"/>
    <n v="0.67272727272727273"/>
  </r>
  <r>
    <s v="JUN-23"/>
    <s v="2023/24"/>
    <x v="2"/>
    <x v="1"/>
    <x v="7"/>
    <s v="NORTH WEST COMMISSIONING REGION"/>
    <x v="365"/>
    <n v="31"/>
    <n v="2"/>
    <n v="0.93939393939393945"/>
    <n v="6.0606060606060608E-2"/>
  </r>
  <r>
    <s v="JUN-23"/>
    <s v="2023/24"/>
    <x v="2"/>
    <x v="1"/>
    <x v="8"/>
    <s v="NORTH WEST COMMISSIONING REGION"/>
    <x v="99"/>
    <n v="26"/>
    <n v="3"/>
    <n v="0.89655172413793105"/>
    <n v="0.10344827586206896"/>
  </r>
  <r>
    <s v="JUN-23"/>
    <s v="2023/24"/>
    <x v="2"/>
    <x v="1"/>
    <x v="9"/>
    <s v="NORTH WEST COMMISSIONING REGION"/>
    <x v="317"/>
    <n v="49"/>
    <n v="12"/>
    <n v="0.80327868852459017"/>
    <n v="0.19672131147540983"/>
  </r>
  <r>
    <s v="JUN-23"/>
    <s v="2023/24"/>
    <x v="2"/>
    <x v="1"/>
    <x v="10"/>
    <s v="NORTH WEST COMMISSIONING REGION"/>
    <x v="120"/>
    <n v="24"/>
    <n v="2"/>
    <n v="0.92307692307692313"/>
    <n v="7.6923076923076927E-2"/>
  </r>
  <r>
    <s v="JUN-23"/>
    <s v="2023/24"/>
    <x v="2"/>
    <x v="1"/>
    <x v="11"/>
    <s v="NORTH WEST COMMISSIONING REGION"/>
    <x v="394"/>
    <n v="48"/>
    <n v="6"/>
    <n v="0.88888888888888884"/>
    <n v="0.1111111111111111"/>
  </r>
  <r>
    <s v="JUN-23"/>
    <s v="2023/24"/>
    <x v="2"/>
    <x v="1"/>
    <x v="12"/>
    <s v="NORTH WEST COMMISSIONING REGION"/>
    <x v="121"/>
    <n v="29"/>
    <n v="2"/>
    <n v="0.93548387096774188"/>
    <n v="6.4516129032258063E-2"/>
  </r>
  <r>
    <s v="JUN-23"/>
    <s v="2023/24"/>
    <x v="2"/>
    <x v="1"/>
    <x v="13"/>
    <s v="NORTH WEST COMMISSIONING REGION"/>
    <x v="327"/>
    <n v="52"/>
    <n v="27"/>
    <n v="0.65822784810126578"/>
    <n v="0.34177215189873417"/>
  </r>
  <r>
    <s v="JUN-23"/>
    <s v="2023/24"/>
    <x v="2"/>
    <x v="1"/>
    <x v="14"/>
    <s v="NORTH EAST AND YORKSHIRE COMMISSIONING REGION"/>
    <x v="301"/>
    <n v="65"/>
    <n v="10"/>
    <n v="0.8666666666666667"/>
    <n v="0.13333333333333333"/>
  </r>
  <r>
    <s v="JUN-23"/>
    <s v="2023/24"/>
    <x v="2"/>
    <x v="1"/>
    <x v="15"/>
    <s v="NORTH WEST COMMISSIONING REGION"/>
    <x v="183"/>
    <n v="18"/>
    <n v="5"/>
    <n v="0.78260869565217395"/>
    <n v="0.21739130434782608"/>
  </r>
  <r>
    <s v="JUN-23"/>
    <s v="2023/24"/>
    <x v="2"/>
    <x v="1"/>
    <x v="16"/>
    <s v="NORTH WEST COMMISSIONING REGION"/>
    <x v="114"/>
    <n v="56"/>
    <n v="14"/>
    <n v="0.8"/>
    <n v="0.2"/>
  </r>
  <r>
    <s v="JUN-23"/>
    <s v="2023/24"/>
    <x v="2"/>
    <x v="1"/>
    <x v="17"/>
    <s v="NORTH WEST COMMISSIONING REGION"/>
    <x v="143"/>
    <n v="16"/>
    <n v="2"/>
    <n v="0.88888888888888884"/>
    <n v="0.1111111111111111"/>
  </r>
  <r>
    <s v="JUN-23"/>
    <s v="2023/24"/>
    <x v="2"/>
    <x v="1"/>
    <x v="18"/>
    <s v="NORTH WEST COMMISSIONING REGION"/>
    <x v="91"/>
    <n v="10"/>
    <n v="2"/>
    <n v="0.83333333333333337"/>
    <n v="0.16666666666666666"/>
  </r>
  <r>
    <s v="JUN-23"/>
    <s v="2023/24"/>
    <x v="2"/>
    <x v="1"/>
    <x v="19"/>
    <s v="NORTH WEST COMMISSIONING REGION"/>
    <x v="131"/>
    <n v="40"/>
    <n v="6"/>
    <n v="0.86956521739130432"/>
    <n v="0.13043478260869565"/>
  </r>
  <r>
    <s v="JUN-23"/>
    <s v="2023/24"/>
    <x v="2"/>
    <x v="1"/>
    <x v="20"/>
    <s v="NORTH WEST COMMISSIONING REGION"/>
    <x v="134"/>
    <n v="47"/>
    <n v="4"/>
    <n v="0.92156862745098034"/>
    <n v="7.8431372549019607E-2"/>
  </r>
  <r>
    <s v="JUN-23"/>
    <s v="2023/24"/>
    <x v="2"/>
    <x v="1"/>
    <x v="21"/>
    <s v="NORTH WEST COMMISSIONING REGION"/>
    <x v="371"/>
    <n v="40"/>
    <n v="1"/>
    <n v="0.97560975609756095"/>
    <n v="2.4390243902439025E-2"/>
  </r>
  <r>
    <s v="JUN-23"/>
    <s v="2023/24"/>
    <x v="2"/>
    <x v="1"/>
    <x v="22"/>
    <s v="NORTH WEST COMMISSIONING REGION"/>
    <x v="147"/>
    <n v="29"/>
    <n v="6"/>
    <n v="0.82857142857142863"/>
    <n v="0.17142857142857143"/>
  </r>
  <r>
    <s v="JUN-23"/>
    <s v="2023/24"/>
    <x v="2"/>
    <x v="1"/>
    <x v="23"/>
    <s v="NORTH WEST COMMISSIONING REGION"/>
    <x v="365"/>
    <n v="22"/>
    <n v="11"/>
    <n v="0.66666666666666663"/>
    <n v="0.33333333333333331"/>
  </r>
  <r>
    <s v="JUN-23"/>
    <s v="2023/24"/>
    <x v="2"/>
    <x v="1"/>
    <x v="24"/>
    <s v="NORTH WEST COMMISSIONING REGION"/>
    <x v="374"/>
    <n v="19"/>
    <n v="0"/>
    <n v="1"/>
    <n v="0"/>
  </r>
  <r>
    <s v="JUN-23"/>
    <s v="2023/24"/>
    <x v="2"/>
    <x v="1"/>
    <x v="25"/>
    <s v="NORTH WEST COMMISSIONING REGION"/>
    <x v="312"/>
    <n v="106"/>
    <n v="9"/>
    <n v="0.92173913043478262"/>
    <n v="7.8260869565217397E-2"/>
  </r>
  <r>
    <s v="JUN-23"/>
    <s v="2023/24"/>
    <x v="2"/>
    <x v="1"/>
    <x v="26"/>
    <s v="NORTH WEST COMMISSIONING REGION"/>
    <x v="370"/>
    <n v="48"/>
    <n v="0"/>
    <n v="1"/>
    <n v="0"/>
  </r>
  <r>
    <s v="JUN-23"/>
    <s v="2023/24"/>
    <x v="2"/>
    <x v="1"/>
    <x v="27"/>
    <s v="NORTH EAST AND YORKSHIRE COMMISSIONING REGION"/>
    <x v="300"/>
    <n v="73"/>
    <n v="7"/>
    <n v="0.91249999999999998"/>
    <n v="8.7499999999999994E-2"/>
  </r>
  <r>
    <s v="JUN-23"/>
    <s v="2023/24"/>
    <x v="2"/>
    <x v="1"/>
    <x v="28"/>
    <s v="MIDLANDS COMMISSIONING REGION"/>
    <x v="130"/>
    <n v="15"/>
    <n v="12"/>
    <n v="0.55555555555555558"/>
    <n v="0.44444444444444442"/>
  </r>
  <r>
    <s v="JUN-23"/>
    <s v="2023/24"/>
    <x v="2"/>
    <x v="1"/>
    <x v="29"/>
    <s v="NORTH EAST AND YORKSHIRE COMMISSIONING REGION"/>
    <x v="117"/>
    <n v="47"/>
    <n v="2"/>
    <n v="0.95918367346938771"/>
    <n v="4.0816326530612242E-2"/>
  </r>
  <r>
    <s v="JUN-23"/>
    <s v="2023/24"/>
    <x v="2"/>
    <x v="1"/>
    <x v="30"/>
    <s v="NORTH EAST AND YORKSHIRE COMMISSIONING REGION"/>
    <x v="150"/>
    <n v="70"/>
    <n v="19"/>
    <n v="0.7865168539325843"/>
    <n v="0.21348314606741572"/>
  </r>
  <r>
    <s v="JUN-23"/>
    <s v="2023/24"/>
    <x v="2"/>
    <x v="1"/>
    <x v="31"/>
    <s v="NORTH EAST AND YORKSHIRE COMMISSIONING REGION"/>
    <x v="142"/>
    <n v="70"/>
    <n v="16"/>
    <n v="0.81395348837209303"/>
    <n v="0.18604651162790697"/>
  </r>
  <r>
    <s v="JUN-23"/>
    <s v="2023/24"/>
    <x v="2"/>
    <x v="1"/>
    <x v="32"/>
    <s v="NORTH EAST AND YORKSHIRE COMMISSIONING REGION"/>
    <x v="297"/>
    <n v="70"/>
    <n v="11"/>
    <n v="0.86419753086419748"/>
    <n v="0.13580246913580246"/>
  </r>
  <r>
    <s v="JUN-23"/>
    <s v="2023/24"/>
    <x v="2"/>
    <x v="1"/>
    <x v="33"/>
    <s v="NORTH EAST AND YORKSHIRE COMMISSIONING REGION"/>
    <x v="116"/>
    <n v="26"/>
    <n v="2"/>
    <n v="0.9285714285714286"/>
    <n v="7.1428571428571425E-2"/>
  </r>
  <r>
    <s v="JUN-23"/>
    <s v="2023/24"/>
    <x v="2"/>
    <x v="1"/>
    <x v="34"/>
    <s v="NORTH EAST AND YORKSHIRE COMMISSIONING REGION"/>
    <x v="132"/>
    <n v="15"/>
    <n v="1"/>
    <n v="0.9375"/>
    <n v="6.25E-2"/>
  </r>
  <r>
    <s v="JUN-23"/>
    <s v="2023/24"/>
    <x v="2"/>
    <x v="1"/>
    <x v="35"/>
    <s v="NORTH EAST AND YORKSHIRE COMMISSIONING REGION"/>
    <x v="416"/>
    <n v="42"/>
    <n v="3"/>
    <n v="0.93333333333333335"/>
    <n v="6.6666666666666666E-2"/>
  </r>
  <r>
    <s v="JUN-23"/>
    <s v="2023/24"/>
    <x v="2"/>
    <x v="1"/>
    <x v="36"/>
    <s v="NORTH EAST AND YORKSHIRE COMMISSIONING REGION"/>
    <x v="823"/>
    <n v="13"/>
    <n v="210"/>
    <n v="5.829596412556054E-2"/>
    <n v="0.94170403587443952"/>
  </r>
  <r>
    <s v="JUN-23"/>
    <s v="2023/24"/>
    <x v="2"/>
    <x v="1"/>
    <x v="37"/>
    <s v="NORTH EAST AND YORKSHIRE COMMISSIONING REGION"/>
    <x v="134"/>
    <n v="42"/>
    <n v="9"/>
    <n v="0.82352941176470584"/>
    <n v="0.17647058823529413"/>
  </r>
  <r>
    <s v="JUN-23"/>
    <s v="2023/24"/>
    <x v="2"/>
    <x v="1"/>
    <x v="38"/>
    <s v="NORTH EAST AND YORKSHIRE COMMISSIONING REGION"/>
    <x v="410"/>
    <n v="91"/>
    <n v="0"/>
    <n v="1"/>
    <n v="0"/>
  </r>
  <r>
    <s v="JUN-23"/>
    <s v="2023/24"/>
    <x v="2"/>
    <x v="1"/>
    <x v="39"/>
    <s v="MIDLANDS COMMISSIONING REGION"/>
    <x v="174"/>
    <n v="0"/>
    <n v="2"/>
    <n v="0"/>
    <n v="1"/>
  </r>
  <r>
    <s v="JUN-23"/>
    <s v="2023/24"/>
    <x v="2"/>
    <x v="1"/>
    <x v="41"/>
    <s v="MIDLANDS COMMISSIONING REGION"/>
    <x v="254"/>
    <n v="4"/>
    <n v="1"/>
    <n v="0.8"/>
    <n v="0.2"/>
  </r>
  <r>
    <s v="JUN-23"/>
    <s v="2023/24"/>
    <x v="2"/>
    <x v="1"/>
    <x v="42"/>
    <s v="MIDLANDS COMMISSIONING REGION"/>
    <x v="123"/>
    <n v="23"/>
    <n v="1"/>
    <n v="0.95833333333333337"/>
    <n v="4.1666666666666664E-2"/>
  </r>
  <r>
    <s v="JUN-23"/>
    <s v="2023/24"/>
    <x v="2"/>
    <x v="1"/>
    <x v="43"/>
    <s v="MIDLANDS COMMISSIONING REGION"/>
    <x v="123"/>
    <n v="22"/>
    <n v="2"/>
    <n v="0.91666666666666663"/>
    <n v="8.3333333333333329E-2"/>
  </r>
  <r>
    <s v="JUN-23"/>
    <s v="2023/24"/>
    <x v="2"/>
    <x v="1"/>
    <x v="44"/>
    <s v="MIDLANDS COMMISSIONING REGION"/>
    <x v="148"/>
    <n v="14"/>
    <n v="0"/>
    <n v="1"/>
    <n v="0"/>
  </r>
  <r>
    <s v="JUN-23"/>
    <s v="2023/24"/>
    <x v="2"/>
    <x v="1"/>
    <x v="45"/>
    <s v="MIDLANDS COMMISSIONING REGION"/>
    <x v="369"/>
    <n v="24"/>
    <n v="8"/>
    <n v="0.75"/>
    <n v="0.25"/>
  </r>
  <r>
    <s v="JUN-23"/>
    <s v="2023/24"/>
    <x v="2"/>
    <x v="1"/>
    <x v="46"/>
    <s v="MIDLANDS COMMISSIONING REGION"/>
    <x v="413"/>
    <n v="15"/>
    <n v="0"/>
    <n v="1"/>
    <n v="0"/>
  </r>
  <r>
    <s v="JUN-23"/>
    <s v="2023/24"/>
    <x v="2"/>
    <x v="1"/>
    <x v="47"/>
    <s v="MIDLANDS COMMISSIONING REGION"/>
    <x v="368"/>
    <n v="24"/>
    <n v="1"/>
    <n v="0.96"/>
    <n v="0.04"/>
  </r>
  <r>
    <s v="JUN-23"/>
    <s v="2023/24"/>
    <x v="2"/>
    <x v="1"/>
    <x v="48"/>
    <s v="EAST OF ENGLAND COMMISSIONING REGION"/>
    <x v="380"/>
    <n v="69"/>
    <n v="54"/>
    <n v="0.56097560975609762"/>
    <n v="0.43902439024390244"/>
  </r>
  <r>
    <s v="JUN-23"/>
    <s v="2023/24"/>
    <x v="2"/>
    <x v="1"/>
    <x v="49"/>
    <s v="EAST OF ENGLAND COMMISSIONING REGION"/>
    <x v="312"/>
    <n v="110"/>
    <n v="5"/>
    <n v="0.95652173913043481"/>
    <n v="4.3478260869565216E-2"/>
  </r>
  <r>
    <s v="JUN-23"/>
    <s v="2023/24"/>
    <x v="2"/>
    <x v="1"/>
    <x v="50"/>
    <s v="EAST OF ENGLAND COMMISSIONING REGION"/>
    <x v="71"/>
    <n v="1"/>
    <n v="6"/>
    <n v="0.14285714285714285"/>
    <n v="0.8571428571428571"/>
  </r>
  <r>
    <s v="JUN-23"/>
    <s v="2023/24"/>
    <x v="2"/>
    <x v="1"/>
    <x v="51"/>
    <s v="EAST OF ENGLAND COMMISSIONING REGION"/>
    <x v="414"/>
    <n v="122"/>
    <n v="7"/>
    <n v="0.94573643410852715"/>
    <n v="5.4263565891472867E-2"/>
  </r>
  <r>
    <s v="JUN-23"/>
    <s v="2023/24"/>
    <x v="2"/>
    <x v="1"/>
    <x v="52"/>
    <s v="EAST OF ENGLAND COMMISSIONING REGION"/>
    <x v="367"/>
    <n v="21"/>
    <n v="18"/>
    <n v="0.53846153846153844"/>
    <n v="0.46153846153846156"/>
  </r>
  <r>
    <s v="JUN-23"/>
    <s v="2023/24"/>
    <x v="2"/>
    <x v="1"/>
    <x v="53"/>
    <s v="EAST OF ENGLAND COMMISSIONING REGION"/>
    <x v="192"/>
    <n v="3"/>
    <n v="14"/>
    <n v="0.17647058823529413"/>
    <n v="0.82352941176470584"/>
  </r>
  <r>
    <s v="JUN-23"/>
    <s v="2023/24"/>
    <x v="2"/>
    <x v="1"/>
    <x v="54"/>
    <s v="EAST OF ENGLAND COMMISSIONING REGION"/>
    <x v="174"/>
    <n v="0"/>
    <n v="2"/>
    <n v="0"/>
    <n v="1"/>
  </r>
  <r>
    <s v="JUN-23"/>
    <s v="2023/24"/>
    <x v="2"/>
    <x v="1"/>
    <x v="55"/>
    <s v="EAST OF ENGLAND COMMISSIONING REGION"/>
    <x v="160"/>
    <n v="71"/>
    <n v="11"/>
    <n v="0.86585365853658536"/>
    <n v="0.13414634146341464"/>
  </r>
  <r>
    <s v="JUN-23"/>
    <s v="2023/24"/>
    <x v="2"/>
    <x v="1"/>
    <x v="56"/>
    <s v="EAST OF ENGLAND COMMISSIONING REGION"/>
    <x v="190"/>
    <n v="40"/>
    <n v="80"/>
    <n v="0.33333333333333331"/>
    <n v="0.66666666666666663"/>
  </r>
  <r>
    <s v="JUN-23"/>
    <s v="2023/24"/>
    <x v="2"/>
    <x v="1"/>
    <x v="57"/>
    <s v="SOUTH EAST COMMISSIONING REGION"/>
    <x v="300"/>
    <n v="73"/>
    <n v="7"/>
    <n v="0.91249999999999998"/>
    <n v="8.7499999999999994E-2"/>
  </r>
  <r>
    <s v="JUN-23"/>
    <s v="2023/24"/>
    <x v="2"/>
    <x v="1"/>
    <x v="58"/>
    <s v="SOUTH EAST COMMISSIONING REGION"/>
    <x v="824"/>
    <n v="167"/>
    <n v="3"/>
    <n v="0.98235294117647054"/>
    <n v="1.7647058823529412E-2"/>
  </r>
  <r>
    <s v="JUN-23"/>
    <s v="2023/24"/>
    <x v="2"/>
    <x v="1"/>
    <x v="59"/>
    <s v="SOUTH EAST COMMISSIONING REGION"/>
    <x v="304"/>
    <n v="65"/>
    <n v="4"/>
    <n v="0.94202898550724634"/>
    <n v="5.7971014492753624E-2"/>
  </r>
  <r>
    <s v="JUN-23"/>
    <s v="2023/24"/>
    <x v="2"/>
    <x v="1"/>
    <x v="60"/>
    <s v="SOUTH WEST COMMISSIONING REGION"/>
    <x v="694"/>
    <n v="78"/>
    <n v="70"/>
    <n v="0.52702702702702697"/>
    <n v="0.47297297297297297"/>
  </r>
  <r>
    <s v="JUN-23"/>
    <s v="2023/24"/>
    <x v="2"/>
    <x v="1"/>
    <x v="61"/>
    <s v="SOUTH WEST COMMISSIONING REGION"/>
    <x v="412"/>
    <n v="130"/>
    <n v="1"/>
    <n v="0.99236641221374045"/>
    <n v="7.6335877862595417E-3"/>
  </r>
  <r>
    <s v="JUN-23"/>
    <s v="2023/24"/>
    <x v="2"/>
    <x v="1"/>
    <x v="62"/>
    <s v="SOUTH WEST COMMISSIONING REGION"/>
    <x v="314"/>
    <n v="50"/>
    <n v="119"/>
    <n v="0.29585798816568049"/>
    <n v="0.70414201183431957"/>
  </r>
  <r>
    <s v="JUN-23"/>
    <s v="2023/24"/>
    <x v="2"/>
    <x v="1"/>
    <x v="63"/>
    <s v="SOUTH WEST COMMISSIONING REGION"/>
    <x v="378"/>
    <n v="143"/>
    <n v="23"/>
    <n v="0.86144578313253017"/>
    <n v="0.13855421686746988"/>
  </r>
  <r>
    <s v="JUN-23"/>
    <s v="2023/24"/>
    <x v="2"/>
    <x v="1"/>
    <x v="64"/>
    <s v="NORTH WEST COMMISSIONING REGION"/>
    <x v="254"/>
    <n v="4"/>
    <n v="1"/>
    <n v="0.8"/>
    <n v="0.2"/>
  </r>
  <r>
    <s v="JUN-23"/>
    <s v="2023/24"/>
    <x v="2"/>
    <x v="1"/>
    <x v="65"/>
    <s v="NATIONAL COMMISSIONING HUB 1"/>
    <x v="115"/>
    <n v="7"/>
    <n v="3"/>
    <n v="0.7"/>
    <n v="0.3"/>
  </r>
  <r>
    <s v="JUN-23"/>
    <s v="2023/24"/>
    <x v="2"/>
    <x v="1"/>
    <x v="66"/>
    <s v="NORTH EAST AND YORKSHIRE COMMISSIONING REGION"/>
    <x v="122"/>
    <n v="50"/>
    <n v="28"/>
    <n v="0.64102564102564108"/>
    <n v="0.35897435897435898"/>
  </r>
  <r>
    <s v="JUN-23"/>
    <s v="2023/24"/>
    <x v="2"/>
    <x v="1"/>
    <x v="67"/>
    <s v="NORTH WEST COMMISSIONING REGION"/>
    <x v="388"/>
    <n v="94"/>
    <n v="15"/>
    <n v="0.86238532110091748"/>
    <n v="0.13761467889908258"/>
  </r>
  <r>
    <s v="JUN-23"/>
    <s v="2023/24"/>
    <x v="2"/>
    <x v="1"/>
    <x v="68"/>
    <s v="LONDON COMMISSIONING REGION"/>
    <x v="157"/>
    <n v="0"/>
    <n v="1"/>
    <n v="0"/>
    <n v="1"/>
  </r>
  <r>
    <s v="JUN-23"/>
    <s v="2023/24"/>
    <x v="2"/>
    <x v="1"/>
    <x v="69"/>
    <s v="MIDLANDS COMMISSIONING REGION"/>
    <x v="157"/>
    <n v="1"/>
    <n v="0"/>
    <n v="1"/>
    <n v="0"/>
  </r>
  <r>
    <s v="JUN-23"/>
    <s v="2023/24"/>
    <x v="2"/>
    <x v="1"/>
    <x v="72"/>
    <s v="SOUTH EAST COMMISSIONING REGION"/>
    <x v="324"/>
    <n v="42"/>
    <n v="1"/>
    <n v="0.97674418604651159"/>
    <n v="2.3255813953488372E-2"/>
  </r>
  <r>
    <s v="JUN-23"/>
    <s v="2023/24"/>
    <x v="2"/>
    <x v="1"/>
    <x v="73"/>
    <s v="SOUTH EAST COMMISSIONING REGION"/>
    <x v="544"/>
    <n v="119"/>
    <n v="3"/>
    <n v="0.97540983606557374"/>
    <n v="2.4590163934426229E-2"/>
  </r>
  <r>
    <s v="JUN-23"/>
    <s v="2023/24"/>
    <x v="2"/>
    <x v="1"/>
    <x v="74"/>
    <s v="SOUTH WEST COMMISSIONING REGION"/>
    <x v="382"/>
    <n v="58"/>
    <n v="35"/>
    <n v="0.62365591397849462"/>
    <n v="0.37634408602150538"/>
  </r>
  <r>
    <s v="JUN-23"/>
    <s v="2023/24"/>
    <x v="2"/>
    <x v="1"/>
    <x v="75"/>
    <s v="MIDLANDS COMMISSIONING REGION"/>
    <x v="155"/>
    <n v="81"/>
    <n v="56"/>
    <n v="0.59124087591240881"/>
    <n v="0.40875912408759124"/>
  </r>
  <r>
    <s v="JUN-23"/>
    <s v="2023/24"/>
    <x v="2"/>
    <x v="1"/>
    <x v="76"/>
    <s v="NORTH EAST AND YORKSHIRE COMMISSIONING REGION"/>
    <x v="163"/>
    <n v="89"/>
    <n v="10"/>
    <n v="0.89898989898989901"/>
    <n v="0.10101010101010101"/>
  </r>
  <r>
    <s v="JUN-23"/>
    <s v="2023/24"/>
    <x v="2"/>
    <x v="1"/>
    <x v="77"/>
    <s v="MIDLANDS COMMISSIONING REGION"/>
    <x v="401"/>
    <n v="131"/>
    <n v="14"/>
    <n v="0.90344827586206899"/>
    <n v="9.6551724137931033E-2"/>
  </r>
  <r>
    <s v="JUN-23"/>
    <s v="2023/24"/>
    <x v="2"/>
    <x v="1"/>
    <x v="78"/>
    <s v="SOUTH WEST COMMISSIONING REGION"/>
    <x v="703"/>
    <n v="88"/>
    <n v="46"/>
    <n v="0.65671641791044777"/>
    <n v="0.34328358208955223"/>
  </r>
  <r>
    <s v="JUN-23"/>
    <s v="2023/24"/>
    <x v="2"/>
    <x v="1"/>
    <x v="79"/>
    <s v="NORTH EAST AND YORKSHIRE COMMISSIONING REGION"/>
    <x v="704"/>
    <n v="178"/>
    <n v="34"/>
    <n v="0.839622641509434"/>
    <n v="0.16037735849056603"/>
  </r>
  <r>
    <s v="JUN-23"/>
    <s v="2023/24"/>
    <x v="2"/>
    <x v="1"/>
    <x v="80"/>
    <s v="MIDLANDS COMMISSIONING REGION"/>
    <x v="546"/>
    <n v="101"/>
    <n v="26"/>
    <n v="0.79527559055118113"/>
    <n v="0.20472440944881889"/>
  </r>
  <r>
    <s v="JUN-23"/>
    <s v="2023/24"/>
    <x v="2"/>
    <x v="1"/>
    <x v="81"/>
    <s v="EAST OF ENGLAND COMMISSIONING REGION"/>
    <x v="441"/>
    <n v="81"/>
    <n v="70"/>
    <n v="0.53642384105960261"/>
    <n v="0.46357615894039733"/>
  </r>
  <r>
    <s v="JUN-23"/>
    <s v="2023/24"/>
    <x v="2"/>
    <x v="1"/>
    <x v="82"/>
    <s v="NORTH WEST COMMISSIONING REGION"/>
    <x v="298"/>
    <n v="87"/>
    <n v="17"/>
    <n v="0.83653846153846156"/>
    <n v="0.16346153846153846"/>
  </r>
  <r>
    <s v="JUN-23"/>
    <s v="2023/24"/>
    <x v="2"/>
    <x v="1"/>
    <x v="83"/>
    <s v="NORTH WEST COMMISSIONING REGION"/>
    <x v="174"/>
    <n v="2"/>
    <n v="0"/>
    <n v="1"/>
    <n v="0"/>
  </r>
  <r>
    <s v="JUN-23"/>
    <s v="2023/24"/>
    <x v="2"/>
    <x v="1"/>
    <x v="84"/>
    <s v="NORTH EAST AND YORKSHIRE COMMISSIONING REGION"/>
    <x v="825"/>
    <n v="196"/>
    <n v="76"/>
    <n v="0.72058823529411764"/>
    <n v="0.27941176470588236"/>
  </r>
  <r>
    <s v="JUN-23"/>
    <s v="2023/24"/>
    <x v="2"/>
    <x v="1"/>
    <x v="85"/>
    <s v="LONDON COMMISSIONING REGION"/>
    <x v="826"/>
    <n v="231"/>
    <n v="52"/>
    <n v="0.81625441696113077"/>
    <n v="0.18374558303886926"/>
  </r>
  <r>
    <s v="JUN-23"/>
    <s v="2023/24"/>
    <x v="2"/>
    <x v="1"/>
    <x v="86"/>
    <s v="NORTH EAST AND YORKSHIRE COMMISSIONING REGION"/>
    <x v="145"/>
    <n v="39"/>
    <n v="58"/>
    <n v="0.40206185567010311"/>
    <n v="0.59793814432989689"/>
  </r>
  <r>
    <s v="JUN-23"/>
    <s v="2023/24"/>
    <x v="2"/>
    <x v="1"/>
    <x v="87"/>
    <s v="MIDLANDS COMMISSIONING REGION"/>
    <x v="114"/>
    <n v="67"/>
    <n v="3"/>
    <n v="0.95714285714285718"/>
    <n v="4.2857142857142858E-2"/>
  </r>
  <r>
    <s v="JUN-23"/>
    <s v="2023/24"/>
    <x v="2"/>
    <x v="1"/>
    <x v="88"/>
    <s v="SOUTH EAST COMMISSIONING REGION"/>
    <x v="440"/>
    <n v="105"/>
    <n v="231"/>
    <n v="0.3125"/>
    <n v="0.6875"/>
  </r>
  <r>
    <s v="JUN-23"/>
    <s v="2023/24"/>
    <x v="2"/>
    <x v="1"/>
    <x v="89"/>
    <s v="MIDLANDS COMMISSIONING REGION"/>
    <x v="441"/>
    <n v="20"/>
    <n v="131"/>
    <n v="0.13245033112582782"/>
    <n v="0.86754966887417218"/>
  </r>
  <r>
    <s v="JUN-23"/>
    <s v="2023/24"/>
    <x v="2"/>
    <x v="1"/>
    <x v="90"/>
    <s v="LONDON COMMISSIONING REGION"/>
    <x v="714"/>
    <n v="115"/>
    <n v="49"/>
    <n v="0.70121951219512191"/>
    <n v="0.29878048780487804"/>
  </r>
  <r>
    <s v="JUN-23"/>
    <s v="2023/24"/>
    <x v="2"/>
    <x v="1"/>
    <x v="92"/>
    <s v="MIDLANDS COMMISSIONING REGION"/>
    <x v="162"/>
    <n v="108"/>
    <n v="11"/>
    <n v="0.90756302521008403"/>
    <n v="9.2436974789915971E-2"/>
  </r>
  <r>
    <s v="JUN-23"/>
    <s v="2023/24"/>
    <x v="2"/>
    <x v="1"/>
    <x v="93"/>
    <s v="NORTH EAST AND YORKSHIRE COMMISSIONING REGION"/>
    <x v="419"/>
    <n v="153"/>
    <n v="18"/>
    <n v="0.89473684210526316"/>
    <n v="0.10526315789473684"/>
  </r>
  <r>
    <s v="JUN-23"/>
    <s v="2023/24"/>
    <x v="2"/>
    <x v="1"/>
    <x v="94"/>
    <s v="SOUTH EAST COMMISSIONING REGION"/>
    <x v="696"/>
    <n v="180"/>
    <n v="15"/>
    <n v="0.92307692307692313"/>
    <n v="7.6923076923076927E-2"/>
  </r>
  <r>
    <s v="JUN-23"/>
    <s v="2023/24"/>
    <x v="2"/>
    <x v="1"/>
    <x v="95"/>
    <s v="SOUTH EAST COMMISSIONING REGION"/>
    <x v="827"/>
    <n v="291"/>
    <n v="25"/>
    <n v="0.92088607594936711"/>
    <n v="7.9113924050632917E-2"/>
  </r>
  <r>
    <s v="JUN-23"/>
    <s v="2023/24"/>
    <x v="2"/>
    <x v="1"/>
    <x v="96"/>
    <s v="SOUTH WEST COMMISSIONING REGION"/>
    <x v="828"/>
    <n v="297"/>
    <n v="59"/>
    <n v="0.8342696629213483"/>
    <n v="0.16573033707865167"/>
  </r>
  <r>
    <s v="JUN-23"/>
    <s v="2023/24"/>
    <x v="2"/>
    <x v="1"/>
    <x v="97"/>
    <s v="LONDON COMMISSIONING REGION"/>
    <x v="401"/>
    <n v="78"/>
    <n v="67"/>
    <n v="0.53793103448275859"/>
    <n v="0.46206896551724136"/>
  </r>
  <r>
    <s v="JUN-23"/>
    <s v="2023/24"/>
    <x v="2"/>
    <x v="1"/>
    <x v="98"/>
    <s v="SOUTH EAST COMMISSIONING REGION"/>
    <x v="314"/>
    <n v="151"/>
    <n v="18"/>
    <n v="0.89349112426035504"/>
    <n v="0.10650887573964497"/>
  </r>
  <r>
    <s v="JUN-23"/>
    <s v="2023/24"/>
    <x v="2"/>
    <x v="1"/>
    <x v="100"/>
    <s v="NORTH WEST COMMISSIONING REGION"/>
    <x v="163"/>
    <n v="89"/>
    <n v="10"/>
    <n v="0.89898989898989901"/>
    <n v="0.10101010101010101"/>
  </r>
  <r>
    <s v="JUN-23"/>
    <s v="2023/24"/>
    <x v="2"/>
    <x v="1"/>
    <x v="101"/>
    <s v="NORTH EAST AND YORKSHIRE COMMISSIONING REGION"/>
    <x v="394"/>
    <n v="45"/>
    <n v="9"/>
    <n v="0.83333333333333337"/>
    <n v="0.16666666666666666"/>
  </r>
  <r>
    <s v="JUN-23"/>
    <s v="2023/24"/>
    <x v="2"/>
    <x v="1"/>
    <x v="102"/>
    <s v="EAST OF ENGLAND COMMISSIONING REGION"/>
    <x v="148"/>
    <n v="6"/>
    <n v="8"/>
    <n v="0.42857142857142855"/>
    <n v="0.5714285714285714"/>
  </r>
  <r>
    <s v="JUN-23"/>
    <s v="2023/24"/>
    <x v="2"/>
    <x v="1"/>
    <x v="103"/>
    <s v="EAST OF ENGLAND COMMISSIONING REGION"/>
    <x v="174"/>
    <n v="1"/>
    <n v="1"/>
    <n v="0.5"/>
    <n v="0.5"/>
  </r>
  <r>
    <s v="JUN-23"/>
    <s v="2023/24"/>
    <x v="2"/>
    <x v="1"/>
    <x v="104"/>
    <s v="EAST OF ENGLAND COMMISSIONING REGION"/>
    <x v="149"/>
    <n v="6"/>
    <n v="0"/>
    <n v="1"/>
    <n v="0"/>
  </r>
  <r>
    <s v="JUN-23"/>
    <s v="2023/24"/>
    <x v="2"/>
    <x v="1"/>
    <x v="105"/>
    <s v="LONDON COMMISSIONING REGION"/>
    <x v="328"/>
    <n v="395"/>
    <n v="112"/>
    <n v="0.77909270216962523"/>
    <n v="0.22090729783037474"/>
  </r>
  <r>
    <s v="JUN-23"/>
    <s v="2023/24"/>
    <x v="2"/>
    <x v="1"/>
    <x v="106"/>
    <s v="MIDLANDS COMMISSIONING REGION"/>
    <x v="829"/>
    <n v="147"/>
    <n v="40"/>
    <n v="0.78609625668449201"/>
    <n v="0.21390374331550802"/>
  </r>
  <r>
    <s v="JUN-23"/>
    <s v="2023/24"/>
    <x v="2"/>
    <x v="1"/>
    <x v="107"/>
    <s v="MIDLANDS COMMISSIONING REGION"/>
    <x v="704"/>
    <n v="188"/>
    <n v="24"/>
    <n v="0.8867924528301887"/>
    <n v="0.11320754716981132"/>
  </r>
  <r>
    <s v="JUN-23"/>
    <s v="2023/24"/>
    <x v="2"/>
    <x v="1"/>
    <x v="108"/>
    <s v="SOUTH EAST COMMISSIONING REGION"/>
    <x v="696"/>
    <n v="174"/>
    <n v="21"/>
    <n v="0.89230769230769236"/>
    <n v="0.1076923076923077"/>
  </r>
  <r>
    <s v="JUN-23"/>
    <s v="2023/24"/>
    <x v="2"/>
    <x v="1"/>
    <x v="109"/>
    <s v="SOUTH EAST COMMISSIONING REGION"/>
    <x v="830"/>
    <n v="177"/>
    <n v="218"/>
    <n v="0.44810126582278481"/>
    <n v="0.55189873417721524"/>
  </r>
  <r>
    <s v="JUN-23"/>
    <s v="2023/24"/>
    <x v="2"/>
    <x v="1"/>
    <x v="110"/>
    <s v="EAST OF ENGLAND COMMISSIONING REGION"/>
    <x v="380"/>
    <n v="91"/>
    <n v="32"/>
    <n v="0.73983739837398377"/>
    <n v="0.26016260162601629"/>
  </r>
  <r>
    <s v="JUN-23"/>
    <s v="2023/24"/>
    <x v="2"/>
    <x v="1"/>
    <x v="111"/>
    <s v="MIDLANDS COMMISSIONING REGION"/>
    <x v="127"/>
    <n v="8"/>
    <n v="36"/>
    <n v="0.18181818181818182"/>
    <n v="0.81818181818181823"/>
  </r>
  <r>
    <s v="JUN-23"/>
    <s v="2023/24"/>
    <x v="2"/>
    <x v="1"/>
    <x v="112"/>
    <s v="UNKNOWN"/>
    <x v="192"/>
    <n v="13"/>
    <n v="4"/>
    <n v="0.76470588235294112"/>
    <n v="0.23529411764705882"/>
  </r>
  <r>
    <s v="JUN-23"/>
    <s v="2023/24"/>
    <x v="2"/>
    <x v="1"/>
    <x v="113"/>
    <s v="LONDON COMMISSIONING REGION"/>
    <x v="342"/>
    <n v="391"/>
    <n v="19"/>
    <n v="0.95365853658536581"/>
    <n v="4.6341463414634146E-2"/>
  </r>
  <r>
    <s v="JUN-23"/>
    <s v="2023/24"/>
    <x v="2"/>
    <x v="1"/>
    <x v="114"/>
    <s v="NORTH EAST AND YORKSHIRE COMMISSIONING REGION"/>
    <x v="392"/>
    <n v="115"/>
    <n v="2"/>
    <n v="0.98290598290598286"/>
    <n v="1.7094017094017096E-2"/>
  </r>
  <r>
    <s v="JUN-23"/>
    <s v="2023/24"/>
    <x v="2"/>
    <x v="2"/>
    <x v="0"/>
    <s v="NORTH EAST AND YORKSHIRE COMMISSIONING REGION"/>
    <x v="831"/>
    <n v="1117"/>
    <n v="324"/>
    <n v="0.77515614156835533"/>
    <n v="0.2248438584316447"/>
  </r>
  <r>
    <s v="JUN-23"/>
    <s v="2023/24"/>
    <x v="2"/>
    <x v="2"/>
    <x v="1"/>
    <s v="NORTH EAST AND YORKSHIRE COMMISSIONING REGION"/>
    <x v="444"/>
    <n v="557"/>
    <n v="124"/>
    <n v="0.81791483113069019"/>
    <n v="0.18208516886930984"/>
  </r>
  <r>
    <s v="JUN-23"/>
    <s v="2023/24"/>
    <x v="2"/>
    <x v="2"/>
    <x v="2"/>
    <s v="NORTH EAST AND YORKSHIRE COMMISSIONING REGION"/>
    <x v="457"/>
    <n v="1141"/>
    <n v="223"/>
    <n v="0.8365102639296188"/>
    <n v="0.16348973607038123"/>
  </r>
  <r>
    <s v="JUN-23"/>
    <s v="2023/24"/>
    <x v="2"/>
    <x v="2"/>
    <x v="3"/>
    <s v="NORTH WEST COMMISSIONING REGION"/>
    <x v="670"/>
    <n v="412"/>
    <n v="149"/>
    <n v="0.73440285204991085"/>
    <n v="0.26559714795008915"/>
  </r>
  <r>
    <s v="JUN-23"/>
    <s v="2023/24"/>
    <x v="2"/>
    <x v="2"/>
    <x v="4"/>
    <s v="NORTH WEST COMMISSIONING REGION"/>
    <x v="832"/>
    <n v="634"/>
    <n v="244"/>
    <n v="0.72209567198177671"/>
    <n v="0.27790432801822323"/>
  </r>
  <r>
    <s v="JUN-23"/>
    <s v="2023/24"/>
    <x v="2"/>
    <x v="2"/>
    <x v="5"/>
    <s v="NORTH WEST COMMISSIONING REGION"/>
    <x v="833"/>
    <n v="1060"/>
    <n v="282"/>
    <n v="0.78986587183308499"/>
    <n v="0.21013412816691504"/>
  </r>
  <r>
    <s v="JUN-23"/>
    <s v="2023/24"/>
    <x v="2"/>
    <x v="2"/>
    <x v="6"/>
    <s v="NORTH WEST COMMISSIONING REGION"/>
    <x v="811"/>
    <n v="651"/>
    <n v="322"/>
    <n v="0.6690647482014388"/>
    <n v="0.33093525179856115"/>
  </r>
  <r>
    <s v="JUN-23"/>
    <s v="2023/24"/>
    <x v="2"/>
    <x v="2"/>
    <x v="7"/>
    <s v="NORTH WEST COMMISSIONING REGION"/>
    <x v="834"/>
    <n v="830"/>
    <n v="235"/>
    <n v="0.77934272300469487"/>
    <n v="0.22065727699530516"/>
  </r>
  <r>
    <s v="JUN-23"/>
    <s v="2023/24"/>
    <x v="2"/>
    <x v="2"/>
    <x v="8"/>
    <s v="NORTH WEST COMMISSIONING REGION"/>
    <x v="835"/>
    <n v="935"/>
    <n v="304"/>
    <n v="0.75464083938660209"/>
    <n v="0.24535916061339791"/>
  </r>
  <r>
    <s v="JUN-23"/>
    <s v="2023/24"/>
    <x v="2"/>
    <x v="2"/>
    <x v="9"/>
    <s v="NORTH WEST COMMISSIONING REGION"/>
    <x v="836"/>
    <n v="1082"/>
    <n v="340"/>
    <n v="0.76090014064697609"/>
    <n v="0.23909985935302391"/>
  </r>
  <r>
    <s v="JUN-23"/>
    <s v="2023/24"/>
    <x v="2"/>
    <x v="2"/>
    <x v="10"/>
    <s v="NORTH WEST COMMISSIONING REGION"/>
    <x v="837"/>
    <n v="850"/>
    <n v="341"/>
    <n v="0.71368597816960533"/>
    <n v="0.28631402183039462"/>
  </r>
  <r>
    <s v="JUN-23"/>
    <s v="2023/24"/>
    <x v="2"/>
    <x v="2"/>
    <x v="11"/>
    <s v="NORTH WEST COMMISSIONING REGION"/>
    <x v="838"/>
    <n v="943"/>
    <n v="271"/>
    <n v="0.77677100494233942"/>
    <n v="0.22322899505766064"/>
  </r>
  <r>
    <s v="JUN-23"/>
    <s v="2023/24"/>
    <x v="2"/>
    <x v="2"/>
    <x v="12"/>
    <s v="NORTH WEST COMMISSIONING REGION"/>
    <x v="199"/>
    <n v="557"/>
    <n v="189"/>
    <n v="0.7466487935656837"/>
    <n v="0.25335120643431636"/>
  </r>
  <r>
    <s v="JUN-23"/>
    <s v="2023/24"/>
    <x v="2"/>
    <x v="2"/>
    <x v="13"/>
    <s v="NORTH WEST COMMISSIONING REGION"/>
    <x v="839"/>
    <n v="997"/>
    <n v="311"/>
    <n v="0.76223241590214064"/>
    <n v="0.23776758409785934"/>
  </r>
  <r>
    <s v="JUN-23"/>
    <s v="2023/24"/>
    <x v="2"/>
    <x v="2"/>
    <x v="14"/>
    <s v="NORTH EAST AND YORKSHIRE COMMISSIONING REGION"/>
    <x v="840"/>
    <n v="1043"/>
    <n v="383"/>
    <n v="0.73141654978962134"/>
    <n v="0.26858345021037866"/>
  </r>
  <r>
    <s v="JUN-23"/>
    <s v="2023/24"/>
    <x v="2"/>
    <x v="2"/>
    <x v="15"/>
    <s v="NORTH WEST COMMISSIONING REGION"/>
    <x v="37"/>
    <n v="671"/>
    <n v="284"/>
    <n v="0.70261780104712046"/>
    <n v="0.2973821989528796"/>
  </r>
  <r>
    <s v="JUN-23"/>
    <s v="2023/24"/>
    <x v="2"/>
    <x v="2"/>
    <x v="16"/>
    <s v="NORTH WEST COMMISSIONING REGION"/>
    <x v="841"/>
    <n v="1401"/>
    <n v="332"/>
    <n v="0.80842469705712638"/>
    <n v="0.19157530294287364"/>
  </r>
  <r>
    <s v="JUN-23"/>
    <s v="2023/24"/>
    <x v="2"/>
    <x v="2"/>
    <x v="17"/>
    <s v="NORTH WEST COMMISSIONING REGION"/>
    <x v="639"/>
    <n v="650"/>
    <n v="334"/>
    <n v="0.66056910569105687"/>
    <n v="0.33943089430894308"/>
  </r>
  <r>
    <s v="JUN-23"/>
    <s v="2023/24"/>
    <x v="2"/>
    <x v="2"/>
    <x v="18"/>
    <s v="NORTH WEST COMMISSIONING REGION"/>
    <x v="462"/>
    <n v="608"/>
    <n v="263"/>
    <n v="0.69804822043628012"/>
    <n v="0.30195177956371988"/>
  </r>
  <r>
    <s v="JUN-23"/>
    <s v="2023/24"/>
    <x v="2"/>
    <x v="2"/>
    <x v="19"/>
    <s v="NORTH WEST COMMISSIONING REGION"/>
    <x v="842"/>
    <n v="1070"/>
    <n v="598"/>
    <n v="0.64148681055155876"/>
    <n v="0.35851318944844124"/>
  </r>
  <r>
    <s v="JUN-23"/>
    <s v="2023/24"/>
    <x v="2"/>
    <x v="2"/>
    <x v="20"/>
    <s v="NORTH WEST COMMISSIONING REGION"/>
    <x v="483"/>
    <n v="778"/>
    <n v="350"/>
    <n v="0.68971631205673756"/>
    <n v="0.31028368794326239"/>
  </r>
  <r>
    <s v="JUN-23"/>
    <s v="2023/24"/>
    <x v="2"/>
    <x v="2"/>
    <x v="21"/>
    <s v="NORTH WEST COMMISSIONING REGION"/>
    <x v="22"/>
    <n v="741"/>
    <n v="279"/>
    <n v="0.72647058823529409"/>
    <n v="0.27352941176470591"/>
  </r>
  <r>
    <s v="JUN-23"/>
    <s v="2023/24"/>
    <x v="2"/>
    <x v="2"/>
    <x v="22"/>
    <s v="NORTH WEST COMMISSIONING REGION"/>
    <x v="843"/>
    <n v="751"/>
    <n v="338"/>
    <n v="0.689623507805326"/>
    <n v="0.310376492194674"/>
  </r>
  <r>
    <s v="JUN-23"/>
    <s v="2023/24"/>
    <x v="2"/>
    <x v="2"/>
    <x v="23"/>
    <s v="NORTH WEST COMMISSIONING REGION"/>
    <x v="686"/>
    <n v="795"/>
    <n v="235"/>
    <n v="0.77184466019417475"/>
    <n v="0.22815533980582525"/>
  </r>
  <r>
    <s v="JUN-23"/>
    <s v="2023/24"/>
    <x v="2"/>
    <x v="2"/>
    <x v="24"/>
    <s v="NORTH WEST COMMISSIONING REGION"/>
    <x v="465"/>
    <n v="514"/>
    <n v="229"/>
    <n v="0.69179004037685066"/>
    <n v="0.3082099596231494"/>
  </r>
  <r>
    <s v="JUN-23"/>
    <s v="2023/24"/>
    <x v="2"/>
    <x v="2"/>
    <x v="25"/>
    <s v="NORTH WEST COMMISSIONING REGION"/>
    <x v="591"/>
    <n v="1343"/>
    <n v="310"/>
    <n v="0.81246218995765274"/>
    <n v="0.18753781004234724"/>
  </r>
  <r>
    <s v="JUN-23"/>
    <s v="2023/24"/>
    <x v="2"/>
    <x v="2"/>
    <x v="26"/>
    <s v="NORTH WEST COMMISSIONING REGION"/>
    <x v="844"/>
    <n v="792"/>
    <n v="271"/>
    <n v="0.74506114769520226"/>
    <n v="0.25493885230479774"/>
  </r>
  <r>
    <s v="JUN-23"/>
    <s v="2023/24"/>
    <x v="2"/>
    <x v="2"/>
    <x v="27"/>
    <s v="NORTH EAST AND YORKSHIRE COMMISSIONING REGION"/>
    <x v="845"/>
    <n v="846"/>
    <n v="273"/>
    <n v="0.75603217158176939"/>
    <n v="0.24396782841823056"/>
  </r>
  <r>
    <s v="JUN-23"/>
    <s v="2023/24"/>
    <x v="2"/>
    <x v="2"/>
    <x v="28"/>
    <s v="MIDLANDS COMMISSIONING REGION"/>
    <x v="846"/>
    <n v="425"/>
    <n v="91"/>
    <n v="0.8236434108527132"/>
    <n v="0.17635658914728683"/>
  </r>
  <r>
    <s v="JUN-23"/>
    <s v="2023/24"/>
    <x v="2"/>
    <x v="2"/>
    <x v="29"/>
    <s v="NORTH EAST AND YORKSHIRE COMMISSIONING REGION"/>
    <x v="832"/>
    <n v="617"/>
    <n v="261"/>
    <n v="0.70273348519362189"/>
    <n v="0.29726651480637811"/>
  </r>
  <r>
    <s v="JUN-23"/>
    <s v="2023/24"/>
    <x v="2"/>
    <x v="2"/>
    <x v="30"/>
    <s v="NORTH EAST AND YORKSHIRE COMMISSIONING REGION"/>
    <x v="847"/>
    <n v="1043"/>
    <n v="246"/>
    <n v="0.80915438324282385"/>
    <n v="0.1908456167571761"/>
  </r>
  <r>
    <s v="JUN-23"/>
    <s v="2023/24"/>
    <x v="2"/>
    <x v="2"/>
    <x v="31"/>
    <s v="NORTH EAST AND YORKSHIRE COMMISSIONING REGION"/>
    <x v="848"/>
    <n v="874"/>
    <n v="359"/>
    <n v="0.70884022708840222"/>
    <n v="0.29115977291159773"/>
  </r>
  <r>
    <s v="JUN-23"/>
    <s v="2023/24"/>
    <x v="2"/>
    <x v="2"/>
    <x v="32"/>
    <s v="NORTH EAST AND YORKSHIRE COMMISSIONING REGION"/>
    <x v="26"/>
    <n v="655"/>
    <n v="273"/>
    <n v="0.70581896551724133"/>
    <n v="0.29418103448275862"/>
  </r>
  <r>
    <s v="JUN-23"/>
    <s v="2023/24"/>
    <x v="2"/>
    <x v="2"/>
    <x v="33"/>
    <s v="NORTH EAST AND YORKSHIRE COMMISSIONING REGION"/>
    <x v="3"/>
    <n v="441"/>
    <n v="126"/>
    <n v="0.77777777777777779"/>
    <n v="0.22222222222222221"/>
  </r>
  <r>
    <s v="JUN-23"/>
    <s v="2023/24"/>
    <x v="2"/>
    <x v="2"/>
    <x v="34"/>
    <s v="NORTH EAST AND YORKSHIRE COMMISSIONING REGION"/>
    <x v="849"/>
    <n v="530"/>
    <n v="166"/>
    <n v="0.7614942528735632"/>
    <n v="0.23850574712643677"/>
  </r>
  <r>
    <s v="JUN-23"/>
    <s v="2023/24"/>
    <x v="2"/>
    <x v="2"/>
    <x v="35"/>
    <s v="NORTH EAST AND YORKSHIRE COMMISSIONING REGION"/>
    <x v="850"/>
    <n v="818"/>
    <n v="315"/>
    <n v="0.72197705207413942"/>
    <n v="0.27802294792586052"/>
  </r>
  <r>
    <s v="JUN-23"/>
    <s v="2023/24"/>
    <x v="2"/>
    <x v="2"/>
    <x v="36"/>
    <s v="NORTH EAST AND YORKSHIRE COMMISSIONING REGION"/>
    <x v="851"/>
    <n v="1577"/>
    <n v="702"/>
    <n v="0.69197016235190878"/>
    <n v="0.30802983764809128"/>
  </r>
  <r>
    <s v="JUN-23"/>
    <s v="2023/24"/>
    <x v="2"/>
    <x v="2"/>
    <x v="37"/>
    <s v="NORTH EAST AND YORKSHIRE COMMISSIONING REGION"/>
    <x v="852"/>
    <n v="776"/>
    <n v="467"/>
    <n v="0.62429605792437648"/>
    <n v="0.37570394207562346"/>
  </r>
  <r>
    <s v="JUN-23"/>
    <s v="2023/24"/>
    <x v="2"/>
    <x v="2"/>
    <x v="38"/>
    <s v="NORTH EAST AND YORKSHIRE COMMISSIONING REGION"/>
    <x v="853"/>
    <n v="1550"/>
    <n v="354"/>
    <n v="0.81407563025210083"/>
    <n v="0.18592436974789917"/>
  </r>
  <r>
    <s v="JUN-23"/>
    <s v="2023/24"/>
    <x v="2"/>
    <x v="2"/>
    <x v="39"/>
    <s v="MIDLANDS COMMISSIONING REGION"/>
    <x v="854"/>
    <n v="1080"/>
    <n v="435"/>
    <n v="0.71287128712871284"/>
    <n v="0.28712871287128711"/>
  </r>
  <r>
    <s v="JUN-23"/>
    <s v="2023/24"/>
    <x v="2"/>
    <x v="2"/>
    <x v="40"/>
    <s v="MIDLANDS COMMISSIONING REGION"/>
    <x v="855"/>
    <n v="958"/>
    <n v="324"/>
    <n v="0.74726989079563177"/>
    <n v="0.25273010920436817"/>
  </r>
  <r>
    <s v="JUN-23"/>
    <s v="2023/24"/>
    <x v="2"/>
    <x v="2"/>
    <x v="41"/>
    <s v="MIDLANDS COMMISSIONING REGION"/>
    <x v="856"/>
    <n v="1234"/>
    <n v="481"/>
    <n v="0.71953352769679302"/>
    <n v="0.28046647230320698"/>
  </r>
  <r>
    <s v="JUN-23"/>
    <s v="2023/24"/>
    <x v="2"/>
    <x v="2"/>
    <x v="42"/>
    <s v="MIDLANDS COMMISSIONING REGION"/>
    <x v="209"/>
    <n v="515"/>
    <n v="169"/>
    <n v="0.75292397660818711"/>
    <n v="0.24707602339181287"/>
  </r>
  <r>
    <s v="JUN-23"/>
    <s v="2023/24"/>
    <x v="2"/>
    <x v="2"/>
    <x v="43"/>
    <s v="MIDLANDS COMMISSIONING REGION"/>
    <x v="857"/>
    <n v="457"/>
    <n v="184"/>
    <n v="0.71294851794071767"/>
    <n v="0.28705148205928238"/>
  </r>
  <r>
    <s v="JUN-23"/>
    <s v="2023/24"/>
    <x v="2"/>
    <x v="2"/>
    <x v="44"/>
    <s v="MIDLANDS COMMISSIONING REGION"/>
    <x v="483"/>
    <n v="798"/>
    <n v="330"/>
    <n v="0.70744680851063835"/>
    <n v="0.29255319148936171"/>
  </r>
  <r>
    <s v="JUN-23"/>
    <s v="2023/24"/>
    <x v="2"/>
    <x v="2"/>
    <x v="45"/>
    <s v="MIDLANDS COMMISSIONING REGION"/>
    <x v="858"/>
    <n v="729"/>
    <n v="287"/>
    <n v="0.71751968503937003"/>
    <n v="0.28248031496062992"/>
  </r>
  <r>
    <s v="JUN-23"/>
    <s v="2023/24"/>
    <x v="2"/>
    <x v="2"/>
    <x v="46"/>
    <s v="MIDLANDS COMMISSIONING REGION"/>
    <x v="485"/>
    <n v="546"/>
    <n v="242"/>
    <n v="0.69289340101522845"/>
    <n v="0.30710659898477155"/>
  </r>
  <r>
    <s v="JUN-23"/>
    <s v="2023/24"/>
    <x v="2"/>
    <x v="2"/>
    <x v="47"/>
    <s v="MIDLANDS COMMISSIONING REGION"/>
    <x v="50"/>
    <n v="905"/>
    <n v="454"/>
    <n v="0.66593083149374543"/>
    <n v="0.33406916850625462"/>
  </r>
  <r>
    <s v="JUN-23"/>
    <s v="2023/24"/>
    <x v="2"/>
    <x v="2"/>
    <x v="48"/>
    <s v="EAST OF ENGLAND COMMISSIONING REGION"/>
    <x v="859"/>
    <n v="2676"/>
    <n v="965"/>
    <n v="0.73496292227410054"/>
    <n v="0.26503707772589946"/>
  </r>
  <r>
    <s v="JUN-23"/>
    <s v="2023/24"/>
    <x v="2"/>
    <x v="2"/>
    <x v="49"/>
    <s v="EAST OF ENGLAND COMMISSIONING REGION"/>
    <x v="860"/>
    <n v="1774"/>
    <n v="605"/>
    <n v="0.74569146700294242"/>
    <n v="0.25430853299705758"/>
  </r>
  <r>
    <s v="JUN-23"/>
    <s v="2023/24"/>
    <x v="2"/>
    <x v="2"/>
    <x v="50"/>
    <s v="EAST OF ENGLAND COMMISSIONING REGION"/>
    <x v="861"/>
    <n v="1179"/>
    <n v="653"/>
    <n v="0.64355895196506552"/>
    <n v="0.35644104803493448"/>
  </r>
  <r>
    <s v="JUN-23"/>
    <s v="2023/24"/>
    <x v="2"/>
    <x v="2"/>
    <x v="51"/>
    <s v="EAST OF ENGLAND COMMISSIONING REGION"/>
    <x v="862"/>
    <n v="1942"/>
    <n v="732"/>
    <n v="0.72625280478683618"/>
    <n v="0.27374719521316382"/>
  </r>
  <r>
    <s v="JUN-23"/>
    <s v="2023/24"/>
    <x v="2"/>
    <x v="2"/>
    <x v="52"/>
    <s v="EAST OF ENGLAND COMMISSIONING REGION"/>
    <x v="459"/>
    <n v="1132"/>
    <n v="447"/>
    <n v="0.71690943635212157"/>
    <n v="0.28309056364787838"/>
  </r>
  <r>
    <s v="JUN-23"/>
    <s v="2023/24"/>
    <x v="2"/>
    <x v="2"/>
    <x v="53"/>
    <s v="EAST OF ENGLAND COMMISSIONING REGION"/>
    <x v="863"/>
    <n v="1378"/>
    <n v="585"/>
    <n v="0.70198675496688745"/>
    <n v="0.29801324503311261"/>
  </r>
  <r>
    <s v="JUN-23"/>
    <s v="2023/24"/>
    <x v="2"/>
    <x v="2"/>
    <x v="54"/>
    <s v="EAST OF ENGLAND COMMISSIONING REGION"/>
    <x v="864"/>
    <n v="494"/>
    <n v="260"/>
    <n v="0.65517241379310343"/>
    <n v="0.34482758620689657"/>
  </r>
  <r>
    <s v="JUN-23"/>
    <s v="2023/24"/>
    <x v="2"/>
    <x v="2"/>
    <x v="55"/>
    <s v="EAST OF ENGLAND COMMISSIONING REGION"/>
    <x v="865"/>
    <n v="1299"/>
    <n v="436"/>
    <n v="0.74870317002881848"/>
    <n v="0.25129682997118158"/>
  </r>
  <r>
    <s v="JUN-23"/>
    <s v="2023/24"/>
    <x v="2"/>
    <x v="2"/>
    <x v="56"/>
    <s v="EAST OF ENGLAND COMMISSIONING REGION"/>
    <x v="866"/>
    <n v="975"/>
    <n v="376"/>
    <n v="0.72168763878608433"/>
    <n v="0.27831236121391562"/>
  </r>
  <r>
    <s v="JUN-23"/>
    <s v="2023/24"/>
    <x v="2"/>
    <x v="2"/>
    <x v="57"/>
    <s v="SOUTH EAST COMMISSIONING REGION"/>
    <x v="867"/>
    <n v="1153"/>
    <n v="385"/>
    <n v="0.7496749024707412"/>
    <n v="0.2503250975292588"/>
  </r>
  <r>
    <s v="JUN-23"/>
    <s v="2023/24"/>
    <x v="2"/>
    <x v="2"/>
    <x v="58"/>
    <s v="SOUTH EAST COMMISSIONING REGION"/>
    <x v="607"/>
    <n v="2161"/>
    <n v="470"/>
    <n v="0.8213606993538578"/>
    <n v="0.17863930064614214"/>
  </r>
  <r>
    <s v="JUN-23"/>
    <s v="2023/24"/>
    <x v="2"/>
    <x v="2"/>
    <x v="59"/>
    <s v="SOUTH EAST COMMISSIONING REGION"/>
    <x v="6"/>
    <n v="551"/>
    <n v="187"/>
    <n v="0.74661246612466126"/>
    <n v="0.25338753387533874"/>
  </r>
  <r>
    <s v="JUN-23"/>
    <s v="2023/24"/>
    <x v="2"/>
    <x v="2"/>
    <x v="60"/>
    <s v="SOUTH WEST COMMISSIONING REGION"/>
    <x v="868"/>
    <n v="2567"/>
    <n v="1115"/>
    <n v="0.6971754481260185"/>
    <n v="0.30282455187398155"/>
  </r>
  <r>
    <s v="JUN-23"/>
    <s v="2023/24"/>
    <x v="2"/>
    <x v="2"/>
    <x v="61"/>
    <s v="SOUTH WEST COMMISSIONING REGION"/>
    <x v="869"/>
    <n v="1947"/>
    <n v="461"/>
    <n v="0.80855481727574752"/>
    <n v="0.19144518272425248"/>
  </r>
  <r>
    <s v="JUN-23"/>
    <s v="2023/24"/>
    <x v="2"/>
    <x v="2"/>
    <x v="62"/>
    <s v="SOUTH WEST COMMISSIONING REGION"/>
    <x v="597"/>
    <n v="2468"/>
    <n v="960"/>
    <n v="0.71995332555425906"/>
    <n v="0.28004667444574094"/>
  </r>
  <r>
    <s v="JUN-23"/>
    <s v="2023/24"/>
    <x v="2"/>
    <x v="2"/>
    <x v="63"/>
    <s v="SOUTH WEST COMMISSIONING REGION"/>
    <x v="870"/>
    <n v="1776"/>
    <n v="785"/>
    <n v="0.6934791097227645"/>
    <n v="0.30652089027723545"/>
  </r>
  <r>
    <s v="JUN-23"/>
    <s v="2023/24"/>
    <x v="2"/>
    <x v="2"/>
    <x v="64"/>
    <s v="NORTH WEST COMMISSIONING REGION"/>
    <x v="871"/>
    <n v="1500"/>
    <n v="422"/>
    <n v="0.78043704474505726"/>
    <n v="0.21956295525494277"/>
  </r>
  <r>
    <s v="JUN-23"/>
    <s v="2023/24"/>
    <x v="2"/>
    <x v="2"/>
    <x v="65"/>
    <s v="NATIONAL COMMISSIONING HUB 1"/>
    <x v="727"/>
    <n v="213"/>
    <n v="38"/>
    <n v="0.84860557768924305"/>
    <n v="0.15139442231075698"/>
  </r>
  <r>
    <s v="JUN-23"/>
    <s v="2023/24"/>
    <x v="2"/>
    <x v="2"/>
    <x v="66"/>
    <s v="NORTH EAST AND YORKSHIRE COMMISSIONING REGION"/>
    <x v="872"/>
    <n v="1498"/>
    <n v="404"/>
    <n v="0.78759200841219767"/>
    <n v="0.21240799158780233"/>
  </r>
  <r>
    <s v="JUN-23"/>
    <s v="2023/24"/>
    <x v="2"/>
    <x v="2"/>
    <x v="67"/>
    <s v="NORTH WEST COMMISSIONING REGION"/>
    <x v="873"/>
    <n v="1737"/>
    <n v="688"/>
    <n v="0.7162886597938144"/>
    <n v="0.28371134020618555"/>
  </r>
  <r>
    <s v="JUN-23"/>
    <s v="2023/24"/>
    <x v="2"/>
    <x v="2"/>
    <x v="68"/>
    <s v="LONDON COMMISSIONING REGION"/>
    <x v="149"/>
    <n v="2"/>
    <n v="4"/>
    <n v="0.33333333333333331"/>
    <n v="0.66666666666666663"/>
  </r>
  <r>
    <s v="JUN-23"/>
    <s v="2023/24"/>
    <x v="2"/>
    <x v="2"/>
    <x v="69"/>
    <s v="MIDLANDS COMMISSIONING REGION"/>
    <x v="130"/>
    <n v="15"/>
    <n v="12"/>
    <n v="0.55555555555555558"/>
    <n v="0.44444444444444442"/>
  </r>
  <r>
    <s v="JUN-23"/>
    <s v="2023/24"/>
    <x v="2"/>
    <x v="2"/>
    <x v="70"/>
    <s v="EAST OF ENGLAND COMMISSIONING REGION"/>
    <x v="144"/>
    <n v="9"/>
    <n v="11"/>
    <n v="0.45"/>
    <n v="0.55000000000000004"/>
  </r>
  <r>
    <s v="JUN-23"/>
    <s v="2023/24"/>
    <x v="2"/>
    <x v="2"/>
    <x v="71"/>
    <s v="SOUTH WEST COMMISSIONING REGION"/>
    <x v="158"/>
    <n v="7"/>
    <n v="4"/>
    <n v="0.63636363636363635"/>
    <n v="0.36363636363636365"/>
  </r>
  <r>
    <s v="JUN-23"/>
    <s v="2023/24"/>
    <x v="2"/>
    <x v="2"/>
    <x v="72"/>
    <s v="SOUTH EAST COMMISSIONING REGION"/>
    <x v="874"/>
    <n v="1647"/>
    <n v="674"/>
    <n v="0.70960792761740632"/>
    <n v="0.29039207238259374"/>
  </r>
  <r>
    <s v="JUN-23"/>
    <s v="2023/24"/>
    <x v="2"/>
    <x v="2"/>
    <x v="73"/>
    <s v="SOUTH EAST COMMISSIONING REGION"/>
    <x v="875"/>
    <n v="1670"/>
    <n v="480"/>
    <n v="0.77674418604651163"/>
    <n v="0.22325581395348837"/>
  </r>
  <r>
    <s v="JUN-23"/>
    <s v="2023/24"/>
    <x v="2"/>
    <x v="2"/>
    <x v="74"/>
    <s v="SOUTH WEST COMMISSIONING REGION"/>
    <x v="876"/>
    <n v="2950"/>
    <n v="1542"/>
    <n v="0.65672306322350849"/>
    <n v="0.34327693677649151"/>
  </r>
  <r>
    <s v="JUN-23"/>
    <s v="2023/24"/>
    <x v="2"/>
    <x v="2"/>
    <x v="75"/>
    <s v="MIDLANDS COMMISSIONING REGION"/>
    <x v="877"/>
    <n v="3194"/>
    <n v="1382"/>
    <n v="0.69798951048951052"/>
    <n v="0.30201048951048953"/>
  </r>
  <r>
    <s v="JUN-23"/>
    <s v="2023/24"/>
    <x v="2"/>
    <x v="2"/>
    <x v="76"/>
    <s v="NORTH EAST AND YORKSHIRE COMMISSIONING REGION"/>
    <x v="878"/>
    <n v="3416"/>
    <n v="941"/>
    <n v="0.78402570576084463"/>
    <n v="0.21597429423915537"/>
  </r>
  <r>
    <s v="JUN-23"/>
    <s v="2023/24"/>
    <x v="2"/>
    <x v="2"/>
    <x v="77"/>
    <s v="MIDLANDS COMMISSIONING REGION"/>
    <x v="879"/>
    <n v="3469"/>
    <n v="1237"/>
    <n v="0.73714407139821503"/>
    <n v="0.26285592860178497"/>
  </r>
  <r>
    <s v="JUN-23"/>
    <s v="2023/24"/>
    <x v="2"/>
    <x v="2"/>
    <x v="78"/>
    <s v="SOUTH WEST COMMISSIONING REGION"/>
    <x v="880"/>
    <n v="5721"/>
    <n v="1598"/>
    <n v="0.78166416177073372"/>
    <n v="0.2183358382292663"/>
  </r>
  <r>
    <s v="JUN-23"/>
    <s v="2023/24"/>
    <x v="2"/>
    <x v="2"/>
    <x v="79"/>
    <s v="NORTH EAST AND YORKSHIRE COMMISSIONING REGION"/>
    <x v="881"/>
    <n v="2081"/>
    <n v="493"/>
    <n v="0.80846930846930842"/>
    <n v="0.19153069153069152"/>
  </r>
  <r>
    <s v="JUN-23"/>
    <s v="2023/24"/>
    <x v="2"/>
    <x v="2"/>
    <x v="80"/>
    <s v="MIDLANDS COMMISSIONING REGION"/>
    <x v="882"/>
    <n v="2329"/>
    <n v="960"/>
    <n v="0.70811796898753421"/>
    <n v="0.29188203101246579"/>
  </r>
  <r>
    <s v="JUN-23"/>
    <s v="2023/24"/>
    <x v="2"/>
    <x v="2"/>
    <x v="81"/>
    <s v="EAST OF ENGLAND COMMISSIONING REGION"/>
    <x v="883"/>
    <n v="2924"/>
    <n v="2027"/>
    <n v="0.59058776004847502"/>
    <n v="0.40941223995152493"/>
  </r>
  <r>
    <s v="JUN-23"/>
    <s v="2023/24"/>
    <x v="2"/>
    <x v="2"/>
    <x v="82"/>
    <s v="NORTH WEST COMMISSIONING REGION"/>
    <x v="884"/>
    <n v="2505"/>
    <n v="1249"/>
    <n v="0.66728822589238146"/>
    <n v="0.33271177410761854"/>
  </r>
  <r>
    <s v="JUN-23"/>
    <s v="2023/24"/>
    <x v="2"/>
    <x v="2"/>
    <x v="83"/>
    <s v="NORTH WEST COMMISSIONING REGION"/>
    <x v="158"/>
    <n v="8"/>
    <n v="3"/>
    <n v="0.72727272727272729"/>
    <n v="0.27272727272727271"/>
  </r>
  <r>
    <s v="JUN-23"/>
    <s v="2023/24"/>
    <x v="2"/>
    <x v="2"/>
    <x v="84"/>
    <s v="NORTH EAST AND YORKSHIRE COMMISSIONING REGION"/>
    <x v="885"/>
    <n v="2057"/>
    <n v="553"/>
    <n v="0.78812260536398471"/>
    <n v="0.21187739463601532"/>
  </r>
  <r>
    <s v="JUN-23"/>
    <s v="2023/24"/>
    <x v="2"/>
    <x v="2"/>
    <x v="85"/>
    <s v="LONDON COMMISSIONING REGION"/>
    <x v="886"/>
    <n v="5147"/>
    <n v="1471"/>
    <n v="0.77772741009368385"/>
    <n v="0.2222725899063161"/>
  </r>
  <r>
    <s v="JUN-23"/>
    <s v="2023/24"/>
    <x v="2"/>
    <x v="2"/>
    <x v="86"/>
    <s v="NORTH EAST AND YORKSHIRE COMMISSIONING REGION"/>
    <x v="887"/>
    <n v="1400"/>
    <n v="510"/>
    <n v="0.73298429319371727"/>
    <n v="0.26701570680628273"/>
  </r>
  <r>
    <s v="JUN-23"/>
    <s v="2023/24"/>
    <x v="2"/>
    <x v="2"/>
    <x v="87"/>
    <s v="MIDLANDS COMMISSIONING REGION"/>
    <x v="888"/>
    <n v="3135"/>
    <n v="870"/>
    <n v="0.78277153558052437"/>
    <n v="0.21722846441947566"/>
  </r>
  <r>
    <s v="JUN-23"/>
    <s v="2023/24"/>
    <x v="2"/>
    <x v="2"/>
    <x v="88"/>
    <s v="SOUTH EAST COMMISSIONING REGION"/>
    <x v="889"/>
    <n v="3457"/>
    <n v="1407"/>
    <n v="0.71073190789473684"/>
    <n v="0.28926809210526316"/>
  </r>
  <r>
    <s v="JUN-23"/>
    <s v="2023/24"/>
    <x v="2"/>
    <x v="2"/>
    <x v="89"/>
    <s v="MIDLANDS COMMISSIONING REGION"/>
    <x v="890"/>
    <n v="2317"/>
    <n v="1442"/>
    <n v="0.61638733705772808"/>
    <n v="0.38361266294227186"/>
  </r>
  <r>
    <s v="JUN-23"/>
    <s v="2023/24"/>
    <x v="2"/>
    <x v="2"/>
    <x v="90"/>
    <s v="LONDON COMMISSIONING REGION"/>
    <x v="891"/>
    <n v="6662"/>
    <n v="1950"/>
    <n v="0.7735717603344171"/>
    <n v="0.2264282396655829"/>
  </r>
  <r>
    <s v="JUN-23"/>
    <s v="2023/24"/>
    <x v="2"/>
    <x v="2"/>
    <x v="91"/>
    <s v="NORTH EAST AND YORKSHIRE COMMISSIONING REGION"/>
    <x v="149"/>
    <n v="3"/>
    <n v="3"/>
    <n v="0.5"/>
    <n v="0.5"/>
  </r>
  <r>
    <s v="JUN-23"/>
    <s v="2023/24"/>
    <x v="2"/>
    <x v="2"/>
    <x v="92"/>
    <s v="MIDLANDS COMMISSIONING REGION"/>
    <x v="892"/>
    <n v="2582"/>
    <n v="571"/>
    <n v="0.81890263241357442"/>
    <n v="0.18109736758642564"/>
  </r>
  <r>
    <s v="JUN-23"/>
    <s v="2023/24"/>
    <x v="2"/>
    <x v="2"/>
    <x v="93"/>
    <s v="NORTH EAST AND YORKSHIRE COMMISSIONING REGION"/>
    <x v="893"/>
    <n v="2056"/>
    <n v="414"/>
    <n v="0.83238866396761135"/>
    <n v="0.16761133603238867"/>
  </r>
  <r>
    <s v="JUN-23"/>
    <s v="2023/24"/>
    <x v="2"/>
    <x v="2"/>
    <x v="94"/>
    <s v="SOUTH EAST COMMISSIONING REGION"/>
    <x v="894"/>
    <n v="6724"/>
    <n v="2769"/>
    <n v="0.70831138733803856"/>
    <n v="0.29168861266196144"/>
  </r>
  <r>
    <s v="JUN-23"/>
    <s v="2023/24"/>
    <x v="2"/>
    <x v="2"/>
    <x v="95"/>
    <s v="SOUTH EAST COMMISSIONING REGION"/>
    <x v="895"/>
    <n v="4300"/>
    <n v="1004"/>
    <n v="0.81070889894419307"/>
    <n v="0.18929110105580693"/>
  </r>
  <r>
    <s v="JUN-23"/>
    <s v="2023/24"/>
    <x v="2"/>
    <x v="2"/>
    <x v="96"/>
    <s v="SOUTH WEST COMMISSIONING REGION"/>
    <x v="896"/>
    <n v="2478"/>
    <n v="1188"/>
    <n v="0.67594108019639931"/>
    <n v="0.32405891980360063"/>
  </r>
  <r>
    <s v="JUN-23"/>
    <s v="2023/24"/>
    <x v="2"/>
    <x v="2"/>
    <x v="97"/>
    <s v="LONDON COMMISSIONING REGION"/>
    <x v="897"/>
    <n v="4919"/>
    <n v="2266"/>
    <n v="0.68462073764787756"/>
    <n v="0.31537926235212249"/>
  </r>
  <r>
    <s v="JUN-23"/>
    <s v="2023/24"/>
    <x v="2"/>
    <x v="2"/>
    <x v="98"/>
    <s v="SOUTH EAST COMMISSIONING REGION"/>
    <x v="898"/>
    <n v="2261"/>
    <n v="743"/>
    <n v="0.75266311584553924"/>
    <n v="0.24733688415446073"/>
  </r>
  <r>
    <s v="JUN-23"/>
    <s v="2023/24"/>
    <x v="2"/>
    <x v="2"/>
    <x v="99"/>
    <s v="SOUTH EAST COMMISSIONING REGION"/>
    <x v="368"/>
    <n v="14"/>
    <n v="11"/>
    <n v="0.56000000000000005"/>
    <n v="0.44"/>
  </r>
  <r>
    <s v="JUN-23"/>
    <s v="2023/24"/>
    <x v="2"/>
    <x v="2"/>
    <x v="100"/>
    <s v="NORTH WEST COMMISSIONING REGION"/>
    <x v="899"/>
    <n v="1703"/>
    <n v="879"/>
    <n v="0.65956622773044149"/>
    <n v="0.34043377226955845"/>
  </r>
  <r>
    <s v="JUN-23"/>
    <s v="2023/24"/>
    <x v="2"/>
    <x v="2"/>
    <x v="101"/>
    <s v="NORTH EAST AND YORKSHIRE COMMISSIONING REGION"/>
    <x v="900"/>
    <n v="769"/>
    <n v="200"/>
    <n v="0.79360165118679049"/>
    <n v="0.20639834881320948"/>
  </r>
  <r>
    <s v="JUN-23"/>
    <s v="2023/24"/>
    <x v="2"/>
    <x v="2"/>
    <x v="102"/>
    <s v="EAST OF ENGLAND COMMISSIONING REGION"/>
    <x v="901"/>
    <n v="1025"/>
    <n v="466"/>
    <n v="0.68745808182427903"/>
    <n v="0.31254191817572097"/>
  </r>
  <r>
    <s v="JUN-23"/>
    <s v="2023/24"/>
    <x v="2"/>
    <x v="2"/>
    <x v="103"/>
    <s v="EAST OF ENGLAND COMMISSIONING REGION"/>
    <x v="902"/>
    <n v="649"/>
    <n v="390"/>
    <n v="0.62463907603464874"/>
    <n v="0.37536092396535131"/>
  </r>
  <r>
    <s v="JUN-23"/>
    <s v="2023/24"/>
    <x v="2"/>
    <x v="2"/>
    <x v="104"/>
    <s v="EAST OF ENGLAND COMMISSIONING REGION"/>
    <x v="903"/>
    <n v="623"/>
    <n v="370"/>
    <n v="0.62739174219536753"/>
    <n v="0.37260825780463241"/>
  </r>
  <r>
    <s v="JUN-23"/>
    <s v="2023/24"/>
    <x v="2"/>
    <x v="2"/>
    <x v="105"/>
    <s v="LONDON COMMISSIONING REGION"/>
    <x v="904"/>
    <n v="5072"/>
    <n v="1873"/>
    <n v="0.73030957523398132"/>
    <n v="0.26969042476601873"/>
  </r>
  <r>
    <s v="JUN-23"/>
    <s v="2023/24"/>
    <x v="2"/>
    <x v="2"/>
    <x v="106"/>
    <s v="MIDLANDS COMMISSIONING REGION"/>
    <x v="905"/>
    <n v="3647"/>
    <n v="1279"/>
    <n v="0.74035728786033295"/>
    <n v="0.25964271213966705"/>
  </r>
  <r>
    <s v="JUN-23"/>
    <s v="2023/24"/>
    <x v="2"/>
    <x v="2"/>
    <x v="107"/>
    <s v="MIDLANDS COMMISSIONING REGION"/>
    <x v="906"/>
    <n v="3376"/>
    <n v="1079"/>
    <n v="0.7578002244668911"/>
    <n v="0.24219977553310887"/>
  </r>
  <r>
    <s v="JUN-23"/>
    <s v="2023/24"/>
    <x v="2"/>
    <x v="2"/>
    <x v="108"/>
    <s v="SOUTH EAST COMMISSIONING REGION"/>
    <x v="907"/>
    <n v="2111"/>
    <n v="679"/>
    <n v="0.75663082437275986"/>
    <n v="0.24336917562724014"/>
  </r>
  <r>
    <s v="JUN-23"/>
    <s v="2023/24"/>
    <x v="2"/>
    <x v="2"/>
    <x v="109"/>
    <s v="SOUTH EAST COMMISSIONING REGION"/>
    <x v="908"/>
    <n v="5653"/>
    <n v="1524"/>
    <n v="0.78765500905670893"/>
    <n v="0.21234499094329107"/>
  </r>
  <r>
    <s v="JUN-23"/>
    <s v="2023/24"/>
    <x v="2"/>
    <x v="2"/>
    <x v="110"/>
    <s v="EAST OF ENGLAND COMMISSIONING REGION"/>
    <x v="909"/>
    <n v="2645"/>
    <n v="1112"/>
    <n v="0.70401916422677668"/>
    <n v="0.29598083577322332"/>
  </r>
  <r>
    <s v="JUN-23"/>
    <s v="2023/24"/>
    <x v="2"/>
    <x v="2"/>
    <x v="111"/>
    <s v="MIDLANDS COMMISSIONING REGION"/>
    <x v="910"/>
    <n v="1683"/>
    <n v="993"/>
    <n v="0.62892376681614348"/>
    <n v="0.37107623318385652"/>
  </r>
  <r>
    <s v="JUN-23"/>
    <s v="2023/24"/>
    <x v="2"/>
    <x v="2"/>
    <x v="112"/>
    <s v="UNKNOWN"/>
    <x v="911"/>
    <n v="537"/>
    <n v="275"/>
    <n v="0.66133004926108374"/>
    <n v="0.33866995073891626"/>
  </r>
  <r>
    <s v="JUN-23"/>
    <s v="2023/24"/>
    <x v="2"/>
    <x v="2"/>
    <x v="113"/>
    <s v="LONDON COMMISSIONING REGION"/>
    <x v="912"/>
    <n v="7751"/>
    <n v="2042"/>
    <n v="0.79148371285612173"/>
    <n v="0.20851628714387829"/>
  </r>
  <r>
    <s v="JUN-23"/>
    <s v="2023/24"/>
    <x v="2"/>
    <x v="2"/>
    <x v="114"/>
    <s v="NORTH EAST AND YORKSHIRE COMMISSIONING REGION"/>
    <x v="913"/>
    <n v="1387"/>
    <n v="494"/>
    <n v="0.73737373737373735"/>
    <n v="0.26262626262626265"/>
  </r>
  <r>
    <s v="JUN-23"/>
    <s v="2023/24"/>
    <x v="2"/>
    <x v="3"/>
    <x v="0"/>
    <s v="NORTH EAST AND YORKSHIRE COMMISSIONING REGION"/>
    <x v="177"/>
    <n v="222"/>
    <n v="23"/>
    <n v="0.90612244897959182"/>
    <n v="9.3877551020408165E-2"/>
  </r>
  <r>
    <s v="JUN-23"/>
    <s v="2023/24"/>
    <x v="2"/>
    <x v="3"/>
    <x v="1"/>
    <s v="NORTH EAST AND YORKSHIRE COMMISSIONING REGION"/>
    <x v="190"/>
    <n v="111"/>
    <n v="9"/>
    <n v="0.92500000000000004"/>
    <n v="7.4999999999999997E-2"/>
  </r>
  <r>
    <s v="JUN-23"/>
    <s v="2023/24"/>
    <x v="2"/>
    <x v="3"/>
    <x v="2"/>
    <s v="NORTH EAST AND YORKSHIRE COMMISSIONING REGION"/>
    <x v="914"/>
    <n v="173"/>
    <n v="5"/>
    <n v="0.9719101123595506"/>
    <n v="2.8089887640449437E-2"/>
  </r>
  <r>
    <s v="JUN-23"/>
    <s v="2023/24"/>
    <x v="2"/>
    <x v="3"/>
    <x v="3"/>
    <s v="NORTH WEST COMMISSIONING REGION"/>
    <x v="327"/>
    <n v="70"/>
    <n v="9"/>
    <n v="0.88607594936708856"/>
    <n v="0.11392405063291139"/>
  </r>
  <r>
    <s v="JUN-23"/>
    <s v="2023/24"/>
    <x v="2"/>
    <x v="3"/>
    <x v="4"/>
    <s v="NORTH WEST COMMISSIONING REGION"/>
    <x v="146"/>
    <n v="90"/>
    <n v="11"/>
    <n v="0.8910891089108911"/>
    <n v="0.10891089108910891"/>
  </r>
  <r>
    <s v="JUN-23"/>
    <s v="2023/24"/>
    <x v="2"/>
    <x v="3"/>
    <x v="5"/>
    <s v="NORTH WEST COMMISSIONING REGION"/>
    <x v="422"/>
    <n v="118"/>
    <n v="3"/>
    <n v="0.97520661157024791"/>
    <n v="2.4793388429752067E-2"/>
  </r>
  <r>
    <s v="JUN-23"/>
    <s v="2023/24"/>
    <x v="2"/>
    <x v="3"/>
    <x v="6"/>
    <s v="NORTH WEST COMMISSIONING REGION"/>
    <x v="383"/>
    <n v="68"/>
    <n v="8"/>
    <n v="0.89473684210526316"/>
    <n v="0.10526315789473684"/>
  </r>
  <r>
    <s v="JUN-23"/>
    <s v="2023/24"/>
    <x v="2"/>
    <x v="3"/>
    <x v="7"/>
    <s v="NORTH WEST COMMISSIONING REGION"/>
    <x v="915"/>
    <n v="89"/>
    <n v="13"/>
    <n v="0.87254901960784315"/>
    <n v="0.12745098039215685"/>
  </r>
  <r>
    <s v="JUN-23"/>
    <s v="2023/24"/>
    <x v="2"/>
    <x v="3"/>
    <x v="8"/>
    <s v="NORTH WEST COMMISSIONING REGION"/>
    <x v="388"/>
    <n v="98"/>
    <n v="11"/>
    <n v="0.8990825688073395"/>
    <n v="0.10091743119266056"/>
  </r>
  <r>
    <s v="JUN-23"/>
    <s v="2023/24"/>
    <x v="2"/>
    <x v="3"/>
    <x v="9"/>
    <s v="NORTH WEST COMMISSIONING REGION"/>
    <x v="914"/>
    <n v="158"/>
    <n v="20"/>
    <n v="0.88764044943820219"/>
    <n v="0.11235955056179775"/>
  </r>
  <r>
    <s v="JUN-23"/>
    <s v="2023/24"/>
    <x v="2"/>
    <x v="3"/>
    <x v="10"/>
    <s v="NORTH WEST COMMISSIONING REGION"/>
    <x v="311"/>
    <n v="104"/>
    <n v="14"/>
    <n v="0.88135593220338981"/>
    <n v="0.11864406779661017"/>
  </r>
  <r>
    <s v="JUN-23"/>
    <s v="2023/24"/>
    <x v="2"/>
    <x v="3"/>
    <x v="11"/>
    <s v="NORTH WEST COMMISSIONING REGION"/>
    <x v="915"/>
    <n v="90"/>
    <n v="12"/>
    <n v="0.88235294117647056"/>
    <n v="0.11764705882352941"/>
  </r>
  <r>
    <s v="JUN-23"/>
    <s v="2023/24"/>
    <x v="2"/>
    <x v="3"/>
    <x v="12"/>
    <s v="NORTH WEST COMMISSIONING REGION"/>
    <x v="417"/>
    <n v="64"/>
    <n v="4"/>
    <n v="0.94117647058823528"/>
    <n v="5.8823529411764705E-2"/>
  </r>
  <r>
    <s v="JUN-23"/>
    <s v="2023/24"/>
    <x v="2"/>
    <x v="3"/>
    <x v="13"/>
    <s v="NORTH WEST COMMISSIONING REGION"/>
    <x v="392"/>
    <n v="109"/>
    <n v="8"/>
    <n v="0.93162393162393164"/>
    <n v="6.8376068376068383E-2"/>
  </r>
  <r>
    <s v="JUN-23"/>
    <s v="2023/24"/>
    <x v="2"/>
    <x v="3"/>
    <x v="14"/>
    <s v="NORTH EAST AND YORKSHIRE COMMISSIONING REGION"/>
    <x v="916"/>
    <n v="153"/>
    <n v="22"/>
    <n v="0.87428571428571433"/>
    <n v="0.12571428571428572"/>
  </r>
  <r>
    <s v="JUN-23"/>
    <s v="2023/24"/>
    <x v="2"/>
    <x v="3"/>
    <x v="15"/>
    <s v="NORTH WEST COMMISSIONING REGION"/>
    <x v="382"/>
    <n v="89"/>
    <n v="4"/>
    <n v="0.956989247311828"/>
    <n v="4.3010752688172046E-2"/>
  </r>
  <r>
    <s v="JUN-23"/>
    <s v="2023/24"/>
    <x v="2"/>
    <x v="3"/>
    <x v="16"/>
    <s v="NORTH WEST COMMISSIONING REGION"/>
    <x v="178"/>
    <n v="208"/>
    <n v="28"/>
    <n v="0.88135593220338981"/>
    <n v="0.11864406779661017"/>
  </r>
  <r>
    <s v="JUN-23"/>
    <s v="2023/24"/>
    <x v="2"/>
    <x v="3"/>
    <x v="17"/>
    <s v="NORTH WEST COMMISSIONING REGION"/>
    <x v="142"/>
    <n v="79"/>
    <n v="7"/>
    <n v="0.91860465116279066"/>
    <n v="8.1395348837209308E-2"/>
  </r>
  <r>
    <s v="JUN-23"/>
    <s v="2023/24"/>
    <x v="2"/>
    <x v="3"/>
    <x v="18"/>
    <s v="NORTH WEST COMMISSIONING REGION"/>
    <x v="305"/>
    <n v="77"/>
    <n v="8"/>
    <n v="0.90588235294117647"/>
    <n v="9.4117647058823528E-2"/>
  </r>
  <r>
    <s v="JUN-23"/>
    <s v="2023/24"/>
    <x v="2"/>
    <x v="3"/>
    <x v="19"/>
    <s v="NORTH WEST COMMISSIONING REGION"/>
    <x v="378"/>
    <n v="148"/>
    <n v="18"/>
    <n v="0.89156626506024095"/>
    <n v="0.10843373493975904"/>
  </r>
  <r>
    <s v="JUN-23"/>
    <s v="2023/24"/>
    <x v="2"/>
    <x v="3"/>
    <x v="20"/>
    <s v="NORTH WEST COMMISSIONING REGION"/>
    <x v="310"/>
    <n v="105"/>
    <n v="3"/>
    <n v="0.97222222222222221"/>
    <n v="2.7777777777777776E-2"/>
  </r>
  <r>
    <s v="JUN-23"/>
    <s v="2023/24"/>
    <x v="2"/>
    <x v="3"/>
    <x v="21"/>
    <s v="NORTH WEST COMMISSIONING REGION"/>
    <x v="302"/>
    <n v="88"/>
    <n v="6"/>
    <n v="0.93617021276595747"/>
    <n v="6.3829787234042548E-2"/>
  </r>
  <r>
    <s v="JUN-23"/>
    <s v="2023/24"/>
    <x v="2"/>
    <x v="3"/>
    <x v="22"/>
    <s v="NORTH WEST COMMISSIONING REGION"/>
    <x v="418"/>
    <n v="86"/>
    <n v="19"/>
    <n v="0.81904761904761902"/>
    <n v="0.18095238095238095"/>
  </r>
  <r>
    <s v="JUN-23"/>
    <s v="2023/24"/>
    <x v="2"/>
    <x v="3"/>
    <x v="23"/>
    <s v="NORTH WEST COMMISSIONING REGION"/>
    <x v="414"/>
    <n v="122"/>
    <n v="7"/>
    <n v="0.94573643410852715"/>
    <n v="5.4263565891472867E-2"/>
  </r>
  <r>
    <s v="JUN-23"/>
    <s v="2023/24"/>
    <x v="2"/>
    <x v="3"/>
    <x v="24"/>
    <s v="NORTH WEST COMMISSIONING REGION"/>
    <x v="301"/>
    <n v="70"/>
    <n v="5"/>
    <n v="0.93333333333333335"/>
    <n v="6.6666666666666666E-2"/>
  </r>
  <r>
    <s v="JUN-23"/>
    <s v="2023/24"/>
    <x v="2"/>
    <x v="3"/>
    <x v="25"/>
    <s v="NORTH WEST COMMISSIONING REGION"/>
    <x v="696"/>
    <n v="180"/>
    <n v="15"/>
    <n v="0.92307692307692313"/>
    <n v="7.6923076923076927E-2"/>
  </r>
  <r>
    <s v="JUN-23"/>
    <s v="2023/24"/>
    <x v="2"/>
    <x v="3"/>
    <x v="26"/>
    <s v="NORTH WEST COMMISSIONING REGION"/>
    <x v="384"/>
    <n v="118"/>
    <n v="23"/>
    <n v="0.83687943262411346"/>
    <n v="0.16312056737588654"/>
  </r>
  <r>
    <s v="JUN-23"/>
    <s v="2023/24"/>
    <x v="2"/>
    <x v="3"/>
    <x v="27"/>
    <s v="NORTH EAST AND YORKSHIRE COMMISSIONING REGION"/>
    <x v="694"/>
    <n v="134"/>
    <n v="14"/>
    <n v="0.90540540540540537"/>
    <n v="9.45945945945946E-2"/>
  </r>
  <r>
    <s v="JUN-23"/>
    <s v="2023/24"/>
    <x v="2"/>
    <x v="3"/>
    <x v="28"/>
    <s v="MIDLANDS COMMISSIONING REGION"/>
    <x v="317"/>
    <n v="59"/>
    <n v="2"/>
    <n v="0.96721311475409832"/>
    <n v="3.2786885245901641E-2"/>
  </r>
  <r>
    <s v="JUN-23"/>
    <s v="2023/24"/>
    <x v="2"/>
    <x v="3"/>
    <x v="29"/>
    <s v="NORTH EAST AND YORKSHIRE COMMISSIONING REGION"/>
    <x v="153"/>
    <n v="104"/>
    <n v="6"/>
    <n v="0.94545454545454544"/>
    <n v="5.4545454545454543E-2"/>
  </r>
  <r>
    <s v="JUN-23"/>
    <s v="2023/24"/>
    <x v="2"/>
    <x v="3"/>
    <x v="30"/>
    <s v="NORTH EAST AND YORKSHIRE COMMISSIONING REGION"/>
    <x v="299"/>
    <n v="153"/>
    <n v="5"/>
    <n v="0.96835443037974689"/>
    <n v="3.1645569620253167E-2"/>
  </r>
  <r>
    <s v="JUN-23"/>
    <s v="2023/24"/>
    <x v="2"/>
    <x v="3"/>
    <x v="31"/>
    <s v="NORTH EAST AND YORKSHIRE COMMISSIONING REGION"/>
    <x v="549"/>
    <n v="163"/>
    <n v="38"/>
    <n v="0.81094527363184077"/>
    <n v="0.1890547263681592"/>
  </r>
  <r>
    <s v="JUN-23"/>
    <s v="2023/24"/>
    <x v="2"/>
    <x v="3"/>
    <x v="32"/>
    <s v="NORTH EAST AND YORKSHIRE COMMISSIONING REGION"/>
    <x v="544"/>
    <n v="110"/>
    <n v="12"/>
    <n v="0.90163934426229508"/>
    <n v="9.8360655737704916E-2"/>
  </r>
  <r>
    <s v="JUN-23"/>
    <s v="2023/24"/>
    <x v="2"/>
    <x v="3"/>
    <x v="33"/>
    <s v="NORTH EAST AND YORKSHIRE COMMISSIONING REGION"/>
    <x v="170"/>
    <n v="62"/>
    <n v="10"/>
    <n v="0.86111111111111116"/>
    <n v="0.1388888888888889"/>
  </r>
  <r>
    <s v="JUN-23"/>
    <s v="2023/24"/>
    <x v="2"/>
    <x v="3"/>
    <x v="34"/>
    <s v="NORTH EAST AND YORKSHIRE COMMISSIONING REGION"/>
    <x v="382"/>
    <n v="84"/>
    <n v="9"/>
    <n v="0.90322580645161288"/>
    <n v="9.6774193548387094E-2"/>
  </r>
  <r>
    <s v="JUN-23"/>
    <s v="2023/24"/>
    <x v="2"/>
    <x v="3"/>
    <x v="35"/>
    <s v="NORTH EAST AND YORKSHIRE COMMISSIONING REGION"/>
    <x v="323"/>
    <n v="143"/>
    <n v="20"/>
    <n v="0.87730061349693256"/>
    <n v="0.12269938650306748"/>
  </r>
  <r>
    <s v="JUN-23"/>
    <s v="2023/24"/>
    <x v="2"/>
    <x v="3"/>
    <x v="36"/>
    <s v="NORTH EAST AND YORKSHIRE COMMISSIONING REGION"/>
    <x v="397"/>
    <n v="210"/>
    <n v="56"/>
    <n v="0.78947368421052633"/>
    <n v="0.21052631578947367"/>
  </r>
  <r>
    <s v="JUN-23"/>
    <s v="2023/24"/>
    <x v="2"/>
    <x v="3"/>
    <x v="37"/>
    <s v="NORTH EAST AND YORKSHIRE COMMISSIONING REGION"/>
    <x v="718"/>
    <n v="204"/>
    <n v="14"/>
    <n v="0.93577981651376152"/>
    <n v="6.4220183486238536E-2"/>
  </r>
  <r>
    <s v="JUN-23"/>
    <s v="2023/24"/>
    <x v="2"/>
    <x v="3"/>
    <x v="38"/>
    <s v="NORTH EAST AND YORKSHIRE COMMISSIONING REGION"/>
    <x v="917"/>
    <n v="179"/>
    <n v="11"/>
    <n v="0.94210526315789478"/>
    <n v="5.7894736842105263E-2"/>
  </r>
  <r>
    <s v="JUN-23"/>
    <s v="2023/24"/>
    <x v="2"/>
    <x v="3"/>
    <x v="39"/>
    <s v="MIDLANDS COMMISSIONING REGION"/>
    <x v="918"/>
    <n v="184"/>
    <n v="33"/>
    <n v="0.84792626728110598"/>
    <n v="0.15207373271889402"/>
  </r>
  <r>
    <s v="JUN-23"/>
    <s v="2023/24"/>
    <x v="2"/>
    <x v="3"/>
    <x v="40"/>
    <s v="MIDLANDS COMMISSIONING REGION"/>
    <x v="388"/>
    <n v="100"/>
    <n v="9"/>
    <n v="0.91743119266055051"/>
    <n v="8.2568807339449546E-2"/>
  </r>
  <r>
    <s v="JUN-23"/>
    <s v="2023/24"/>
    <x v="2"/>
    <x v="3"/>
    <x v="41"/>
    <s v="MIDLANDS COMMISSIONING REGION"/>
    <x v="320"/>
    <n v="172"/>
    <n v="27"/>
    <n v="0.86432160804020097"/>
    <n v="0.135678391959799"/>
  </r>
  <r>
    <s v="JUN-23"/>
    <s v="2023/24"/>
    <x v="2"/>
    <x v="3"/>
    <x v="42"/>
    <s v="MIDLANDS COMMISSIONING REGION"/>
    <x v="126"/>
    <n v="54"/>
    <n v="12"/>
    <n v="0.81818181818181823"/>
    <n v="0.18181818181818182"/>
  </r>
  <r>
    <s v="JUN-23"/>
    <s v="2023/24"/>
    <x v="2"/>
    <x v="3"/>
    <x v="43"/>
    <s v="MIDLANDS COMMISSIONING REGION"/>
    <x v="300"/>
    <n v="70"/>
    <n v="10"/>
    <n v="0.875"/>
    <n v="0.125"/>
  </r>
  <r>
    <s v="JUN-23"/>
    <s v="2023/24"/>
    <x v="2"/>
    <x v="3"/>
    <x v="44"/>
    <s v="MIDLANDS COMMISSIONING REGION"/>
    <x v="544"/>
    <n v="108"/>
    <n v="14"/>
    <n v="0.88524590163934425"/>
    <n v="0.11475409836065574"/>
  </r>
  <r>
    <s v="JUN-23"/>
    <s v="2023/24"/>
    <x v="2"/>
    <x v="3"/>
    <x v="45"/>
    <s v="MIDLANDS COMMISSIONING REGION"/>
    <x v="653"/>
    <n v="93"/>
    <n v="14"/>
    <n v="0.86915887850467288"/>
    <n v="0.13084112149532709"/>
  </r>
  <r>
    <s v="JUN-23"/>
    <s v="2023/24"/>
    <x v="2"/>
    <x v="3"/>
    <x v="46"/>
    <s v="MIDLANDS COMMISSIONING REGION"/>
    <x v="146"/>
    <n v="84"/>
    <n v="17"/>
    <n v="0.83168316831683164"/>
    <n v="0.16831683168316833"/>
  </r>
  <r>
    <s v="JUN-23"/>
    <s v="2023/24"/>
    <x v="2"/>
    <x v="3"/>
    <x v="47"/>
    <s v="MIDLANDS COMMISSIONING REGION"/>
    <x v="412"/>
    <n v="116"/>
    <n v="15"/>
    <n v="0.8854961832061069"/>
    <n v="0.11450381679389313"/>
  </r>
  <r>
    <s v="JUN-23"/>
    <s v="2023/24"/>
    <x v="2"/>
    <x v="3"/>
    <x v="48"/>
    <s v="EAST OF ENGLAND COMMISSIONING REGION"/>
    <x v="336"/>
    <n v="375"/>
    <n v="41"/>
    <n v="0.90144230769230771"/>
    <n v="9.8557692307692304E-2"/>
  </r>
  <r>
    <s v="JUN-23"/>
    <s v="2023/24"/>
    <x v="2"/>
    <x v="3"/>
    <x v="49"/>
    <s v="EAST OF ENGLAND COMMISSIONING REGION"/>
    <x v="919"/>
    <n v="263"/>
    <n v="19"/>
    <n v="0.93262411347517726"/>
    <n v="6.7375886524822695E-2"/>
  </r>
  <r>
    <s v="JUN-23"/>
    <s v="2023/24"/>
    <x v="2"/>
    <x v="3"/>
    <x v="50"/>
    <s v="EAST OF ENGLAND COMMISSIONING REGION"/>
    <x v="426"/>
    <n v="250"/>
    <n v="21"/>
    <n v="0.92250922509225097"/>
    <n v="7.7490774907749083E-2"/>
  </r>
  <r>
    <s v="JUN-23"/>
    <s v="2023/24"/>
    <x v="2"/>
    <x v="3"/>
    <x v="51"/>
    <s v="EAST OF ENGLAND COMMISSIONING REGION"/>
    <x v="920"/>
    <n v="275"/>
    <n v="13"/>
    <n v="0.95486111111111116"/>
    <n v="4.5138888888888888E-2"/>
  </r>
  <r>
    <s v="JUN-23"/>
    <s v="2023/24"/>
    <x v="2"/>
    <x v="3"/>
    <x v="52"/>
    <s v="EAST OF ENGLAND COMMISSIONING REGION"/>
    <x v="431"/>
    <n v="140"/>
    <n v="15"/>
    <n v="0.90322580645161288"/>
    <n v="9.6774193548387094E-2"/>
  </r>
  <r>
    <s v="JUN-23"/>
    <s v="2023/24"/>
    <x v="2"/>
    <x v="3"/>
    <x v="53"/>
    <s v="EAST OF ENGLAND COMMISSIONING REGION"/>
    <x v="921"/>
    <n v="182"/>
    <n v="15"/>
    <n v="0.92385786802030456"/>
    <n v="7.6142131979695438E-2"/>
  </r>
  <r>
    <s v="JUN-23"/>
    <s v="2023/24"/>
    <x v="2"/>
    <x v="3"/>
    <x v="54"/>
    <s v="EAST OF ENGLAND COMMISSIONING REGION"/>
    <x v="416"/>
    <n v="31"/>
    <n v="14"/>
    <n v="0.68888888888888888"/>
    <n v="0.31111111111111112"/>
  </r>
  <r>
    <s v="JUN-23"/>
    <s v="2023/24"/>
    <x v="2"/>
    <x v="3"/>
    <x v="55"/>
    <s v="EAST OF ENGLAND COMMISSIONING REGION"/>
    <x v="322"/>
    <n v="124"/>
    <n v="11"/>
    <n v="0.91851851851851851"/>
    <n v="8.1481481481481488E-2"/>
  </r>
  <r>
    <s v="JUN-23"/>
    <s v="2023/24"/>
    <x v="2"/>
    <x v="3"/>
    <x v="56"/>
    <s v="EAST OF ENGLAND COMMISSIONING REGION"/>
    <x v="421"/>
    <n v="183"/>
    <n v="6"/>
    <n v="0.96825396825396826"/>
    <n v="3.1746031746031744E-2"/>
  </r>
  <r>
    <s v="JUN-23"/>
    <s v="2023/24"/>
    <x v="2"/>
    <x v="3"/>
    <x v="57"/>
    <s v="SOUTH EAST COMMISSIONING REGION"/>
    <x v="322"/>
    <n v="120"/>
    <n v="15"/>
    <n v="0.88888888888888884"/>
    <n v="0.1111111111111111"/>
  </r>
  <r>
    <s v="JUN-23"/>
    <s v="2023/24"/>
    <x v="2"/>
    <x v="3"/>
    <x v="58"/>
    <s v="SOUTH EAST COMMISSIONING REGION"/>
    <x v="348"/>
    <n v="337"/>
    <n v="67"/>
    <n v="0.83415841584158412"/>
    <n v="0.16584158415841585"/>
  </r>
  <r>
    <s v="JUN-23"/>
    <s v="2023/24"/>
    <x v="2"/>
    <x v="3"/>
    <x v="59"/>
    <s v="SOUTH EAST COMMISSIONING REGION"/>
    <x v="307"/>
    <n v="90"/>
    <n v="8"/>
    <n v="0.91836734693877553"/>
    <n v="8.1632653061224483E-2"/>
  </r>
  <r>
    <s v="JUN-23"/>
    <s v="2023/24"/>
    <x v="2"/>
    <x v="3"/>
    <x v="60"/>
    <s v="SOUTH WEST COMMISSIONING REGION"/>
    <x v="684"/>
    <n v="529"/>
    <n v="20"/>
    <n v="0.96357012750455373"/>
    <n v="3.6429872495446269E-2"/>
  </r>
  <r>
    <s v="JUN-23"/>
    <s v="2023/24"/>
    <x v="2"/>
    <x v="3"/>
    <x v="61"/>
    <s v="SOUTH WEST COMMISSIONING REGION"/>
    <x v="922"/>
    <n v="349"/>
    <n v="25"/>
    <n v="0.9331550802139037"/>
    <n v="6.684491978609626E-2"/>
  </r>
  <r>
    <s v="JUN-23"/>
    <s v="2023/24"/>
    <x v="2"/>
    <x v="3"/>
    <x v="62"/>
    <s v="SOUTH WEST COMMISSIONING REGION"/>
    <x v="356"/>
    <n v="451"/>
    <n v="18"/>
    <n v="0.96162046908315568"/>
    <n v="3.8379530916844352E-2"/>
  </r>
  <r>
    <s v="JUN-23"/>
    <s v="2023/24"/>
    <x v="2"/>
    <x v="3"/>
    <x v="63"/>
    <s v="SOUTH WEST COMMISSIONING REGION"/>
    <x v="923"/>
    <n v="341"/>
    <n v="40"/>
    <n v="0.89501312335958005"/>
    <n v="0.10498687664041995"/>
  </r>
  <r>
    <s v="JUN-23"/>
    <s v="2023/24"/>
    <x v="2"/>
    <x v="3"/>
    <x v="64"/>
    <s v="NORTH WEST COMMISSIONING REGION"/>
    <x v="411"/>
    <n v="239"/>
    <n v="7"/>
    <n v="0.97154471544715448"/>
    <n v="2.8455284552845527E-2"/>
  </r>
  <r>
    <s v="JUN-23"/>
    <s v="2023/24"/>
    <x v="2"/>
    <x v="3"/>
    <x v="65"/>
    <s v="NATIONAL COMMISSIONING HUB 1"/>
    <x v="115"/>
    <n v="10"/>
    <n v="0"/>
    <n v="1"/>
    <n v="0"/>
  </r>
  <r>
    <s v="JUN-23"/>
    <s v="2023/24"/>
    <x v="2"/>
    <x v="3"/>
    <x v="66"/>
    <s v="NORTH EAST AND YORKSHIRE COMMISSIONING REGION"/>
    <x v="924"/>
    <n v="243"/>
    <n v="35"/>
    <n v="0.87410071942446044"/>
    <n v="0.12589928057553956"/>
  </r>
  <r>
    <s v="JUN-23"/>
    <s v="2023/24"/>
    <x v="2"/>
    <x v="3"/>
    <x v="67"/>
    <s v="NORTH WEST COMMISSIONING REGION"/>
    <x v="364"/>
    <n v="163"/>
    <n v="25"/>
    <n v="0.86702127659574468"/>
    <n v="0.13297872340425532"/>
  </r>
  <r>
    <s v="JUN-23"/>
    <s v="2023/24"/>
    <x v="2"/>
    <x v="3"/>
    <x v="69"/>
    <s v="MIDLANDS COMMISSIONING REGION"/>
    <x v="174"/>
    <n v="1"/>
    <n v="1"/>
    <n v="0.5"/>
    <n v="0.5"/>
  </r>
  <r>
    <s v="JUN-23"/>
    <s v="2023/24"/>
    <x v="2"/>
    <x v="3"/>
    <x v="71"/>
    <s v="SOUTH WEST COMMISSIONING REGION"/>
    <x v="157"/>
    <n v="1"/>
    <n v="0"/>
    <n v="1"/>
    <n v="0"/>
  </r>
  <r>
    <s v="JUN-23"/>
    <s v="2023/24"/>
    <x v="2"/>
    <x v="3"/>
    <x v="72"/>
    <s v="SOUTH EAST COMMISSIONING REGION"/>
    <x v="705"/>
    <n v="263"/>
    <n v="30"/>
    <n v="0.89761092150170652"/>
    <n v="0.10238907849829351"/>
  </r>
  <r>
    <s v="JUN-23"/>
    <s v="2023/24"/>
    <x v="2"/>
    <x v="3"/>
    <x v="73"/>
    <s v="SOUTH EAST COMMISSIONING REGION"/>
    <x v="434"/>
    <n v="248"/>
    <n v="8"/>
    <n v="0.96875"/>
    <n v="3.125E-2"/>
  </r>
  <r>
    <s v="JUN-23"/>
    <s v="2023/24"/>
    <x v="2"/>
    <x v="3"/>
    <x v="74"/>
    <s v="SOUTH WEST COMMISSIONING REGION"/>
    <x v="925"/>
    <n v="427"/>
    <n v="36"/>
    <n v="0.9222462203023758"/>
    <n v="7.775377969762419E-2"/>
  </r>
  <r>
    <s v="JUN-23"/>
    <s v="2023/24"/>
    <x v="2"/>
    <x v="3"/>
    <x v="75"/>
    <s v="MIDLANDS COMMISSIONING REGION"/>
    <x v="926"/>
    <n v="501"/>
    <n v="68"/>
    <n v="0.88049209138840068"/>
    <n v="0.1195079086115993"/>
  </r>
  <r>
    <s v="JUN-23"/>
    <s v="2023/24"/>
    <x v="2"/>
    <x v="3"/>
    <x v="76"/>
    <s v="NORTH EAST AND YORKSHIRE COMMISSIONING REGION"/>
    <x v="683"/>
    <n v="342"/>
    <n v="27"/>
    <n v="0.92682926829268297"/>
    <n v="7.3170731707317069E-2"/>
  </r>
  <r>
    <s v="JUN-23"/>
    <s v="2023/24"/>
    <x v="2"/>
    <x v="3"/>
    <x v="77"/>
    <s v="MIDLANDS COMMISSIONING REGION"/>
    <x v="927"/>
    <n v="549"/>
    <n v="70"/>
    <n v="0.88691437802907913"/>
    <n v="0.11308562197092084"/>
  </r>
  <r>
    <s v="JUN-23"/>
    <s v="2023/24"/>
    <x v="2"/>
    <x v="3"/>
    <x v="78"/>
    <s v="SOUTH WEST COMMISSIONING REGION"/>
    <x v="928"/>
    <n v="805"/>
    <n v="71"/>
    <n v="0.91894977168949776"/>
    <n v="8.1050228310502279E-2"/>
  </r>
  <r>
    <s v="JUN-23"/>
    <s v="2023/24"/>
    <x v="2"/>
    <x v="3"/>
    <x v="79"/>
    <s v="NORTH EAST AND YORKSHIRE COMMISSIONING REGION"/>
    <x v="929"/>
    <n v="326"/>
    <n v="19"/>
    <n v="0.94492753623188408"/>
    <n v="5.5072463768115941E-2"/>
  </r>
  <r>
    <s v="JUN-23"/>
    <s v="2023/24"/>
    <x v="2"/>
    <x v="3"/>
    <x v="80"/>
    <s v="MIDLANDS COMMISSIONING REGION"/>
    <x v="930"/>
    <n v="451"/>
    <n v="43"/>
    <n v="0.91295546558704455"/>
    <n v="8.7044534412955468E-2"/>
  </r>
  <r>
    <s v="JUN-23"/>
    <s v="2023/24"/>
    <x v="2"/>
    <x v="3"/>
    <x v="81"/>
    <s v="EAST OF ENGLAND COMMISSIONING REGION"/>
    <x v="931"/>
    <n v="496"/>
    <n v="70"/>
    <n v="0.87632508833922262"/>
    <n v="0.12367491166077739"/>
  </r>
  <r>
    <s v="JUN-23"/>
    <s v="2023/24"/>
    <x v="2"/>
    <x v="3"/>
    <x v="82"/>
    <s v="NORTH WEST COMMISSIONING REGION"/>
    <x v="932"/>
    <n v="415"/>
    <n v="32"/>
    <n v="0.92841163310961972"/>
    <n v="7.1588366890380312E-2"/>
  </r>
  <r>
    <s v="JUN-23"/>
    <s v="2023/24"/>
    <x v="2"/>
    <x v="3"/>
    <x v="83"/>
    <s v="NORTH WEST COMMISSIONING REGION"/>
    <x v="174"/>
    <n v="1"/>
    <n v="1"/>
    <n v="0.5"/>
    <n v="0.5"/>
  </r>
  <r>
    <s v="JUN-23"/>
    <s v="2023/24"/>
    <x v="2"/>
    <x v="3"/>
    <x v="84"/>
    <s v="NORTH EAST AND YORKSHIRE COMMISSIONING REGION"/>
    <x v="720"/>
    <n v="272"/>
    <n v="12"/>
    <n v="0.95774647887323938"/>
    <n v="4.2253521126760563E-2"/>
  </r>
  <r>
    <s v="JUN-23"/>
    <s v="2023/24"/>
    <x v="2"/>
    <x v="3"/>
    <x v="85"/>
    <s v="LONDON COMMISSIONING REGION"/>
    <x v="446"/>
    <n v="566"/>
    <n v="28"/>
    <n v="0.95286195286195285"/>
    <n v="4.7138047138047139E-2"/>
  </r>
  <r>
    <s v="JUN-23"/>
    <s v="2023/24"/>
    <x v="2"/>
    <x v="3"/>
    <x v="86"/>
    <s v="NORTH EAST AND YORKSHIRE COMMISSIONING REGION"/>
    <x v="709"/>
    <n v="262"/>
    <n v="18"/>
    <n v="0.93571428571428572"/>
    <n v="6.4285714285714279E-2"/>
  </r>
  <r>
    <s v="JUN-23"/>
    <s v="2023/24"/>
    <x v="2"/>
    <x v="3"/>
    <x v="87"/>
    <s v="MIDLANDS COMMISSIONING REGION"/>
    <x v="42"/>
    <n v="486"/>
    <n v="57"/>
    <n v="0.89502762430939231"/>
    <n v="0.10497237569060773"/>
  </r>
  <r>
    <s v="JUN-23"/>
    <s v="2023/24"/>
    <x v="2"/>
    <x v="3"/>
    <x v="88"/>
    <s v="SOUTH EAST COMMISSIONING REGION"/>
    <x v="933"/>
    <n v="537"/>
    <n v="79"/>
    <n v="0.87175324675324672"/>
    <n v="0.12824675324675325"/>
  </r>
  <r>
    <s v="JUN-23"/>
    <s v="2023/24"/>
    <x v="2"/>
    <x v="3"/>
    <x v="89"/>
    <s v="MIDLANDS COMMISSIONING REGION"/>
    <x v="337"/>
    <n v="415"/>
    <n v="63"/>
    <n v="0.86820083682008364"/>
    <n v="0.13179916317991633"/>
  </r>
  <r>
    <s v="JUN-23"/>
    <s v="2023/24"/>
    <x v="2"/>
    <x v="3"/>
    <x v="90"/>
    <s v="LONDON COMMISSIONING REGION"/>
    <x v="934"/>
    <n v="603"/>
    <n v="45"/>
    <n v="0.93055555555555558"/>
    <n v="6.9444444444444448E-2"/>
  </r>
  <r>
    <s v="JUN-23"/>
    <s v="2023/24"/>
    <x v="2"/>
    <x v="3"/>
    <x v="92"/>
    <s v="MIDLANDS COMMISSIONING REGION"/>
    <x v="935"/>
    <n v="345"/>
    <n v="39"/>
    <n v="0.8984375"/>
    <n v="0.1015625"/>
  </r>
  <r>
    <s v="JUN-23"/>
    <s v="2023/24"/>
    <x v="2"/>
    <x v="3"/>
    <x v="93"/>
    <s v="NORTH EAST AND YORKSHIRE COMMISSIONING REGION"/>
    <x v="552"/>
    <n v="313"/>
    <n v="25"/>
    <n v="0.92603550295857984"/>
    <n v="7.3964497041420121E-2"/>
  </r>
  <r>
    <s v="JUN-23"/>
    <s v="2023/24"/>
    <x v="2"/>
    <x v="3"/>
    <x v="94"/>
    <s v="SOUTH EAST COMMISSIONING REGION"/>
    <x v="936"/>
    <n v="970"/>
    <n v="45"/>
    <n v="0.95566502463054193"/>
    <n v="4.4334975369458129E-2"/>
  </r>
  <r>
    <s v="JUN-23"/>
    <s v="2023/24"/>
    <x v="2"/>
    <x v="3"/>
    <x v="95"/>
    <s v="SOUTH EAST COMMISSIONING REGION"/>
    <x v="931"/>
    <n v="540"/>
    <n v="26"/>
    <n v="0.95406360424028269"/>
    <n v="4.5936395759717315E-2"/>
  </r>
  <r>
    <s v="JUN-23"/>
    <s v="2023/24"/>
    <x v="2"/>
    <x v="3"/>
    <x v="96"/>
    <s v="SOUTH WEST COMMISSIONING REGION"/>
    <x v="42"/>
    <n v="481"/>
    <n v="62"/>
    <n v="0.88581952117863716"/>
    <n v="0.1141804788213628"/>
  </r>
  <r>
    <s v="JUN-23"/>
    <s v="2023/24"/>
    <x v="2"/>
    <x v="3"/>
    <x v="97"/>
    <s v="LONDON COMMISSIONING REGION"/>
    <x v="556"/>
    <n v="458"/>
    <n v="32"/>
    <n v="0.9346938775510204"/>
    <n v="6.5306122448979598E-2"/>
  </r>
  <r>
    <s v="JUN-23"/>
    <s v="2023/24"/>
    <x v="2"/>
    <x v="3"/>
    <x v="98"/>
    <s v="SOUTH EAST COMMISSIONING REGION"/>
    <x v="937"/>
    <n v="354"/>
    <n v="24"/>
    <n v="0.93650793650793651"/>
    <n v="6.3492063492063489E-2"/>
  </r>
  <r>
    <s v="JUN-23"/>
    <s v="2023/24"/>
    <x v="2"/>
    <x v="3"/>
    <x v="99"/>
    <s v="SOUTH EAST COMMISSIONING REGION"/>
    <x v="157"/>
    <n v="1"/>
    <n v="0"/>
    <n v="1"/>
    <n v="0"/>
  </r>
  <r>
    <s v="JUN-23"/>
    <s v="2023/24"/>
    <x v="2"/>
    <x v="3"/>
    <x v="100"/>
    <s v="NORTH WEST COMMISSIONING REGION"/>
    <x v="427"/>
    <n v="224"/>
    <n v="10"/>
    <n v="0.95726495726495731"/>
    <n v="4.2735042735042736E-2"/>
  </r>
  <r>
    <s v="JUN-23"/>
    <s v="2023/24"/>
    <x v="2"/>
    <x v="3"/>
    <x v="101"/>
    <s v="NORTH EAST AND YORKSHIRE COMMISSIONING REGION"/>
    <x v="167"/>
    <n v="131"/>
    <n v="16"/>
    <n v="0.891156462585034"/>
    <n v="0.10884353741496598"/>
  </r>
  <r>
    <s v="JUN-23"/>
    <s v="2023/24"/>
    <x v="2"/>
    <x v="3"/>
    <x v="102"/>
    <s v="EAST OF ENGLAND COMMISSIONING REGION"/>
    <x v="160"/>
    <n v="66"/>
    <n v="16"/>
    <n v="0.80487804878048785"/>
    <n v="0.1951219512195122"/>
  </r>
  <r>
    <s v="JUN-23"/>
    <s v="2023/24"/>
    <x v="2"/>
    <x v="3"/>
    <x v="103"/>
    <s v="EAST OF ENGLAND COMMISSIONING REGION"/>
    <x v="382"/>
    <n v="76"/>
    <n v="17"/>
    <n v="0.81720430107526887"/>
    <n v="0.18279569892473119"/>
  </r>
  <r>
    <s v="JUN-23"/>
    <s v="2023/24"/>
    <x v="2"/>
    <x v="3"/>
    <x v="104"/>
    <s v="EAST OF ENGLAND COMMISSIONING REGION"/>
    <x v="300"/>
    <n v="67"/>
    <n v="13"/>
    <n v="0.83750000000000002"/>
    <n v="0.16250000000000001"/>
  </r>
  <r>
    <s v="JUN-23"/>
    <s v="2023/24"/>
    <x v="2"/>
    <x v="3"/>
    <x v="105"/>
    <s v="LONDON COMMISSIONING REGION"/>
    <x v="938"/>
    <n v="535"/>
    <n v="25"/>
    <n v="0.9553571428571429"/>
    <n v="4.4642857142857144E-2"/>
  </r>
  <r>
    <s v="JUN-23"/>
    <s v="2023/24"/>
    <x v="2"/>
    <x v="3"/>
    <x v="106"/>
    <s v="MIDLANDS COMMISSIONING REGION"/>
    <x v="939"/>
    <n v="420"/>
    <n v="36"/>
    <n v="0.92105263157894735"/>
    <n v="7.8947368421052627E-2"/>
  </r>
  <r>
    <s v="JUN-23"/>
    <s v="2023/24"/>
    <x v="2"/>
    <x v="3"/>
    <x v="107"/>
    <s v="MIDLANDS COMMISSIONING REGION"/>
    <x v="926"/>
    <n v="491"/>
    <n v="78"/>
    <n v="0.86291739894551844"/>
    <n v="0.13708260105448156"/>
  </r>
  <r>
    <s v="JUN-23"/>
    <s v="2023/24"/>
    <x v="2"/>
    <x v="3"/>
    <x v="108"/>
    <s v="SOUTH EAST COMMISSIONING REGION"/>
    <x v="940"/>
    <n v="303"/>
    <n v="20"/>
    <n v="0.9380804953560371"/>
    <n v="6.1919504643962849E-2"/>
  </r>
  <r>
    <s v="JUN-23"/>
    <s v="2023/24"/>
    <x v="2"/>
    <x v="3"/>
    <x v="109"/>
    <s v="SOUTH EAST COMMISSIONING REGION"/>
    <x v="941"/>
    <n v="1039"/>
    <n v="75"/>
    <n v="0.93267504488330344"/>
    <n v="6.7324955116696589E-2"/>
  </r>
  <r>
    <s v="JUN-23"/>
    <s v="2023/24"/>
    <x v="2"/>
    <x v="3"/>
    <x v="110"/>
    <s v="EAST OF ENGLAND COMMISSIONING REGION"/>
    <x v="942"/>
    <n v="378"/>
    <n v="20"/>
    <n v="0.94974874371859297"/>
    <n v="5.0251256281407038E-2"/>
  </r>
  <r>
    <s v="JUN-23"/>
    <s v="2023/24"/>
    <x v="2"/>
    <x v="3"/>
    <x v="111"/>
    <s v="MIDLANDS COMMISSIONING REGION"/>
    <x v="943"/>
    <n v="293"/>
    <n v="48"/>
    <n v="0.85923753665689151"/>
    <n v="0.14076246334310852"/>
  </r>
  <r>
    <s v="JUN-23"/>
    <s v="2023/24"/>
    <x v="2"/>
    <x v="3"/>
    <x v="112"/>
    <s v="UNKNOWN"/>
    <x v="944"/>
    <n v="195"/>
    <n v="24"/>
    <n v="0.8904109589041096"/>
    <n v="0.1095890410958904"/>
  </r>
  <r>
    <s v="JUN-23"/>
    <s v="2023/24"/>
    <x v="2"/>
    <x v="3"/>
    <x v="113"/>
    <s v="LONDON COMMISSIONING REGION"/>
    <x v="945"/>
    <n v="702"/>
    <n v="33"/>
    <n v="0.95510204081632655"/>
    <n v="4.4897959183673466E-2"/>
  </r>
  <r>
    <s v="JUN-23"/>
    <s v="2023/24"/>
    <x v="2"/>
    <x v="3"/>
    <x v="114"/>
    <s v="NORTH EAST AND YORKSHIRE COMMISSIONING REGION"/>
    <x v="430"/>
    <n v="211"/>
    <n v="11"/>
    <n v="0.9504504504504504"/>
    <n v="4.954954954954955E-2"/>
  </r>
  <r>
    <s v="JUN-23"/>
    <s v="2023/24"/>
    <x v="2"/>
    <x v="4"/>
    <x v="0"/>
    <s v="NORTH EAST AND YORKSHIRE COMMISSIONING REGION"/>
    <x v="137"/>
    <n v="67"/>
    <n v="0"/>
    <n v="1"/>
    <n v="0"/>
  </r>
  <r>
    <s v="JUN-23"/>
    <s v="2023/24"/>
    <x v="2"/>
    <x v="4"/>
    <x v="1"/>
    <s v="NORTH EAST AND YORKSHIRE COMMISSIONING REGION"/>
    <x v="367"/>
    <n v="38"/>
    <n v="1"/>
    <n v="0.97435897435897434"/>
    <n v="2.564102564102564E-2"/>
  </r>
  <r>
    <s v="JUN-23"/>
    <s v="2023/24"/>
    <x v="2"/>
    <x v="4"/>
    <x v="2"/>
    <s v="NORTH EAST AND YORKSHIRE COMMISSIONING REGION"/>
    <x v="381"/>
    <n v="71"/>
    <n v="0"/>
    <n v="1"/>
    <n v="0"/>
  </r>
  <r>
    <s v="JUN-23"/>
    <s v="2023/24"/>
    <x v="2"/>
    <x v="4"/>
    <x v="3"/>
    <s v="NORTH WEST COMMISSIONING REGION"/>
    <x v="373"/>
    <n v="34"/>
    <n v="0"/>
    <n v="1"/>
    <n v="0"/>
  </r>
  <r>
    <s v="JUN-23"/>
    <s v="2023/24"/>
    <x v="2"/>
    <x v="4"/>
    <x v="4"/>
    <s v="NORTH WEST COMMISSIONING REGION"/>
    <x v="254"/>
    <n v="5"/>
    <n v="0"/>
    <n v="1"/>
    <n v="0"/>
  </r>
  <r>
    <s v="JUN-23"/>
    <s v="2023/24"/>
    <x v="2"/>
    <x v="4"/>
    <x v="5"/>
    <s v="NORTH WEST COMMISSIONING REGION"/>
    <x v="91"/>
    <n v="12"/>
    <n v="0"/>
    <n v="1"/>
    <n v="0"/>
  </r>
  <r>
    <s v="JUN-23"/>
    <s v="2023/24"/>
    <x v="2"/>
    <x v="4"/>
    <x v="6"/>
    <s v="NORTH WEST COMMISSIONING REGION"/>
    <x v="148"/>
    <n v="14"/>
    <n v="0"/>
    <n v="1"/>
    <n v="0"/>
  </r>
  <r>
    <s v="JUN-23"/>
    <s v="2023/24"/>
    <x v="2"/>
    <x v="4"/>
    <x v="7"/>
    <s v="NORTH WEST COMMISSIONING REGION"/>
    <x v="317"/>
    <n v="60"/>
    <n v="1"/>
    <n v="0.98360655737704916"/>
    <n v="1.6393442622950821E-2"/>
  </r>
  <r>
    <s v="JUN-23"/>
    <s v="2023/24"/>
    <x v="2"/>
    <x v="4"/>
    <x v="8"/>
    <s v="NORTH WEST COMMISSIONING REGION"/>
    <x v="99"/>
    <n v="28"/>
    <n v="1"/>
    <n v="0.96551724137931039"/>
    <n v="3.4482758620689655E-2"/>
  </r>
  <r>
    <s v="JUN-23"/>
    <s v="2023/24"/>
    <x v="2"/>
    <x v="4"/>
    <x v="9"/>
    <s v="NORTH WEST COMMISSIONING REGION"/>
    <x v="159"/>
    <n v="83"/>
    <n v="1"/>
    <n v="0.98809523809523814"/>
    <n v="1.1904761904761904E-2"/>
  </r>
  <r>
    <s v="JUN-23"/>
    <s v="2023/24"/>
    <x v="2"/>
    <x v="4"/>
    <x v="10"/>
    <s v="NORTH WEST COMMISSIONING REGION"/>
    <x v="120"/>
    <n v="25"/>
    <n v="1"/>
    <n v="0.96153846153846156"/>
    <n v="3.8461538461538464E-2"/>
  </r>
  <r>
    <s v="JUN-23"/>
    <s v="2023/24"/>
    <x v="2"/>
    <x v="4"/>
    <x v="11"/>
    <s v="NORTH WEST COMMISSIONING REGION"/>
    <x v="191"/>
    <n v="54"/>
    <n v="1"/>
    <n v="0.98181818181818181"/>
    <n v="1.8181818181818181E-2"/>
  </r>
  <r>
    <s v="JUN-23"/>
    <s v="2023/24"/>
    <x v="2"/>
    <x v="4"/>
    <x v="12"/>
    <s v="NORTH WEST COMMISSIONING REGION"/>
    <x v="132"/>
    <n v="16"/>
    <n v="0"/>
    <n v="1"/>
    <n v="0"/>
  </r>
  <r>
    <s v="JUN-23"/>
    <s v="2023/24"/>
    <x v="2"/>
    <x v="4"/>
    <x v="13"/>
    <s v="NORTH WEST COMMISSIONING REGION"/>
    <x v="124"/>
    <n v="21"/>
    <n v="0"/>
    <n v="1"/>
    <n v="0"/>
  </r>
  <r>
    <s v="JUN-23"/>
    <s v="2023/24"/>
    <x v="2"/>
    <x v="4"/>
    <x v="14"/>
    <s v="NORTH EAST AND YORKSHIRE COMMISSIONING REGION"/>
    <x v="376"/>
    <n v="84"/>
    <n v="4"/>
    <n v="0.95454545454545459"/>
    <n v="4.5454545454545456E-2"/>
  </r>
  <r>
    <s v="JUN-23"/>
    <s v="2023/24"/>
    <x v="2"/>
    <x v="4"/>
    <x v="15"/>
    <s v="NORTH WEST COMMISSIONING REGION"/>
    <x v="99"/>
    <n v="29"/>
    <n v="0"/>
    <n v="1"/>
    <n v="0"/>
  </r>
  <r>
    <s v="JUN-23"/>
    <s v="2023/24"/>
    <x v="2"/>
    <x v="4"/>
    <x v="16"/>
    <s v="NORTH WEST COMMISSIONING REGION"/>
    <x v="396"/>
    <n v="87"/>
    <n v="3"/>
    <n v="0.96666666666666667"/>
    <n v="3.3333333333333333E-2"/>
  </r>
  <r>
    <s v="JUN-23"/>
    <s v="2023/24"/>
    <x v="2"/>
    <x v="4"/>
    <x v="17"/>
    <s v="NORTH WEST COMMISSIONING REGION"/>
    <x v="123"/>
    <n v="24"/>
    <n v="0"/>
    <n v="1"/>
    <n v="0"/>
  </r>
  <r>
    <s v="JUN-23"/>
    <s v="2023/24"/>
    <x v="2"/>
    <x v="4"/>
    <x v="18"/>
    <s v="NORTH WEST COMMISSIONING REGION"/>
    <x v="83"/>
    <n v="13"/>
    <n v="0"/>
    <n v="1"/>
    <n v="0"/>
  </r>
  <r>
    <s v="JUN-23"/>
    <s v="2023/24"/>
    <x v="2"/>
    <x v="4"/>
    <x v="19"/>
    <s v="NORTH WEST COMMISSIONING REGION"/>
    <x v="123"/>
    <n v="23"/>
    <n v="1"/>
    <n v="0.95833333333333337"/>
    <n v="4.1666666666666664E-2"/>
  </r>
  <r>
    <s v="JUN-23"/>
    <s v="2023/24"/>
    <x v="2"/>
    <x v="4"/>
    <x v="20"/>
    <s v="NORTH WEST COMMISSIONING REGION"/>
    <x v="99"/>
    <n v="27"/>
    <n v="2"/>
    <n v="0.93103448275862066"/>
    <n v="6.8965517241379309E-2"/>
  </r>
  <r>
    <s v="JUN-23"/>
    <s v="2023/24"/>
    <x v="2"/>
    <x v="4"/>
    <x v="21"/>
    <s v="NORTH WEST COMMISSIONING REGION"/>
    <x v="124"/>
    <n v="21"/>
    <n v="0"/>
    <n v="1"/>
    <n v="0"/>
  </r>
  <r>
    <s v="JUN-23"/>
    <s v="2023/24"/>
    <x v="2"/>
    <x v="4"/>
    <x v="22"/>
    <s v="NORTH WEST COMMISSIONING REGION"/>
    <x v="158"/>
    <n v="11"/>
    <n v="0"/>
    <n v="1"/>
    <n v="0"/>
  </r>
  <r>
    <s v="JUN-23"/>
    <s v="2023/24"/>
    <x v="2"/>
    <x v="4"/>
    <x v="23"/>
    <s v="NORTH WEST COMMISSIONING REGION"/>
    <x v="117"/>
    <n v="49"/>
    <n v="0"/>
    <n v="1"/>
    <n v="0"/>
  </r>
  <r>
    <s v="JUN-23"/>
    <s v="2023/24"/>
    <x v="2"/>
    <x v="4"/>
    <x v="24"/>
    <s v="NORTH WEST COMMISSIONING REGION"/>
    <x v="132"/>
    <n v="15"/>
    <n v="1"/>
    <n v="0.9375"/>
    <n v="6.25E-2"/>
  </r>
  <r>
    <s v="JUN-23"/>
    <s v="2023/24"/>
    <x v="2"/>
    <x v="4"/>
    <x v="25"/>
    <s v="NORTH WEST COMMISSIONING REGION"/>
    <x v="367"/>
    <n v="39"/>
    <n v="0"/>
    <n v="1"/>
    <n v="0"/>
  </r>
  <r>
    <s v="JUN-23"/>
    <s v="2023/24"/>
    <x v="2"/>
    <x v="4"/>
    <x v="26"/>
    <s v="NORTH WEST COMMISSIONING REGION"/>
    <x v="192"/>
    <n v="16"/>
    <n v="1"/>
    <n v="0.94117647058823528"/>
    <n v="5.8823529411764705E-2"/>
  </r>
  <r>
    <s v="JUN-23"/>
    <s v="2023/24"/>
    <x v="2"/>
    <x v="4"/>
    <x v="27"/>
    <s v="NORTH EAST AND YORKSHIRE COMMISSIONING REGION"/>
    <x v="147"/>
    <n v="32"/>
    <n v="3"/>
    <n v="0.91428571428571426"/>
    <n v="8.5714285714285715E-2"/>
  </r>
  <r>
    <s v="JUN-23"/>
    <s v="2023/24"/>
    <x v="2"/>
    <x v="4"/>
    <x v="28"/>
    <s v="MIDLANDS COMMISSIONING REGION"/>
    <x v="70"/>
    <n v="7"/>
    <n v="1"/>
    <n v="0.875"/>
    <n v="0.125"/>
  </r>
  <r>
    <s v="JUN-23"/>
    <s v="2023/24"/>
    <x v="2"/>
    <x v="4"/>
    <x v="29"/>
    <s v="NORTH EAST AND YORKSHIRE COMMISSIONING REGION"/>
    <x v="416"/>
    <n v="45"/>
    <n v="0"/>
    <n v="1"/>
    <n v="0"/>
  </r>
  <r>
    <s v="JUN-23"/>
    <s v="2023/24"/>
    <x v="2"/>
    <x v="4"/>
    <x v="30"/>
    <s v="NORTH EAST AND YORKSHIRE COMMISSIONING REGION"/>
    <x v="130"/>
    <n v="24"/>
    <n v="3"/>
    <n v="0.88888888888888884"/>
    <n v="0.1111111111111111"/>
  </r>
  <r>
    <s v="JUN-23"/>
    <s v="2023/24"/>
    <x v="2"/>
    <x v="4"/>
    <x v="31"/>
    <s v="NORTH EAST AND YORKSHIRE COMMISSIONING REGION"/>
    <x v="152"/>
    <n v="63"/>
    <n v="0"/>
    <n v="1"/>
    <n v="0"/>
  </r>
  <r>
    <s v="JUN-23"/>
    <s v="2023/24"/>
    <x v="2"/>
    <x v="4"/>
    <x v="32"/>
    <s v="NORTH EAST AND YORKSHIRE COMMISSIONING REGION"/>
    <x v="399"/>
    <n v="39"/>
    <n v="1"/>
    <n v="0.97499999999999998"/>
    <n v="2.5000000000000001E-2"/>
  </r>
  <r>
    <s v="JUN-23"/>
    <s v="2023/24"/>
    <x v="2"/>
    <x v="4"/>
    <x v="33"/>
    <s v="NORTH EAST AND YORKSHIRE COMMISSIONING REGION"/>
    <x v="399"/>
    <n v="38"/>
    <n v="2"/>
    <n v="0.95"/>
    <n v="0.05"/>
  </r>
  <r>
    <s v="JUN-23"/>
    <s v="2023/24"/>
    <x v="2"/>
    <x v="4"/>
    <x v="34"/>
    <s v="NORTH EAST AND YORKSHIRE COMMISSIONING REGION"/>
    <x v="395"/>
    <n v="37"/>
    <n v="0"/>
    <n v="1"/>
    <n v="0"/>
  </r>
  <r>
    <s v="JUN-23"/>
    <s v="2023/24"/>
    <x v="2"/>
    <x v="4"/>
    <x v="35"/>
    <s v="NORTH EAST AND YORKSHIRE COMMISSIONING REGION"/>
    <x v="399"/>
    <n v="38"/>
    <n v="2"/>
    <n v="0.95"/>
    <n v="0.05"/>
  </r>
  <r>
    <s v="JUN-23"/>
    <s v="2023/24"/>
    <x v="2"/>
    <x v="4"/>
    <x v="36"/>
    <s v="NORTH EAST AND YORKSHIRE COMMISSIONING REGION"/>
    <x v="119"/>
    <n v="56"/>
    <n v="1"/>
    <n v="0.98245614035087714"/>
    <n v="1.7543859649122806E-2"/>
  </r>
  <r>
    <s v="JUN-23"/>
    <s v="2023/24"/>
    <x v="2"/>
    <x v="4"/>
    <x v="37"/>
    <s v="NORTH EAST AND YORKSHIRE COMMISSIONING REGION"/>
    <x v="317"/>
    <n v="59"/>
    <n v="2"/>
    <n v="0.96721311475409832"/>
    <n v="3.2786885245901641E-2"/>
  </r>
  <r>
    <s v="JUN-23"/>
    <s v="2023/24"/>
    <x v="2"/>
    <x v="4"/>
    <x v="38"/>
    <s v="NORTH EAST AND YORKSHIRE COMMISSIONING REGION"/>
    <x v="141"/>
    <n v="82"/>
    <n v="1"/>
    <n v="0.98795180722891562"/>
    <n v="1.2048192771084338E-2"/>
  </r>
  <r>
    <s v="JUN-23"/>
    <s v="2023/24"/>
    <x v="2"/>
    <x v="4"/>
    <x v="39"/>
    <s v="MIDLANDS COMMISSIONING REGION"/>
    <x v="131"/>
    <n v="46"/>
    <n v="0"/>
    <n v="1"/>
    <n v="0"/>
  </r>
  <r>
    <s v="JUN-23"/>
    <s v="2023/24"/>
    <x v="2"/>
    <x v="4"/>
    <x v="40"/>
    <s v="MIDLANDS COMMISSIONING REGION"/>
    <x v="368"/>
    <n v="25"/>
    <n v="0"/>
    <n v="1"/>
    <n v="0"/>
  </r>
  <r>
    <s v="JUN-23"/>
    <s v="2023/24"/>
    <x v="2"/>
    <x v="4"/>
    <x v="41"/>
    <s v="MIDLANDS COMMISSIONING REGION"/>
    <x v="182"/>
    <n v="45"/>
    <n v="2"/>
    <n v="0.95744680851063835"/>
    <n v="4.2553191489361701E-2"/>
  </r>
  <r>
    <s v="JUN-23"/>
    <s v="2023/24"/>
    <x v="2"/>
    <x v="4"/>
    <x v="42"/>
    <s v="MIDLANDS COMMISSIONING REGION"/>
    <x v="183"/>
    <n v="21"/>
    <n v="2"/>
    <n v="0.91304347826086951"/>
    <n v="8.6956521739130432E-2"/>
  </r>
  <r>
    <s v="JUN-23"/>
    <s v="2023/24"/>
    <x v="2"/>
    <x v="4"/>
    <x v="43"/>
    <s v="MIDLANDS COMMISSIONING REGION"/>
    <x v="136"/>
    <n v="36"/>
    <n v="0"/>
    <n v="1"/>
    <n v="0"/>
  </r>
  <r>
    <s v="JUN-23"/>
    <s v="2023/24"/>
    <x v="2"/>
    <x v="4"/>
    <x v="44"/>
    <s v="MIDLANDS COMMISSIONING REGION"/>
    <x v="140"/>
    <n v="27"/>
    <n v="3"/>
    <n v="0.9"/>
    <n v="0.1"/>
  </r>
  <r>
    <s v="JUN-23"/>
    <s v="2023/24"/>
    <x v="2"/>
    <x v="4"/>
    <x v="45"/>
    <s v="MIDLANDS COMMISSIONING REGION"/>
    <x v="324"/>
    <n v="41"/>
    <n v="2"/>
    <n v="0.95348837209302328"/>
    <n v="4.6511627906976744E-2"/>
  </r>
  <r>
    <s v="JUN-23"/>
    <s v="2023/24"/>
    <x v="2"/>
    <x v="4"/>
    <x v="46"/>
    <s v="MIDLANDS COMMISSIONING REGION"/>
    <x v="368"/>
    <n v="24"/>
    <n v="1"/>
    <n v="0.96"/>
    <n v="0.04"/>
  </r>
  <r>
    <s v="JUN-23"/>
    <s v="2023/24"/>
    <x v="2"/>
    <x v="4"/>
    <x v="47"/>
    <s v="MIDLANDS COMMISSIONING REGION"/>
    <x v="373"/>
    <n v="33"/>
    <n v="1"/>
    <n v="0.97058823529411764"/>
    <n v="2.9411764705882353E-2"/>
  </r>
  <r>
    <s v="JUN-23"/>
    <s v="2023/24"/>
    <x v="2"/>
    <x v="4"/>
    <x v="48"/>
    <s v="EAST OF ENGLAND COMMISSIONING REGION"/>
    <x v="366"/>
    <n v="65"/>
    <n v="0"/>
    <n v="1"/>
    <n v="0"/>
  </r>
  <r>
    <s v="JUN-23"/>
    <s v="2023/24"/>
    <x v="2"/>
    <x v="4"/>
    <x v="49"/>
    <s v="EAST OF ENGLAND COMMISSIONING REGION"/>
    <x v="371"/>
    <n v="40"/>
    <n v="1"/>
    <n v="0.97560975609756095"/>
    <n v="2.4390243902439025E-2"/>
  </r>
  <r>
    <s v="JUN-23"/>
    <s v="2023/24"/>
    <x v="2"/>
    <x v="4"/>
    <x v="50"/>
    <s v="EAST OF ENGLAND COMMISSIONING REGION"/>
    <x v="396"/>
    <n v="88"/>
    <n v="2"/>
    <n v="0.97777777777777775"/>
    <n v="2.2222222222222223E-2"/>
  </r>
  <r>
    <s v="JUN-23"/>
    <s v="2023/24"/>
    <x v="2"/>
    <x v="4"/>
    <x v="51"/>
    <s v="EAST OF ENGLAND COMMISSIONING REGION"/>
    <x v="306"/>
    <n v="126"/>
    <n v="2"/>
    <n v="0.984375"/>
    <n v="1.5625E-2"/>
  </r>
  <r>
    <s v="JUN-23"/>
    <s v="2023/24"/>
    <x v="2"/>
    <x v="4"/>
    <x v="52"/>
    <s v="EAST OF ENGLAND COMMISSIONING REGION"/>
    <x v="369"/>
    <n v="30"/>
    <n v="2"/>
    <n v="0.9375"/>
    <n v="6.25E-2"/>
  </r>
  <r>
    <s v="JUN-23"/>
    <s v="2023/24"/>
    <x v="2"/>
    <x v="4"/>
    <x v="53"/>
    <s v="EAST OF ENGLAND COMMISSIONING REGION"/>
    <x v="122"/>
    <n v="74"/>
    <n v="4"/>
    <n v="0.94871794871794868"/>
    <n v="5.128205128205128E-2"/>
  </r>
  <r>
    <s v="JUN-23"/>
    <s v="2023/24"/>
    <x v="2"/>
    <x v="4"/>
    <x v="54"/>
    <s v="EAST OF ENGLAND COMMISSIONING REGION"/>
    <x v="365"/>
    <n v="31"/>
    <n v="2"/>
    <n v="0.93939393939393945"/>
    <n v="6.0606060606060608E-2"/>
  </r>
  <r>
    <s v="JUN-23"/>
    <s v="2023/24"/>
    <x v="2"/>
    <x v="4"/>
    <x v="55"/>
    <s v="EAST OF ENGLAND COMMISSIONING REGION"/>
    <x v="99"/>
    <n v="29"/>
    <n v="0"/>
    <n v="1"/>
    <n v="0"/>
  </r>
  <r>
    <s v="JUN-23"/>
    <s v="2023/24"/>
    <x v="2"/>
    <x v="4"/>
    <x v="56"/>
    <s v="EAST OF ENGLAND COMMISSIONING REGION"/>
    <x v="142"/>
    <n v="86"/>
    <n v="0"/>
    <n v="1"/>
    <n v="0"/>
  </r>
  <r>
    <s v="JUN-23"/>
    <s v="2023/24"/>
    <x v="2"/>
    <x v="4"/>
    <x v="57"/>
    <s v="SOUTH EAST COMMISSIONING REGION"/>
    <x v="370"/>
    <n v="48"/>
    <n v="0"/>
    <n v="1"/>
    <n v="0"/>
  </r>
  <r>
    <s v="JUN-23"/>
    <s v="2023/24"/>
    <x v="2"/>
    <x v="4"/>
    <x v="58"/>
    <s v="SOUTH EAST COMMISSIONING REGION"/>
    <x v="380"/>
    <n v="122"/>
    <n v="1"/>
    <n v="0.99186991869918695"/>
    <n v="8.130081300813009E-3"/>
  </r>
  <r>
    <s v="JUN-23"/>
    <s v="2023/24"/>
    <x v="2"/>
    <x v="4"/>
    <x v="59"/>
    <s v="SOUTH EAST COMMISSIONING REGION"/>
    <x v="368"/>
    <n v="23"/>
    <n v="2"/>
    <n v="0.92"/>
    <n v="0.08"/>
  </r>
  <r>
    <s v="JUN-23"/>
    <s v="2023/24"/>
    <x v="2"/>
    <x v="4"/>
    <x v="60"/>
    <s v="SOUTH WEST COMMISSIONING REGION"/>
    <x v="387"/>
    <n v="138"/>
    <n v="2"/>
    <n v="0.98571428571428577"/>
    <n v="1.4285714285714285E-2"/>
  </r>
  <r>
    <s v="JUN-23"/>
    <s v="2023/24"/>
    <x v="2"/>
    <x v="4"/>
    <x v="61"/>
    <s v="SOUTH WEST COMMISSIONING REGION"/>
    <x v="946"/>
    <n v="172"/>
    <n v="0"/>
    <n v="1"/>
    <n v="0"/>
  </r>
  <r>
    <s v="JUN-23"/>
    <s v="2023/24"/>
    <x v="2"/>
    <x v="4"/>
    <x v="62"/>
    <s v="SOUTH WEST COMMISSIONING REGION"/>
    <x v="151"/>
    <n v="174"/>
    <n v="0"/>
    <n v="1"/>
    <n v="0"/>
  </r>
  <r>
    <s v="JUN-23"/>
    <s v="2023/24"/>
    <x v="2"/>
    <x v="4"/>
    <x v="63"/>
    <s v="SOUTH WEST COMMISSIONING REGION"/>
    <x v="298"/>
    <n v="103"/>
    <n v="1"/>
    <n v="0.99038461538461542"/>
    <n v="9.6153846153846159E-3"/>
  </r>
  <r>
    <s v="JUN-23"/>
    <s v="2023/24"/>
    <x v="2"/>
    <x v="4"/>
    <x v="64"/>
    <s v="NORTH WEST COMMISSIONING REGION"/>
    <x v="118"/>
    <n v="58"/>
    <n v="0"/>
    <n v="1"/>
    <n v="0"/>
  </r>
  <r>
    <s v="JUN-23"/>
    <s v="2023/24"/>
    <x v="2"/>
    <x v="4"/>
    <x v="65"/>
    <s v="NATIONAL COMMISSIONING HUB 1"/>
    <x v="149"/>
    <n v="6"/>
    <n v="0"/>
    <n v="1"/>
    <n v="0"/>
  </r>
  <r>
    <s v="JUN-23"/>
    <s v="2023/24"/>
    <x v="2"/>
    <x v="4"/>
    <x v="66"/>
    <s v="NORTH EAST AND YORKSHIRE COMMISSIONING REGION"/>
    <x v="305"/>
    <n v="83"/>
    <n v="2"/>
    <n v="0.97647058823529409"/>
    <n v="2.3529411764705882E-2"/>
  </r>
  <r>
    <s v="JUN-23"/>
    <s v="2023/24"/>
    <x v="2"/>
    <x v="4"/>
    <x v="67"/>
    <s v="NORTH WEST COMMISSIONING REGION"/>
    <x v="130"/>
    <n v="27"/>
    <n v="0"/>
    <n v="1"/>
    <n v="0"/>
  </r>
  <r>
    <s v="JUN-23"/>
    <s v="2023/24"/>
    <x v="2"/>
    <x v="4"/>
    <x v="69"/>
    <s v="MIDLANDS COMMISSIONING REGION"/>
    <x v="157"/>
    <n v="1"/>
    <n v="0"/>
    <n v="1"/>
    <n v="0"/>
  </r>
  <r>
    <s v="JUN-23"/>
    <s v="2023/24"/>
    <x v="2"/>
    <x v="4"/>
    <x v="72"/>
    <s v="SOUTH EAST COMMISSIONING REGION"/>
    <x v="418"/>
    <n v="87"/>
    <n v="18"/>
    <n v="0.82857142857142863"/>
    <n v="0.17142857142857143"/>
  </r>
  <r>
    <s v="JUN-23"/>
    <s v="2023/24"/>
    <x v="2"/>
    <x v="4"/>
    <x v="73"/>
    <s v="SOUTH EAST COMMISSIONING REGION"/>
    <x v="396"/>
    <n v="89"/>
    <n v="1"/>
    <n v="0.98888888888888893"/>
    <n v="1.1111111111111112E-2"/>
  </r>
  <r>
    <s v="JUN-23"/>
    <s v="2023/24"/>
    <x v="2"/>
    <x v="4"/>
    <x v="74"/>
    <s v="SOUTH WEST COMMISSIONING REGION"/>
    <x v="662"/>
    <n v="149"/>
    <n v="0"/>
    <n v="1"/>
    <n v="0"/>
  </r>
  <r>
    <s v="JUN-23"/>
    <s v="2023/24"/>
    <x v="2"/>
    <x v="4"/>
    <x v="75"/>
    <s v="MIDLANDS COMMISSIONING REGION"/>
    <x v="429"/>
    <n v="228"/>
    <n v="0"/>
    <n v="1"/>
    <n v="0"/>
  </r>
  <r>
    <s v="JUN-23"/>
    <s v="2023/24"/>
    <x v="2"/>
    <x v="4"/>
    <x v="76"/>
    <s v="NORTH EAST AND YORKSHIRE COMMISSIONING REGION"/>
    <x v="419"/>
    <n v="171"/>
    <n v="0"/>
    <n v="1"/>
    <n v="0"/>
  </r>
  <r>
    <s v="JUN-23"/>
    <s v="2023/24"/>
    <x v="2"/>
    <x v="4"/>
    <x v="77"/>
    <s v="MIDLANDS COMMISSIONING REGION"/>
    <x v="722"/>
    <n v="170"/>
    <n v="6"/>
    <n v="0.96590909090909094"/>
    <n v="3.4090909090909088E-2"/>
  </r>
  <r>
    <s v="JUN-23"/>
    <s v="2023/24"/>
    <x v="2"/>
    <x v="4"/>
    <x v="78"/>
    <s v="SOUTH WEST COMMISSIONING REGION"/>
    <x v="660"/>
    <n v="267"/>
    <n v="0"/>
    <n v="1"/>
    <n v="0"/>
  </r>
  <r>
    <s v="JUN-23"/>
    <s v="2023/24"/>
    <x v="2"/>
    <x v="4"/>
    <x v="79"/>
    <s v="NORTH EAST AND YORKSHIRE COMMISSIONING REGION"/>
    <x v="439"/>
    <n v="150"/>
    <n v="6"/>
    <n v="0.96153846153846156"/>
    <n v="3.8461538461538464E-2"/>
  </r>
  <r>
    <s v="JUN-23"/>
    <s v="2023/24"/>
    <x v="2"/>
    <x v="4"/>
    <x v="80"/>
    <s v="MIDLANDS COMMISSIONING REGION"/>
    <x v="382"/>
    <n v="93"/>
    <n v="0"/>
    <n v="1"/>
    <n v="0"/>
  </r>
  <r>
    <s v="JUN-23"/>
    <s v="2023/24"/>
    <x v="2"/>
    <x v="4"/>
    <x v="81"/>
    <s v="EAST OF ENGLAND COMMISSIONING REGION"/>
    <x v="379"/>
    <n v="147"/>
    <n v="6"/>
    <n v="0.96078431372549022"/>
    <n v="3.9215686274509803E-2"/>
  </r>
  <r>
    <s v="JUN-23"/>
    <s v="2023/24"/>
    <x v="2"/>
    <x v="4"/>
    <x v="82"/>
    <s v="NORTH WEST COMMISSIONING REGION"/>
    <x v="154"/>
    <n v="100"/>
    <n v="0"/>
    <n v="1"/>
    <n v="0"/>
  </r>
  <r>
    <s v="JUN-23"/>
    <s v="2023/24"/>
    <x v="2"/>
    <x v="4"/>
    <x v="84"/>
    <s v="NORTH EAST AND YORKSHIRE COMMISSIONING REGION"/>
    <x v="403"/>
    <n v="122"/>
    <n v="4"/>
    <n v="0.96825396825396826"/>
    <n v="3.1746031746031744E-2"/>
  </r>
  <r>
    <s v="JUN-23"/>
    <s v="2023/24"/>
    <x v="2"/>
    <x v="4"/>
    <x v="85"/>
    <s v="LONDON COMMISSIONING REGION"/>
    <x v="177"/>
    <n v="241"/>
    <n v="4"/>
    <n v="0.98367346938775513"/>
    <n v="1.6326530612244899E-2"/>
  </r>
  <r>
    <s v="JUN-23"/>
    <s v="2023/24"/>
    <x v="2"/>
    <x v="4"/>
    <x v="86"/>
    <s v="NORTH EAST AND YORKSHIRE COMMISSIONING REGION"/>
    <x v="407"/>
    <n v="93"/>
    <n v="3"/>
    <n v="0.96875"/>
    <n v="3.125E-2"/>
  </r>
  <r>
    <s v="JUN-23"/>
    <s v="2023/24"/>
    <x v="2"/>
    <x v="4"/>
    <x v="87"/>
    <s v="MIDLANDS COMMISSIONING REGION"/>
    <x v="703"/>
    <n v="132"/>
    <n v="2"/>
    <n v="0.9850746268656716"/>
    <n v="1.4925373134328358E-2"/>
  </r>
  <r>
    <s v="JUN-23"/>
    <s v="2023/24"/>
    <x v="2"/>
    <x v="4"/>
    <x v="88"/>
    <s v="SOUTH EAST COMMISSIONING REGION"/>
    <x v="166"/>
    <n v="112"/>
    <n v="0"/>
    <n v="1"/>
    <n v="0"/>
  </r>
  <r>
    <s v="JUN-23"/>
    <s v="2023/24"/>
    <x v="2"/>
    <x v="4"/>
    <x v="89"/>
    <s v="MIDLANDS COMMISSIONING REGION"/>
    <x v="689"/>
    <n v="185"/>
    <n v="7"/>
    <n v="0.96354166666666663"/>
    <n v="3.6458333333333336E-2"/>
  </r>
  <r>
    <s v="JUN-23"/>
    <s v="2023/24"/>
    <x v="2"/>
    <x v="4"/>
    <x v="90"/>
    <s v="LONDON COMMISSIONING REGION"/>
    <x v="692"/>
    <n v="327"/>
    <n v="5"/>
    <n v="0.98493975903614461"/>
    <n v="1.5060240963855422E-2"/>
  </r>
  <r>
    <s v="JUN-23"/>
    <s v="2023/24"/>
    <x v="2"/>
    <x v="4"/>
    <x v="91"/>
    <s v="NORTH EAST AND YORKSHIRE COMMISSIONING REGION"/>
    <x v="157"/>
    <n v="1"/>
    <n v="0"/>
    <n v="1"/>
    <n v="0"/>
  </r>
  <r>
    <s v="JUN-23"/>
    <s v="2023/24"/>
    <x v="2"/>
    <x v="4"/>
    <x v="92"/>
    <s v="MIDLANDS COMMISSIONING REGION"/>
    <x v="401"/>
    <n v="141"/>
    <n v="4"/>
    <n v="0.97241379310344822"/>
    <n v="2.7586206896551724E-2"/>
  </r>
  <r>
    <s v="JUN-23"/>
    <s v="2023/24"/>
    <x v="2"/>
    <x v="4"/>
    <x v="93"/>
    <s v="NORTH EAST AND YORKSHIRE COMMISSIONING REGION"/>
    <x v="304"/>
    <n v="67"/>
    <n v="2"/>
    <n v="0.97101449275362317"/>
    <n v="2.8985507246376812E-2"/>
  </r>
  <r>
    <s v="JUN-23"/>
    <s v="2023/24"/>
    <x v="2"/>
    <x v="4"/>
    <x v="94"/>
    <s v="SOUTH EAST COMMISSIONING REGION"/>
    <x v="280"/>
    <n v="287"/>
    <n v="3"/>
    <n v="0.98965517241379308"/>
    <n v="1.0344827586206896E-2"/>
  </r>
  <r>
    <s v="JUN-23"/>
    <s v="2023/24"/>
    <x v="2"/>
    <x v="4"/>
    <x v="95"/>
    <s v="SOUTH EAST COMMISSIONING REGION"/>
    <x v="917"/>
    <n v="188"/>
    <n v="2"/>
    <n v="0.98947368421052628"/>
    <n v="1.0526315789473684E-2"/>
  </r>
  <r>
    <s v="JUN-23"/>
    <s v="2023/24"/>
    <x v="2"/>
    <x v="4"/>
    <x v="96"/>
    <s v="SOUTH WEST COMMISSIONING REGION"/>
    <x v="915"/>
    <n v="102"/>
    <n v="0"/>
    <n v="1"/>
    <n v="0"/>
  </r>
  <r>
    <s v="JUN-23"/>
    <s v="2023/24"/>
    <x v="2"/>
    <x v="4"/>
    <x v="97"/>
    <s v="LONDON COMMISSIONING REGION"/>
    <x v="306"/>
    <n v="123"/>
    <n v="5"/>
    <n v="0.9609375"/>
    <n v="3.90625E-2"/>
  </r>
  <r>
    <s v="JUN-23"/>
    <s v="2023/24"/>
    <x v="2"/>
    <x v="4"/>
    <x v="98"/>
    <s v="SOUTH EAST COMMISSIONING REGION"/>
    <x v="366"/>
    <n v="63"/>
    <n v="2"/>
    <n v="0.96923076923076923"/>
    <n v="3.0769230769230771E-2"/>
  </r>
  <r>
    <s v="JUN-23"/>
    <s v="2023/24"/>
    <x v="2"/>
    <x v="4"/>
    <x v="100"/>
    <s v="NORTH WEST COMMISSIONING REGION"/>
    <x v="175"/>
    <n v="85"/>
    <n v="2"/>
    <n v="0.97701149425287359"/>
    <n v="2.2988505747126436E-2"/>
  </r>
  <r>
    <s v="JUN-23"/>
    <s v="2023/24"/>
    <x v="2"/>
    <x v="4"/>
    <x v="101"/>
    <s v="NORTH EAST AND YORKSHIRE COMMISSIONING REGION"/>
    <x v="140"/>
    <n v="29"/>
    <n v="1"/>
    <n v="0.96666666666666667"/>
    <n v="3.3333333333333333E-2"/>
  </r>
  <r>
    <s v="JUN-23"/>
    <s v="2023/24"/>
    <x v="2"/>
    <x v="4"/>
    <x v="102"/>
    <s v="EAST OF ENGLAND COMMISSIONING REGION"/>
    <x v="395"/>
    <n v="31"/>
    <n v="6"/>
    <n v="0.83783783783783783"/>
    <n v="0.16216216216216217"/>
  </r>
  <r>
    <s v="JUN-23"/>
    <s v="2023/24"/>
    <x v="2"/>
    <x v="4"/>
    <x v="103"/>
    <s v="EAST OF ENGLAND COMMISSIONING REGION"/>
    <x v="369"/>
    <n v="28"/>
    <n v="4"/>
    <n v="0.875"/>
    <n v="0.125"/>
  </r>
  <r>
    <s v="JUN-23"/>
    <s v="2023/24"/>
    <x v="2"/>
    <x v="4"/>
    <x v="104"/>
    <s v="EAST OF ENGLAND COMMISSIONING REGION"/>
    <x v="99"/>
    <n v="28"/>
    <n v="1"/>
    <n v="0.96551724137931039"/>
    <n v="3.4482758620689655E-2"/>
  </r>
  <r>
    <s v="JUN-23"/>
    <s v="2023/24"/>
    <x v="2"/>
    <x v="4"/>
    <x v="105"/>
    <s v="LONDON COMMISSIONING REGION"/>
    <x v="166"/>
    <n v="112"/>
    <n v="0"/>
    <n v="1"/>
    <n v="0"/>
  </r>
  <r>
    <s v="JUN-23"/>
    <s v="2023/24"/>
    <x v="2"/>
    <x v="4"/>
    <x v="106"/>
    <s v="MIDLANDS COMMISSIONING REGION"/>
    <x v="378"/>
    <n v="165"/>
    <n v="1"/>
    <n v="0.99397590361445787"/>
    <n v="6.024096385542169E-3"/>
  </r>
  <r>
    <s v="JUN-23"/>
    <s v="2023/24"/>
    <x v="2"/>
    <x v="4"/>
    <x v="107"/>
    <s v="MIDLANDS COMMISSIONING REGION"/>
    <x v="164"/>
    <n v="134"/>
    <n v="4"/>
    <n v="0.97101449275362317"/>
    <n v="2.8985507246376812E-2"/>
  </r>
  <r>
    <s v="JUN-23"/>
    <s v="2023/24"/>
    <x v="2"/>
    <x v="4"/>
    <x v="108"/>
    <s v="SOUTH EAST COMMISSIONING REGION"/>
    <x v="422"/>
    <n v="120"/>
    <n v="1"/>
    <n v="0.99173553719008267"/>
    <n v="8.2644628099173556E-3"/>
  </r>
  <r>
    <s v="JUN-23"/>
    <s v="2023/24"/>
    <x v="2"/>
    <x v="4"/>
    <x v="109"/>
    <s v="SOUTH EAST COMMISSIONING REGION"/>
    <x v="331"/>
    <n v="344"/>
    <n v="3"/>
    <n v="0.99135446685878958"/>
    <n v="8.6455331412103754E-3"/>
  </r>
  <r>
    <s v="JUN-23"/>
    <s v="2023/24"/>
    <x v="2"/>
    <x v="4"/>
    <x v="110"/>
    <s v="EAST OF ENGLAND COMMISSIONING REGION"/>
    <x v="146"/>
    <n v="99"/>
    <n v="2"/>
    <n v="0.98019801980198018"/>
    <n v="1.9801980198019802E-2"/>
  </r>
  <r>
    <s v="JUN-23"/>
    <s v="2023/24"/>
    <x v="2"/>
    <x v="4"/>
    <x v="111"/>
    <s v="MIDLANDS COMMISSIONING REGION"/>
    <x v="418"/>
    <n v="96"/>
    <n v="9"/>
    <n v="0.91428571428571426"/>
    <n v="8.5714285714285715E-2"/>
  </r>
  <r>
    <s v="JUN-23"/>
    <s v="2023/24"/>
    <x v="2"/>
    <x v="4"/>
    <x v="112"/>
    <s v="UNKNOWN"/>
    <x v="182"/>
    <n v="46"/>
    <n v="1"/>
    <n v="0.97872340425531912"/>
    <n v="2.1276595744680851E-2"/>
  </r>
  <r>
    <s v="JUN-23"/>
    <s v="2023/24"/>
    <x v="2"/>
    <x v="4"/>
    <x v="113"/>
    <s v="LONDON COMMISSIONING REGION"/>
    <x v="718"/>
    <n v="218"/>
    <n v="0"/>
    <n v="1"/>
    <n v="0"/>
  </r>
  <r>
    <s v="JUN-23"/>
    <s v="2023/24"/>
    <x v="2"/>
    <x v="4"/>
    <x v="114"/>
    <s v="NORTH EAST AND YORKSHIRE COMMISSIONING REGION"/>
    <x v="150"/>
    <n v="89"/>
    <n v="0"/>
    <n v="1"/>
    <n v="0"/>
  </r>
  <r>
    <s v="JUN-23"/>
    <s v="2023/24"/>
    <x v="2"/>
    <x v="5"/>
    <x v="0"/>
    <s v="NORTH EAST AND YORKSHIRE COMMISSIONING REGION"/>
    <x v="317"/>
    <n v="51"/>
    <n v="10"/>
    <n v="0.83606557377049184"/>
    <n v="0.16393442622950818"/>
  </r>
  <r>
    <s v="JUN-23"/>
    <s v="2023/24"/>
    <x v="2"/>
    <x v="5"/>
    <x v="1"/>
    <s v="NORTH EAST AND YORKSHIRE COMMISSIONING REGION"/>
    <x v="99"/>
    <n v="24"/>
    <n v="5"/>
    <n v="0.82758620689655171"/>
    <n v="0.17241379310344829"/>
  </r>
  <r>
    <s v="JUN-23"/>
    <s v="2023/24"/>
    <x v="2"/>
    <x v="5"/>
    <x v="2"/>
    <s v="NORTH EAST AND YORKSHIRE COMMISSIONING REGION"/>
    <x v="400"/>
    <n v="36"/>
    <n v="6"/>
    <n v="0.8571428571428571"/>
    <n v="0.14285714285714285"/>
  </r>
  <r>
    <s v="JUN-23"/>
    <s v="2023/24"/>
    <x v="2"/>
    <x v="5"/>
    <x v="3"/>
    <s v="NORTH WEST COMMISSIONING REGION"/>
    <x v="132"/>
    <n v="13"/>
    <n v="3"/>
    <n v="0.8125"/>
    <n v="0.1875"/>
  </r>
  <r>
    <s v="JUN-23"/>
    <s v="2023/24"/>
    <x v="2"/>
    <x v="5"/>
    <x v="4"/>
    <s v="NORTH WEST COMMISSIONING REGION"/>
    <x v="130"/>
    <n v="24"/>
    <n v="3"/>
    <n v="0.88888888888888884"/>
    <n v="0.1111111111111111"/>
  </r>
  <r>
    <s v="JUN-23"/>
    <s v="2023/24"/>
    <x v="2"/>
    <x v="5"/>
    <x v="5"/>
    <s v="NORTH WEST COMMISSIONING REGION"/>
    <x v="400"/>
    <n v="42"/>
    <n v="0"/>
    <n v="1"/>
    <n v="0"/>
  </r>
  <r>
    <s v="JUN-23"/>
    <s v="2023/24"/>
    <x v="2"/>
    <x v="5"/>
    <x v="6"/>
    <s v="NORTH WEST COMMISSIONING REGION"/>
    <x v="99"/>
    <n v="29"/>
    <n v="0"/>
    <n v="1"/>
    <n v="0"/>
  </r>
  <r>
    <s v="JUN-23"/>
    <s v="2023/24"/>
    <x v="2"/>
    <x v="5"/>
    <x v="7"/>
    <s v="NORTH WEST COMMISSIONING REGION"/>
    <x v="373"/>
    <n v="27"/>
    <n v="7"/>
    <n v="0.79411764705882348"/>
    <n v="0.20588235294117646"/>
  </r>
  <r>
    <s v="JUN-23"/>
    <s v="2023/24"/>
    <x v="2"/>
    <x v="5"/>
    <x v="8"/>
    <s v="NORTH WEST COMMISSIONING REGION"/>
    <x v="399"/>
    <n v="40"/>
    <n v="0"/>
    <n v="1"/>
    <n v="0"/>
  </r>
  <r>
    <s v="JUN-23"/>
    <s v="2023/24"/>
    <x v="2"/>
    <x v="5"/>
    <x v="9"/>
    <s v="NORTH WEST COMMISSIONING REGION"/>
    <x v="126"/>
    <n v="52"/>
    <n v="14"/>
    <n v="0.78787878787878785"/>
    <n v="0.21212121212121213"/>
  </r>
  <r>
    <s v="JUN-23"/>
    <s v="2023/24"/>
    <x v="2"/>
    <x v="5"/>
    <x v="10"/>
    <s v="NORTH WEST COMMISSIONING REGION"/>
    <x v="365"/>
    <n v="33"/>
    <n v="0"/>
    <n v="1"/>
    <n v="0"/>
  </r>
  <r>
    <s v="JUN-23"/>
    <s v="2023/24"/>
    <x v="2"/>
    <x v="5"/>
    <x v="11"/>
    <s v="NORTH WEST COMMISSIONING REGION"/>
    <x v="116"/>
    <n v="25"/>
    <n v="3"/>
    <n v="0.8928571428571429"/>
    <n v="0.10714285714285714"/>
  </r>
  <r>
    <s v="JUN-23"/>
    <s v="2023/24"/>
    <x v="2"/>
    <x v="5"/>
    <x v="12"/>
    <s v="NORTH WEST COMMISSIONING REGION"/>
    <x v="99"/>
    <n v="29"/>
    <n v="0"/>
    <n v="1"/>
    <n v="0"/>
  </r>
  <r>
    <s v="JUN-23"/>
    <s v="2023/24"/>
    <x v="2"/>
    <x v="5"/>
    <x v="13"/>
    <s v="NORTH WEST COMMISSIONING REGION"/>
    <x v="130"/>
    <n v="27"/>
    <n v="0"/>
    <n v="1"/>
    <n v="0"/>
  </r>
  <r>
    <s v="JUN-23"/>
    <s v="2023/24"/>
    <x v="2"/>
    <x v="5"/>
    <x v="14"/>
    <s v="NORTH EAST AND YORKSHIRE COMMISSIONING REGION"/>
    <x v="366"/>
    <n v="64"/>
    <n v="1"/>
    <n v="0.98461538461538467"/>
    <n v="1.5384615384615385E-2"/>
  </r>
  <r>
    <s v="JUN-23"/>
    <s v="2023/24"/>
    <x v="2"/>
    <x v="5"/>
    <x v="15"/>
    <s v="NORTH WEST COMMISSIONING REGION"/>
    <x v="123"/>
    <n v="24"/>
    <n v="0"/>
    <n v="1"/>
    <n v="0"/>
  </r>
  <r>
    <s v="JUN-23"/>
    <s v="2023/24"/>
    <x v="2"/>
    <x v="5"/>
    <x v="16"/>
    <s v="NORTH WEST COMMISSIONING REGION"/>
    <x v="114"/>
    <n v="62"/>
    <n v="8"/>
    <n v="0.88571428571428568"/>
    <n v="0.11428571428571428"/>
  </r>
  <r>
    <s v="JUN-23"/>
    <s v="2023/24"/>
    <x v="2"/>
    <x v="5"/>
    <x v="17"/>
    <s v="NORTH WEST COMMISSIONING REGION"/>
    <x v="116"/>
    <n v="28"/>
    <n v="0"/>
    <n v="1"/>
    <n v="0"/>
  </r>
  <r>
    <s v="JUN-23"/>
    <s v="2023/24"/>
    <x v="2"/>
    <x v="5"/>
    <x v="18"/>
    <s v="NORTH WEST COMMISSIONING REGION"/>
    <x v="413"/>
    <n v="15"/>
    <n v="0"/>
    <n v="1"/>
    <n v="0"/>
  </r>
  <r>
    <s v="JUN-23"/>
    <s v="2023/24"/>
    <x v="2"/>
    <x v="5"/>
    <x v="19"/>
    <s v="NORTH WEST COMMISSIONING REGION"/>
    <x v="393"/>
    <n v="56"/>
    <n v="0"/>
    <n v="1"/>
    <n v="0"/>
  </r>
  <r>
    <s v="JUN-23"/>
    <s v="2023/24"/>
    <x v="2"/>
    <x v="5"/>
    <x v="20"/>
    <s v="NORTH WEST COMMISSIONING REGION"/>
    <x v="373"/>
    <n v="34"/>
    <n v="0"/>
    <n v="1"/>
    <n v="0"/>
  </r>
  <r>
    <s v="JUN-23"/>
    <s v="2023/24"/>
    <x v="2"/>
    <x v="5"/>
    <x v="21"/>
    <s v="NORTH WEST COMMISSIONING REGION"/>
    <x v="140"/>
    <n v="30"/>
    <n v="0"/>
    <n v="1"/>
    <n v="0"/>
  </r>
  <r>
    <s v="JUN-23"/>
    <s v="2023/24"/>
    <x v="2"/>
    <x v="5"/>
    <x v="22"/>
    <s v="NORTH WEST COMMISSIONING REGION"/>
    <x v="400"/>
    <n v="42"/>
    <n v="0"/>
    <n v="1"/>
    <n v="0"/>
  </r>
  <r>
    <s v="JUN-23"/>
    <s v="2023/24"/>
    <x v="2"/>
    <x v="5"/>
    <x v="23"/>
    <s v="NORTH WEST COMMISSIONING REGION"/>
    <x v="123"/>
    <n v="24"/>
    <n v="0"/>
    <n v="1"/>
    <n v="0"/>
  </r>
  <r>
    <s v="JUN-23"/>
    <s v="2023/24"/>
    <x v="2"/>
    <x v="5"/>
    <x v="24"/>
    <s v="NORTH WEST COMMISSIONING REGION"/>
    <x v="116"/>
    <n v="27"/>
    <n v="1"/>
    <n v="0.9642857142857143"/>
    <n v="3.5714285714285712E-2"/>
  </r>
  <r>
    <s v="JUN-23"/>
    <s v="2023/24"/>
    <x v="2"/>
    <x v="5"/>
    <x v="25"/>
    <s v="NORTH WEST COMMISSIONING REGION"/>
    <x v="161"/>
    <n v="50"/>
    <n v="0"/>
    <n v="1"/>
    <n v="0"/>
  </r>
  <r>
    <s v="JUN-23"/>
    <s v="2023/24"/>
    <x v="2"/>
    <x v="5"/>
    <x v="26"/>
    <s v="NORTH WEST COMMISSIONING REGION"/>
    <x v="395"/>
    <n v="31"/>
    <n v="6"/>
    <n v="0.83783783783783783"/>
    <n v="0.16216216216216217"/>
  </r>
  <r>
    <s v="JUN-23"/>
    <s v="2023/24"/>
    <x v="2"/>
    <x v="5"/>
    <x v="27"/>
    <s v="NORTH EAST AND YORKSHIRE COMMISSIONING REGION"/>
    <x v="416"/>
    <n v="27"/>
    <n v="18"/>
    <n v="0.6"/>
    <n v="0.4"/>
  </r>
  <r>
    <s v="JUN-23"/>
    <s v="2023/24"/>
    <x v="2"/>
    <x v="5"/>
    <x v="28"/>
    <s v="MIDLANDS COMMISSIONING REGION"/>
    <x v="144"/>
    <n v="11"/>
    <n v="9"/>
    <n v="0.55000000000000004"/>
    <n v="0.45"/>
  </r>
  <r>
    <s v="JUN-23"/>
    <s v="2023/24"/>
    <x v="2"/>
    <x v="5"/>
    <x v="29"/>
    <s v="NORTH EAST AND YORKSHIRE COMMISSIONING REGION"/>
    <x v="324"/>
    <n v="28"/>
    <n v="15"/>
    <n v="0.65116279069767447"/>
    <n v="0.34883720930232559"/>
  </r>
  <r>
    <s v="JUN-23"/>
    <s v="2023/24"/>
    <x v="2"/>
    <x v="5"/>
    <x v="30"/>
    <s v="NORTH EAST AND YORKSHIRE COMMISSIONING REGION"/>
    <x v="371"/>
    <n v="29"/>
    <n v="12"/>
    <n v="0.70731707317073167"/>
    <n v="0.29268292682926828"/>
  </r>
  <r>
    <s v="JUN-23"/>
    <s v="2023/24"/>
    <x v="2"/>
    <x v="5"/>
    <x v="31"/>
    <s v="NORTH EAST AND YORKSHIRE COMMISSIONING REGION"/>
    <x v="393"/>
    <n v="36"/>
    <n v="20"/>
    <n v="0.6428571428571429"/>
    <n v="0.35714285714285715"/>
  </r>
  <r>
    <s v="JUN-23"/>
    <s v="2023/24"/>
    <x v="2"/>
    <x v="5"/>
    <x v="32"/>
    <s v="NORTH EAST AND YORKSHIRE COMMISSIONING REGION"/>
    <x v="117"/>
    <n v="20"/>
    <n v="29"/>
    <n v="0.40816326530612246"/>
    <n v="0.59183673469387754"/>
  </r>
  <r>
    <s v="JUN-23"/>
    <s v="2023/24"/>
    <x v="2"/>
    <x v="5"/>
    <x v="33"/>
    <s v="NORTH EAST AND YORKSHIRE COMMISSIONING REGION"/>
    <x v="124"/>
    <n v="10"/>
    <n v="11"/>
    <n v="0.47619047619047616"/>
    <n v="0.52380952380952384"/>
  </r>
  <r>
    <s v="JUN-23"/>
    <s v="2023/24"/>
    <x v="2"/>
    <x v="5"/>
    <x v="34"/>
    <s v="NORTH EAST AND YORKSHIRE COMMISSIONING REGION"/>
    <x v="144"/>
    <n v="9"/>
    <n v="11"/>
    <n v="0.45"/>
    <n v="0.55000000000000004"/>
  </r>
  <r>
    <s v="JUN-23"/>
    <s v="2023/24"/>
    <x v="2"/>
    <x v="5"/>
    <x v="35"/>
    <s v="NORTH EAST AND YORKSHIRE COMMISSIONING REGION"/>
    <x v="117"/>
    <n v="29"/>
    <n v="20"/>
    <n v="0.59183673469387754"/>
    <n v="0.40816326530612246"/>
  </r>
  <r>
    <s v="JUN-23"/>
    <s v="2023/24"/>
    <x v="2"/>
    <x v="5"/>
    <x v="36"/>
    <s v="NORTH EAST AND YORKSHIRE COMMISSIONING REGION"/>
    <x v="381"/>
    <n v="46"/>
    <n v="25"/>
    <n v="0.647887323943662"/>
    <n v="0.352112676056338"/>
  </r>
  <r>
    <s v="JUN-23"/>
    <s v="2023/24"/>
    <x v="2"/>
    <x v="5"/>
    <x v="37"/>
    <s v="NORTH EAST AND YORKSHIRE COMMISSIONING REGION"/>
    <x v="152"/>
    <n v="50"/>
    <n v="13"/>
    <n v="0.79365079365079361"/>
    <n v="0.20634920634920634"/>
  </r>
  <r>
    <s v="JUN-23"/>
    <s v="2023/24"/>
    <x v="2"/>
    <x v="5"/>
    <x v="38"/>
    <s v="NORTH EAST AND YORKSHIRE COMMISSIONING REGION"/>
    <x v="317"/>
    <n v="49"/>
    <n v="12"/>
    <n v="0.80327868852459017"/>
    <n v="0.19672131147540983"/>
  </r>
  <r>
    <s v="JUN-23"/>
    <s v="2023/24"/>
    <x v="2"/>
    <x v="5"/>
    <x v="39"/>
    <s v="MIDLANDS COMMISSIONING REGION"/>
    <x v="372"/>
    <n v="47"/>
    <n v="13"/>
    <n v="0.78333333333333333"/>
    <n v="0.21666666666666667"/>
  </r>
  <r>
    <s v="JUN-23"/>
    <s v="2023/24"/>
    <x v="2"/>
    <x v="5"/>
    <x v="40"/>
    <s v="MIDLANDS COMMISSIONING REGION"/>
    <x v="367"/>
    <n v="31"/>
    <n v="8"/>
    <n v="0.79487179487179482"/>
    <n v="0.20512820512820512"/>
  </r>
  <r>
    <s v="JUN-23"/>
    <s v="2023/24"/>
    <x v="2"/>
    <x v="5"/>
    <x v="41"/>
    <s v="MIDLANDS COMMISSIONING REGION"/>
    <x v="398"/>
    <n v="42"/>
    <n v="11"/>
    <n v="0.79245283018867929"/>
    <n v="0.20754716981132076"/>
  </r>
  <r>
    <s v="JUN-23"/>
    <s v="2023/24"/>
    <x v="2"/>
    <x v="5"/>
    <x v="42"/>
    <s v="MIDLANDS COMMISSIONING REGION"/>
    <x v="69"/>
    <n v="22"/>
    <n v="0"/>
    <n v="1"/>
    <n v="0"/>
  </r>
  <r>
    <s v="JUN-23"/>
    <s v="2023/24"/>
    <x v="2"/>
    <x v="5"/>
    <x v="43"/>
    <s v="MIDLANDS COMMISSIONING REGION"/>
    <x v="143"/>
    <n v="14"/>
    <n v="4"/>
    <n v="0.77777777777777779"/>
    <n v="0.22222222222222221"/>
  </r>
  <r>
    <s v="JUN-23"/>
    <s v="2023/24"/>
    <x v="2"/>
    <x v="5"/>
    <x v="44"/>
    <s v="MIDLANDS COMMISSIONING REGION"/>
    <x v="129"/>
    <n v="51"/>
    <n v="1"/>
    <n v="0.98076923076923073"/>
    <n v="1.9230769230769232E-2"/>
  </r>
  <r>
    <s v="JUN-23"/>
    <s v="2023/24"/>
    <x v="2"/>
    <x v="5"/>
    <x v="45"/>
    <s v="MIDLANDS COMMISSIONING REGION"/>
    <x v="369"/>
    <n v="27"/>
    <n v="5"/>
    <n v="0.84375"/>
    <n v="0.15625"/>
  </r>
  <r>
    <s v="JUN-23"/>
    <s v="2023/24"/>
    <x v="2"/>
    <x v="5"/>
    <x v="46"/>
    <s v="MIDLANDS COMMISSIONING REGION"/>
    <x v="124"/>
    <n v="20"/>
    <n v="1"/>
    <n v="0.95238095238095233"/>
    <n v="4.7619047619047616E-2"/>
  </r>
  <r>
    <s v="JUN-23"/>
    <s v="2023/24"/>
    <x v="2"/>
    <x v="5"/>
    <x v="47"/>
    <s v="MIDLANDS COMMISSIONING REGION"/>
    <x v="416"/>
    <n v="42"/>
    <n v="3"/>
    <n v="0.93333333333333335"/>
    <n v="6.6666666666666666E-2"/>
  </r>
  <r>
    <s v="JUN-23"/>
    <s v="2023/24"/>
    <x v="2"/>
    <x v="5"/>
    <x v="48"/>
    <s v="EAST OF ENGLAND COMMISSIONING REGION"/>
    <x v="295"/>
    <n v="132"/>
    <n v="4"/>
    <n v="0.97058823529411764"/>
    <n v="2.9411764705882353E-2"/>
  </r>
  <r>
    <s v="JUN-23"/>
    <s v="2023/24"/>
    <x v="2"/>
    <x v="5"/>
    <x v="49"/>
    <s v="EAST OF ENGLAND COMMISSIONING REGION"/>
    <x v="407"/>
    <n v="72"/>
    <n v="24"/>
    <n v="0.75"/>
    <n v="0.25"/>
  </r>
  <r>
    <s v="JUN-23"/>
    <s v="2023/24"/>
    <x v="2"/>
    <x v="5"/>
    <x v="50"/>
    <s v="EAST OF ENGLAND COMMISSIONING REGION"/>
    <x v="126"/>
    <n v="57"/>
    <n v="9"/>
    <n v="0.86363636363636365"/>
    <n v="0.13636363636363635"/>
  </r>
  <r>
    <s v="JUN-23"/>
    <s v="2023/24"/>
    <x v="2"/>
    <x v="5"/>
    <x v="51"/>
    <s v="EAST OF ENGLAND COMMISSIONING REGION"/>
    <x v="190"/>
    <n v="78"/>
    <n v="42"/>
    <n v="0.65"/>
    <n v="0.35"/>
  </r>
  <r>
    <s v="JUN-23"/>
    <s v="2023/24"/>
    <x v="2"/>
    <x v="5"/>
    <x v="52"/>
    <s v="EAST OF ENGLAND COMMISSIONING REGION"/>
    <x v="134"/>
    <n v="48"/>
    <n v="3"/>
    <n v="0.94117647058823528"/>
    <n v="5.8823529411764705E-2"/>
  </r>
  <r>
    <s v="JUN-23"/>
    <s v="2023/24"/>
    <x v="2"/>
    <x v="5"/>
    <x v="53"/>
    <s v="EAST OF ENGLAND COMMISSIONING REGION"/>
    <x v="317"/>
    <n v="55"/>
    <n v="6"/>
    <n v="0.90163934426229508"/>
    <n v="9.8360655737704916E-2"/>
  </r>
  <r>
    <s v="JUN-23"/>
    <s v="2023/24"/>
    <x v="2"/>
    <x v="5"/>
    <x v="54"/>
    <s v="EAST OF ENGLAND COMMISSIONING REGION"/>
    <x v="91"/>
    <n v="9"/>
    <n v="3"/>
    <n v="0.75"/>
    <n v="0.25"/>
  </r>
  <r>
    <s v="JUN-23"/>
    <s v="2023/24"/>
    <x v="2"/>
    <x v="5"/>
    <x v="55"/>
    <s v="EAST OF ENGLAND COMMISSIONING REGION"/>
    <x v="367"/>
    <n v="37"/>
    <n v="2"/>
    <n v="0.94871794871794868"/>
    <n v="5.128205128205128E-2"/>
  </r>
  <r>
    <s v="JUN-23"/>
    <s v="2023/24"/>
    <x v="2"/>
    <x v="5"/>
    <x v="56"/>
    <s v="EAST OF ENGLAND COMMISSIONING REGION"/>
    <x v="119"/>
    <n v="57"/>
    <n v="0"/>
    <n v="1"/>
    <n v="0"/>
  </r>
  <r>
    <s v="JUN-23"/>
    <s v="2023/24"/>
    <x v="2"/>
    <x v="5"/>
    <x v="57"/>
    <s v="SOUTH EAST COMMISSIONING REGION"/>
    <x v="368"/>
    <n v="20"/>
    <n v="5"/>
    <n v="0.8"/>
    <n v="0.2"/>
  </r>
  <r>
    <s v="JUN-23"/>
    <s v="2023/24"/>
    <x v="2"/>
    <x v="5"/>
    <x v="58"/>
    <s v="SOUTH EAST COMMISSIONING REGION"/>
    <x v="544"/>
    <n v="120"/>
    <n v="2"/>
    <n v="0.98360655737704916"/>
    <n v="1.6393442622950821E-2"/>
  </r>
  <r>
    <s v="JUN-23"/>
    <s v="2023/24"/>
    <x v="2"/>
    <x v="5"/>
    <x v="59"/>
    <s v="SOUTH EAST COMMISSIONING REGION"/>
    <x v="413"/>
    <n v="15"/>
    <n v="0"/>
    <n v="1"/>
    <n v="0"/>
  </r>
  <r>
    <s v="JUN-23"/>
    <s v="2023/24"/>
    <x v="2"/>
    <x v="5"/>
    <x v="60"/>
    <s v="SOUTH WEST COMMISSIONING REGION"/>
    <x v="653"/>
    <n v="105"/>
    <n v="2"/>
    <n v="0.98130841121495327"/>
    <n v="1.8691588785046728E-2"/>
  </r>
  <r>
    <s v="JUN-23"/>
    <s v="2023/24"/>
    <x v="2"/>
    <x v="5"/>
    <x v="61"/>
    <s v="SOUTH WEST COMMISSIONING REGION"/>
    <x v="662"/>
    <n v="148"/>
    <n v="1"/>
    <n v="0.99328859060402686"/>
    <n v="6.7114093959731542E-3"/>
  </r>
  <r>
    <s v="JUN-23"/>
    <s v="2023/24"/>
    <x v="2"/>
    <x v="5"/>
    <x v="62"/>
    <s v="SOUTH WEST COMMISSIONING REGION"/>
    <x v="167"/>
    <n v="147"/>
    <n v="0"/>
    <n v="1"/>
    <n v="0"/>
  </r>
  <r>
    <s v="JUN-23"/>
    <s v="2023/24"/>
    <x v="2"/>
    <x v="5"/>
    <x v="63"/>
    <s v="SOUTH WEST COMMISSIONING REGION"/>
    <x v="175"/>
    <n v="82"/>
    <n v="5"/>
    <n v="0.94252873563218387"/>
    <n v="5.7471264367816091E-2"/>
  </r>
  <r>
    <s v="JUN-23"/>
    <s v="2023/24"/>
    <x v="2"/>
    <x v="5"/>
    <x v="64"/>
    <s v="NORTH WEST COMMISSIONING REGION"/>
    <x v="383"/>
    <n v="75"/>
    <n v="1"/>
    <n v="0.98684210526315785"/>
    <n v="1.3157894736842105E-2"/>
  </r>
  <r>
    <s v="JUN-23"/>
    <s v="2023/24"/>
    <x v="2"/>
    <x v="5"/>
    <x v="65"/>
    <s v="NATIONAL COMMISSIONING HUB 1"/>
    <x v="185"/>
    <n v="8"/>
    <n v="1"/>
    <n v="0.88888888888888884"/>
    <n v="0.1111111111111111"/>
  </r>
  <r>
    <s v="JUN-23"/>
    <s v="2023/24"/>
    <x v="2"/>
    <x v="5"/>
    <x v="66"/>
    <s v="NORTH EAST AND YORKSHIRE COMMISSIONING REGION"/>
    <x v="305"/>
    <n v="79"/>
    <n v="6"/>
    <n v="0.92941176470588238"/>
    <n v="7.0588235294117646E-2"/>
  </r>
  <r>
    <s v="JUN-23"/>
    <s v="2023/24"/>
    <x v="2"/>
    <x v="5"/>
    <x v="67"/>
    <s v="NORTH WEST COMMISSIONING REGION"/>
    <x v="128"/>
    <n v="59"/>
    <n v="0"/>
    <n v="1"/>
    <n v="0"/>
  </r>
  <r>
    <s v="JUN-23"/>
    <s v="2023/24"/>
    <x v="2"/>
    <x v="5"/>
    <x v="68"/>
    <s v="MIDLANDS COMMISSIONING REGION"/>
    <x v="157"/>
    <n v="1"/>
    <n v="0"/>
    <n v="1"/>
    <n v="0"/>
  </r>
  <r>
    <s v="JUN-23"/>
    <s v="2023/24"/>
    <x v="2"/>
    <x v="5"/>
    <x v="72"/>
    <s v="SOUTH EAST COMMISSIONING REGION"/>
    <x v="382"/>
    <n v="75"/>
    <n v="18"/>
    <n v="0.80645161290322576"/>
    <n v="0.19354838709677419"/>
  </r>
  <r>
    <s v="JUN-23"/>
    <s v="2023/24"/>
    <x v="2"/>
    <x v="5"/>
    <x v="73"/>
    <s v="SOUTH EAST COMMISSIONING REGION"/>
    <x v="175"/>
    <n v="80"/>
    <n v="7"/>
    <n v="0.91954022988505746"/>
    <n v="8.0459770114942528E-2"/>
  </r>
  <r>
    <s v="JUN-23"/>
    <s v="2023/24"/>
    <x v="2"/>
    <x v="5"/>
    <x v="74"/>
    <s v="SOUTH WEST COMMISSIONING REGION"/>
    <x v="323"/>
    <n v="160"/>
    <n v="3"/>
    <n v="0.98159509202453987"/>
    <n v="1.8404907975460124E-2"/>
  </r>
  <r>
    <s v="JUN-23"/>
    <s v="2023/24"/>
    <x v="2"/>
    <x v="5"/>
    <x v="75"/>
    <s v="MIDLANDS COMMISSIONING REGION"/>
    <x v="391"/>
    <n v="172"/>
    <n v="1"/>
    <n v="0.9942196531791907"/>
    <n v="5.7803468208092483E-3"/>
  </r>
  <r>
    <s v="JUN-23"/>
    <s v="2023/24"/>
    <x v="2"/>
    <x v="5"/>
    <x v="76"/>
    <s v="NORTH EAST AND YORKSHIRE COMMISSIONING REGION"/>
    <x v="401"/>
    <n v="103"/>
    <n v="42"/>
    <n v="0.71034482758620687"/>
    <n v="0.28965517241379313"/>
  </r>
  <r>
    <s v="JUN-23"/>
    <s v="2023/24"/>
    <x v="2"/>
    <x v="5"/>
    <x v="77"/>
    <s v="MIDLANDS COMMISSIONING REGION"/>
    <x v="354"/>
    <n v="126"/>
    <n v="36"/>
    <n v="0.77777777777777779"/>
    <n v="0.22222222222222221"/>
  </r>
  <r>
    <s v="JUN-23"/>
    <s v="2023/24"/>
    <x v="2"/>
    <x v="5"/>
    <x v="78"/>
    <s v="SOUTH WEST COMMISSIONING REGION"/>
    <x v="334"/>
    <n v="237"/>
    <n v="13"/>
    <n v="0.94799999999999995"/>
    <n v="5.1999999999999998E-2"/>
  </r>
  <r>
    <s v="JUN-23"/>
    <s v="2023/24"/>
    <x v="2"/>
    <x v="5"/>
    <x v="79"/>
    <s v="NORTH EAST AND YORKSHIRE COMMISSIONING REGION"/>
    <x v="377"/>
    <n v="115"/>
    <n v="15"/>
    <n v="0.88461538461538458"/>
    <n v="0.11538461538461539"/>
  </r>
  <r>
    <s v="JUN-23"/>
    <s v="2023/24"/>
    <x v="2"/>
    <x v="5"/>
    <x v="80"/>
    <s v="MIDLANDS COMMISSIONING REGION"/>
    <x v="316"/>
    <n v="154"/>
    <n v="3"/>
    <n v="0.98089171974522293"/>
    <n v="1.9108280254777069E-2"/>
  </r>
  <r>
    <s v="JUN-23"/>
    <s v="2023/24"/>
    <x v="2"/>
    <x v="5"/>
    <x v="81"/>
    <s v="EAST OF ENGLAND COMMISSIONING REGION"/>
    <x v="441"/>
    <n v="144"/>
    <n v="7"/>
    <n v="0.95364238410596025"/>
    <n v="4.6357615894039736E-2"/>
  </r>
  <r>
    <s v="JUN-23"/>
    <s v="2023/24"/>
    <x v="2"/>
    <x v="5"/>
    <x v="82"/>
    <s v="NORTH WEST COMMISSIONING REGION"/>
    <x v="176"/>
    <n v="150"/>
    <n v="0"/>
    <n v="1"/>
    <n v="0"/>
  </r>
  <r>
    <s v="JUN-23"/>
    <s v="2023/24"/>
    <x v="2"/>
    <x v="5"/>
    <x v="84"/>
    <s v="NORTH EAST AND YORKSHIRE COMMISSIONING REGION"/>
    <x v="139"/>
    <n v="77"/>
    <n v="26"/>
    <n v="0.74757281553398058"/>
    <n v="0.25242718446601942"/>
  </r>
  <r>
    <s v="JUN-23"/>
    <s v="2023/24"/>
    <x v="2"/>
    <x v="5"/>
    <x v="85"/>
    <s v="LONDON COMMISSIONING REGION"/>
    <x v="655"/>
    <n v="138"/>
    <n v="4"/>
    <n v="0.971830985915493"/>
    <n v="2.8169014084507043E-2"/>
  </r>
  <r>
    <s v="JUN-23"/>
    <s v="2023/24"/>
    <x v="2"/>
    <x v="5"/>
    <x v="86"/>
    <s v="NORTH EAST AND YORKSHIRE COMMISSIONING REGION"/>
    <x v="297"/>
    <n v="60"/>
    <n v="21"/>
    <n v="0.7407407407407407"/>
    <n v="0.25925925925925924"/>
  </r>
  <r>
    <s v="JUN-23"/>
    <s v="2023/24"/>
    <x v="2"/>
    <x v="5"/>
    <x v="87"/>
    <s v="MIDLANDS COMMISSIONING REGION"/>
    <x v="824"/>
    <n v="145"/>
    <n v="25"/>
    <n v="0.8529411764705882"/>
    <n v="0.14705882352941177"/>
  </r>
  <r>
    <s v="JUN-23"/>
    <s v="2023/24"/>
    <x v="2"/>
    <x v="5"/>
    <x v="88"/>
    <s v="SOUTH EAST COMMISSIONING REGION"/>
    <x v="303"/>
    <n v="150"/>
    <n v="10"/>
    <n v="0.9375"/>
    <n v="6.25E-2"/>
  </r>
  <r>
    <s v="JUN-23"/>
    <s v="2023/24"/>
    <x v="2"/>
    <x v="5"/>
    <x v="89"/>
    <s v="MIDLANDS COMMISSIONING REGION"/>
    <x v="698"/>
    <n v="123"/>
    <n v="20"/>
    <n v="0.8601398601398601"/>
    <n v="0.13986013986013987"/>
  </r>
  <r>
    <s v="JUN-23"/>
    <s v="2023/24"/>
    <x v="2"/>
    <x v="5"/>
    <x v="90"/>
    <s v="LONDON COMMISSIONING REGION"/>
    <x v="548"/>
    <n v="229"/>
    <n v="14"/>
    <n v="0.9423868312757202"/>
    <n v="5.7613168724279837E-2"/>
  </r>
  <r>
    <s v="JUN-23"/>
    <s v="2023/24"/>
    <x v="2"/>
    <x v="5"/>
    <x v="92"/>
    <s v="MIDLANDS COMMISSIONING REGION"/>
    <x v="384"/>
    <n v="132"/>
    <n v="9"/>
    <n v="0.93617021276595747"/>
    <n v="6.3829787234042548E-2"/>
  </r>
  <r>
    <s v="JUN-23"/>
    <s v="2023/24"/>
    <x v="2"/>
    <x v="5"/>
    <x v="93"/>
    <s v="NORTH EAST AND YORKSHIRE COMMISSIONING REGION"/>
    <x v="150"/>
    <n v="81"/>
    <n v="8"/>
    <n v="0.9101123595505618"/>
    <n v="8.98876404494382E-2"/>
  </r>
  <r>
    <s v="JUN-23"/>
    <s v="2023/24"/>
    <x v="2"/>
    <x v="5"/>
    <x v="94"/>
    <s v="SOUTH EAST COMMISSIONING REGION"/>
    <x v="725"/>
    <n v="210"/>
    <n v="166"/>
    <n v="0.55851063829787229"/>
    <n v="0.44148936170212766"/>
  </r>
  <r>
    <s v="JUN-23"/>
    <s v="2023/24"/>
    <x v="2"/>
    <x v="5"/>
    <x v="95"/>
    <s v="SOUTH EAST COMMISSIONING REGION"/>
    <x v="303"/>
    <n v="145"/>
    <n v="15"/>
    <n v="0.90625"/>
    <n v="9.375E-2"/>
  </r>
  <r>
    <s v="JUN-23"/>
    <s v="2023/24"/>
    <x v="2"/>
    <x v="5"/>
    <x v="96"/>
    <s v="SOUTH WEST COMMISSIONING REGION"/>
    <x v="155"/>
    <n v="124"/>
    <n v="13"/>
    <n v="0.9051094890510949"/>
    <n v="9.4890510948905105E-2"/>
  </r>
  <r>
    <s v="JUN-23"/>
    <s v="2023/24"/>
    <x v="2"/>
    <x v="5"/>
    <x v="97"/>
    <s v="LONDON COMMISSIONING REGION"/>
    <x v="151"/>
    <n v="109"/>
    <n v="65"/>
    <n v="0.62643678160919536"/>
    <n v="0.37356321839080459"/>
  </r>
  <r>
    <s v="JUN-23"/>
    <s v="2023/24"/>
    <x v="2"/>
    <x v="5"/>
    <x v="98"/>
    <s v="SOUTH EAST COMMISSIONING REGION"/>
    <x v="153"/>
    <n v="97"/>
    <n v="13"/>
    <n v="0.88181818181818183"/>
    <n v="0.11818181818181818"/>
  </r>
  <r>
    <s v="JUN-23"/>
    <s v="2023/24"/>
    <x v="2"/>
    <x v="5"/>
    <x v="99"/>
    <s v="SOUTH EAST COMMISSIONING REGION"/>
    <x v="174"/>
    <n v="2"/>
    <n v="0"/>
    <n v="1"/>
    <n v="0"/>
  </r>
  <r>
    <s v="JUN-23"/>
    <s v="2023/24"/>
    <x v="2"/>
    <x v="5"/>
    <x v="100"/>
    <s v="NORTH WEST COMMISSIONING REGION"/>
    <x v="137"/>
    <n v="67"/>
    <n v="0"/>
    <n v="1"/>
    <n v="0"/>
  </r>
  <r>
    <s v="JUN-23"/>
    <s v="2023/24"/>
    <x v="2"/>
    <x v="5"/>
    <x v="101"/>
    <s v="NORTH EAST AND YORKSHIRE COMMISSIONING REGION"/>
    <x v="370"/>
    <n v="37"/>
    <n v="11"/>
    <n v="0.77083333333333337"/>
    <n v="0.22916666666666666"/>
  </r>
  <r>
    <s v="JUN-23"/>
    <s v="2023/24"/>
    <x v="2"/>
    <x v="5"/>
    <x v="102"/>
    <s v="EAST OF ENGLAND COMMISSIONING REGION"/>
    <x v="183"/>
    <n v="21"/>
    <n v="2"/>
    <n v="0.91304347826086951"/>
    <n v="8.6956521739130432E-2"/>
  </r>
  <r>
    <s v="JUN-23"/>
    <s v="2023/24"/>
    <x v="2"/>
    <x v="5"/>
    <x v="103"/>
    <s v="EAST OF ENGLAND COMMISSIONING REGION"/>
    <x v="369"/>
    <n v="29"/>
    <n v="3"/>
    <n v="0.90625"/>
    <n v="9.375E-2"/>
  </r>
  <r>
    <s v="JUN-23"/>
    <s v="2023/24"/>
    <x v="2"/>
    <x v="5"/>
    <x v="104"/>
    <s v="EAST OF ENGLAND COMMISSIONING REGION"/>
    <x v="183"/>
    <n v="21"/>
    <n v="2"/>
    <n v="0.91304347826086951"/>
    <n v="8.6956521739130432E-2"/>
  </r>
  <r>
    <s v="JUN-23"/>
    <s v="2023/24"/>
    <x v="2"/>
    <x v="5"/>
    <x v="105"/>
    <s v="LONDON COMMISSIONING REGION"/>
    <x v="545"/>
    <n v="147"/>
    <n v="5"/>
    <n v="0.96710526315789469"/>
    <n v="3.2894736842105261E-2"/>
  </r>
  <r>
    <s v="JUN-23"/>
    <s v="2023/24"/>
    <x v="2"/>
    <x v="5"/>
    <x v="106"/>
    <s v="MIDLANDS COMMISSIONING REGION"/>
    <x v="694"/>
    <n v="143"/>
    <n v="5"/>
    <n v="0.96621621621621623"/>
    <n v="3.3783783783783786E-2"/>
  </r>
  <r>
    <s v="JUN-23"/>
    <s v="2023/24"/>
    <x v="2"/>
    <x v="5"/>
    <x v="107"/>
    <s v="MIDLANDS COMMISSIONING REGION"/>
    <x v="168"/>
    <n v="198"/>
    <n v="10"/>
    <n v="0.95192307692307687"/>
    <n v="4.807692307692308E-2"/>
  </r>
  <r>
    <s v="JUN-23"/>
    <s v="2023/24"/>
    <x v="2"/>
    <x v="5"/>
    <x v="108"/>
    <s v="SOUTH EAST COMMISSIONING REGION"/>
    <x v="135"/>
    <n v="84"/>
    <n v="8"/>
    <n v="0.91304347826086951"/>
    <n v="8.6956521739130432E-2"/>
  </r>
  <r>
    <s v="JUN-23"/>
    <s v="2023/24"/>
    <x v="2"/>
    <x v="5"/>
    <x v="109"/>
    <s v="SOUTH EAST COMMISSIONING REGION"/>
    <x v="947"/>
    <n v="231"/>
    <n v="75"/>
    <n v="0.75490196078431371"/>
    <n v="0.24509803921568626"/>
  </r>
  <r>
    <s v="JUN-23"/>
    <s v="2023/24"/>
    <x v="2"/>
    <x v="5"/>
    <x v="110"/>
    <s v="EAST OF ENGLAND COMMISSIONING REGION"/>
    <x v="662"/>
    <n v="126"/>
    <n v="23"/>
    <n v="0.84563758389261745"/>
    <n v="0.15436241610738255"/>
  </r>
  <r>
    <s v="JUN-23"/>
    <s v="2023/24"/>
    <x v="2"/>
    <x v="5"/>
    <x v="111"/>
    <s v="MIDLANDS COMMISSIONING REGION"/>
    <x v="422"/>
    <n v="102"/>
    <n v="19"/>
    <n v="0.84297520661157022"/>
    <n v="0.15702479338842976"/>
  </r>
  <r>
    <s v="JUN-23"/>
    <s v="2023/24"/>
    <x v="2"/>
    <x v="5"/>
    <x v="112"/>
    <s v="UNKNOWN"/>
    <x v="317"/>
    <n v="55"/>
    <n v="6"/>
    <n v="0.90163934426229508"/>
    <n v="9.8360655737704916E-2"/>
  </r>
  <r>
    <s v="JUN-23"/>
    <s v="2023/24"/>
    <x v="2"/>
    <x v="5"/>
    <x v="113"/>
    <s v="LONDON COMMISSIONING REGION"/>
    <x v="326"/>
    <n v="250"/>
    <n v="50"/>
    <n v="0.83333333333333337"/>
    <n v="0.16666666666666666"/>
  </r>
  <r>
    <s v="JUN-23"/>
    <s v="2023/24"/>
    <x v="2"/>
    <x v="5"/>
    <x v="114"/>
    <s v="NORTH EAST AND YORKSHIRE COMMISSIONING REGION"/>
    <x v="300"/>
    <n v="59"/>
    <n v="21"/>
    <n v="0.73750000000000004"/>
    <n v="0.26250000000000001"/>
  </r>
  <r>
    <s v="JUN-23"/>
    <s v="2023/24"/>
    <x v="2"/>
    <x v="6"/>
    <x v="0"/>
    <s v="NORTH EAST AND YORKSHIRE COMMISSIONING REGION"/>
    <x v="140"/>
    <n v="24"/>
    <n v="6"/>
    <n v="0.8"/>
    <n v="0.2"/>
  </r>
  <r>
    <s v="JUN-23"/>
    <s v="2023/24"/>
    <x v="2"/>
    <x v="6"/>
    <x v="1"/>
    <s v="NORTH EAST AND YORKSHIRE COMMISSIONING REGION"/>
    <x v="413"/>
    <n v="14"/>
    <n v="1"/>
    <n v="0.93333333333333335"/>
    <n v="6.6666666666666666E-2"/>
  </r>
  <r>
    <s v="JUN-23"/>
    <s v="2023/24"/>
    <x v="2"/>
    <x v="6"/>
    <x v="2"/>
    <s v="NORTH EAST AND YORKSHIRE COMMISSIONING REGION"/>
    <x v="144"/>
    <n v="18"/>
    <n v="2"/>
    <n v="0.9"/>
    <n v="0.1"/>
  </r>
  <r>
    <s v="JUN-23"/>
    <s v="2023/24"/>
    <x v="2"/>
    <x v="6"/>
    <x v="3"/>
    <s v="NORTH WEST COMMISSIONING REGION"/>
    <x v="70"/>
    <n v="4"/>
    <n v="4"/>
    <n v="0.5"/>
    <n v="0.5"/>
  </r>
  <r>
    <s v="JUN-23"/>
    <s v="2023/24"/>
    <x v="2"/>
    <x v="6"/>
    <x v="4"/>
    <s v="NORTH WEST COMMISSIONING REGION"/>
    <x v="374"/>
    <n v="13"/>
    <n v="6"/>
    <n v="0.68421052631578949"/>
    <n v="0.31578947368421051"/>
  </r>
  <r>
    <s v="JUN-23"/>
    <s v="2023/24"/>
    <x v="2"/>
    <x v="6"/>
    <x v="5"/>
    <s v="NORTH WEST COMMISSIONING REGION"/>
    <x v="115"/>
    <n v="10"/>
    <n v="0"/>
    <n v="1"/>
    <n v="0"/>
  </r>
  <r>
    <s v="JUN-23"/>
    <s v="2023/24"/>
    <x v="2"/>
    <x v="6"/>
    <x v="6"/>
    <s v="NORTH WEST COMMISSIONING REGION"/>
    <x v="83"/>
    <n v="11"/>
    <n v="2"/>
    <n v="0.84615384615384615"/>
    <n v="0.15384615384615385"/>
  </r>
  <r>
    <s v="JUN-23"/>
    <s v="2023/24"/>
    <x v="2"/>
    <x v="6"/>
    <x v="7"/>
    <s v="NORTH WEST COMMISSIONING REGION"/>
    <x v="192"/>
    <n v="10"/>
    <n v="7"/>
    <n v="0.58823529411764708"/>
    <n v="0.41176470588235292"/>
  </r>
  <r>
    <s v="JUN-23"/>
    <s v="2023/24"/>
    <x v="2"/>
    <x v="6"/>
    <x v="8"/>
    <s v="NORTH WEST COMMISSIONING REGION"/>
    <x v="91"/>
    <n v="10"/>
    <n v="2"/>
    <n v="0.83333333333333337"/>
    <n v="0.16666666666666666"/>
  </r>
  <r>
    <s v="JUN-23"/>
    <s v="2023/24"/>
    <x v="2"/>
    <x v="6"/>
    <x v="9"/>
    <s v="NORTH WEST COMMISSIONING REGION"/>
    <x v="373"/>
    <n v="30"/>
    <n v="4"/>
    <n v="0.88235294117647056"/>
    <n v="0.11764705882352941"/>
  </r>
  <r>
    <s v="JUN-23"/>
    <s v="2023/24"/>
    <x v="2"/>
    <x v="6"/>
    <x v="10"/>
    <s v="NORTH WEST COMMISSIONING REGION"/>
    <x v="185"/>
    <n v="8"/>
    <n v="1"/>
    <n v="0.88888888888888884"/>
    <n v="0.1111111111111111"/>
  </r>
  <r>
    <s v="JUN-23"/>
    <s v="2023/24"/>
    <x v="2"/>
    <x v="6"/>
    <x v="11"/>
    <s v="NORTH WEST COMMISSIONING REGION"/>
    <x v="69"/>
    <n v="13"/>
    <n v="9"/>
    <n v="0.59090909090909094"/>
    <n v="0.40909090909090912"/>
  </r>
  <r>
    <s v="JUN-23"/>
    <s v="2023/24"/>
    <x v="2"/>
    <x v="6"/>
    <x v="12"/>
    <s v="NORTH WEST COMMISSIONING REGION"/>
    <x v="144"/>
    <n v="19"/>
    <n v="1"/>
    <n v="0.95"/>
    <n v="0.05"/>
  </r>
  <r>
    <s v="JUN-23"/>
    <s v="2023/24"/>
    <x v="2"/>
    <x v="6"/>
    <x v="13"/>
    <s v="NORTH WEST COMMISSIONING REGION"/>
    <x v="143"/>
    <n v="12"/>
    <n v="6"/>
    <n v="0.66666666666666663"/>
    <n v="0.33333333333333331"/>
  </r>
  <r>
    <s v="JUN-23"/>
    <s v="2023/24"/>
    <x v="2"/>
    <x v="6"/>
    <x v="14"/>
    <s v="NORTH EAST AND YORKSHIRE COMMISSIONING REGION"/>
    <x v="120"/>
    <n v="18"/>
    <n v="8"/>
    <n v="0.69230769230769229"/>
    <n v="0.30769230769230771"/>
  </r>
  <r>
    <s v="JUN-23"/>
    <s v="2023/24"/>
    <x v="2"/>
    <x v="6"/>
    <x v="15"/>
    <s v="NORTH WEST COMMISSIONING REGION"/>
    <x v="192"/>
    <n v="16"/>
    <n v="1"/>
    <n v="0.94117647058823528"/>
    <n v="5.8823529411764705E-2"/>
  </r>
  <r>
    <s v="JUN-23"/>
    <s v="2023/24"/>
    <x v="2"/>
    <x v="6"/>
    <x v="16"/>
    <s v="NORTH WEST COMMISSIONING REGION"/>
    <x v="124"/>
    <n v="16"/>
    <n v="5"/>
    <n v="0.76190476190476186"/>
    <n v="0.23809523809523808"/>
  </r>
  <r>
    <s v="JUN-23"/>
    <s v="2023/24"/>
    <x v="2"/>
    <x v="6"/>
    <x v="17"/>
    <s v="NORTH WEST COMMISSIONING REGION"/>
    <x v="143"/>
    <n v="13"/>
    <n v="5"/>
    <n v="0.72222222222222221"/>
    <n v="0.27777777777777779"/>
  </r>
  <r>
    <s v="JUN-23"/>
    <s v="2023/24"/>
    <x v="2"/>
    <x v="6"/>
    <x v="18"/>
    <s v="NORTH WEST COMMISSIONING REGION"/>
    <x v="69"/>
    <n v="20"/>
    <n v="2"/>
    <n v="0.90909090909090906"/>
    <n v="9.0909090909090912E-2"/>
  </r>
  <r>
    <s v="JUN-23"/>
    <s v="2023/24"/>
    <x v="2"/>
    <x v="6"/>
    <x v="19"/>
    <s v="NORTH WEST COMMISSIONING REGION"/>
    <x v="185"/>
    <n v="8"/>
    <n v="1"/>
    <n v="0.88888888888888884"/>
    <n v="0.1111111111111111"/>
  </r>
  <r>
    <s v="JUN-23"/>
    <s v="2023/24"/>
    <x v="2"/>
    <x v="6"/>
    <x v="20"/>
    <s v="NORTH WEST COMMISSIONING REGION"/>
    <x v="120"/>
    <n v="21"/>
    <n v="5"/>
    <n v="0.80769230769230771"/>
    <n v="0.19230769230769232"/>
  </r>
  <r>
    <s v="JUN-23"/>
    <s v="2023/24"/>
    <x v="2"/>
    <x v="6"/>
    <x v="21"/>
    <s v="NORTH WEST COMMISSIONING REGION"/>
    <x v="115"/>
    <n v="9"/>
    <n v="1"/>
    <n v="0.9"/>
    <n v="0.1"/>
  </r>
  <r>
    <s v="JUN-23"/>
    <s v="2023/24"/>
    <x v="2"/>
    <x v="6"/>
    <x v="22"/>
    <s v="NORTH WEST COMMISSIONING REGION"/>
    <x v="148"/>
    <n v="10"/>
    <n v="4"/>
    <n v="0.7142857142857143"/>
    <n v="0.2857142857142857"/>
  </r>
  <r>
    <s v="JUN-23"/>
    <s v="2023/24"/>
    <x v="2"/>
    <x v="6"/>
    <x v="23"/>
    <s v="NORTH WEST COMMISSIONING REGION"/>
    <x v="147"/>
    <n v="31"/>
    <n v="4"/>
    <n v="0.88571428571428568"/>
    <n v="0.11428571428571428"/>
  </r>
  <r>
    <s v="JUN-23"/>
    <s v="2023/24"/>
    <x v="2"/>
    <x v="6"/>
    <x v="24"/>
    <s v="NORTH WEST COMMISSIONING REGION"/>
    <x v="115"/>
    <n v="5"/>
    <n v="5"/>
    <n v="0.5"/>
    <n v="0.5"/>
  </r>
  <r>
    <s v="JUN-23"/>
    <s v="2023/24"/>
    <x v="2"/>
    <x v="6"/>
    <x v="25"/>
    <s v="NORTH WEST COMMISSIONING REGION"/>
    <x v="416"/>
    <n v="42"/>
    <n v="3"/>
    <n v="0.93333333333333335"/>
    <n v="6.6666666666666666E-2"/>
  </r>
  <r>
    <s v="JUN-23"/>
    <s v="2023/24"/>
    <x v="2"/>
    <x v="6"/>
    <x v="26"/>
    <s v="NORTH WEST COMMISSIONING REGION"/>
    <x v="148"/>
    <n v="11"/>
    <n v="3"/>
    <n v="0.7857142857142857"/>
    <n v="0.21428571428571427"/>
  </r>
  <r>
    <s v="JUN-23"/>
    <s v="2023/24"/>
    <x v="2"/>
    <x v="6"/>
    <x v="27"/>
    <s v="NORTH EAST AND YORKSHIRE COMMISSIONING REGION"/>
    <x v="124"/>
    <n v="15"/>
    <n v="6"/>
    <n v="0.7142857142857143"/>
    <n v="0.2857142857142857"/>
  </r>
  <r>
    <s v="JUN-23"/>
    <s v="2023/24"/>
    <x v="2"/>
    <x v="6"/>
    <x v="28"/>
    <s v="MIDLANDS COMMISSIONING REGION"/>
    <x v="68"/>
    <n v="1"/>
    <n v="3"/>
    <n v="0.25"/>
    <n v="0.75"/>
  </r>
  <r>
    <s v="JUN-23"/>
    <s v="2023/24"/>
    <x v="2"/>
    <x v="6"/>
    <x v="29"/>
    <s v="NORTH EAST AND YORKSHIRE COMMISSIONING REGION"/>
    <x v="130"/>
    <n v="24"/>
    <n v="3"/>
    <n v="0.88888888888888884"/>
    <n v="0.1111111111111111"/>
  </r>
  <r>
    <s v="JUN-23"/>
    <s v="2023/24"/>
    <x v="2"/>
    <x v="6"/>
    <x v="30"/>
    <s v="NORTH EAST AND YORKSHIRE COMMISSIONING REGION"/>
    <x v="192"/>
    <n v="9"/>
    <n v="8"/>
    <n v="0.52941176470588236"/>
    <n v="0.47058823529411764"/>
  </r>
  <r>
    <s v="JUN-23"/>
    <s v="2023/24"/>
    <x v="2"/>
    <x v="6"/>
    <x v="31"/>
    <s v="NORTH EAST AND YORKSHIRE COMMISSIONING REGION"/>
    <x v="134"/>
    <n v="33"/>
    <n v="18"/>
    <n v="0.6470588235294118"/>
    <n v="0.35294117647058826"/>
  </r>
  <r>
    <s v="JUN-23"/>
    <s v="2023/24"/>
    <x v="2"/>
    <x v="6"/>
    <x v="32"/>
    <s v="NORTH EAST AND YORKSHIRE COMMISSIONING REGION"/>
    <x v="125"/>
    <n v="25"/>
    <n v="13"/>
    <n v="0.65789473684210531"/>
    <n v="0.34210526315789475"/>
  </r>
  <r>
    <s v="JUN-23"/>
    <s v="2023/24"/>
    <x v="2"/>
    <x v="6"/>
    <x v="33"/>
    <s v="NORTH EAST AND YORKSHIRE COMMISSIONING REGION"/>
    <x v="132"/>
    <n v="13"/>
    <n v="3"/>
    <n v="0.8125"/>
    <n v="0.1875"/>
  </r>
  <r>
    <s v="JUN-23"/>
    <s v="2023/24"/>
    <x v="2"/>
    <x v="6"/>
    <x v="34"/>
    <s v="NORTH EAST AND YORKSHIRE COMMISSIONING REGION"/>
    <x v="83"/>
    <n v="8"/>
    <n v="5"/>
    <n v="0.61538461538461542"/>
    <n v="0.38461538461538464"/>
  </r>
  <r>
    <s v="JUN-23"/>
    <s v="2023/24"/>
    <x v="2"/>
    <x v="6"/>
    <x v="35"/>
    <s v="NORTH EAST AND YORKSHIRE COMMISSIONING REGION"/>
    <x v="124"/>
    <n v="13"/>
    <n v="8"/>
    <n v="0.61904761904761907"/>
    <n v="0.38095238095238093"/>
  </r>
  <r>
    <s v="JUN-23"/>
    <s v="2023/24"/>
    <x v="2"/>
    <x v="6"/>
    <x v="36"/>
    <s v="NORTH EAST AND YORKSHIRE COMMISSIONING REGION"/>
    <x v="365"/>
    <n v="21"/>
    <n v="12"/>
    <n v="0.63636363636363635"/>
    <n v="0.36363636363636365"/>
  </r>
  <r>
    <s v="JUN-23"/>
    <s v="2023/24"/>
    <x v="2"/>
    <x v="6"/>
    <x v="37"/>
    <s v="NORTH EAST AND YORKSHIRE COMMISSIONING REGION"/>
    <x v="394"/>
    <n v="40"/>
    <n v="14"/>
    <n v="0.7407407407407407"/>
    <n v="0.25925925925925924"/>
  </r>
  <r>
    <s v="JUN-23"/>
    <s v="2023/24"/>
    <x v="2"/>
    <x v="6"/>
    <x v="38"/>
    <s v="NORTH EAST AND YORKSHIRE COMMISSIONING REGION"/>
    <x v="147"/>
    <n v="30"/>
    <n v="5"/>
    <n v="0.8571428571428571"/>
    <n v="0.14285714285714285"/>
  </r>
  <r>
    <s v="JUN-23"/>
    <s v="2023/24"/>
    <x v="2"/>
    <x v="6"/>
    <x v="39"/>
    <s v="MIDLANDS COMMISSIONING REGION"/>
    <x v="121"/>
    <n v="23"/>
    <n v="8"/>
    <n v="0.74193548387096775"/>
    <n v="0.25806451612903225"/>
  </r>
  <r>
    <s v="JUN-23"/>
    <s v="2023/24"/>
    <x v="2"/>
    <x v="6"/>
    <x v="40"/>
    <s v="MIDLANDS COMMISSIONING REGION"/>
    <x v="69"/>
    <n v="15"/>
    <n v="7"/>
    <n v="0.68181818181818177"/>
    <n v="0.31818181818181818"/>
  </r>
  <r>
    <s v="JUN-23"/>
    <s v="2023/24"/>
    <x v="2"/>
    <x v="6"/>
    <x v="41"/>
    <s v="MIDLANDS COMMISSIONING REGION"/>
    <x v="365"/>
    <n v="24"/>
    <n v="9"/>
    <n v="0.72727272727272729"/>
    <n v="0.27272727272727271"/>
  </r>
  <r>
    <s v="JUN-23"/>
    <s v="2023/24"/>
    <x v="2"/>
    <x v="6"/>
    <x v="42"/>
    <s v="MIDLANDS COMMISSIONING REGION"/>
    <x v="132"/>
    <n v="12"/>
    <n v="4"/>
    <n v="0.75"/>
    <n v="0.25"/>
  </r>
  <r>
    <s v="JUN-23"/>
    <s v="2023/24"/>
    <x v="2"/>
    <x v="6"/>
    <x v="43"/>
    <s v="MIDLANDS COMMISSIONING REGION"/>
    <x v="115"/>
    <n v="7"/>
    <n v="3"/>
    <n v="0.7"/>
    <n v="0.3"/>
  </r>
  <r>
    <s v="JUN-23"/>
    <s v="2023/24"/>
    <x v="2"/>
    <x v="6"/>
    <x v="44"/>
    <s v="MIDLANDS COMMISSIONING REGION"/>
    <x v="367"/>
    <n v="28"/>
    <n v="11"/>
    <n v="0.71794871794871795"/>
    <n v="0.28205128205128205"/>
  </r>
  <r>
    <s v="JUN-23"/>
    <s v="2023/24"/>
    <x v="2"/>
    <x v="6"/>
    <x v="45"/>
    <s v="MIDLANDS COMMISSIONING REGION"/>
    <x v="124"/>
    <n v="15"/>
    <n v="6"/>
    <n v="0.7142857142857143"/>
    <n v="0.2857142857142857"/>
  </r>
  <r>
    <s v="JUN-23"/>
    <s v="2023/24"/>
    <x v="2"/>
    <x v="6"/>
    <x v="46"/>
    <s v="MIDLANDS COMMISSIONING REGION"/>
    <x v="374"/>
    <n v="15"/>
    <n v="4"/>
    <n v="0.78947368421052633"/>
    <n v="0.21052631578947367"/>
  </r>
  <r>
    <s v="JUN-23"/>
    <s v="2023/24"/>
    <x v="2"/>
    <x v="6"/>
    <x v="47"/>
    <s v="MIDLANDS COMMISSIONING REGION"/>
    <x v="368"/>
    <n v="14"/>
    <n v="11"/>
    <n v="0.56000000000000005"/>
    <n v="0.44"/>
  </r>
  <r>
    <s v="JUN-23"/>
    <s v="2023/24"/>
    <x v="2"/>
    <x v="6"/>
    <x v="48"/>
    <s v="EAST OF ENGLAND COMMISSIONING REGION"/>
    <x v="317"/>
    <n v="47"/>
    <n v="14"/>
    <n v="0.77049180327868849"/>
    <n v="0.22950819672131148"/>
  </r>
  <r>
    <s v="JUN-23"/>
    <s v="2023/24"/>
    <x v="2"/>
    <x v="6"/>
    <x v="49"/>
    <s v="EAST OF ENGLAND COMMISSIONING REGION"/>
    <x v="161"/>
    <n v="46"/>
    <n v="4"/>
    <n v="0.92"/>
    <n v="0.08"/>
  </r>
  <r>
    <s v="JUN-23"/>
    <s v="2023/24"/>
    <x v="2"/>
    <x v="6"/>
    <x v="50"/>
    <s v="EAST OF ENGLAND COMMISSIONING REGION"/>
    <x v="136"/>
    <n v="21"/>
    <n v="15"/>
    <n v="0.58333333333333337"/>
    <n v="0.41666666666666669"/>
  </r>
  <r>
    <s v="JUN-23"/>
    <s v="2023/24"/>
    <x v="2"/>
    <x v="6"/>
    <x v="51"/>
    <s v="EAST OF ENGLAND COMMISSIONING REGION"/>
    <x v="127"/>
    <n v="39"/>
    <n v="5"/>
    <n v="0.88636363636363635"/>
    <n v="0.11363636363636363"/>
  </r>
  <r>
    <s v="JUN-23"/>
    <s v="2023/24"/>
    <x v="2"/>
    <x v="6"/>
    <x v="52"/>
    <s v="EAST OF ENGLAND COMMISSIONING REGION"/>
    <x v="192"/>
    <n v="12"/>
    <n v="5"/>
    <n v="0.70588235294117652"/>
    <n v="0.29411764705882354"/>
  </r>
  <r>
    <s v="JUN-23"/>
    <s v="2023/24"/>
    <x v="2"/>
    <x v="6"/>
    <x v="53"/>
    <s v="EAST OF ENGLAND COMMISSIONING REGION"/>
    <x v="369"/>
    <n v="23"/>
    <n v="9"/>
    <n v="0.71875"/>
    <n v="0.28125"/>
  </r>
  <r>
    <s v="JUN-23"/>
    <s v="2023/24"/>
    <x v="2"/>
    <x v="6"/>
    <x v="54"/>
    <s v="EAST OF ENGLAND COMMISSIONING REGION"/>
    <x v="254"/>
    <n v="4"/>
    <n v="1"/>
    <n v="0.8"/>
    <n v="0.2"/>
  </r>
  <r>
    <s v="JUN-23"/>
    <s v="2023/24"/>
    <x v="2"/>
    <x v="6"/>
    <x v="55"/>
    <s v="EAST OF ENGLAND COMMISSIONING REGION"/>
    <x v="83"/>
    <n v="11"/>
    <n v="2"/>
    <n v="0.84615384615384615"/>
    <n v="0.15384615384615385"/>
  </r>
  <r>
    <s v="JUN-23"/>
    <s v="2023/24"/>
    <x v="2"/>
    <x v="6"/>
    <x v="56"/>
    <s v="EAST OF ENGLAND COMMISSIONING REGION"/>
    <x v="144"/>
    <n v="16"/>
    <n v="4"/>
    <n v="0.8"/>
    <n v="0.2"/>
  </r>
  <r>
    <s v="JUN-23"/>
    <s v="2023/24"/>
    <x v="2"/>
    <x v="6"/>
    <x v="57"/>
    <s v="SOUTH EAST COMMISSIONING REGION"/>
    <x v="115"/>
    <n v="9"/>
    <n v="1"/>
    <n v="0.9"/>
    <n v="0.1"/>
  </r>
  <r>
    <s v="JUN-23"/>
    <s v="2023/24"/>
    <x v="2"/>
    <x v="6"/>
    <x v="58"/>
    <s v="SOUTH EAST COMMISSIONING REGION"/>
    <x v="135"/>
    <n v="71"/>
    <n v="21"/>
    <n v="0.77173913043478259"/>
    <n v="0.22826086956521738"/>
  </r>
  <r>
    <s v="JUN-23"/>
    <s v="2023/24"/>
    <x v="2"/>
    <x v="6"/>
    <x v="59"/>
    <s v="SOUTH EAST COMMISSIONING REGION"/>
    <x v="144"/>
    <n v="15"/>
    <n v="5"/>
    <n v="0.75"/>
    <n v="0.25"/>
  </r>
  <r>
    <s v="JUN-23"/>
    <s v="2023/24"/>
    <x v="2"/>
    <x v="6"/>
    <x v="60"/>
    <s v="SOUTH WEST COMMISSIONING REGION"/>
    <x v="119"/>
    <n v="52"/>
    <n v="5"/>
    <n v="0.91228070175438591"/>
    <n v="8.771929824561403E-2"/>
  </r>
  <r>
    <s v="JUN-23"/>
    <s v="2023/24"/>
    <x v="2"/>
    <x v="6"/>
    <x v="61"/>
    <s v="SOUTH WEST COMMISSIONING REGION"/>
    <x v="300"/>
    <n v="55"/>
    <n v="25"/>
    <n v="0.6875"/>
    <n v="0.3125"/>
  </r>
  <r>
    <s v="JUN-23"/>
    <s v="2023/24"/>
    <x v="2"/>
    <x v="6"/>
    <x v="62"/>
    <s v="SOUTH WEST COMMISSIONING REGION"/>
    <x v="135"/>
    <n v="82"/>
    <n v="10"/>
    <n v="0.89130434782608692"/>
    <n v="0.10869565217391304"/>
  </r>
  <r>
    <s v="JUN-23"/>
    <s v="2023/24"/>
    <x v="2"/>
    <x v="6"/>
    <x v="63"/>
    <s v="SOUTH WEST COMMISSIONING REGION"/>
    <x v="122"/>
    <n v="59"/>
    <n v="19"/>
    <n v="0.75641025641025639"/>
    <n v="0.24358974358974358"/>
  </r>
  <r>
    <s v="JUN-23"/>
    <s v="2023/24"/>
    <x v="2"/>
    <x v="6"/>
    <x v="64"/>
    <s v="NORTH WEST COMMISSIONING REGION"/>
    <x v="324"/>
    <n v="39"/>
    <n v="4"/>
    <n v="0.90697674418604646"/>
    <n v="9.3023255813953487E-2"/>
  </r>
  <r>
    <s v="JUN-23"/>
    <s v="2023/24"/>
    <x v="2"/>
    <x v="6"/>
    <x v="65"/>
    <s v="NATIONAL COMMISSIONING HUB 1"/>
    <x v="174"/>
    <n v="2"/>
    <n v="0"/>
    <n v="1"/>
    <n v="0"/>
  </r>
  <r>
    <s v="JUN-23"/>
    <s v="2023/24"/>
    <x v="2"/>
    <x v="6"/>
    <x v="66"/>
    <s v="NORTH EAST AND YORKSHIRE COMMISSIONING REGION"/>
    <x v="121"/>
    <n v="28"/>
    <n v="3"/>
    <n v="0.90322580645161288"/>
    <n v="9.6774193548387094E-2"/>
  </r>
  <r>
    <s v="JUN-23"/>
    <s v="2023/24"/>
    <x v="2"/>
    <x v="6"/>
    <x v="67"/>
    <s v="NORTH WEST COMMISSIONING REGION"/>
    <x v="374"/>
    <n v="14"/>
    <n v="5"/>
    <n v="0.73684210526315785"/>
    <n v="0.26315789473684209"/>
  </r>
  <r>
    <s v="JUN-23"/>
    <s v="2023/24"/>
    <x v="2"/>
    <x v="6"/>
    <x v="69"/>
    <s v="MIDLANDS COMMISSIONING REGION"/>
    <x v="157"/>
    <n v="1"/>
    <n v="0"/>
    <n v="1"/>
    <n v="0"/>
  </r>
  <r>
    <s v="JUN-23"/>
    <s v="2023/24"/>
    <x v="2"/>
    <x v="6"/>
    <x v="70"/>
    <s v="EAST OF ENGLAND COMMISSIONING REGION"/>
    <x v="157"/>
    <n v="1"/>
    <n v="0"/>
    <n v="1"/>
    <n v="0"/>
  </r>
  <r>
    <s v="JUN-23"/>
    <s v="2023/24"/>
    <x v="2"/>
    <x v="6"/>
    <x v="72"/>
    <s v="SOUTH EAST COMMISSIONING REGION"/>
    <x v="118"/>
    <n v="38"/>
    <n v="20"/>
    <n v="0.65517241379310343"/>
    <n v="0.34482758620689657"/>
  </r>
  <r>
    <s v="JUN-23"/>
    <s v="2023/24"/>
    <x v="2"/>
    <x v="6"/>
    <x v="73"/>
    <s v="SOUTH EAST COMMISSIONING REGION"/>
    <x v="117"/>
    <n v="45"/>
    <n v="4"/>
    <n v="0.91836734693877553"/>
    <n v="8.1632653061224483E-2"/>
  </r>
  <r>
    <s v="JUN-23"/>
    <s v="2023/24"/>
    <x v="2"/>
    <x v="6"/>
    <x v="74"/>
    <s v="SOUTH WEST COMMISSIONING REGION"/>
    <x v="302"/>
    <n v="84"/>
    <n v="10"/>
    <n v="0.8936170212765957"/>
    <n v="0.10638297872340426"/>
  </r>
  <r>
    <s v="JUN-23"/>
    <s v="2023/24"/>
    <x v="2"/>
    <x v="6"/>
    <x v="75"/>
    <s v="MIDLANDS COMMISSIONING REGION"/>
    <x v="139"/>
    <n v="75"/>
    <n v="28"/>
    <n v="0.72815533980582525"/>
    <n v="0.27184466019417475"/>
  </r>
  <r>
    <s v="JUN-23"/>
    <s v="2023/24"/>
    <x v="2"/>
    <x v="6"/>
    <x v="76"/>
    <s v="NORTH EAST AND YORKSHIRE COMMISSIONING REGION"/>
    <x v="376"/>
    <n v="70"/>
    <n v="18"/>
    <n v="0.79545454545454541"/>
    <n v="0.20454545454545456"/>
  </r>
  <r>
    <s v="JUN-23"/>
    <s v="2023/24"/>
    <x v="2"/>
    <x v="6"/>
    <x v="77"/>
    <s v="MIDLANDS COMMISSIONING REGION"/>
    <x v="153"/>
    <n v="72"/>
    <n v="38"/>
    <n v="0.65454545454545454"/>
    <n v="0.34545454545454546"/>
  </r>
  <r>
    <s v="JUN-23"/>
    <s v="2023/24"/>
    <x v="2"/>
    <x v="6"/>
    <x v="78"/>
    <s v="SOUTH WEST COMMISSIONING REGION"/>
    <x v="689"/>
    <n v="146"/>
    <n v="46"/>
    <n v="0.76041666666666663"/>
    <n v="0.23958333333333334"/>
  </r>
  <r>
    <s v="JUN-23"/>
    <s v="2023/24"/>
    <x v="2"/>
    <x v="6"/>
    <x v="79"/>
    <s v="NORTH EAST AND YORKSHIRE COMMISSIONING REGION"/>
    <x v="116"/>
    <n v="23"/>
    <n v="5"/>
    <n v="0.8214285714285714"/>
    <n v="0.17857142857142858"/>
  </r>
  <r>
    <s v="JUN-23"/>
    <s v="2023/24"/>
    <x v="2"/>
    <x v="6"/>
    <x v="80"/>
    <s v="MIDLANDS COMMISSIONING REGION"/>
    <x v="160"/>
    <n v="58"/>
    <n v="24"/>
    <n v="0.70731707317073167"/>
    <n v="0.29268292682926828"/>
  </r>
  <r>
    <s v="JUN-23"/>
    <s v="2023/24"/>
    <x v="2"/>
    <x v="6"/>
    <x v="81"/>
    <s v="EAST OF ENGLAND COMMISSIONING REGION"/>
    <x v="375"/>
    <n v="82"/>
    <n v="13"/>
    <n v="0.86315789473684212"/>
    <n v="0.1368421052631579"/>
  </r>
  <r>
    <s v="JUN-23"/>
    <s v="2023/24"/>
    <x v="2"/>
    <x v="6"/>
    <x v="82"/>
    <s v="NORTH WEST COMMISSIONING REGION"/>
    <x v="128"/>
    <n v="52"/>
    <n v="7"/>
    <n v="0.88135593220338981"/>
    <n v="0.11864406779661017"/>
  </r>
  <r>
    <s v="JUN-23"/>
    <s v="2023/24"/>
    <x v="2"/>
    <x v="6"/>
    <x v="83"/>
    <s v="NORTH WEST COMMISSIONING REGION"/>
    <x v="157"/>
    <n v="0"/>
    <n v="1"/>
    <n v="0"/>
    <n v="1"/>
  </r>
  <r>
    <s v="JUN-23"/>
    <s v="2023/24"/>
    <x v="2"/>
    <x v="6"/>
    <x v="84"/>
    <s v="NORTH EAST AND YORKSHIRE COMMISSIONING REGION"/>
    <x v="128"/>
    <n v="49"/>
    <n v="10"/>
    <n v="0.83050847457627119"/>
    <n v="0.16949152542372881"/>
  </r>
  <r>
    <s v="JUN-23"/>
    <s v="2023/24"/>
    <x v="2"/>
    <x v="6"/>
    <x v="85"/>
    <s v="LONDON COMMISSIONING REGION"/>
    <x v="407"/>
    <n v="79"/>
    <n v="17"/>
    <n v="0.82291666666666663"/>
    <n v="0.17708333333333334"/>
  </r>
  <r>
    <s v="JUN-23"/>
    <s v="2023/24"/>
    <x v="2"/>
    <x v="6"/>
    <x v="86"/>
    <s v="NORTH EAST AND YORKSHIRE COMMISSIONING REGION"/>
    <x v="152"/>
    <n v="56"/>
    <n v="7"/>
    <n v="0.88888888888888884"/>
    <n v="0.1111111111111111"/>
  </r>
  <r>
    <s v="JUN-23"/>
    <s v="2023/24"/>
    <x v="2"/>
    <x v="6"/>
    <x v="87"/>
    <s v="MIDLANDS COMMISSIONING REGION"/>
    <x v="160"/>
    <n v="60"/>
    <n v="22"/>
    <n v="0.73170731707317072"/>
    <n v="0.26829268292682928"/>
  </r>
  <r>
    <s v="JUN-23"/>
    <s v="2023/24"/>
    <x v="2"/>
    <x v="6"/>
    <x v="88"/>
    <s v="SOUTH EAST COMMISSIONING REGION"/>
    <x v="366"/>
    <n v="48"/>
    <n v="17"/>
    <n v="0.7384615384615385"/>
    <n v="0.26153846153846155"/>
  </r>
  <r>
    <s v="JUN-23"/>
    <s v="2023/24"/>
    <x v="2"/>
    <x v="6"/>
    <x v="89"/>
    <s v="MIDLANDS COMMISSIONING REGION"/>
    <x v="296"/>
    <n v="49"/>
    <n v="13"/>
    <n v="0.79032258064516125"/>
    <n v="0.20967741935483872"/>
  </r>
  <r>
    <s v="JUN-23"/>
    <s v="2023/24"/>
    <x v="2"/>
    <x v="6"/>
    <x v="90"/>
    <s v="LONDON COMMISSIONING REGION"/>
    <x v="707"/>
    <n v="105"/>
    <n v="41"/>
    <n v="0.71917808219178081"/>
    <n v="0.28082191780821919"/>
  </r>
  <r>
    <s v="JUN-23"/>
    <s v="2023/24"/>
    <x v="2"/>
    <x v="6"/>
    <x v="92"/>
    <s v="MIDLANDS COMMISSIONING REGION"/>
    <x v="137"/>
    <n v="52"/>
    <n v="15"/>
    <n v="0.77611940298507465"/>
    <n v="0.22388059701492538"/>
  </r>
  <r>
    <s v="JUN-23"/>
    <s v="2023/24"/>
    <x v="2"/>
    <x v="6"/>
    <x v="93"/>
    <s v="NORTH EAST AND YORKSHIRE COMMISSIONING REGION"/>
    <x v="400"/>
    <n v="35"/>
    <n v="7"/>
    <n v="0.83333333333333337"/>
    <n v="0.16666666666666666"/>
  </r>
  <r>
    <s v="JUN-23"/>
    <s v="2023/24"/>
    <x v="2"/>
    <x v="6"/>
    <x v="94"/>
    <s v="SOUTH EAST COMMISSIONING REGION"/>
    <x v="187"/>
    <n v="166"/>
    <n v="27"/>
    <n v="0.86010362694300513"/>
    <n v="0.13989637305699482"/>
  </r>
  <r>
    <s v="JUN-23"/>
    <s v="2023/24"/>
    <x v="2"/>
    <x v="6"/>
    <x v="95"/>
    <s v="SOUTH EAST COMMISSIONING REGION"/>
    <x v="305"/>
    <n v="76"/>
    <n v="9"/>
    <n v="0.89411764705882357"/>
    <n v="0.10588235294117647"/>
  </r>
  <r>
    <s v="JUN-23"/>
    <s v="2023/24"/>
    <x v="2"/>
    <x v="6"/>
    <x v="96"/>
    <s v="SOUTH WEST COMMISSIONING REGION"/>
    <x v="376"/>
    <n v="74"/>
    <n v="14"/>
    <n v="0.84090909090909094"/>
    <n v="0.15909090909090909"/>
  </r>
  <r>
    <s v="JUN-23"/>
    <s v="2023/24"/>
    <x v="2"/>
    <x v="6"/>
    <x v="97"/>
    <s v="LONDON COMMISSIONING REGION"/>
    <x v="152"/>
    <n v="58"/>
    <n v="5"/>
    <n v="0.92063492063492058"/>
    <n v="7.9365079365079361E-2"/>
  </r>
  <r>
    <s v="JUN-23"/>
    <s v="2023/24"/>
    <x v="2"/>
    <x v="6"/>
    <x v="98"/>
    <s v="SOUTH EAST COMMISSIONING REGION"/>
    <x v="370"/>
    <n v="42"/>
    <n v="6"/>
    <n v="0.875"/>
    <n v="0.125"/>
  </r>
  <r>
    <s v="JUN-23"/>
    <s v="2023/24"/>
    <x v="2"/>
    <x v="6"/>
    <x v="100"/>
    <s v="NORTH WEST COMMISSIONING REGION"/>
    <x v="99"/>
    <n v="24"/>
    <n v="5"/>
    <n v="0.82758620689655171"/>
    <n v="0.17241379310344829"/>
  </r>
  <r>
    <s v="JUN-23"/>
    <s v="2023/24"/>
    <x v="2"/>
    <x v="6"/>
    <x v="101"/>
    <s v="NORTH EAST AND YORKSHIRE COMMISSIONING REGION"/>
    <x v="143"/>
    <n v="15"/>
    <n v="3"/>
    <n v="0.83333333333333337"/>
    <n v="0.16666666666666666"/>
  </r>
  <r>
    <s v="JUN-23"/>
    <s v="2023/24"/>
    <x v="2"/>
    <x v="6"/>
    <x v="102"/>
    <s v="EAST OF ENGLAND COMMISSIONING REGION"/>
    <x v="91"/>
    <n v="11"/>
    <n v="1"/>
    <n v="0.91666666666666663"/>
    <n v="8.3333333333333329E-2"/>
  </r>
  <r>
    <s v="JUN-23"/>
    <s v="2023/24"/>
    <x v="2"/>
    <x v="6"/>
    <x v="103"/>
    <s v="EAST OF ENGLAND COMMISSIONING REGION"/>
    <x v="158"/>
    <n v="5"/>
    <n v="6"/>
    <n v="0.45454545454545453"/>
    <n v="0.54545454545454541"/>
  </r>
  <r>
    <s v="JUN-23"/>
    <s v="2023/24"/>
    <x v="2"/>
    <x v="6"/>
    <x v="104"/>
    <s v="EAST OF ENGLAND COMMISSIONING REGION"/>
    <x v="115"/>
    <n v="3"/>
    <n v="7"/>
    <n v="0.3"/>
    <n v="0.7"/>
  </r>
  <r>
    <s v="JUN-23"/>
    <s v="2023/24"/>
    <x v="2"/>
    <x v="6"/>
    <x v="105"/>
    <s v="LONDON COMMISSIONING REGION"/>
    <x v="388"/>
    <n v="99"/>
    <n v="10"/>
    <n v="0.90825688073394495"/>
    <n v="9.1743119266055051E-2"/>
  </r>
  <r>
    <s v="JUN-23"/>
    <s v="2023/24"/>
    <x v="2"/>
    <x v="6"/>
    <x v="106"/>
    <s v="MIDLANDS COMMISSIONING REGION"/>
    <x v="301"/>
    <n v="69"/>
    <n v="6"/>
    <n v="0.92"/>
    <n v="0.08"/>
  </r>
  <r>
    <s v="JUN-23"/>
    <s v="2023/24"/>
    <x v="2"/>
    <x v="6"/>
    <x v="107"/>
    <s v="MIDLANDS COMMISSIONING REGION"/>
    <x v="297"/>
    <n v="58"/>
    <n v="23"/>
    <n v="0.71604938271604934"/>
    <n v="0.2839506172839506"/>
  </r>
  <r>
    <s v="JUN-23"/>
    <s v="2023/24"/>
    <x v="2"/>
    <x v="6"/>
    <x v="108"/>
    <s v="SOUTH EAST COMMISSIONING REGION"/>
    <x v="128"/>
    <n v="56"/>
    <n v="3"/>
    <n v="0.94915254237288138"/>
    <n v="5.0847457627118647E-2"/>
  </r>
  <r>
    <s v="JUN-23"/>
    <s v="2023/24"/>
    <x v="2"/>
    <x v="6"/>
    <x v="109"/>
    <s v="SOUTH EAST COMMISSIONING REGION"/>
    <x v="429"/>
    <n v="152"/>
    <n v="76"/>
    <n v="0.66666666666666663"/>
    <n v="0.33333333333333331"/>
  </r>
  <r>
    <s v="JUN-23"/>
    <s v="2023/24"/>
    <x v="2"/>
    <x v="6"/>
    <x v="110"/>
    <s v="EAST OF ENGLAND COMMISSIONING REGION"/>
    <x v="301"/>
    <n v="52"/>
    <n v="23"/>
    <n v="0.69333333333333336"/>
    <n v="0.30666666666666664"/>
  </r>
  <r>
    <s v="JUN-23"/>
    <s v="2023/24"/>
    <x v="2"/>
    <x v="6"/>
    <x v="111"/>
    <s v="MIDLANDS COMMISSIONING REGION"/>
    <x v="122"/>
    <n v="63"/>
    <n v="15"/>
    <n v="0.80769230769230771"/>
    <n v="0.19230769230769232"/>
  </r>
  <r>
    <s v="JUN-23"/>
    <s v="2023/24"/>
    <x v="2"/>
    <x v="6"/>
    <x v="112"/>
    <s v="UNKNOWN"/>
    <x v="134"/>
    <n v="46"/>
    <n v="5"/>
    <n v="0.90196078431372551"/>
    <n v="9.8039215686274508E-2"/>
  </r>
  <r>
    <s v="JUN-23"/>
    <s v="2023/24"/>
    <x v="2"/>
    <x v="6"/>
    <x v="113"/>
    <s v="LONDON COMMISSIONING REGION"/>
    <x v="160"/>
    <n v="70"/>
    <n v="12"/>
    <n v="0.85365853658536583"/>
    <n v="0.14634146341463414"/>
  </r>
  <r>
    <s v="JUN-23"/>
    <s v="2023/24"/>
    <x v="2"/>
    <x v="6"/>
    <x v="114"/>
    <s v="NORTH EAST AND YORKSHIRE COMMISSIONING REGION"/>
    <x v="133"/>
    <n v="59"/>
    <n v="5"/>
    <n v="0.921875"/>
    <n v="7.8125E-2"/>
  </r>
  <r>
    <s v="JUN-23"/>
    <s v="2023/24"/>
    <x v="2"/>
    <x v="7"/>
    <x v="0"/>
    <s v="NORTH EAST AND YORKSHIRE COMMISSIONING REGION"/>
    <x v="392"/>
    <n v="87"/>
    <n v="30"/>
    <n v="0.74358974358974361"/>
    <n v="0.25641025641025639"/>
  </r>
  <r>
    <s v="JUN-23"/>
    <s v="2023/24"/>
    <x v="2"/>
    <x v="7"/>
    <x v="1"/>
    <s v="NORTH EAST AND YORKSHIRE COMMISSIONING REGION"/>
    <x v="152"/>
    <n v="38"/>
    <n v="25"/>
    <n v="0.60317460317460314"/>
    <n v="0.3968253968253968"/>
  </r>
  <r>
    <s v="JUN-23"/>
    <s v="2023/24"/>
    <x v="2"/>
    <x v="7"/>
    <x v="2"/>
    <s v="NORTH EAST AND YORKSHIRE COMMISSIONING REGION"/>
    <x v="163"/>
    <n v="66"/>
    <n v="33"/>
    <n v="0.66666666666666663"/>
    <n v="0.33333333333333331"/>
  </r>
  <r>
    <s v="JUN-23"/>
    <s v="2023/24"/>
    <x v="2"/>
    <x v="7"/>
    <x v="3"/>
    <s v="NORTH WEST COMMISSIONING REGION"/>
    <x v="367"/>
    <n v="17"/>
    <n v="22"/>
    <n v="0.4358974358974359"/>
    <n v="0.5641025641025641"/>
  </r>
  <r>
    <s v="JUN-23"/>
    <s v="2023/24"/>
    <x v="2"/>
    <x v="7"/>
    <x v="4"/>
    <s v="NORTH WEST COMMISSIONING REGION"/>
    <x v="161"/>
    <n v="24"/>
    <n v="26"/>
    <n v="0.48"/>
    <n v="0.52"/>
  </r>
  <r>
    <s v="JUN-23"/>
    <s v="2023/24"/>
    <x v="2"/>
    <x v="7"/>
    <x v="5"/>
    <s v="NORTH WEST COMMISSIONING REGION"/>
    <x v="415"/>
    <n v="60"/>
    <n v="13"/>
    <n v="0.82191780821917804"/>
    <n v="0.17808219178082191"/>
  </r>
  <r>
    <s v="JUN-23"/>
    <s v="2023/24"/>
    <x v="2"/>
    <x v="7"/>
    <x v="6"/>
    <s v="NORTH WEST COMMISSIONING REGION"/>
    <x v="395"/>
    <n v="21"/>
    <n v="16"/>
    <n v="0.56756756756756754"/>
    <n v="0.43243243243243246"/>
  </r>
  <r>
    <s v="JUN-23"/>
    <s v="2023/24"/>
    <x v="2"/>
    <x v="7"/>
    <x v="7"/>
    <s v="NORTH WEST COMMISSIONING REGION"/>
    <x v="134"/>
    <n v="28"/>
    <n v="23"/>
    <n v="0.5490196078431373"/>
    <n v="0.45098039215686275"/>
  </r>
  <r>
    <s v="JUN-23"/>
    <s v="2023/24"/>
    <x v="2"/>
    <x v="7"/>
    <x v="8"/>
    <s v="NORTH WEST COMMISSIONING REGION"/>
    <x v="118"/>
    <n v="30"/>
    <n v="28"/>
    <n v="0.51724137931034486"/>
    <n v="0.48275862068965519"/>
  </r>
  <r>
    <s v="JUN-23"/>
    <s v="2023/24"/>
    <x v="2"/>
    <x v="7"/>
    <x v="9"/>
    <s v="NORTH WEST COMMISSIONING REGION"/>
    <x v="396"/>
    <n v="54"/>
    <n v="36"/>
    <n v="0.6"/>
    <n v="0.4"/>
  </r>
  <r>
    <s v="JUN-23"/>
    <s v="2023/24"/>
    <x v="2"/>
    <x v="7"/>
    <x v="10"/>
    <s v="NORTH WEST COMMISSIONING REGION"/>
    <x v="114"/>
    <n v="40"/>
    <n v="30"/>
    <n v="0.5714285714285714"/>
    <n v="0.42857142857142855"/>
  </r>
  <r>
    <s v="JUN-23"/>
    <s v="2023/24"/>
    <x v="2"/>
    <x v="7"/>
    <x v="11"/>
    <s v="NORTH WEST COMMISSIONING REGION"/>
    <x v="118"/>
    <n v="28"/>
    <n v="30"/>
    <n v="0.48275862068965519"/>
    <n v="0.51724137931034486"/>
  </r>
  <r>
    <s v="JUN-23"/>
    <s v="2023/24"/>
    <x v="2"/>
    <x v="7"/>
    <x v="12"/>
    <s v="NORTH WEST COMMISSIONING REGION"/>
    <x v="369"/>
    <n v="18"/>
    <n v="14"/>
    <n v="0.5625"/>
    <n v="0.4375"/>
  </r>
  <r>
    <s v="JUN-23"/>
    <s v="2023/24"/>
    <x v="2"/>
    <x v="7"/>
    <x v="13"/>
    <s v="NORTH WEST COMMISSIONING REGION"/>
    <x v="134"/>
    <n v="33"/>
    <n v="18"/>
    <n v="0.6470588235294118"/>
    <n v="0.35294117647058826"/>
  </r>
  <r>
    <s v="JUN-23"/>
    <s v="2023/24"/>
    <x v="2"/>
    <x v="7"/>
    <x v="14"/>
    <s v="NORTH EAST AND YORKSHIRE COMMISSIONING REGION"/>
    <x v="154"/>
    <n v="46"/>
    <n v="54"/>
    <n v="0.46"/>
    <n v="0.54"/>
  </r>
  <r>
    <s v="JUN-23"/>
    <s v="2023/24"/>
    <x v="2"/>
    <x v="7"/>
    <x v="15"/>
    <s v="NORTH WEST COMMISSIONING REGION"/>
    <x v="395"/>
    <n v="22"/>
    <n v="15"/>
    <n v="0.59459459459459463"/>
    <n v="0.40540540540540543"/>
  </r>
  <r>
    <s v="JUN-23"/>
    <s v="2023/24"/>
    <x v="2"/>
    <x v="7"/>
    <x v="16"/>
    <s v="NORTH WEST COMMISSIONING REGION"/>
    <x v="414"/>
    <n v="65"/>
    <n v="64"/>
    <n v="0.50387596899224807"/>
    <n v="0.49612403100775193"/>
  </r>
  <r>
    <s v="JUN-23"/>
    <s v="2023/24"/>
    <x v="2"/>
    <x v="7"/>
    <x v="17"/>
    <s v="NORTH WEST COMMISSIONING REGION"/>
    <x v="117"/>
    <n v="28"/>
    <n v="21"/>
    <n v="0.5714285714285714"/>
    <n v="0.42857142857142855"/>
  </r>
  <r>
    <s v="JUN-23"/>
    <s v="2023/24"/>
    <x v="2"/>
    <x v="7"/>
    <x v="18"/>
    <s v="NORTH WEST COMMISSIONING REGION"/>
    <x v="400"/>
    <n v="25"/>
    <n v="17"/>
    <n v="0.59523809523809523"/>
    <n v="0.40476190476190477"/>
  </r>
  <r>
    <s v="JUN-23"/>
    <s v="2023/24"/>
    <x v="2"/>
    <x v="7"/>
    <x v="19"/>
    <s v="NORTH WEST COMMISSIONING REGION"/>
    <x v="915"/>
    <n v="51"/>
    <n v="51"/>
    <n v="0.5"/>
    <n v="0.5"/>
  </r>
  <r>
    <s v="JUN-23"/>
    <s v="2023/24"/>
    <x v="2"/>
    <x v="7"/>
    <x v="20"/>
    <s v="NORTH WEST COMMISSIONING REGION"/>
    <x v="127"/>
    <n v="28"/>
    <n v="16"/>
    <n v="0.63636363636363635"/>
    <n v="0.36363636363636365"/>
  </r>
  <r>
    <s v="JUN-23"/>
    <s v="2023/24"/>
    <x v="2"/>
    <x v="7"/>
    <x v="21"/>
    <s v="NORTH WEST COMMISSIONING REGION"/>
    <x v="147"/>
    <n v="26"/>
    <n v="9"/>
    <n v="0.74285714285714288"/>
    <n v="0.25714285714285712"/>
  </r>
  <r>
    <s v="JUN-23"/>
    <s v="2023/24"/>
    <x v="2"/>
    <x v="7"/>
    <x v="22"/>
    <s v="NORTH WEST COMMISSIONING REGION"/>
    <x v="118"/>
    <n v="34"/>
    <n v="24"/>
    <n v="0.58620689655172409"/>
    <n v="0.41379310344827586"/>
  </r>
  <r>
    <s v="JUN-23"/>
    <s v="2023/24"/>
    <x v="2"/>
    <x v="7"/>
    <x v="23"/>
    <s v="NORTH WEST COMMISSIONING REGION"/>
    <x v="398"/>
    <n v="38"/>
    <n v="15"/>
    <n v="0.71698113207547165"/>
    <n v="0.28301886792452829"/>
  </r>
  <r>
    <s v="JUN-23"/>
    <s v="2023/24"/>
    <x v="2"/>
    <x v="7"/>
    <x v="24"/>
    <s v="NORTH WEST COMMISSIONING REGION"/>
    <x v="117"/>
    <n v="31"/>
    <n v="18"/>
    <n v="0.63265306122448983"/>
    <n v="0.36734693877551022"/>
  </r>
  <r>
    <s v="JUN-23"/>
    <s v="2023/24"/>
    <x v="2"/>
    <x v="7"/>
    <x v="25"/>
    <s v="NORTH WEST COMMISSIONING REGION"/>
    <x v="154"/>
    <n v="71"/>
    <n v="29"/>
    <n v="0.71"/>
    <n v="0.28999999999999998"/>
  </r>
  <r>
    <s v="JUN-23"/>
    <s v="2023/24"/>
    <x v="2"/>
    <x v="7"/>
    <x v="26"/>
    <s v="NORTH WEST COMMISSIONING REGION"/>
    <x v="301"/>
    <n v="36"/>
    <n v="39"/>
    <n v="0.48"/>
    <n v="0.52"/>
  </r>
  <r>
    <s v="JUN-23"/>
    <s v="2023/24"/>
    <x v="2"/>
    <x v="7"/>
    <x v="27"/>
    <s v="NORTH EAST AND YORKSHIRE COMMISSIONING REGION"/>
    <x v="381"/>
    <n v="45"/>
    <n v="26"/>
    <n v="0.63380281690140849"/>
    <n v="0.36619718309859156"/>
  </r>
  <r>
    <s v="JUN-23"/>
    <s v="2023/24"/>
    <x v="2"/>
    <x v="7"/>
    <x v="28"/>
    <s v="MIDLANDS COMMISSIONING REGION"/>
    <x v="136"/>
    <n v="27"/>
    <n v="9"/>
    <n v="0.75"/>
    <n v="0.25"/>
  </r>
  <r>
    <s v="JUN-23"/>
    <s v="2023/24"/>
    <x v="2"/>
    <x v="7"/>
    <x v="29"/>
    <s v="NORTH EAST AND YORKSHIRE COMMISSIONING REGION"/>
    <x v="126"/>
    <n v="60"/>
    <n v="6"/>
    <n v="0.90909090909090906"/>
    <n v="9.0909090909090912E-2"/>
  </r>
  <r>
    <s v="JUN-23"/>
    <s v="2023/24"/>
    <x v="2"/>
    <x v="7"/>
    <x v="30"/>
    <s v="NORTH EAST AND YORKSHIRE COMMISSIONING REGION"/>
    <x v="301"/>
    <n v="45"/>
    <n v="30"/>
    <n v="0.6"/>
    <n v="0.4"/>
  </r>
  <r>
    <s v="JUN-23"/>
    <s v="2023/24"/>
    <x v="2"/>
    <x v="7"/>
    <x v="31"/>
    <s v="NORTH EAST AND YORKSHIRE COMMISSIONING REGION"/>
    <x v="915"/>
    <n v="61"/>
    <n v="41"/>
    <n v="0.59803921568627449"/>
    <n v="0.40196078431372551"/>
  </r>
  <r>
    <s v="JUN-23"/>
    <s v="2023/24"/>
    <x v="2"/>
    <x v="7"/>
    <x v="32"/>
    <s v="NORTH EAST AND YORKSHIRE COMMISSIONING REGION"/>
    <x v="304"/>
    <n v="40"/>
    <n v="29"/>
    <n v="0.57971014492753625"/>
    <n v="0.42028985507246375"/>
  </r>
  <r>
    <s v="JUN-23"/>
    <s v="2023/24"/>
    <x v="2"/>
    <x v="7"/>
    <x v="33"/>
    <s v="NORTH EAST AND YORKSHIRE COMMISSIONING REGION"/>
    <x v="371"/>
    <n v="25"/>
    <n v="16"/>
    <n v="0.6097560975609756"/>
    <n v="0.3902439024390244"/>
  </r>
  <r>
    <s v="JUN-23"/>
    <s v="2023/24"/>
    <x v="2"/>
    <x v="7"/>
    <x v="34"/>
    <s v="NORTH EAST AND YORKSHIRE COMMISSIONING REGION"/>
    <x v="131"/>
    <n v="29"/>
    <n v="17"/>
    <n v="0.63043478260869568"/>
    <n v="0.36956521739130432"/>
  </r>
  <r>
    <s v="JUN-23"/>
    <s v="2023/24"/>
    <x v="2"/>
    <x v="7"/>
    <x v="35"/>
    <s v="NORTH EAST AND YORKSHIRE COMMISSIONING REGION"/>
    <x v="383"/>
    <n v="46"/>
    <n v="30"/>
    <n v="0.60526315789473684"/>
    <n v="0.39473684210526316"/>
  </r>
  <r>
    <s v="JUN-23"/>
    <s v="2023/24"/>
    <x v="2"/>
    <x v="7"/>
    <x v="36"/>
    <s v="NORTH EAST AND YORKSHIRE COMMISSIONING REGION"/>
    <x v="703"/>
    <n v="55"/>
    <n v="79"/>
    <n v="0.41044776119402987"/>
    <n v="0.58955223880597019"/>
  </r>
  <r>
    <s v="JUN-23"/>
    <s v="2023/24"/>
    <x v="2"/>
    <x v="7"/>
    <x v="37"/>
    <s v="NORTH EAST AND YORKSHIRE COMMISSIONING REGION"/>
    <x v="412"/>
    <n v="72"/>
    <n v="59"/>
    <n v="0.54961832061068705"/>
    <n v="0.45038167938931295"/>
  </r>
  <r>
    <s v="JUN-23"/>
    <s v="2023/24"/>
    <x v="2"/>
    <x v="7"/>
    <x v="38"/>
    <s v="NORTH EAST AND YORKSHIRE COMMISSIONING REGION"/>
    <x v="653"/>
    <n v="75"/>
    <n v="32"/>
    <n v="0.7009345794392523"/>
    <n v="0.29906542056074764"/>
  </r>
  <r>
    <s v="JUN-23"/>
    <s v="2023/24"/>
    <x v="2"/>
    <x v="7"/>
    <x v="39"/>
    <s v="MIDLANDS COMMISSIONING REGION"/>
    <x v="915"/>
    <n v="45"/>
    <n v="57"/>
    <n v="0.44117647058823528"/>
    <n v="0.55882352941176472"/>
  </r>
  <r>
    <s v="JUN-23"/>
    <s v="2023/24"/>
    <x v="2"/>
    <x v="7"/>
    <x v="40"/>
    <s v="MIDLANDS COMMISSIONING REGION"/>
    <x v="161"/>
    <n v="18"/>
    <n v="32"/>
    <n v="0.36"/>
    <n v="0.64"/>
  </r>
  <r>
    <s v="JUN-23"/>
    <s v="2023/24"/>
    <x v="2"/>
    <x v="7"/>
    <x v="41"/>
    <s v="MIDLANDS COMMISSIONING REGION"/>
    <x v="310"/>
    <n v="47"/>
    <n v="61"/>
    <n v="0.43518518518518517"/>
    <n v="0.56481481481481477"/>
  </r>
  <r>
    <s v="JUN-23"/>
    <s v="2023/24"/>
    <x v="2"/>
    <x v="7"/>
    <x v="42"/>
    <s v="MIDLANDS COMMISSIONING REGION"/>
    <x v="99"/>
    <n v="11"/>
    <n v="18"/>
    <n v="0.37931034482758619"/>
    <n v="0.62068965517241381"/>
  </r>
  <r>
    <s v="JUN-23"/>
    <s v="2023/24"/>
    <x v="2"/>
    <x v="7"/>
    <x v="43"/>
    <s v="MIDLANDS COMMISSIONING REGION"/>
    <x v="400"/>
    <n v="24"/>
    <n v="18"/>
    <n v="0.5714285714285714"/>
    <n v="0.42857142857142855"/>
  </r>
  <r>
    <s v="JUN-23"/>
    <s v="2023/24"/>
    <x v="2"/>
    <x v="7"/>
    <x v="44"/>
    <s v="MIDLANDS COMMISSIONING REGION"/>
    <x v="301"/>
    <n v="43"/>
    <n v="32"/>
    <n v="0.57333333333333336"/>
    <n v="0.42666666666666669"/>
  </r>
  <r>
    <s v="JUN-23"/>
    <s v="2023/24"/>
    <x v="2"/>
    <x v="7"/>
    <x v="45"/>
    <s v="MIDLANDS COMMISSIONING REGION"/>
    <x v="117"/>
    <n v="18"/>
    <n v="31"/>
    <n v="0.36734693877551022"/>
    <n v="0.63265306122448983"/>
  </r>
  <r>
    <s v="JUN-23"/>
    <s v="2023/24"/>
    <x v="2"/>
    <x v="7"/>
    <x v="46"/>
    <s v="MIDLANDS COMMISSIONING REGION"/>
    <x v="118"/>
    <n v="31"/>
    <n v="27"/>
    <n v="0.53448275862068961"/>
    <n v="0.46551724137931033"/>
  </r>
  <r>
    <s v="JUN-23"/>
    <s v="2023/24"/>
    <x v="2"/>
    <x v="7"/>
    <x v="47"/>
    <s v="MIDLANDS COMMISSIONING REGION"/>
    <x v="381"/>
    <n v="40"/>
    <n v="31"/>
    <n v="0.56338028169014087"/>
    <n v="0.43661971830985913"/>
  </r>
  <r>
    <s v="JUN-23"/>
    <s v="2023/24"/>
    <x v="2"/>
    <x v="7"/>
    <x v="48"/>
    <s v="EAST OF ENGLAND COMMISSIONING REGION"/>
    <x v="948"/>
    <n v="147"/>
    <n v="117"/>
    <n v="0.55681818181818177"/>
    <n v="0.44318181818181818"/>
  </r>
  <r>
    <s v="JUN-23"/>
    <s v="2023/24"/>
    <x v="2"/>
    <x v="7"/>
    <x v="49"/>
    <s v="EAST OF ENGLAND COMMISSIONING REGION"/>
    <x v="694"/>
    <n v="101"/>
    <n v="47"/>
    <n v="0.68243243243243246"/>
    <n v="0.31756756756756754"/>
  </r>
  <r>
    <s v="JUN-23"/>
    <s v="2023/24"/>
    <x v="2"/>
    <x v="7"/>
    <x v="50"/>
    <s v="EAST OF ENGLAND COMMISSIONING REGION"/>
    <x v="431"/>
    <n v="99"/>
    <n v="56"/>
    <n v="0.6387096774193548"/>
    <n v="0.36129032258064514"/>
  </r>
  <r>
    <s v="JUN-23"/>
    <s v="2023/24"/>
    <x v="2"/>
    <x v="7"/>
    <x v="51"/>
    <s v="EAST OF ENGLAND COMMISSIONING REGION"/>
    <x v="439"/>
    <n v="93"/>
    <n v="63"/>
    <n v="0.59615384615384615"/>
    <n v="0.40384615384615385"/>
  </r>
  <r>
    <s v="JUN-23"/>
    <s v="2023/24"/>
    <x v="2"/>
    <x v="7"/>
    <x v="52"/>
    <s v="EAST OF ENGLAND COMMISSIONING REGION"/>
    <x v="145"/>
    <n v="44"/>
    <n v="53"/>
    <n v="0.45360824742268041"/>
    <n v="0.54639175257731953"/>
  </r>
  <r>
    <s v="JUN-23"/>
    <s v="2023/24"/>
    <x v="2"/>
    <x v="7"/>
    <x v="53"/>
    <s v="EAST OF ENGLAND COMMISSIONING REGION"/>
    <x v="190"/>
    <n v="81"/>
    <n v="39"/>
    <n v="0.67500000000000004"/>
    <n v="0.32500000000000001"/>
  </r>
  <r>
    <s v="JUN-23"/>
    <s v="2023/24"/>
    <x v="2"/>
    <x v="7"/>
    <x v="54"/>
    <s v="EAST OF ENGLAND COMMISSIONING REGION"/>
    <x v="69"/>
    <n v="8"/>
    <n v="14"/>
    <n v="0.36363636363636365"/>
    <n v="0.63636363636363635"/>
  </r>
  <r>
    <s v="JUN-23"/>
    <s v="2023/24"/>
    <x v="2"/>
    <x v="7"/>
    <x v="55"/>
    <s v="EAST OF ENGLAND COMMISSIONING REGION"/>
    <x v="301"/>
    <n v="40"/>
    <n v="35"/>
    <n v="0.53333333333333333"/>
    <n v="0.46666666666666667"/>
  </r>
  <r>
    <s v="JUN-23"/>
    <s v="2023/24"/>
    <x v="2"/>
    <x v="7"/>
    <x v="56"/>
    <s v="EAST OF ENGLAND COMMISSIONING REGION"/>
    <x v="139"/>
    <n v="65"/>
    <n v="38"/>
    <n v="0.6310679611650486"/>
    <n v="0.36893203883495146"/>
  </r>
  <r>
    <s v="JUN-23"/>
    <s v="2023/24"/>
    <x v="2"/>
    <x v="7"/>
    <x v="57"/>
    <s v="SOUTH EAST COMMISSIONING REGION"/>
    <x v="308"/>
    <n v="49"/>
    <n v="28"/>
    <n v="0.63636363636363635"/>
    <n v="0.36363636363636365"/>
  </r>
  <r>
    <s v="JUN-23"/>
    <s v="2023/24"/>
    <x v="2"/>
    <x v="7"/>
    <x v="58"/>
    <s v="SOUTH EAST COMMISSIONING REGION"/>
    <x v="177"/>
    <n v="156"/>
    <n v="89"/>
    <n v="0.63673469387755099"/>
    <n v="0.36326530612244901"/>
  </r>
  <r>
    <s v="JUN-23"/>
    <s v="2023/24"/>
    <x v="2"/>
    <x v="7"/>
    <x v="59"/>
    <s v="SOUTH EAST COMMISSIONING REGION"/>
    <x v="398"/>
    <n v="26"/>
    <n v="27"/>
    <n v="0.49056603773584906"/>
    <n v="0.50943396226415094"/>
  </r>
  <r>
    <s v="JUN-23"/>
    <s v="2023/24"/>
    <x v="2"/>
    <x v="7"/>
    <x v="60"/>
    <s v="SOUTH WEST COMMISSIONING REGION"/>
    <x v="440"/>
    <n v="210"/>
    <n v="126"/>
    <n v="0.625"/>
    <n v="0.375"/>
  </r>
  <r>
    <s v="JUN-23"/>
    <s v="2023/24"/>
    <x v="2"/>
    <x v="7"/>
    <x v="61"/>
    <s v="SOUTH WEST COMMISSIONING REGION"/>
    <x v="949"/>
    <n v="145"/>
    <n v="66"/>
    <n v="0.6872037914691943"/>
    <n v="0.3127962085308057"/>
  </r>
  <r>
    <s v="JUN-23"/>
    <s v="2023/24"/>
    <x v="2"/>
    <x v="7"/>
    <x v="62"/>
    <s v="SOUTH WEST COMMISSIONING REGION"/>
    <x v="826"/>
    <n v="195"/>
    <n v="88"/>
    <n v="0.68904593639575973"/>
    <n v="0.31095406360424027"/>
  </r>
  <r>
    <s v="JUN-23"/>
    <s v="2023/24"/>
    <x v="2"/>
    <x v="7"/>
    <x v="63"/>
    <s v="SOUTH WEST COMMISSIONING REGION"/>
    <x v="332"/>
    <n v="144"/>
    <n v="62"/>
    <n v="0.69902912621359226"/>
    <n v="0.30097087378640774"/>
  </r>
  <r>
    <s v="JUN-23"/>
    <s v="2023/24"/>
    <x v="2"/>
    <x v="7"/>
    <x v="64"/>
    <s v="NORTH WEST COMMISSIONING REGION"/>
    <x v="403"/>
    <n v="94"/>
    <n v="32"/>
    <n v="0.74603174603174605"/>
    <n v="0.25396825396825395"/>
  </r>
  <r>
    <s v="JUN-23"/>
    <s v="2023/24"/>
    <x v="2"/>
    <x v="7"/>
    <x v="65"/>
    <s v="NATIONAL COMMISSIONING HUB 1"/>
    <x v="115"/>
    <n v="8"/>
    <n v="2"/>
    <n v="0.8"/>
    <n v="0.2"/>
  </r>
  <r>
    <s v="JUN-23"/>
    <s v="2023/24"/>
    <x v="2"/>
    <x v="7"/>
    <x v="66"/>
    <s v="NORTH EAST AND YORKSHIRE COMMISSIONING REGION"/>
    <x v="299"/>
    <n v="86"/>
    <n v="72"/>
    <n v="0.54430379746835444"/>
    <n v="0.45569620253164556"/>
  </r>
  <r>
    <s v="JUN-23"/>
    <s v="2023/24"/>
    <x v="2"/>
    <x v="7"/>
    <x v="67"/>
    <s v="NORTH WEST COMMISSIONING REGION"/>
    <x v="310"/>
    <n v="62"/>
    <n v="46"/>
    <n v="0.57407407407407407"/>
    <n v="0.42592592592592593"/>
  </r>
  <r>
    <s v="JUN-23"/>
    <s v="2023/24"/>
    <x v="2"/>
    <x v="7"/>
    <x v="69"/>
    <s v="MIDLANDS COMMISSIONING REGION"/>
    <x v="157"/>
    <n v="0"/>
    <n v="1"/>
    <n v="0"/>
    <n v="1"/>
  </r>
  <r>
    <s v="JUN-23"/>
    <s v="2023/24"/>
    <x v="2"/>
    <x v="7"/>
    <x v="72"/>
    <s v="SOUTH EAST COMMISSIONING REGION"/>
    <x v="151"/>
    <n v="101"/>
    <n v="73"/>
    <n v="0.58045977011494254"/>
    <n v="0.41954022988505746"/>
  </r>
  <r>
    <s v="JUN-23"/>
    <s v="2023/24"/>
    <x v="2"/>
    <x v="7"/>
    <x v="73"/>
    <s v="SOUTH EAST COMMISSIONING REGION"/>
    <x v="545"/>
    <n v="102"/>
    <n v="50"/>
    <n v="0.67105263157894735"/>
    <n v="0.32894736842105265"/>
  </r>
  <r>
    <s v="JUN-23"/>
    <s v="2023/24"/>
    <x v="2"/>
    <x v="7"/>
    <x v="74"/>
    <s v="SOUTH WEST COMMISSIONING REGION"/>
    <x v="786"/>
    <n v="152"/>
    <n v="108"/>
    <n v="0.58461538461538465"/>
    <n v="0.41538461538461541"/>
  </r>
  <r>
    <s v="JUN-23"/>
    <s v="2023/24"/>
    <x v="2"/>
    <x v="7"/>
    <x v="75"/>
    <s v="MIDLANDS COMMISSIONING REGION"/>
    <x v="950"/>
    <n v="114"/>
    <n v="183"/>
    <n v="0.38383838383838381"/>
    <n v="0.61616161616161613"/>
  </r>
  <r>
    <s v="JUN-23"/>
    <s v="2023/24"/>
    <x v="2"/>
    <x v="7"/>
    <x v="76"/>
    <s v="NORTH EAST AND YORKSHIRE COMMISSIONING REGION"/>
    <x v="695"/>
    <n v="101"/>
    <n v="76"/>
    <n v="0.57062146892655363"/>
    <n v="0.42937853107344631"/>
  </r>
  <r>
    <s v="JUN-23"/>
    <s v="2023/24"/>
    <x v="2"/>
    <x v="7"/>
    <x v="77"/>
    <s v="MIDLANDS COMMISSIONING REGION"/>
    <x v="951"/>
    <n v="174"/>
    <n v="152"/>
    <n v="0.53374233128834359"/>
    <n v="0.46625766871165641"/>
  </r>
  <r>
    <s v="JUN-23"/>
    <s v="2023/24"/>
    <x v="2"/>
    <x v="7"/>
    <x v="78"/>
    <s v="SOUTH WEST COMMISSIONING REGION"/>
    <x v="663"/>
    <n v="319"/>
    <n v="210"/>
    <n v="0.60302457466918713"/>
    <n v="0.39697542533081287"/>
  </r>
  <r>
    <s v="JUN-23"/>
    <s v="2023/24"/>
    <x v="2"/>
    <x v="7"/>
    <x v="79"/>
    <s v="NORTH EAST AND YORKSHIRE COMMISSIONING REGION"/>
    <x v="654"/>
    <n v="103"/>
    <n v="81"/>
    <n v="0.55978260869565222"/>
    <n v="0.44021739130434784"/>
  </r>
  <r>
    <s v="JUN-23"/>
    <s v="2023/24"/>
    <x v="2"/>
    <x v="7"/>
    <x v="80"/>
    <s v="MIDLANDS COMMISSIONING REGION"/>
    <x v="952"/>
    <n v="169"/>
    <n v="133"/>
    <n v="0.55960264900662249"/>
    <n v="0.44039735099337746"/>
  </r>
  <r>
    <s v="JUN-23"/>
    <s v="2023/24"/>
    <x v="2"/>
    <x v="7"/>
    <x v="81"/>
    <s v="EAST OF ENGLAND COMMISSIONING REGION"/>
    <x v="953"/>
    <n v="148"/>
    <n v="172"/>
    <n v="0.46250000000000002"/>
    <n v="0.53749999999999998"/>
  </r>
  <r>
    <s v="JUN-23"/>
    <s v="2023/24"/>
    <x v="2"/>
    <x v="7"/>
    <x v="82"/>
    <s v="NORTH WEST COMMISSIONING REGION"/>
    <x v="661"/>
    <n v="151"/>
    <n v="97"/>
    <n v="0.6088709677419355"/>
    <n v="0.3911290322580645"/>
  </r>
  <r>
    <s v="JUN-23"/>
    <s v="2023/24"/>
    <x v="2"/>
    <x v="7"/>
    <x v="84"/>
    <s v="NORTH EAST AND YORKSHIRE COMMISSIONING REGION"/>
    <x v="954"/>
    <n v="125"/>
    <n v="55"/>
    <n v="0.69444444444444442"/>
    <n v="0.30555555555555558"/>
  </r>
  <r>
    <s v="JUN-23"/>
    <s v="2023/24"/>
    <x v="2"/>
    <x v="7"/>
    <x v="85"/>
    <s v="LONDON COMMISSIONING REGION"/>
    <x v="955"/>
    <n v="209"/>
    <n v="80"/>
    <n v="0.72318339100346019"/>
    <n v="0.27681660899653981"/>
  </r>
  <r>
    <s v="JUN-23"/>
    <s v="2023/24"/>
    <x v="2"/>
    <x v="7"/>
    <x v="86"/>
    <s v="NORTH EAST AND YORKSHIRE COMMISSIONING REGION"/>
    <x v="824"/>
    <n v="105"/>
    <n v="65"/>
    <n v="0.61764705882352944"/>
    <n v="0.38235294117647056"/>
  </r>
  <r>
    <s v="JUN-23"/>
    <s v="2023/24"/>
    <x v="2"/>
    <x v="7"/>
    <x v="87"/>
    <s v="MIDLANDS COMMISSIONING REGION"/>
    <x v="956"/>
    <n v="188"/>
    <n v="103"/>
    <n v="0.64604810996563578"/>
    <n v="0.35395189003436428"/>
  </r>
  <r>
    <s v="JUN-23"/>
    <s v="2023/24"/>
    <x v="2"/>
    <x v="7"/>
    <x v="88"/>
    <s v="SOUTH EAST COMMISSIONING REGION"/>
    <x v="330"/>
    <n v="170"/>
    <n v="189"/>
    <n v="0.47353760445682452"/>
    <n v="0.52646239554317553"/>
  </r>
  <r>
    <s v="JUN-23"/>
    <s v="2023/24"/>
    <x v="2"/>
    <x v="7"/>
    <x v="89"/>
    <s v="MIDLANDS COMMISSIONING REGION"/>
    <x v="826"/>
    <n v="124"/>
    <n v="159"/>
    <n v="0.43816254416961131"/>
    <n v="0.56183745583038869"/>
  </r>
  <r>
    <s v="JUN-23"/>
    <s v="2023/24"/>
    <x v="2"/>
    <x v="7"/>
    <x v="90"/>
    <s v="LONDON COMMISSIONING REGION"/>
    <x v="957"/>
    <n v="199"/>
    <n v="132"/>
    <n v="0.6012084592145015"/>
    <n v="0.3987915407854985"/>
  </r>
  <r>
    <s v="JUN-23"/>
    <s v="2023/24"/>
    <x v="2"/>
    <x v="7"/>
    <x v="92"/>
    <s v="MIDLANDS COMMISSIONING REGION"/>
    <x v="958"/>
    <n v="127"/>
    <n v="89"/>
    <n v="0.58796296296296291"/>
    <n v="0.41203703703703703"/>
  </r>
  <r>
    <s v="JUN-23"/>
    <s v="2023/24"/>
    <x v="2"/>
    <x v="7"/>
    <x v="93"/>
    <s v="NORTH EAST AND YORKSHIRE COMMISSIONING REGION"/>
    <x v="959"/>
    <n v="113"/>
    <n v="90"/>
    <n v="0.55665024630541871"/>
    <n v="0.44334975369458129"/>
  </r>
  <r>
    <s v="JUN-23"/>
    <s v="2023/24"/>
    <x v="2"/>
    <x v="7"/>
    <x v="94"/>
    <s v="SOUTH EAST COMMISSIONING REGION"/>
    <x v="960"/>
    <n v="458"/>
    <n v="175"/>
    <n v="0.7235387045813586"/>
    <n v="0.2764612954186414"/>
  </r>
  <r>
    <s v="JUN-23"/>
    <s v="2023/24"/>
    <x v="2"/>
    <x v="7"/>
    <x v="95"/>
    <s v="SOUTH EAST COMMISSIONING REGION"/>
    <x v="713"/>
    <n v="238"/>
    <n v="61"/>
    <n v="0.79598662207357862"/>
    <n v="0.20401337792642141"/>
  </r>
  <r>
    <s v="JUN-23"/>
    <s v="2023/24"/>
    <x v="2"/>
    <x v="7"/>
    <x v="96"/>
    <s v="SOUTH WEST COMMISSIONING REGION"/>
    <x v="420"/>
    <n v="173"/>
    <n v="131"/>
    <n v="0.56907894736842102"/>
    <n v="0.43092105263157893"/>
  </r>
  <r>
    <s v="JUN-23"/>
    <s v="2023/24"/>
    <x v="2"/>
    <x v="7"/>
    <x v="97"/>
    <s v="LONDON COMMISSIONING REGION"/>
    <x v="956"/>
    <n v="144"/>
    <n v="147"/>
    <n v="0.49484536082474229"/>
    <n v="0.50515463917525771"/>
  </r>
  <r>
    <s v="JUN-23"/>
    <s v="2023/24"/>
    <x v="2"/>
    <x v="7"/>
    <x v="98"/>
    <s v="SOUTH EAST COMMISSIONING REGION"/>
    <x v="411"/>
    <n v="158"/>
    <n v="88"/>
    <n v="0.64227642276422769"/>
    <n v="0.35772357723577236"/>
  </r>
  <r>
    <s v="JUN-23"/>
    <s v="2023/24"/>
    <x v="2"/>
    <x v="7"/>
    <x v="99"/>
    <s v="SOUTH EAST COMMISSIONING REGION"/>
    <x v="157"/>
    <n v="0"/>
    <n v="1"/>
    <n v="0"/>
    <n v="1"/>
  </r>
  <r>
    <s v="JUN-23"/>
    <s v="2023/24"/>
    <x v="2"/>
    <x v="7"/>
    <x v="100"/>
    <s v="NORTH WEST COMMISSIONING REGION"/>
    <x v="138"/>
    <n v="59"/>
    <n v="52"/>
    <n v="0.53153153153153154"/>
    <n v="0.46846846846846846"/>
  </r>
  <r>
    <s v="JUN-23"/>
    <s v="2023/24"/>
    <x v="2"/>
    <x v="7"/>
    <x v="101"/>
    <s v="NORTH EAST AND YORKSHIRE COMMISSIONING REGION"/>
    <x v="381"/>
    <n v="40"/>
    <n v="31"/>
    <n v="0.56338028169014087"/>
    <n v="0.43661971830985913"/>
  </r>
  <r>
    <s v="JUN-23"/>
    <s v="2023/24"/>
    <x v="2"/>
    <x v="7"/>
    <x v="102"/>
    <s v="EAST OF ENGLAND COMMISSIONING REGION"/>
    <x v="367"/>
    <n v="15"/>
    <n v="24"/>
    <n v="0.38461538461538464"/>
    <n v="0.61538461538461542"/>
  </r>
  <r>
    <s v="JUN-23"/>
    <s v="2023/24"/>
    <x v="2"/>
    <x v="7"/>
    <x v="103"/>
    <s v="EAST OF ENGLAND COMMISSIONING REGION"/>
    <x v="191"/>
    <n v="26"/>
    <n v="29"/>
    <n v="0.47272727272727272"/>
    <n v="0.52727272727272723"/>
  </r>
  <r>
    <s v="JUN-23"/>
    <s v="2023/24"/>
    <x v="2"/>
    <x v="7"/>
    <x v="104"/>
    <s v="EAST OF ENGLAND COMMISSIONING REGION"/>
    <x v="416"/>
    <n v="25"/>
    <n v="20"/>
    <n v="0.55555555555555558"/>
    <n v="0.44444444444444442"/>
  </r>
  <r>
    <s v="JUN-23"/>
    <s v="2023/24"/>
    <x v="2"/>
    <x v="7"/>
    <x v="105"/>
    <s v="LONDON COMMISSIONING REGION"/>
    <x v="428"/>
    <n v="163"/>
    <n v="114"/>
    <n v="0.58844765342960292"/>
    <n v="0.41155234657039713"/>
  </r>
  <r>
    <s v="JUN-23"/>
    <s v="2023/24"/>
    <x v="2"/>
    <x v="7"/>
    <x v="106"/>
    <s v="MIDLANDS COMMISSIONING REGION"/>
    <x v="961"/>
    <n v="143"/>
    <n v="118"/>
    <n v="0.54789272030651337"/>
    <n v="0.45210727969348657"/>
  </r>
  <r>
    <s v="JUN-23"/>
    <s v="2023/24"/>
    <x v="2"/>
    <x v="7"/>
    <x v="107"/>
    <s v="MIDLANDS COMMISSIONING REGION"/>
    <x v="433"/>
    <n v="132"/>
    <n v="137"/>
    <n v="0.49070631970260226"/>
    <n v="0.50929368029739774"/>
  </r>
  <r>
    <s v="JUN-23"/>
    <s v="2023/24"/>
    <x v="2"/>
    <x v="7"/>
    <x v="108"/>
    <s v="SOUTH EAST COMMISSIONING REGION"/>
    <x v="378"/>
    <n v="108"/>
    <n v="58"/>
    <n v="0.6506024096385542"/>
    <n v="0.3493975903614458"/>
  </r>
  <r>
    <s v="JUN-23"/>
    <s v="2023/24"/>
    <x v="2"/>
    <x v="7"/>
    <x v="109"/>
    <s v="SOUTH EAST COMMISSIONING REGION"/>
    <x v="677"/>
    <n v="347"/>
    <n v="205"/>
    <n v="0.62862318840579712"/>
    <n v="0.37137681159420288"/>
  </r>
  <r>
    <s v="JUN-23"/>
    <s v="2023/24"/>
    <x v="2"/>
    <x v="7"/>
    <x v="110"/>
    <s v="EAST OF ENGLAND COMMISSIONING REGION"/>
    <x v="411"/>
    <n v="150"/>
    <n v="96"/>
    <n v="0.6097560975609756"/>
    <n v="0.3902439024390244"/>
  </r>
  <r>
    <s v="JUN-23"/>
    <s v="2023/24"/>
    <x v="2"/>
    <x v="7"/>
    <x v="111"/>
    <s v="MIDLANDS COMMISSIONING REGION"/>
    <x v="921"/>
    <n v="73"/>
    <n v="124"/>
    <n v="0.37055837563451777"/>
    <n v="0.62944162436548223"/>
  </r>
  <r>
    <s v="JUN-23"/>
    <s v="2023/24"/>
    <x v="2"/>
    <x v="7"/>
    <x v="112"/>
    <s v="UNKNOWN"/>
    <x v="118"/>
    <n v="27"/>
    <n v="31"/>
    <n v="0.46551724137931033"/>
    <n v="0.53448275862068961"/>
  </r>
  <r>
    <s v="JUN-23"/>
    <s v="2023/24"/>
    <x v="2"/>
    <x v="7"/>
    <x v="113"/>
    <s v="LONDON COMMISSIONING REGION"/>
    <x v="935"/>
    <n v="255"/>
    <n v="129"/>
    <n v="0.6640625"/>
    <n v="0.3359375"/>
  </r>
  <r>
    <s v="JUN-23"/>
    <s v="2023/24"/>
    <x v="2"/>
    <x v="7"/>
    <x v="114"/>
    <s v="NORTH EAST AND YORKSHIRE COMMISSIONING REGION"/>
    <x v="380"/>
    <n v="97"/>
    <n v="26"/>
    <n v="0.78861788617886175"/>
    <n v="0.21138211382113822"/>
  </r>
  <r>
    <s v="JUN-23"/>
    <s v="2023/24"/>
    <x v="2"/>
    <x v="8"/>
    <x v="0"/>
    <s v="NORTH EAST AND YORKSHIRE COMMISSIONING REGION"/>
    <x v="374"/>
    <n v="16"/>
    <n v="3"/>
    <n v="0.84210526315789469"/>
    <n v="0.15789473684210525"/>
  </r>
  <r>
    <s v="JUN-23"/>
    <s v="2023/24"/>
    <x v="2"/>
    <x v="8"/>
    <x v="1"/>
    <s v="NORTH EAST AND YORKSHIRE COMMISSIONING REGION"/>
    <x v="254"/>
    <n v="3"/>
    <n v="2"/>
    <n v="0.6"/>
    <n v="0.4"/>
  </r>
  <r>
    <s v="JUN-23"/>
    <s v="2023/24"/>
    <x v="2"/>
    <x v="8"/>
    <x v="2"/>
    <s v="NORTH EAST AND YORKSHIRE COMMISSIONING REGION"/>
    <x v="149"/>
    <n v="4"/>
    <n v="2"/>
    <n v="0.66666666666666663"/>
    <n v="0.33333333333333331"/>
  </r>
  <r>
    <s v="JUN-23"/>
    <s v="2023/24"/>
    <x v="2"/>
    <x v="8"/>
    <x v="3"/>
    <s v="NORTH WEST COMMISSIONING REGION"/>
    <x v="174"/>
    <n v="2"/>
    <n v="0"/>
    <n v="1"/>
    <n v="0"/>
  </r>
  <r>
    <s v="JUN-23"/>
    <s v="2023/24"/>
    <x v="2"/>
    <x v="8"/>
    <x v="4"/>
    <s v="NORTH WEST COMMISSIONING REGION"/>
    <x v="149"/>
    <n v="0"/>
    <n v="6"/>
    <n v="0"/>
    <n v="1"/>
  </r>
  <r>
    <s v="JUN-23"/>
    <s v="2023/24"/>
    <x v="2"/>
    <x v="8"/>
    <x v="5"/>
    <s v="NORTH WEST COMMISSIONING REGION"/>
    <x v="158"/>
    <n v="10"/>
    <n v="1"/>
    <n v="0.90909090909090906"/>
    <n v="9.0909090909090912E-2"/>
  </r>
  <r>
    <s v="JUN-23"/>
    <s v="2023/24"/>
    <x v="2"/>
    <x v="8"/>
    <x v="6"/>
    <s v="NORTH WEST COMMISSIONING REGION"/>
    <x v="68"/>
    <n v="3"/>
    <n v="1"/>
    <n v="0.75"/>
    <n v="0.25"/>
  </r>
  <r>
    <s v="JUN-23"/>
    <s v="2023/24"/>
    <x v="2"/>
    <x v="8"/>
    <x v="7"/>
    <s v="NORTH WEST COMMISSIONING REGION"/>
    <x v="148"/>
    <n v="7"/>
    <n v="7"/>
    <n v="0.5"/>
    <n v="0.5"/>
  </r>
  <r>
    <s v="JUN-23"/>
    <s v="2023/24"/>
    <x v="2"/>
    <x v="8"/>
    <x v="8"/>
    <s v="NORTH WEST COMMISSIONING REGION"/>
    <x v="115"/>
    <n v="4"/>
    <n v="6"/>
    <n v="0.4"/>
    <n v="0.6"/>
  </r>
  <r>
    <s v="JUN-23"/>
    <s v="2023/24"/>
    <x v="2"/>
    <x v="8"/>
    <x v="9"/>
    <s v="NORTH WEST COMMISSIONING REGION"/>
    <x v="254"/>
    <n v="4"/>
    <n v="1"/>
    <n v="0.8"/>
    <n v="0.2"/>
  </r>
  <r>
    <s v="JUN-23"/>
    <s v="2023/24"/>
    <x v="2"/>
    <x v="8"/>
    <x v="10"/>
    <s v="NORTH WEST COMMISSIONING REGION"/>
    <x v="68"/>
    <n v="3"/>
    <n v="1"/>
    <n v="0.75"/>
    <n v="0.25"/>
  </r>
  <r>
    <s v="JUN-23"/>
    <s v="2023/24"/>
    <x v="2"/>
    <x v="8"/>
    <x v="11"/>
    <s v="NORTH WEST COMMISSIONING REGION"/>
    <x v="184"/>
    <n v="1"/>
    <n v="2"/>
    <n v="0.33333333333333331"/>
    <n v="0.66666666666666663"/>
  </r>
  <r>
    <s v="JUN-23"/>
    <s v="2023/24"/>
    <x v="2"/>
    <x v="8"/>
    <x v="12"/>
    <s v="NORTH WEST COMMISSIONING REGION"/>
    <x v="174"/>
    <n v="1"/>
    <n v="1"/>
    <n v="0.5"/>
    <n v="0.5"/>
  </r>
  <r>
    <s v="JUN-23"/>
    <s v="2023/24"/>
    <x v="2"/>
    <x v="8"/>
    <x v="13"/>
    <s v="NORTH WEST COMMISSIONING REGION"/>
    <x v="70"/>
    <n v="6"/>
    <n v="2"/>
    <n v="0.75"/>
    <n v="0.25"/>
  </r>
  <r>
    <s v="JUN-23"/>
    <s v="2023/24"/>
    <x v="2"/>
    <x v="8"/>
    <x v="14"/>
    <s v="NORTH EAST AND YORKSHIRE COMMISSIONING REGION"/>
    <x v="158"/>
    <n v="7"/>
    <n v="4"/>
    <n v="0.63636363636363635"/>
    <n v="0.36363636363636365"/>
  </r>
  <r>
    <s v="JUN-23"/>
    <s v="2023/24"/>
    <x v="2"/>
    <x v="8"/>
    <x v="15"/>
    <s v="NORTH WEST COMMISSIONING REGION"/>
    <x v="71"/>
    <n v="3"/>
    <n v="4"/>
    <n v="0.42857142857142855"/>
    <n v="0.5714285714285714"/>
  </r>
  <r>
    <s v="JUN-23"/>
    <s v="2023/24"/>
    <x v="2"/>
    <x v="8"/>
    <x v="16"/>
    <s v="NORTH WEST COMMISSIONING REGION"/>
    <x v="192"/>
    <n v="11"/>
    <n v="6"/>
    <n v="0.6470588235294118"/>
    <n v="0.35294117647058826"/>
  </r>
  <r>
    <s v="JUN-23"/>
    <s v="2023/24"/>
    <x v="2"/>
    <x v="8"/>
    <x v="17"/>
    <s v="NORTH WEST COMMISSIONING REGION"/>
    <x v="174"/>
    <n v="1"/>
    <n v="1"/>
    <n v="0.5"/>
    <n v="0.5"/>
  </r>
  <r>
    <s v="JUN-23"/>
    <s v="2023/24"/>
    <x v="2"/>
    <x v="8"/>
    <x v="18"/>
    <s v="NORTH WEST COMMISSIONING REGION"/>
    <x v="254"/>
    <n v="2"/>
    <n v="3"/>
    <n v="0.4"/>
    <n v="0.6"/>
  </r>
  <r>
    <s v="JUN-23"/>
    <s v="2023/24"/>
    <x v="2"/>
    <x v="8"/>
    <x v="19"/>
    <s v="NORTH WEST COMMISSIONING REGION"/>
    <x v="70"/>
    <n v="3"/>
    <n v="5"/>
    <n v="0.375"/>
    <n v="0.625"/>
  </r>
  <r>
    <s v="JUN-23"/>
    <s v="2023/24"/>
    <x v="2"/>
    <x v="8"/>
    <x v="20"/>
    <s v="NORTH WEST COMMISSIONING REGION"/>
    <x v="184"/>
    <n v="2"/>
    <n v="1"/>
    <n v="0.66666666666666663"/>
    <n v="0.33333333333333331"/>
  </r>
  <r>
    <s v="JUN-23"/>
    <s v="2023/24"/>
    <x v="2"/>
    <x v="8"/>
    <x v="22"/>
    <s v="NORTH WEST COMMISSIONING REGION"/>
    <x v="148"/>
    <n v="7"/>
    <n v="7"/>
    <n v="0.5"/>
    <n v="0.5"/>
  </r>
  <r>
    <s v="JUN-23"/>
    <s v="2023/24"/>
    <x v="2"/>
    <x v="8"/>
    <x v="23"/>
    <s v="NORTH WEST COMMISSIONING REGION"/>
    <x v="174"/>
    <n v="1"/>
    <n v="1"/>
    <n v="0.5"/>
    <n v="0.5"/>
  </r>
  <r>
    <s v="JUN-23"/>
    <s v="2023/24"/>
    <x v="2"/>
    <x v="8"/>
    <x v="24"/>
    <s v="NORTH WEST COMMISSIONING REGION"/>
    <x v="184"/>
    <n v="2"/>
    <n v="1"/>
    <n v="0.66666666666666663"/>
    <n v="0.33333333333333331"/>
  </r>
  <r>
    <s v="JUN-23"/>
    <s v="2023/24"/>
    <x v="2"/>
    <x v="8"/>
    <x v="25"/>
    <s v="NORTH WEST COMMISSIONING REGION"/>
    <x v="185"/>
    <n v="8"/>
    <n v="1"/>
    <n v="0.88888888888888884"/>
    <n v="0.1111111111111111"/>
  </r>
  <r>
    <s v="JUN-23"/>
    <s v="2023/24"/>
    <x v="2"/>
    <x v="8"/>
    <x v="26"/>
    <s v="NORTH WEST COMMISSIONING REGION"/>
    <x v="83"/>
    <n v="1"/>
    <n v="12"/>
    <n v="7.6923076923076927E-2"/>
    <n v="0.92307692307692313"/>
  </r>
  <r>
    <s v="JUN-23"/>
    <s v="2023/24"/>
    <x v="2"/>
    <x v="8"/>
    <x v="27"/>
    <s v="NORTH EAST AND YORKSHIRE COMMISSIONING REGION"/>
    <x v="158"/>
    <n v="10"/>
    <n v="1"/>
    <n v="0.90909090909090906"/>
    <n v="9.0909090909090912E-2"/>
  </r>
  <r>
    <s v="JUN-23"/>
    <s v="2023/24"/>
    <x v="2"/>
    <x v="8"/>
    <x v="28"/>
    <s v="MIDLANDS COMMISSIONING REGION"/>
    <x v="184"/>
    <n v="3"/>
    <n v="0"/>
    <n v="1"/>
    <n v="0"/>
  </r>
  <r>
    <s v="JUN-23"/>
    <s v="2023/24"/>
    <x v="2"/>
    <x v="8"/>
    <x v="29"/>
    <s v="NORTH EAST AND YORKSHIRE COMMISSIONING REGION"/>
    <x v="70"/>
    <n v="6"/>
    <n v="2"/>
    <n v="0.75"/>
    <n v="0.25"/>
  </r>
  <r>
    <s v="JUN-23"/>
    <s v="2023/24"/>
    <x v="2"/>
    <x v="8"/>
    <x v="30"/>
    <s v="NORTH EAST AND YORKSHIRE COMMISSIONING REGION"/>
    <x v="149"/>
    <n v="4"/>
    <n v="2"/>
    <n v="0.66666666666666663"/>
    <n v="0.33333333333333331"/>
  </r>
  <r>
    <s v="JUN-23"/>
    <s v="2023/24"/>
    <x v="2"/>
    <x v="8"/>
    <x v="31"/>
    <s v="NORTH EAST AND YORKSHIRE COMMISSIONING REGION"/>
    <x v="115"/>
    <n v="0"/>
    <n v="10"/>
    <n v="0"/>
    <n v="1"/>
  </r>
  <r>
    <s v="JUN-23"/>
    <s v="2023/24"/>
    <x v="2"/>
    <x v="8"/>
    <x v="32"/>
    <s v="NORTH EAST AND YORKSHIRE COMMISSIONING REGION"/>
    <x v="149"/>
    <n v="3"/>
    <n v="3"/>
    <n v="0.5"/>
    <n v="0.5"/>
  </r>
  <r>
    <s v="JUN-23"/>
    <s v="2023/24"/>
    <x v="2"/>
    <x v="8"/>
    <x v="33"/>
    <s v="NORTH EAST AND YORKSHIRE COMMISSIONING REGION"/>
    <x v="184"/>
    <n v="1"/>
    <n v="2"/>
    <n v="0.33333333333333331"/>
    <n v="0.66666666666666663"/>
  </r>
  <r>
    <s v="JUN-23"/>
    <s v="2023/24"/>
    <x v="2"/>
    <x v="8"/>
    <x v="34"/>
    <s v="NORTH EAST AND YORKSHIRE COMMISSIONING REGION"/>
    <x v="70"/>
    <n v="5"/>
    <n v="3"/>
    <n v="0.625"/>
    <n v="0.375"/>
  </r>
  <r>
    <s v="JUN-23"/>
    <s v="2023/24"/>
    <x v="2"/>
    <x v="8"/>
    <x v="35"/>
    <s v="NORTH EAST AND YORKSHIRE COMMISSIONING REGION"/>
    <x v="91"/>
    <n v="10"/>
    <n v="2"/>
    <n v="0.83333333333333337"/>
    <n v="0.16666666666666666"/>
  </r>
  <r>
    <s v="JUN-23"/>
    <s v="2023/24"/>
    <x v="2"/>
    <x v="8"/>
    <x v="36"/>
    <s v="NORTH EAST AND YORKSHIRE COMMISSIONING REGION"/>
    <x v="192"/>
    <n v="1"/>
    <n v="16"/>
    <n v="5.8823529411764705E-2"/>
    <n v="0.94117647058823528"/>
  </r>
  <r>
    <s v="JUN-23"/>
    <s v="2023/24"/>
    <x v="2"/>
    <x v="8"/>
    <x v="37"/>
    <s v="NORTH EAST AND YORKSHIRE COMMISSIONING REGION"/>
    <x v="115"/>
    <n v="6"/>
    <n v="4"/>
    <n v="0.6"/>
    <n v="0.4"/>
  </r>
  <r>
    <s v="JUN-23"/>
    <s v="2023/24"/>
    <x v="2"/>
    <x v="8"/>
    <x v="38"/>
    <s v="NORTH EAST AND YORKSHIRE COMMISSIONING REGION"/>
    <x v="115"/>
    <n v="8"/>
    <n v="2"/>
    <n v="0.8"/>
    <n v="0.2"/>
  </r>
  <r>
    <s v="JUN-23"/>
    <s v="2023/24"/>
    <x v="2"/>
    <x v="8"/>
    <x v="39"/>
    <s v="MIDLANDS COMMISSIONING REGION"/>
    <x v="369"/>
    <n v="18"/>
    <n v="14"/>
    <n v="0.5625"/>
    <n v="0.4375"/>
  </r>
  <r>
    <s v="JUN-23"/>
    <s v="2023/24"/>
    <x v="2"/>
    <x v="8"/>
    <x v="40"/>
    <s v="MIDLANDS COMMISSIONING REGION"/>
    <x v="149"/>
    <n v="3"/>
    <n v="3"/>
    <n v="0.5"/>
    <n v="0.5"/>
  </r>
  <r>
    <s v="JUN-23"/>
    <s v="2023/24"/>
    <x v="2"/>
    <x v="8"/>
    <x v="41"/>
    <s v="MIDLANDS COMMISSIONING REGION"/>
    <x v="185"/>
    <n v="3"/>
    <n v="6"/>
    <n v="0.33333333333333331"/>
    <n v="0.66666666666666663"/>
  </r>
  <r>
    <s v="JUN-23"/>
    <s v="2023/24"/>
    <x v="2"/>
    <x v="8"/>
    <x v="42"/>
    <s v="MIDLANDS COMMISSIONING REGION"/>
    <x v="115"/>
    <n v="5"/>
    <n v="5"/>
    <n v="0.5"/>
    <n v="0.5"/>
  </r>
  <r>
    <s v="JUN-23"/>
    <s v="2023/24"/>
    <x v="2"/>
    <x v="8"/>
    <x v="43"/>
    <s v="MIDLANDS COMMISSIONING REGION"/>
    <x v="254"/>
    <n v="4"/>
    <n v="1"/>
    <n v="0.8"/>
    <n v="0.2"/>
  </r>
  <r>
    <s v="JUN-23"/>
    <s v="2023/24"/>
    <x v="2"/>
    <x v="8"/>
    <x v="44"/>
    <s v="MIDLANDS COMMISSIONING REGION"/>
    <x v="185"/>
    <n v="4"/>
    <n v="5"/>
    <n v="0.44444444444444442"/>
    <n v="0.55555555555555558"/>
  </r>
  <r>
    <s v="JUN-23"/>
    <s v="2023/24"/>
    <x v="2"/>
    <x v="8"/>
    <x v="45"/>
    <s v="MIDLANDS COMMISSIONING REGION"/>
    <x v="157"/>
    <n v="1"/>
    <n v="0"/>
    <n v="1"/>
    <n v="0"/>
  </r>
  <r>
    <s v="JUN-23"/>
    <s v="2023/24"/>
    <x v="2"/>
    <x v="8"/>
    <x v="46"/>
    <s v="MIDLANDS COMMISSIONING REGION"/>
    <x v="68"/>
    <n v="1"/>
    <n v="3"/>
    <n v="0.25"/>
    <n v="0.75"/>
  </r>
  <r>
    <s v="JUN-23"/>
    <s v="2023/24"/>
    <x v="2"/>
    <x v="8"/>
    <x v="47"/>
    <s v="MIDLANDS COMMISSIONING REGION"/>
    <x v="149"/>
    <n v="4"/>
    <n v="2"/>
    <n v="0.66666666666666663"/>
    <n v="0.33333333333333331"/>
  </r>
  <r>
    <s v="JUN-23"/>
    <s v="2023/24"/>
    <x v="2"/>
    <x v="8"/>
    <x v="48"/>
    <s v="EAST OF ENGLAND COMMISSIONING REGION"/>
    <x v="116"/>
    <n v="17"/>
    <n v="11"/>
    <n v="0.6071428571428571"/>
    <n v="0.39285714285714285"/>
  </r>
  <r>
    <s v="JUN-23"/>
    <s v="2023/24"/>
    <x v="2"/>
    <x v="8"/>
    <x v="49"/>
    <s v="EAST OF ENGLAND COMMISSIONING REGION"/>
    <x v="374"/>
    <n v="16"/>
    <n v="3"/>
    <n v="0.84210526315789469"/>
    <n v="0.15789473684210525"/>
  </r>
  <r>
    <s v="JUN-23"/>
    <s v="2023/24"/>
    <x v="2"/>
    <x v="8"/>
    <x v="50"/>
    <s v="EAST OF ENGLAND COMMISSIONING REGION"/>
    <x v="148"/>
    <n v="10"/>
    <n v="4"/>
    <n v="0.7142857142857143"/>
    <n v="0.2857142857142857"/>
  </r>
  <r>
    <s v="JUN-23"/>
    <s v="2023/24"/>
    <x v="2"/>
    <x v="8"/>
    <x v="51"/>
    <s v="EAST OF ENGLAND COMMISSIONING REGION"/>
    <x v="143"/>
    <n v="14"/>
    <n v="4"/>
    <n v="0.77777777777777779"/>
    <n v="0.22222222222222221"/>
  </r>
  <r>
    <s v="JUN-23"/>
    <s v="2023/24"/>
    <x v="2"/>
    <x v="8"/>
    <x v="52"/>
    <s v="EAST OF ENGLAND COMMISSIONING REGION"/>
    <x v="158"/>
    <n v="7"/>
    <n v="4"/>
    <n v="0.63636363636363635"/>
    <n v="0.36363636363636365"/>
  </r>
  <r>
    <s v="JUN-23"/>
    <s v="2023/24"/>
    <x v="2"/>
    <x v="8"/>
    <x v="53"/>
    <s v="EAST OF ENGLAND COMMISSIONING REGION"/>
    <x v="70"/>
    <n v="4"/>
    <n v="4"/>
    <n v="0.5"/>
    <n v="0.5"/>
  </r>
  <r>
    <s v="JUN-23"/>
    <s v="2023/24"/>
    <x v="2"/>
    <x v="8"/>
    <x v="54"/>
    <s v="EAST OF ENGLAND COMMISSIONING REGION"/>
    <x v="149"/>
    <n v="3"/>
    <n v="3"/>
    <n v="0.5"/>
    <n v="0.5"/>
  </r>
  <r>
    <s v="JUN-23"/>
    <s v="2023/24"/>
    <x v="2"/>
    <x v="8"/>
    <x v="55"/>
    <s v="EAST OF ENGLAND COMMISSIONING REGION"/>
    <x v="254"/>
    <n v="0"/>
    <n v="5"/>
    <n v="0"/>
    <n v="1"/>
  </r>
  <r>
    <s v="JUN-23"/>
    <s v="2023/24"/>
    <x v="2"/>
    <x v="8"/>
    <x v="56"/>
    <s v="EAST OF ENGLAND COMMISSIONING REGION"/>
    <x v="83"/>
    <n v="10"/>
    <n v="3"/>
    <n v="0.76923076923076927"/>
    <n v="0.23076923076923078"/>
  </r>
  <r>
    <s v="JUN-23"/>
    <s v="2023/24"/>
    <x v="2"/>
    <x v="8"/>
    <x v="57"/>
    <s v="SOUTH EAST COMMISSIONING REGION"/>
    <x v="70"/>
    <n v="6"/>
    <n v="2"/>
    <n v="0.75"/>
    <n v="0.25"/>
  </r>
  <r>
    <s v="JUN-23"/>
    <s v="2023/24"/>
    <x v="2"/>
    <x v="8"/>
    <x v="58"/>
    <s v="SOUTH EAST COMMISSIONING REGION"/>
    <x v="140"/>
    <n v="16"/>
    <n v="14"/>
    <n v="0.53333333333333333"/>
    <n v="0.46666666666666667"/>
  </r>
  <r>
    <s v="JUN-23"/>
    <s v="2023/24"/>
    <x v="2"/>
    <x v="8"/>
    <x v="59"/>
    <s v="SOUTH EAST COMMISSIONING REGION"/>
    <x v="157"/>
    <n v="0"/>
    <n v="1"/>
    <n v="0"/>
    <n v="1"/>
  </r>
  <r>
    <s v="JUN-23"/>
    <s v="2023/24"/>
    <x v="2"/>
    <x v="8"/>
    <x v="60"/>
    <s v="SOUTH WEST COMMISSIONING REGION"/>
    <x v="69"/>
    <n v="18"/>
    <n v="4"/>
    <n v="0.81818181818181823"/>
    <n v="0.18181818181818182"/>
  </r>
  <r>
    <s v="JUN-23"/>
    <s v="2023/24"/>
    <x v="2"/>
    <x v="8"/>
    <x v="61"/>
    <s v="SOUTH WEST COMMISSIONING REGION"/>
    <x v="99"/>
    <n v="15"/>
    <n v="14"/>
    <n v="0.51724137931034486"/>
    <n v="0.48275862068965519"/>
  </r>
  <r>
    <s v="JUN-23"/>
    <s v="2023/24"/>
    <x v="2"/>
    <x v="8"/>
    <x v="62"/>
    <s v="SOUTH WEST COMMISSIONING REGION"/>
    <x v="140"/>
    <n v="14"/>
    <n v="16"/>
    <n v="0.46666666666666667"/>
    <n v="0.53333333333333333"/>
  </r>
  <r>
    <s v="JUN-23"/>
    <s v="2023/24"/>
    <x v="2"/>
    <x v="8"/>
    <x v="63"/>
    <s v="SOUTH WEST COMMISSIONING REGION"/>
    <x v="121"/>
    <n v="18"/>
    <n v="13"/>
    <n v="0.58064516129032262"/>
    <n v="0.41935483870967744"/>
  </r>
  <r>
    <s v="JUN-23"/>
    <s v="2023/24"/>
    <x v="2"/>
    <x v="8"/>
    <x v="64"/>
    <s v="NORTH WEST COMMISSIONING REGION"/>
    <x v="158"/>
    <n v="8"/>
    <n v="3"/>
    <n v="0.72727272727272729"/>
    <n v="0.27272727272727271"/>
  </r>
  <r>
    <s v="JUN-23"/>
    <s v="2023/24"/>
    <x v="2"/>
    <x v="8"/>
    <x v="66"/>
    <s v="NORTH EAST AND YORKSHIRE COMMISSIONING REGION"/>
    <x v="83"/>
    <n v="10"/>
    <n v="3"/>
    <n v="0.76923076923076927"/>
    <n v="0.23076923076923078"/>
  </r>
  <r>
    <s v="JUN-23"/>
    <s v="2023/24"/>
    <x v="2"/>
    <x v="8"/>
    <x v="67"/>
    <s v="NORTH WEST COMMISSIONING REGION"/>
    <x v="192"/>
    <n v="11"/>
    <n v="6"/>
    <n v="0.6470588235294118"/>
    <n v="0.35294117647058826"/>
  </r>
  <r>
    <s v="JUN-23"/>
    <s v="2023/24"/>
    <x v="2"/>
    <x v="8"/>
    <x v="72"/>
    <s v="SOUTH EAST COMMISSIONING REGION"/>
    <x v="83"/>
    <n v="9"/>
    <n v="4"/>
    <n v="0.69230769230769229"/>
    <n v="0.30769230769230771"/>
  </r>
  <r>
    <s v="JUN-23"/>
    <s v="2023/24"/>
    <x v="2"/>
    <x v="8"/>
    <x v="73"/>
    <s v="SOUTH EAST COMMISSIONING REGION"/>
    <x v="374"/>
    <n v="11"/>
    <n v="8"/>
    <n v="0.57894736842105265"/>
    <n v="0.42105263157894735"/>
  </r>
  <r>
    <s v="JUN-23"/>
    <s v="2023/24"/>
    <x v="2"/>
    <x v="8"/>
    <x v="74"/>
    <s v="SOUTH WEST COMMISSIONING REGION"/>
    <x v="136"/>
    <n v="25"/>
    <n v="11"/>
    <n v="0.69444444444444442"/>
    <n v="0.30555555555555558"/>
  </r>
  <r>
    <s v="JUN-23"/>
    <s v="2023/24"/>
    <x v="2"/>
    <x v="8"/>
    <x v="75"/>
    <s v="MIDLANDS COMMISSIONING REGION"/>
    <x v="136"/>
    <n v="25"/>
    <n v="11"/>
    <n v="0.69444444444444442"/>
    <n v="0.30555555555555558"/>
  </r>
  <r>
    <s v="JUN-23"/>
    <s v="2023/24"/>
    <x v="2"/>
    <x v="8"/>
    <x v="76"/>
    <s v="NORTH EAST AND YORKSHIRE COMMISSIONING REGION"/>
    <x v="116"/>
    <n v="18"/>
    <n v="10"/>
    <n v="0.6428571428571429"/>
    <n v="0.35714285714285715"/>
  </r>
  <r>
    <s v="JUN-23"/>
    <s v="2023/24"/>
    <x v="2"/>
    <x v="8"/>
    <x v="77"/>
    <s v="MIDLANDS COMMISSIONING REGION"/>
    <x v="131"/>
    <n v="29"/>
    <n v="17"/>
    <n v="0.63043478260869568"/>
    <n v="0.36956521739130432"/>
  </r>
  <r>
    <s v="JUN-23"/>
    <s v="2023/24"/>
    <x v="2"/>
    <x v="8"/>
    <x v="78"/>
    <s v="SOUTH WEST COMMISSIONING REGION"/>
    <x v="393"/>
    <n v="34"/>
    <n v="22"/>
    <n v="0.6071428571428571"/>
    <n v="0.39285714285714285"/>
  </r>
  <r>
    <s v="JUN-23"/>
    <s v="2023/24"/>
    <x v="2"/>
    <x v="8"/>
    <x v="79"/>
    <s v="NORTH EAST AND YORKSHIRE COMMISSIONING REGION"/>
    <x v="116"/>
    <n v="25"/>
    <n v="3"/>
    <n v="0.8928571428571429"/>
    <n v="0.10714285714285714"/>
  </r>
  <r>
    <s v="JUN-23"/>
    <s v="2023/24"/>
    <x v="2"/>
    <x v="8"/>
    <x v="80"/>
    <s v="MIDLANDS COMMISSIONING REGION"/>
    <x v="121"/>
    <n v="15"/>
    <n v="16"/>
    <n v="0.4838709677419355"/>
    <n v="0.5161290322580645"/>
  </r>
  <r>
    <s v="JUN-23"/>
    <s v="2023/24"/>
    <x v="2"/>
    <x v="8"/>
    <x v="81"/>
    <s v="EAST OF ENGLAND COMMISSIONING REGION"/>
    <x v="136"/>
    <n v="29"/>
    <n v="7"/>
    <n v="0.80555555555555558"/>
    <n v="0.19444444444444445"/>
  </r>
  <r>
    <s v="JUN-23"/>
    <s v="2023/24"/>
    <x v="2"/>
    <x v="8"/>
    <x v="82"/>
    <s v="NORTH WEST COMMISSIONING REGION"/>
    <x v="140"/>
    <n v="13"/>
    <n v="17"/>
    <n v="0.43333333333333335"/>
    <n v="0.56666666666666665"/>
  </r>
  <r>
    <s v="JUN-23"/>
    <s v="2023/24"/>
    <x v="2"/>
    <x v="8"/>
    <x v="84"/>
    <s v="NORTH EAST AND YORKSHIRE COMMISSIONING REGION"/>
    <x v="132"/>
    <n v="10"/>
    <n v="6"/>
    <n v="0.625"/>
    <n v="0.375"/>
  </r>
  <r>
    <s v="JUN-23"/>
    <s v="2023/24"/>
    <x v="2"/>
    <x v="8"/>
    <x v="85"/>
    <s v="LONDON COMMISSIONING REGION"/>
    <x v="416"/>
    <n v="26"/>
    <n v="19"/>
    <n v="0.57777777777777772"/>
    <n v="0.42222222222222222"/>
  </r>
  <r>
    <s v="JUN-23"/>
    <s v="2023/24"/>
    <x v="2"/>
    <x v="8"/>
    <x v="86"/>
    <s v="NORTH EAST AND YORKSHIRE COMMISSIONING REGION"/>
    <x v="132"/>
    <n v="13"/>
    <n v="3"/>
    <n v="0.8125"/>
    <n v="0.1875"/>
  </r>
  <r>
    <s v="JUN-23"/>
    <s v="2023/24"/>
    <x v="2"/>
    <x v="8"/>
    <x v="87"/>
    <s v="MIDLANDS COMMISSIONING REGION"/>
    <x v="373"/>
    <n v="26"/>
    <n v="8"/>
    <n v="0.76470588235294112"/>
    <n v="0.23529411764705882"/>
  </r>
  <r>
    <s v="JUN-23"/>
    <s v="2023/24"/>
    <x v="2"/>
    <x v="8"/>
    <x v="88"/>
    <s v="SOUTH EAST COMMISSIONING REGION"/>
    <x v="373"/>
    <n v="15"/>
    <n v="19"/>
    <n v="0.44117647058823528"/>
    <n v="0.55882352941176472"/>
  </r>
  <r>
    <s v="JUN-23"/>
    <s v="2023/24"/>
    <x v="2"/>
    <x v="8"/>
    <x v="89"/>
    <s v="MIDLANDS COMMISSIONING REGION"/>
    <x v="399"/>
    <n v="23"/>
    <n v="17"/>
    <n v="0.57499999999999996"/>
    <n v="0.42499999999999999"/>
  </r>
  <r>
    <s v="JUN-23"/>
    <s v="2023/24"/>
    <x v="2"/>
    <x v="8"/>
    <x v="90"/>
    <s v="LONDON COMMISSIONING REGION"/>
    <x v="182"/>
    <n v="26"/>
    <n v="21"/>
    <n v="0.55319148936170215"/>
    <n v="0.44680851063829785"/>
  </r>
  <r>
    <s v="JUN-23"/>
    <s v="2023/24"/>
    <x v="2"/>
    <x v="8"/>
    <x v="92"/>
    <s v="MIDLANDS COMMISSIONING REGION"/>
    <x v="374"/>
    <n v="11"/>
    <n v="8"/>
    <n v="0.57894736842105265"/>
    <n v="0.42105263157894735"/>
  </r>
  <r>
    <s v="JUN-23"/>
    <s v="2023/24"/>
    <x v="2"/>
    <x v="8"/>
    <x v="93"/>
    <s v="NORTH EAST AND YORKSHIRE COMMISSIONING REGION"/>
    <x v="158"/>
    <n v="7"/>
    <n v="4"/>
    <n v="0.63636363636363635"/>
    <n v="0.36363636363636365"/>
  </r>
  <r>
    <s v="JUN-23"/>
    <s v="2023/24"/>
    <x v="2"/>
    <x v="8"/>
    <x v="94"/>
    <s v="SOUTH EAST COMMISSIONING REGION"/>
    <x v="393"/>
    <n v="40"/>
    <n v="16"/>
    <n v="0.7142857142857143"/>
    <n v="0.2857142857142857"/>
  </r>
  <r>
    <s v="JUN-23"/>
    <s v="2023/24"/>
    <x v="2"/>
    <x v="8"/>
    <x v="95"/>
    <s v="SOUTH EAST COMMISSIONING REGION"/>
    <x v="369"/>
    <n v="18"/>
    <n v="14"/>
    <n v="0.5625"/>
    <n v="0.4375"/>
  </r>
  <r>
    <s v="JUN-23"/>
    <s v="2023/24"/>
    <x v="2"/>
    <x v="8"/>
    <x v="96"/>
    <s v="SOUTH WEST COMMISSIONING REGION"/>
    <x v="99"/>
    <n v="16"/>
    <n v="13"/>
    <n v="0.55172413793103448"/>
    <n v="0.44827586206896552"/>
  </r>
  <r>
    <s v="JUN-23"/>
    <s v="2023/24"/>
    <x v="2"/>
    <x v="8"/>
    <x v="97"/>
    <s v="LONDON COMMISSIONING REGION"/>
    <x v="123"/>
    <n v="11"/>
    <n v="13"/>
    <n v="0.45833333333333331"/>
    <n v="0.54166666666666663"/>
  </r>
  <r>
    <s v="JUN-23"/>
    <s v="2023/24"/>
    <x v="2"/>
    <x v="8"/>
    <x v="98"/>
    <s v="SOUTH EAST COMMISSIONING REGION"/>
    <x v="183"/>
    <n v="9"/>
    <n v="14"/>
    <n v="0.39130434782608697"/>
    <n v="0.60869565217391308"/>
  </r>
  <r>
    <s v="JUN-23"/>
    <s v="2023/24"/>
    <x v="2"/>
    <x v="8"/>
    <x v="100"/>
    <s v="NORTH WEST COMMISSIONING REGION"/>
    <x v="183"/>
    <n v="16"/>
    <n v="7"/>
    <n v="0.69565217391304346"/>
    <n v="0.30434782608695654"/>
  </r>
  <r>
    <s v="JUN-23"/>
    <s v="2023/24"/>
    <x v="2"/>
    <x v="8"/>
    <x v="101"/>
    <s v="NORTH EAST AND YORKSHIRE COMMISSIONING REGION"/>
    <x v="368"/>
    <n v="19"/>
    <n v="6"/>
    <n v="0.76"/>
    <n v="0.24"/>
  </r>
  <r>
    <s v="JUN-23"/>
    <s v="2023/24"/>
    <x v="2"/>
    <x v="8"/>
    <x v="102"/>
    <s v="EAST OF ENGLAND COMMISSIONING REGION"/>
    <x v="149"/>
    <n v="4"/>
    <n v="2"/>
    <n v="0.66666666666666663"/>
    <n v="0.33333333333333331"/>
  </r>
  <r>
    <s v="JUN-23"/>
    <s v="2023/24"/>
    <x v="2"/>
    <x v="8"/>
    <x v="103"/>
    <s v="EAST OF ENGLAND COMMISSIONING REGION"/>
    <x v="185"/>
    <n v="5"/>
    <n v="4"/>
    <n v="0.55555555555555558"/>
    <n v="0.44444444444444442"/>
  </r>
  <r>
    <s v="JUN-23"/>
    <s v="2023/24"/>
    <x v="2"/>
    <x v="8"/>
    <x v="104"/>
    <s v="EAST OF ENGLAND COMMISSIONING REGION"/>
    <x v="149"/>
    <n v="2"/>
    <n v="4"/>
    <n v="0.33333333333333331"/>
    <n v="0.66666666666666663"/>
  </r>
  <r>
    <s v="JUN-23"/>
    <s v="2023/24"/>
    <x v="2"/>
    <x v="8"/>
    <x v="105"/>
    <s v="LONDON COMMISSIONING REGION"/>
    <x v="147"/>
    <n v="31"/>
    <n v="4"/>
    <n v="0.88571428571428568"/>
    <n v="0.11428571428571428"/>
  </r>
  <r>
    <s v="JUN-23"/>
    <s v="2023/24"/>
    <x v="2"/>
    <x v="8"/>
    <x v="106"/>
    <s v="MIDLANDS COMMISSIONING REGION"/>
    <x v="136"/>
    <n v="16"/>
    <n v="20"/>
    <n v="0.44444444444444442"/>
    <n v="0.55555555555555558"/>
  </r>
  <r>
    <s v="JUN-23"/>
    <s v="2023/24"/>
    <x v="2"/>
    <x v="8"/>
    <x v="107"/>
    <s v="MIDLANDS COMMISSIONING REGION"/>
    <x v="400"/>
    <n v="29"/>
    <n v="13"/>
    <n v="0.69047619047619047"/>
    <n v="0.30952380952380953"/>
  </r>
  <r>
    <s v="JUN-23"/>
    <s v="2023/24"/>
    <x v="2"/>
    <x v="8"/>
    <x v="108"/>
    <s v="SOUTH EAST COMMISSIONING REGION"/>
    <x v="140"/>
    <n v="19"/>
    <n v="11"/>
    <n v="0.6333333333333333"/>
    <n v="0.36666666666666664"/>
  </r>
  <r>
    <s v="JUN-23"/>
    <s v="2023/24"/>
    <x v="2"/>
    <x v="8"/>
    <x v="109"/>
    <s v="SOUTH EAST COMMISSIONING REGION"/>
    <x v="142"/>
    <n v="69"/>
    <n v="17"/>
    <n v="0.80232558139534882"/>
    <n v="0.19767441860465115"/>
  </r>
  <r>
    <s v="JUN-23"/>
    <s v="2023/24"/>
    <x v="2"/>
    <x v="8"/>
    <x v="110"/>
    <s v="EAST OF ENGLAND COMMISSIONING REGION"/>
    <x v="148"/>
    <n v="12"/>
    <n v="2"/>
    <n v="0.8571428571428571"/>
    <n v="0.14285714285714285"/>
  </r>
  <r>
    <s v="JUN-23"/>
    <s v="2023/24"/>
    <x v="2"/>
    <x v="8"/>
    <x v="111"/>
    <s v="MIDLANDS COMMISSIONING REGION"/>
    <x v="413"/>
    <n v="5"/>
    <n v="10"/>
    <n v="0.33333333333333331"/>
    <n v="0.66666666666666663"/>
  </r>
  <r>
    <s v="JUN-23"/>
    <s v="2023/24"/>
    <x v="2"/>
    <x v="8"/>
    <x v="112"/>
    <s v="UNKNOWN"/>
    <x v="184"/>
    <n v="3"/>
    <n v="0"/>
    <n v="1"/>
    <n v="0"/>
  </r>
  <r>
    <s v="JUN-23"/>
    <s v="2023/24"/>
    <x v="2"/>
    <x v="8"/>
    <x v="113"/>
    <s v="LONDON COMMISSIONING REGION"/>
    <x v="182"/>
    <n v="29"/>
    <n v="18"/>
    <n v="0.61702127659574468"/>
    <n v="0.38297872340425532"/>
  </r>
  <r>
    <s v="JUN-23"/>
    <s v="2023/24"/>
    <x v="2"/>
    <x v="8"/>
    <x v="114"/>
    <s v="NORTH EAST AND YORKSHIRE COMMISSIONING REGION"/>
    <x v="192"/>
    <n v="13"/>
    <n v="4"/>
    <n v="0.76470588235294112"/>
    <n v="0.23529411764705882"/>
  </r>
  <r>
    <s v="JUN-23"/>
    <s v="2023/24"/>
    <x v="2"/>
    <x v="9"/>
    <x v="0"/>
    <s v="NORTH EAST AND YORKSHIRE COMMISSIONING REGION"/>
    <x v="83"/>
    <n v="7"/>
    <n v="6"/>
    <n v="0.53846153846153844"/>
    <n v="0.46153846153846156"/>
  </r>
  <r>
    <s v="JUN-23"/>
    <s v="2023/24"/>
    <x v="2"/>
    <x v="9"/>
    <x v="1"/>
    <s v="NORTH EAST AND YORKSHIRE COMMISSIONING REGION"/>
    <x v="123"/>
    <n v="17"/>
    <n v="7"/>
    <n v="0.70833333333333337"/>
    <n v="0.29166666666666669"/>
  </r>
  <r>
    <s v="JUN-23"/>
    <s v="2023/24"/>
    <x v="2"/>
    <x v="9"/>
    <x v="2"/>
    <s v="NORTH EAST AND YORKSHIRE COMMISSIONING REGION"/>
    <x v="99"/>
    <n v="22"/>
    <n v="7"/>
    <n v="0.75862068965517238"/>
    <n v="0.2413793103448276"/>
  </r>
  <r>
    <s v="JUN-23"/>
    <s v="2023/24"/>
    <x v="2"/>
    <x v="9"/>
    <x v="3"/>
    <s v="NORTH WEST COMMISSIONING REGION"/>
    <x v="116"/>
    <n v="20"/>
    <n v="8"/>
    <n v="0.7142857142857143"/>
    <n v="0.2857142857142857"/>
  </r>
  <r>
    <s v="JUN-23"/>
    <s v="2023/24"/>
    <x v="2"/>
    <x v="9"/>
    <x v="4"/>
    <s v="NORTH WEST COMMISSIONING REGION"/>
    <x v="373"/>
    <n v="23"/>
    <n v="11"/>
    <n v="0.67647058823529416"/>
    <n v="0.3235294117647059"/>
  </r>
  <r>
    <s v="JUN-23"/>
    <s v="2023/24"/>
    <x v="2"/>
    <x v="9"/>
    <x v="5"/>
    <s v="NORTH WEST COMMISSIONING REGION"/>
    <x v="130"/>
    <n v="18"/>
    <n v="9"/>
    <n v="0.66666666666666663"/>
    <n v="0.33333333333333331"/>
  </r>
  <r>
    <s v="JUN-23"/>
    <s v="2023/24"/>
    <x v="2"/>
    <x v="9"/>
    <x v="6"/>
    <s v="NORTH WEST COMMISSIONING REGION"/>
    <x v="368"/>
    <n v="15"/>
    <n v="10"/>
    <n v="0.6"/>
    <n v="0.4"/>
  </r>
  <r>
    <s v="JUN-23"/>
    <s v="2023/24"/>
    <x v="2"/>
    <x v="9"/>
    <x v="7"/>
    <s v="NORTH WEST COMMISSIONING REGION"/>
    <x v="69"/>
    <n v="15"/>
    <n v="7"/>
    <n v="0.68181818181818177"/>
    <n v="0.31818181818181818"/>
  </r>
  <r>
    <s v="JUN-23"/>
    <s v="2023/24"/>
    <x v="2"/>
    <x v="9"/>
    <x v="8"/>
    <s v="NORTH WEST COMMISSIONING REGION"/>
    <x v="120"/>
    <n v="18"/>
    <n v="8"/>
    <n v="0.69230769230769229"/>
    <n v="0.30769230769230771"/>
  </r>
  <r>
    <s v="JUN-23"/>
    <s v="2023/24"/>
    <x v="2"/>
    <x v="9"/>
    <x v="9"/>
    <s v="NORTH WEST COMMISSIONING REGION"/>
    <x v="417"/>
    <n v="45"/>
    <n v="23"/>
    <n v="0.66176470588235292"/>
    <n v="0.33823529411764708"/>
  </r>
  <r>
    <s v="JUN-23"/>
    <s v="2023/24"/>
    <x v="2"/>
    <x v="9"/>
    <x v="10"/>
    <s v="NORTH WEST COMMISSIONING REGION"/>
    <x v="116"/>
    <n v="20"/>
    <n v="8"/>
    <n v="0.7142857142857143"/>
    <n v="0.2857142857142857"/>
  </r>
  <r>
    <s v="JUN-23"/>
    <s v="2023/24"/>
    <x v="2"/>
    <x v="9"/>
    <x v="11"/>
    <s v="NORTH WEST COMMISSIONING REGION"/>
    <x v="116"/>
    <n v="20"/>
    <n v="8"/>
    <n v="0.7142857142857143"/>
    <n v="0.2857142857142857"/>
  </r>
  <r>
    <s v="JUN-23"/>
    <s v="2023/24"/>
    <x v="2"/>
    <x v="9"/>
    <x v="12"/>
    <s v="NORTH WEST COMMISSIONING REGION"/>
    <x v="69"/>
    <n v="21"/>
    <n v="1"/>
    <n v="0.95454545454545459"/>
    <n v="4.5454545454545456E-2"/>
  </r>
  <r>
    <s v="JUN-23"/>
    <s v="2023/24"/>
    <x v="2"/>
    <x v="9"/>
    <x v="13"/>
    <s v="NORTH WEST COMMISSIONING REGION"/>
    <x v="131"/>
    <n v="42"/>
    <n v="4"/>
    <n v="0.91304347826086951"/>
    <n v="8.6956521739130432E-2"/>
  </r>
  <r>
    <s v="JUN-23"/>
    <s v="2023/24"/>
    <x v="2"/>
    <x v="9"/>
    <x v="14"/>
    <s v="NORTH EAST AND YORKSHIRE COMMISSIONING REGION"/>
    <x v="116"/>
    <n v="11"/>
    <n v="17"/>
    <n v="0.39285714285714285"/>
    <n v="0.6071428571428571"/>
  </r>
  <r>
    <s v="JUN-23"/>
    <s v="2023/24"/>
    <x v="2"/>
    <x v="9"/>
    <x v="15"/>
    <s v="NORTH WEST COMMISSIONING REGION"/>
    <x v="99"/>
    <n v="24"/>
    <n v="5"/>
    <n v="0.82758620689655171"/>
    <n v="0.17241379310344829"/>
  </r>
  <r>
    <s v="JUN-23"/>
    <s v="2023/24"/>
    <x v="2"/>
    <x v="9"/>
    <x v="16"/>
    <s v="NORTH WEST COMMISSIONING REGION"/>
    <x v="366"/>
    <n v="49"/>
    <n v="16"/>
    <n v="0.75384615384615383"/>
    <n v="0.24615384615384617"/>
  </r>
  <r>
    <s v="JUN-23"/>
    <s v="2023/24"/>
    <x v="2"/>
    <x v="9"/>
    <x v="17"/>
    <s v="NORTH WEST COMMISSIONING REGION"/>
    <x v="124"/>
    <n v="16"/>
    <n v="5"/>
    <n v="0.76190476190476186"/>
    <n v="0.23809523809523808"/>
  </r>
  <r>
    <s v="JUN-23"/>
    <s v="2023/24"/>
    <x v="2"/>
    <x v="9"/>
    <x v="18"/>
    <s v="NORTH WEST COMMISSIONING REGION"/>
    <x v="183"/>
    <n v="16"/>
    <n v="7"/>
    <n v="0.69565217391304346"/>
    <n v="0.30434782608695654"/>
  </r>
  <r>
    <s v="JUN-23"/>
    <s v="2023/24"/>
    <x v="2"/>
    <x v="9"/>
    <x v="19"/>
    <s v="NORTH WEST COMMISSIONING REGION"/>
    <x v="127"/>
    <n v="30"/>
    <n v="14"/>
    <n v="0.68181818181818177"/>
    <n v="0.31818181818181818"/>
  </r>
  <r>
    <s v="JUN-23"/>
    <s v="2023/24"/>
    <x v="2"/>
    <x v="9"/>
    <x v="20"/>
    <s v="NORTH WEST COMMISSIONING REGION"/>
    <x v="371"/>
    <n v="35"/>
    <n v="6"/>
    <n v="0.85365853658536583"/>
    <n v="0.14634146341463414"/>
  </r>
  <r>
    <s v="JUN-23"/>
    <s v="2023/24"/>
    <x v="2"/>
    <x v="9"/>
    <x v="21"/>
    <s v="NORTH WEST COMMISSIONING REGION"/>
    <x v="131"/>
    <n v="30"/>
    <n v="16"/>
    <n v="0.65217391304347827"/>
    <n v="0.34782608695652173"/>
  </r>
  <r>
    <s v="JUN-23"/>
    <s v="2023/24"/>
    <x v="2"/>
    <x v="9"/>
    <x v="22"/>
    <s v="NORTH WEST COMMISSIONING REGION"/>
    <x v="368"/>
    <n v="18"/>
    <n v="7"/>
    <n v="0.72"/>
    <n v="0.28000000000000003"/>
  </r>
  <r>
    <s v="JUN-23"/>
    <s v="2023/24"/>
    <x v="2"/>
    <x v="9"/>
    <x v="23"/>
    <s v="NORTH WEST COMMISSIONING REGION"/>
    <x v="371"/>
    <n v="37"/>
    <n v="4"/>
    <n v="0.90243902439024393"/>
    <n v="9.7560975609756101E-2"/>
  </r>
  <r>
    <s v="JUN-23"/>
    <s v="2023/24"/>
    <x v="2"/>
    <x v="9"/>
    <x v="24"/>
    <s v="NORTH WEST COMMISSIONING REGION"/>
    <x v="192"/>
    <n v="12"/>
    <n v="5"/>
    <n v="0.70588235294117652"/>
    <n v="0.29411764705882354"/>
  </r>
  <r>
    <s v="JUN-23"/>
    <s v="2023/24"/>
    <x v="2"/>
    <x v="9"/>
    <x v="25"/>
    <s v="NORTH WEST COMMISSIONING REGION"/>
    <x v="366"/>
    <n v="57"/>
    <n v="8"/>
    <n v="0.87692307692307692"/>
    <n v="0.12307692307692308"/>
  </r>
  <r>
    <s v="JUN-23"/>
    <s v="2023/24"/>
    <x v="2"/>
    <x v="9"/>
    <x v="26"/>
    <s v="NORTH WEST COMMISSIONING REGION"/>
    <x v="399"/>
    <n v="32"/>
    <n v="8"/>
    <n v="0.8"/>
    <n v="0.2"/>
  </r>
  <r>
    <s v="JUN-23"/>
    <s v="2023/24"/>
    <x v="2"/>
    <x v="9"/>
    <x v="27"/>
    <s v="NORTH EAST AND YORKSHIRE COMMISSIONING REGION"/>
    <x v="136"/>
    <n v="26"/>
    <n v="10"/>
    <n v="0.72222222222222221"/>
    <n v="0.27777777777777779"/>
  </r>
  <r>
    <s v="JUN-23"/>
    <s v="2023/24"/>
    <x v="2"/>
    <x v="9"/>
    <x v="28"/>
    <s v="MIDLANDS COMMISSIONING REGION"/>
    <x v="91"/>
    <n v="7"/>
    <n v="5"/>
    <n v="0.58333333333333337"/>
    <n v="0.41666666666666669"/>
  </r>
  <r>
    <s v="JUN-23"/>
    <s v="2023/24"/>
    <x v="2"/>
    <x v="9"/>
    <x v="29"/>
    <s v="NORTH EAST AND YORKSHIRE COMMISSIONING REGION"/>
    <x v="157"/>
    <n v="1"/>
    <n v="0"/>
    <n v="1"/>
    <n v="0"/>
  </r>
  <r>
    <s v="JUN-23"/>
    <s v="2023/24"/>
    <x v="2"/>
    <x v="9"/>
    <x v="30"/>
    <s v="NORTH EAST AND YORKSHIRE COMMISSIONING REGION"/>
    <x v="369"/>
    <n v="24"/>
    <n v="8"/>
    <n v="0.75"/>
    <n v="0.25"/>
  </r>
  <r>
    <s v="JUN-23"/>
    <s v="2023/24"/>
    <x v="2"/>
    <x v="9"/>
    <x v="31"/>
    <s v="NORTH EAST AND YORKSHIRE COMMISSIONING REGION"/>
    <x v="184"/>
    <n v="0"/>
    <n v="3"/>
    <n v="0"/>
    <n v="1"/>
  </r>
  <r>
    <s v="JUN-23"/>
    <s v="2023/24"/>
    <x v="2"/>
    <x v="9"/>
    <x v="32"/>
    <s v="NORTH EAST AND YORKSHIRE COMMISSIONING REGION"/>
    <x v="68"/>
    <n v="3"/>
    <n v="1"/>
    <n v="0.75"/>
    <n v="0.25"/>
  </r>
  <r>
    <s v="JUN-23"/>
    <s v="2023/24"/>
    <x v="2"/>
    <x v="9"/>
    <x v="33"/>
    <s v="NORTH EAST AND YORKSHIRE COMMISSIONING REGION"/>
    <x v="174"/>
    <n v="1"/>
    <n v="1"/>
    <n v="0.5"/>
    <n v="0.5"/>
  </r>
  <r>
    <s v="JUN-23"/>
    <s v="2023/24"/>
    <x v="2"/>
    <x v="9"/>
    <x v="34"/>
    <s v="NORTH EAST AND YORKSHIRE COMMISSIONING REGION"/>
    <x v="68"/>
    <n v="4"/>
    <n v="0"/>
    <n v="1"/>
    <n v="0"/>
  </r>
  <r>
    <s v="JUN-23"/>
    <s v="2023/24"/>
    <x v="2"/>
    <x v="9"/>
    <x v="35"/>
    <s v="NORTH EAST AND YORKSHIRE COMMISSIONING REGION"/>
    <x v="191"/>
    <n v="40"/>
    <n v="15"/>
    <n v="0.72727272727272729"/>
    <n v="0.27272727272727271"/>
  </r>
  <r>
    <s v="JUN-23"/>
    <s v="2023/24"/>
    <x v="2"/>
    <x v="9"/>
    <x v="36"/>
    <s v="NORTH EAST AND YORKSHIRE COMMISSIONING REGION"/>
    <x v="124"/>
    <n v="17"/>
    <n v="4"/>
    <n v="0.80952380952380953"/>
    <n v="0.19047619047619047"/>
  </r>
  <r>
    <s v="JUN-23"/>
    <s v="2023/24"/>
    <x v="2"/>
    <x v="9"/>
    <x v="37"/>
    <s v="NORTH EAST AND YORKSHIRE COMMISSIONING REGION"/>
    <x v="184"/>
    <n v="3"/>
    <n v="0"/>
    <n v="1"/>
    <n v="0"/>
  </r>
  <r>
    <s v="JUN-23"/>
    <s v="2023/24"/>
    <x v="2"/>
    <x v="9"/>
    <x v="38"/>
    <s v="NORTH EAST AND YORKSHIRE COMMISSIONING REGION"/>
    <x v="130"/>
    <n v="19"/>
    <n v="8"/>
    <n v="0.70370370370370372"/>
    <n v="0.29629629629629628"/>
  </r>
  <r>
    <s v="JUN-23"/>
    <s v="2023/24"/>
    <x v="2"/>
    <x v="9"/>
    <x v="39"/>
    <s v="MIDLANDS COMMISSIONING REGION"/>
    <x v="119"/>
    <n v="41"/>
    <n v="16"/>
    <n v="0.7192982456140351"/>
    <n v="0.2807017543859649"/>
  </r>
  <r>
    <s v="JUN-23"/>
    <s v="2023/24"/>
    <x v="2"/>
    <x v="9"/>
    <x v="40"/>
    <s v="MIDLANDS COMMISSIONING REGION"/>
    <x v="373"/>
    <n v="22"/>
    <n v="12"/>
    <n v="0.6470588235294118"/>
    <n v="0.35294117647058826"/>
  </r>
  <r>
    <s v="JUN-23"/>
    <s v="2023/24"/>
    <x v="2"/>
    <x v="9"/>
    <x v="41"/>
    <s v="MIDLANDS COMMISSIONING REGION"/>
    <x v="191"/>
    <n v="39"/>
    <n v="16"/>
    <n v="0.70909090909090911"/>
    <n v="0.29090909090909089"/>
  </r>
  <r>
    <s v="JUN-23"/>
    <s v="2023/24"/>
    <x v="2"/>
    <x v="9"/>
    <x v="42"/>
    <s v="MIDLANDS COMMISSIONING REGION"/>
    <x v="144"/>
    <n v="15"/>
    <n v="5"/>
    <n v="0.75"/>
    <n v="0.25"/>
  </r>
  <r>
    <s v="JUN-23"/>
    <s v="2023/24"/>
    <x v="2"/>
    <x v="9"/>
    <x v="43"/>
    <s v="MIDLANDS COMMISSIONING REGION"/>
    <x v="70"/>
    <n v="7"/>
    <n v="1"/>
    <n v="0.875"/>
    <n v="0.125"/>
  </r>
  <r>
    <s v="JUN-23"/>
    <s v="2023/24"/>
    <x v="2"/>
    <x v="9"/>
    <x v="44"/>
    <s v="MIDLANDS COMMISSIONING REGION"/>
    <x v="130"/>
    <n v="20"/>
    <n v="7"/>
    <n v="0.7407407407407407"/>
    <n v="0.25925925925925924"/>
  </r>
  <r>
    <s v="JUN-23"/>
    <s v="2023/24"/>
    <x v="2"/>
    <x v="9"/>
    <x v="45"/>
    <s v="MIDLANDS COMMISSIONING REGION"/>
    <x v="69"/>
    <n v="12"/>
    <n v="10"/>
    <n v="0.54545454545454541"/>
    <n v="0.45454545454545453"/>
  </r>
  <r>
    <s v="JUN-23"/>
    <s v="2023/24"/>
    <x v="2"/>
    <x v="9"/>
    <x v="46"/>
    <s v="MIDLANDS COMMISSIONING REGION"/>
    <x v="120"/>
    <n v="21"/>
    <n v="5"/>
    <n v="0.80769230769230771"/>
    <n v="0.19230769230769232"/>
  </r>
  <r>
    <s v="JUN-23"/>
    <s v="2023/24"/>
    <x v="2"/>
    <x v="9"/>
    <x v="47"/>
    <s v="MIDLANDS COMMISSIONING REGION"/>
    <x v="136"/>
    <n v="28"/>
    <n v="8"/>
    <n v="0.77777777777777779"/>
    <n v="0.22222222222222221"/>
  </r>
  <r>
    <s v="JUN-23"/>
    <s v="2023/24"/>
    <x v="2"/>
    <x v="9"/>
    <x v="48"/>
    <s v="EAST OF ENGLAND COMMISSIONING REGION"/>
    <x v="144"/>
    <n v="13"/>
    <n v="7"/>
    <n v="0.65"/>
    <n v="0.35"/>
  </r>
  <r>
    <s v="JUN-23"/>
    <s v="2023/24"/>
    <x v="2"/>
    <x v="9"/>
    <x v="49"/>
    <s v="EAST OF ENGLAND COMMISSIONING REGION"/>
    <x v="393"/>
    <n v="42"/>
    <n v="14"/>
    <n v="0.75"/>
    <n v="0.25"/>
  </r>
  <r>
    <s v="JUN-23"/>
    <s v="2023/24"/>
    <x v="2"/>
    <x v="9"/>
    <x v="50"/>
    <s v="EAST OF ENGLAND COMMISSIONING REGION"/>
    <x v="415"/>
    <n v="57"/>
    <n v="16"/>
    <n v="0.78082191780821919"/>
    <n v="0.21917808219178081"/>
  </r>
  <r>
    <s v="JUN-23"/>
    <s v="2023/24"/>
    <x v="2"/>
    <x v="9"/>
    <x v="51"/>
    <s v="EAST OF ENGLAND COMMISSIONING REGION"/>
    <x v="416"/>
    <n v="32"/>
    <n v="13"/>
    <n v="0.71111111111111114"/>
    <n v="0.28888888888888886"/>
  </r>
  <r>
    <s v="JUN-23"/>
    <s v="2023/24"/>
    <x v="2"/>
    <x v="9"/>
    <x v="52"/>
    <s v="EAST OF ENGLAND COMMISSIONING REGION"/>
    <x v="254"/>
    <n v="2"/>
    <n v="3"/>
    <n v="0.4"/>
    <n v="0.6"/>
  </r>
  <r>
    <s v="JUN-23"/>
    <s v="2023/24"/>
    <x v="2"/>
    <x v="9"/>
    <x v="53"/>
    <s v="EAST OF ENGLAND COMMISSIONING REGION"/>
    <x v="191"/>
    <n v="37"/>
    <n v="18"/>
    <n v="0.67272727272727273"/>
    <n v="0.32727272727272727"/>
  </r>
  <r>
    <s v="JUN-23"/>
    <s v="2023/24"/>
    <x v="2"/>
    <x v="9"/>
    <x v="54"/>
    <s v="EAST OF ENGLAND COMMISSIONING REGION"/>
    <x v="70"/>
    <n v="5"/>
    <n v="3"/>
    <n v="0.625"/>
    <n v="0.375"/>
  </r>
  <r>
    <s v="JUN-23"/>
    <s v="2023/24"/>
    <x v="2"/>
    <x v="9"/>
    <x v="55"/>
    <s v="EAST OF ENGLAND COMMISSIONING REGION"/>
    <x v="367"/>
    <n v="23"/>
    <n v="16"/>
    <n v="0.58974358974358976"/>
    <n v="0.41025641025641024"/>
  </r>
  <r>
    <s v="JUN-23"/>
    <s v="2023/24"/>
    <x v="2"/>
    <x v="9"/>
    <x v="56"/>
    <s v="EAST OF ENGLAND COMMISSIONING REGION"/>
    <x v="254"/>
    <n v="3"/>
    <n v="2"/>
    <n v="0.6"/>
    <n v="0.4"/>
  </r>
  <r>
    <s v="JUN-23"/>
    <s v="2023/24"/>
    <x v="2"/>
    <x v="9"/>
    <x v="57"/>
    <s v="SOUTH EAST COMMISSIONING REGION"/>
    <x v="148"/>
    <n v="10"/>
    <n v="4"/>
    <n v="0.7142857142857143"/>
    <n v="0.2857142857142857"/>
  </r>
  <r>
    <s v="JUN-23"/>
    <s v="2023/24"/>
    <x v="2"/>
    <x v="9"/>
    <x v="58"/>
    <s v="SOUTH EAST COMMISSIONING REGION"/>
    <x v="71"/>
    <n v="5"/>
    <n v="2"/>
    <n v="0.7142857142857143"/>
    <n v="0.2857142857142857"/>
  </r>
  <r>
    <s v="JUN-23"/>
    <s v="2023/24"/>
    <x v="2"/>
    <x v="9"/>
    <x v="59"/>
    <s v="SOUTH EAST COMMISSIONING REGION"/>
    <x v="120"/>
    <n v="20"/>
    <n v="6"/>
    <n v="0.76923076923076927"/>
    <n v="0.23076923076923078"/>
  </r>
  <r>
    <s v="JUN-23"/>
    <s v="2023/24"/>
    <x v="2"/>
    <x v="9"/>
    <x v="60"/>
    <s v="SOUTH WEST COMMISSIONING REGION"/>
    <x v="312"/>
    <n v="89"/>
    <n v="26"/>
    <n v="0.77391304347826084"/>
    <n v="0.22608695652173913"/>
  </r>
  <r>
    <s v="JUN-23"/>
    <s v="2023/24"/>
    <x v="2"/>
    <x v="9"/>
    <x v="61"/>
    <s v="SOUTH WEST COMMISSIONING REGION"/>
    <x v="121"/>
    <n v="26"/>
    <n v="5"/>
    <n v="0.83870967741935487"/>
    <n v="0.16129032258064516"/>
  </r>
  <r>
    <s v="JUN-23"/>
    <s v="2023/24"/>
    <x v="2"/>
    <x v="9"/>
    <x v="62"/>
    <s v="SOUTH WEST COMMISSIONING REGION"/>
    <x v="365"/>
    <n v="19"/>
    <n v="14"/>
    <n v="0.5757575757575758"/>
    <n v="0.42424242424242425"/>
  </r>
  <r>
    <s v="JUN-23"/>
    <s v="2023/24"/>
    <x v="2"/>
    <x v="9"/>
    <x v="63"/>
    <s v="SOUTH WEST COMMISSIONING REGION"/>
    <x v="141"/>
    <n v="60"/>
    <n v="23"/>
    <n v="0.72289156626506024"/>
    <n v="0.27710843373493976"/>
  </r>
  <r>
    <s v="JUN-23"/>
    <s v="2023/24"/>
    <x v="2"/>
    <x v="9"/>
    <x v="64"/>
    <s v="NORTH WEST COMMISSIONING REGION"/>
    <x v="91"/>
    <n v="9"/>
    <n v="3"/>
    <n v="0.75"/>
    <n v="0.25"/>
  </r>
  <r>
    <s v="JUN-23"/>
    <s v="2023/24"/>
    <x v="2"/>
    <x v="9"/>
    <x v="66"/>
    <s v="NORTH EAST AND YORKSHIRE COMMISSIONING REGION"/>
    <x v="374"/>
    <n v="2"/>
    <n v="17"/>
    <n v="0.10526315789473684"/>
    <n v="0.89473684210526316"/>
  </r>
  <r>
    <s v="JUN-23"/>
    <s v="2023/24"/>
    <x v="2"/>
    <x v="9"/>
    <x v="67"/>
    <s v="NORTH WEST COMMISSIONING REGION"/>
    <x v="161"/>
    <n v="35"/>
    <n v="15"/>
    <n v="0.7"/>
    <n v="0.3"/>
  </r>
  <r>
    <s v="JUN-23"/>
    <s v="2023/24"/>
    <x v="2"/>
    <x v="9"/>
    <x v="71"/>
    <s v="SOUTH WEST COMMISSIONING REGION"/>
    <x v="157"/>
    <n v="1"/>
    <n v="0"/>
    <n v="1"/>
    <n v="0"/>
  </r>
  <r>
    <s v="JUN-23"/>
    <s v="2023/24"/>
    <x v="2"/>
    <x v="9"/>
    <x v="72"/>
    <s v="SOUTH EAST COMMISSIONING REGION"/>
    <x v="370"/>
    <n v="40"/>
    <n v="8"/>
    <n v="0.83333333333333337"/>
    <n v="0.16666666666666666"/>
  </r>
  <r>
    <s v="JUN-23"/>
    <s v="2023/24"/>
    <x v="2"/>
    <x v="9"/>
    <x v="73"/>
    <s v="SOUTH EAST COMMISSIONING REGION"/>
    <x v="125"/>
    <n v="28"/>
    <n v="10"/>
    <n v="0.73684210526315785"/>
    <n v="0.26315789473684209"/>
  </r>
  <r>
    <s v="JUN-23"/>
    <s v="2023/24"/>
    <x v="2"/>
    <x v="9"/>
    <x v="74"/>
    <s v="SOUTH WEST COMMISSIONING REGION"/>
    <x v="382"/>
    <n v="76"/>
    <n v="17"/>
    <n v="0.81720430107526887"/>
    <n v="0.18279569892473119"/>
  </r>
  <r>
    <s v="JUN-23"/>
    <s v="2023/24"/>
    <x v="2"/>
    <x v="9"/>
    <x v="75"/>
    <s v="MIDLANDS COMMISSIONING REGION"/>
    <x v="545"/>
    <n v="95"/>
    <n v="57"/>
    <n v="0.625"/>
    <n v="0.375"/>
  </r>
  <r>
    <s v="JUN-23"/>
    <s v="2023/24"/>
    <x v="2"/>
    <x v="9"/>
    <x v="76"/>
    <s v="NORTH EAST AND YORKSHIRE COMMISSIONING REGION"/>
    <x v="387"/>
    <n v="91"/>
    <n v="49"/>
    <n v="0.65"/>
    <n v="0.35"/>
  </r>
  <r>
    <s v="JUN-23"/>
    <s v="2023/24"/>
    <x v="2"/>
    <x v="9"/>
    <x v="77"/>
    <s v="MIDLANDS COMMISSIONING REGION"/>
    <x v="366"/>
    <n v="50"/>
    <n v="15"/>
    <n v="0.76923076923076927"/>
    <n v="0.23076923076923078"/>
  </r>
  <r>
    <s v="JUN-23"/>
    <s v="2023/24"/>
    <x v="2"/>
    <x v="9"/>
    <x v="78"/>
    <s v="SOUTH WEST COMMISSIONING REGION"/>
    <x v="375"/>
    <n v="63"/>
    <n v="32"/>
    <n v="0.66315789473684206"/>
    <n v="0.33684210526315789"/>
  </r>
  <r>
    <s v="JUN-23"/>
    <s v="2023/24"/>
    <x v="2"/>
    <x v="9"/>
    <x v="79"/>
    <s v="NORTH EAST AND YORKSHIRE COMMISSIONING REGION"/>
    <x v="398"/>
    <n v="34"/>
    <n v="19"/>
    <n v="0.64150943396226412"/>
    <n v="0.35849056603773582"/>
  </r>
  <r>
    <s v="JUN-23"/>
    <s v="2023/24"/>
    <x v="2"/>
    <x v="9"/>
    <x v="80"/>
    <s v="MIDLANDS COMMISSIONING REGION"/>
    <x v="122"/>
    <n v="73"/>
    <n v="5"/>
    <n v="0.9358974358974359"/>
    <n v="6.4102564102564097E-2"/>
  </r>
  <r>
    <s v="JUN-23"/>
    <s v="2023/24"/>
    <x v="2"/>
    <x v="9"/>
    <x v="81"/>
    <s v="EAST OF ENGLAND COMMISSIONING REGION"/>
    <x v="301"/>
    <n v="49"/>
    <n v="26"/>
    <n v="0.65333333333333332"/>
    <n v="0.34666666666666668"/>
  </r>
  <r>
    <s v="JUN-23"/>
    <s v="2023/24"/>
    <x v="2"/>
    <x v="9"/>
    <x v="82"/>
    <s v="NORTH WEST COMMISSIONING REGION"/>
    <x v="325"/>
    <n v="85"/>
    <n v="21"/>
    <n v="0.80188679245283023"/>
    <n v="0.19811320754716982"/>
  </r>
  <r>
    <s v="JUN-23"/>
    <s v="2023/24"/>
    <x v="2"/>
    <x v="9"/>
    <x v="83"/>
    <s v="NORTH WEST COMMISSIONING REGION"/>
    <x v="157"/>
    <n v="1"/>
    <n v="0"/>
    <n v="1"/>
    <n v="0"/>
  </r>
  <r>
    <s v="JUN-23"/>
    <s v="2023/24"/>
    <x v="2"/>
    <x v="9"/>
    <x v="84"/>
    <s v="NORTH EAST AND YORKSHIRE COMMISSIONING REGION"/>
    <x v="143"/>
    <n v="15"/>
    <n v="3"/>
    <n v="0.83333333333333337"/>
    <n v="0.16666666666666666"/>
  </r>
  <r>
    <s v="JUN-23"/>
    <s v="2023/24"/>
    <x v="2"/>
    <x v="9"/>
    <x v="85"/>
    <s v="LONDON COMMISSIONING REGION"/>
    <x v="146"/>
    <n v="86"/>
    <n v="15"/>
    <n v="0.85148514851485146"/>
    <n v="0.14851485148514851"/>
  </r>
  <r>
    <s v="JUN-23"/>
    <s v="2023/24"/>
    <x v="2"/>
    <x v="9"/>
    <x v="86"/>
    <s v="NORTH EAST AND YORKSHIRE COMMISSIONING REGION"/>
    <x v="123"/>
    <n v="15"/>
    <n v="9"/>
    <n v="0.625"/>
    <n v="0.375"/>
  </r>
  <r>
    <s v="JUN-23"/>
    <s v="2023/24"/>
    <x v="2"/>
    <x v="9"/>
    <x v="87"/>
    <s v="MIDLANDS COMMISSIONING REGION"/>
    <x v="164"/>
    <n v="92"/>
    <n v="46"/>
    <n v="0.66666666666666663"/>
    <n v="0.33333333333333331"/>
  </r>
  <r>
    <s v="JUN-23"/>
    <s v="2023/24"/>
    <x v="2"/>
    <x v="9"/>
    <x v="88"/>
    <s v="SOUTH EAST COMMISSIONING REGION"/>
    <x v="376"/>
    <n v="51"/>
    <n v="37"/>
    <n v="0.57954545454545459"/>
    <n v="0.42045454545454547"/>
  </r>
  <r>
    <s v="JUN-23"/>
    <s v="2023/24"/>
    <x v="2"/>
    <x v="9"/>
    <x v="89"/>
    <s v="MIDLANDS COMMISSIONING REGION"/>
    <x v="392"/>
    <n v="74"/>
    <n v="43"/>
    <n v="0.63247863247863245"/>
    <n v="0.36752136752136755"/>
  </r>
  <r>
    <s v="JUN-23"/>
    <s v="2023/24"/>
    <x v="2"/>
    <x v="9"/>
    <x v="90"/>
    <s v="LONDON COMMISSIONING REGION"/>
    <x v="954"/>
    <n v="129"/>
    <n v="51"/>
    <n v="0.71666666666666667"/>
    <n v="0.28333333333333333"/>
  </r>
  <r>
    <s v="JUN-23"/>
    <s v="2023/24"/>
    <x v="2"/>
    <x v="9"/>
    <x v="92"/>
    <s v="MIDLANDS COMMISSIONING REGION"/>
    <x v="407"/>
    <n v="63"/>
    <n v="33"/>
    <n v="0.65625"/>
    <n v="0.34375"/>
  </r>
  <r>
    <s v="JUN-23"/>
    <s v="2023/24"/>
    <x v="2"/>
    <x v="9"/>
    <x v="93"/>
    <s v="NORTH EAST AND YORKSHIRE COMMISSIONING REGION"/>
    <x v="132"/>
    <n v="13"/>
    <n v="3"/>
    <n v="0.8125"/>
    <n v="0.1875"/>
  </r>
  <r>
    <s v="JUN-23"/>
    <s v="2023/24"/>
    <x v="2"/>
    <x v="9"/>
    <x v="94"/>
    <s v="SOUTH EAST COMMISSIONING REGION"/>
    <x v="380"/>
    <n v="89"/>
    <n v="34"/>
    <n v="0.72357723577235777"/>
    <n v="0.27642276422764228"/>
  </r>
  <r>
    <s v="JUN-23"/>
    <s v="2023/24"/>
    <x v="2"/>
    <x v="9"/>
    <x v="95"/>
    <s v="SOUTH EAST COMMISSIONING REGION"/>
    <x v="546"/>
    <n v="104"/>
    <n v="23"/>
    <n v="0.81889763779527558"/>
    <n v="0.18110236220472442"/>
  </r>
  <r>
    <s v="JUN-23"/>
    <s v="2023/24"/>
    <x v="2"/>
    <x v="9"/>
    <x v="96"/>
    <s v="SOUTH WEST COMMISSIONING REGION"/>
    <x v="915"/>
    <n v="76"/>
    <n v="26"/>
    <n v="0.74509803921568629"/>
    <n v="0.25490196078431371"/>
  </r>
  <r>
    <s v="JUN-23"/>
    <s v="2023/24"/>
    <x v="2"/>
    <x v="9"/>
    <x v="97"/>
    <s v="LONDON COMMISSIONING REGION"/>
    <x v="155"/>
    <n v="104"/>
    <n v="33"/>
    <n v="0.75912408759124084"/>
    <n v="0.24087591240875914"/>
  </r>
  <r>
    <s v="JUN-23"/>
    <s v="2023/24"/>
    <x v="2"/>
    <x v="9"/>
    <x v="98"/>
    <s v="SOUTH EAST COMMISSIONING REGION"/>
    <x v="128"/>
    <n v="41"/>
    <n v="18"/>
    <n v="0.69491525423728817"/>
    <n v="0.30508474576271188"/>
  </r>
  <r>
    <s v="JUN-23"/>
    <s v="2023/24"/>
    <x v="2"/>
    <x v="9"/>
    <x v="100"/>
    <s v="NORTH WEST COMMISSIONING REGION"/>
    <x v="191"/>
    <n v="34"/>
    <n v="21"/>
    <n v="0.61818181818181817"/>
    <n v="0.38181818181818183"/>
  </r>
  <r>
    <s v="JUN-23"/>
    <s v="2023/24"/>
    <x v="2"/>
    <x v="9"/>
    <x v="101"/>
    <s v="NORTH EAST AND YORKSHIRE COMMISSIONING REGION"/>
    <x v="70"/>
    <n v="4"/>
    <n v="4"/>
    <n v="0.5"/>
    <n v="0.5"/>
  </r>
  <r>
    <s v="JUN-23"/>
    <s v="2023/24"/>
    <x v="2"/>
    <x v="9"/>
    <x v="102"/>
    <s v="EAST OF ENGLAND COMMISSIONING REGION"/>
    <x v="70"/>
    <n v="6"/>
    <n v="2"/>
    <n v="0.75"/>
    <n v="0.25"/>
  </r>
  <r>
    <s v="JUN-23"/>
    <s v="2023/24"/>
    <x v="2"/>
    <x v="9"/>
    <x v="103"/>
    <s v="EAST OF ENGLAND COMMISSIONING REGION"/>
    <x v="70"/>
    <n v="6"/>
    <n v="2"/>
    <n v="0.75"/>
    <n v="0.25"/>
  </r>
  <r>
    <s v="JUN-23"/>
    <s v="2023/24"/>
    <x v="2"/>
    <x v="9"/>
    <x v="104"/>
    <s v="EAST OF ENGLAND COMMISSIONING REGION"/>
    <x v="254"/>
    <n v="4"/>
    <n v="1"/>
    <n v="0.8"/>
    <n v="0.2"/>
  </r>
  <r>
    <s v="JUN-23"/>
    <s v="2023/24"/>
    <x v="2"/>
    <x v="9"/>
    <x v="105"/>
    <s v="LONDON COMMISSIONING REGION"/>
    <x v="299"/>
    <n v="119"/>
    <n v="39"/>
    <n v="0.75316455696202533"/>
    <n v="0.24683544303797469"/>
  </r>
  <r>
    <s v="JUN-23"/>
    <s v="2023/24"/>
    <x v="2"/>
    <x v="9"/>
    <x v="106"/>
    <s v="MIDLANDS COMMISSIONING REGION"/>
    <x v="366"/>
    <n v="54"/>
    <n v="11"/>
    <n v="0.83076923076923082"/>
    <n v="0.16923076923076924"/>
  </r>
  <r>
    <s v="JUN-23"/>
    <s v="2023/24"/>
    <x v="2"/>
    <x v="9"/>
    <x v="107"/>
    <s v="MIDLANDS COMMISSIONING REGION"/>
    <x v="962"/>
    <n v="140"/>
    <n v="80"/>
    <n v="0.63636363636363635"/>
    <n v="0.36363636363636365"/>
  </r>
  <r>
    <s v="JUN-23"/>
    <s v="2023/24"/>
    <x v="2"/>
    <x v="9"/>
    <x v="108"/>
    <s v="SOUTH EAST COMMISSIONING REGION"/>
    <x v="317"/>
    <n v="45"/>
    <n v="16"/>
    <n v="0.73770491803278693"/>
    <n v="0.26229508196721313"/>
  </r>
  <r>
    <s v="JUN-23"/>
    <s v="2023/24"/>
    <x v="2"/>
    <x v="9"/>
    <x v="109"/>
    <s v="SOUTH EAST COMMISSIONING REGION"/>
    <x v="433"/>
    <n v="212"/>
    <n v="57"/>
    <n v="0.78810408921933084"/>
    <n v="0.21189591078066913"/>
  </r>
  <r>
    <s v="JUN-23"/>
    <s v="2023/24"/>
    <x v="2"/>
    <x v="9"/>
    <x v="110"/>
    <s v="EAST OF ENGLAND COMMISSIONING REGION"/>
    <x v="308"/>
    <n v="56"/>
    <n v="21"/>
    <n v="0.72727272727272729"/>
    <n v="0.27272727272727271"/>
  </r>
  <r>
    <s v="JUN-23"/>
    <s v="2023/24"/>
    <x v="2"/>
    <x v="9"/>
    <x v="111"/>
    <s v="MIDLANDS COMMISSIONING REGION"/>
    <x v="307"/>
    <n v="68"/>
    <n v="30"/>
    <n v="0.69387755102040816"/>
    <n v="0.30612244897959184"/>
  </r>
  <r>
    <s v="JUN-23"/>
    <s v="2023/24"/>
    <x v="2"/>
    <x v="9"/>
    <x v="112"/>
    <s v="UNKNOWN"/>
    <x v="142"/>
    <n v="69"/>
    <n v="17"/>
    <n v="0.80232558139534882"/>
    <n v="0.19767441860465115"/>
  </r>
  <r>
    <s v="JUN-23"/>
    <s v="2023/24"/>
    <x v="2"/>
    <x v="9"/>
    <x v="113"/>
    <s v="LONDON COMMISSIONING REGION"/>
    <x v="726"/>
    <n v="189"/>
    <n v="32"/>
    <n v="0.85520361990950222"/>
    <n v="0.14479638009049775"/>
  </r>
  <r>
    <s v="JUN-23"/>
    <s v="2023/24"/>
    <x v="2"/>
    <x v="9"/>
    <x v="114"/>
    <s v="NORTH EAST AND YORKSHIRE COMMISSIONING REGION"/>
    <x v="132"/>
    <n v="10"/>
    <n v="6"/>
    <n v="0.625"/>
    <n v="0.375"/>
  </r>
  <r>
    <m/>
    <m/>
    <x v="3"/>
    <x v="10"/>
    <x v="115"/>
    <m/>
    <x v="963"/>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DD2851-B141-45EA-8509-B90C138BA82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10:C115" firstHeaderRow="1" firstDataRow="2" firstDataCol="1"/>
  <pivotFields count="11">
    <pivotField showAll="0"/>
    <pivotField showAll="0"/>
    <pivotField axis="axisRow" showAll="0">
      <items count="4">
        <item x="0"/>
        <item x="1"/>
        <item x="2"/>
        <item t="default"/>
      </items>
    </pivotField>
    <pivotField axis="axisCol" showAll="0">
      <items count="11">
        <item x="2"/>
        <item h="1" x="0"/>
        <item h="1" x="1"/>
        <item h="1" x="3"/>
        <item h="1" x="4"/>
        <item h="1" x="5"/>
        <item h="1" x="6"/>
        <item h="1" x="7"/>
        <item h="1" x="8"/>
        <item h="1" x="9"/>
        <item t="default"/>
      </items>
    </pivotField>
    <pivotField showAll="0"/>
    <pivotField showAll="0"/>
    <pivotField dataField="1" showAll="0"/>
    <pivotField showAll="0"/>
    <pivotField showAll="0"/>
    <pivotField numFmtId="9" showAll="0"/>
    <pivotField numFmtId="9" showAll="0"/>
  </pivotFields>
  <rowFields count="1">
    <field x="2"/>
  </rowFields>
  <rowItems count="4">
    <i>
      <x/>
    </i>
    <i>
      <x v="1"/>
    </i>
    <i>
      <x v="2"/>
    </i>
    <i t="grand">
      <x/>
    </i>
  </rowItems>
  <colFields count="1">
    <field x="3"/>
  </colFields>
  <colItems count="2">
    <i>
      <x/>
    </i>
    <i t="grand">
      <x/>
    </i>
  </colItems>
  <dataFields count="1">
    <dataField name="Sum of TOTAL TREATED" fld="6" baseField="0" baseItem="0"/>
  </dataField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3" count="1" selected="0">
            <x v="1"/>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3"/>
          </reference>
        </references>
      </pivotArea>
    </chartFormat>
    <chartFormat chart="0" format="6" series="1">
      <pivotArea type="data" outline="0" fieldPosition="0">
        <references count="2">
          <reference field="4294967294" count="1" selected="0">
            <x v="0"/>
          </reference>
          <reference field="3" count="1" selected="0">
            <x v="4"/>
          </reference>
        </references>
      </pivotArea>
    </chartFormat>
    <chartFormat chart="0" format="7" series="1">
      <pivotArea type="data" outline="0" fieldPosition="0">
        <references count="2">
          <reference field="4294967294" count="1" selected="0">
            <x v="0"/>
          </reference>
          <reference field="3" count="1" selected="0">
            <x v="5"/>
          </reference>
        </references>
      </pivotArea>
    </chartFormat>
    <chartFormat chart="0" format="8" series="1">
      <pivotArea type="data" outline="0" fieldPosition="0">
        <references count="2">
          <reference field="4294967294" count="1" selected="0">
            <x v="0"/>
          </reference>
          <reference field="3" count="1" selected="0">
            <x v="6"/>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9"/>
          </reference>
        </references>
      </pivotArea>
    </chartFormat>
    <chartFormat chart="2" format="13" series="1">
      <pivotArea type="data" outline="0" fieldPosition="0">
        <references count="2">
          <reference field="4294967294" count="1" selected="0">
            <x v="0"/>
          </reference>
          <reference field="3" count="1" selected="0">
            <x v="0"/>
          </reference>
        </references>
      </pivotArea>
    </chartFormat>
    <chartFormat chart="2" format="14" series="1">
      <pivotArea type="data" outline="0" fieldPosition="0">
        <references count="2">
          <reference field="4294967294" count="1" selected="0">
            <x v="0"/>
          </reference>
          <reference field="3" count="1" selected="0">
            <x v="1"/>
          </reference>
        </references>
      </pivotArea>
    </chartFormat>
    <chartFormat chart="2" format="15" series="1">
      <pivotArea type="data" outline="0" fieldPosition="0">
        <references count="2">
          <reference field="4294967294" count="1" selected="0">
            <x v="0"/>
          </reference>
          <reference field="3" count="1" selected="0">
            <x v="2"/>
          </reference>
        </references>
      </pivotArea>
    </chartFormat>
    <chartFormat chart="2" format="16" series="1">
      <pivotArea type="data" outline="0" fieldPosition="0">
        <references count="2">
          <reference field="4294967294" count="1" selected="0">
            <x v="0"/>
          </reference>
          <reference field="3" count="1" selected="0">
            <x v="3"/>
          </reference>
        </references>
      </pivotArea>
    </chartFormat>
    <chartFormat chart="2" format="17" series="1">
      <pivotArea type="data" outline="0" fieldPosition="0">
        <references count="2">
          <reference field="4294967294" count="1" selected="0">
            <x v="0"/>
          </reference>
          <reference field="3" count="1" selected="0">
            <x v="4"/>
          </reference>
        </references>
      </pivotArea>
    </chartFormat>
    <chartFormat chart="2" format="18" series="1">
      <pivotArea type="data" outline="0" fieldPosition="0">
        <references count="2">
          <reference field="4294967294" count="1" selected="0">
            <x v="0"/>
          </reference>
          <reference field="3" count="1" selected="0">
            <x v="5"/>
          </reference>
        </references>
      </pivotArea>
    </chartFormat>
    <chartFormat chart="2" format="19" series="1">
      <pivotArea type="data" outline="0" fieldPosition="0">
        <references count="2">
          <reference field="4294967294" count="1" selected="0">
            <x v="0"/>
          </reference>
          <reference field="3" count="1" selected="0">
            <x v="6"/>
          </reference>
        </references>
      </pivotArea>
    </chartFormat>
    <chartFormat chart="2" format="20" series="1">
      <pivotArea type="data" outline="0" fieldPosition="0">
        <references count="2">
          <reference field="4294967294" count="1" selected="0">
            <x v="0"/>
          </reference>
          <reference field="3" count="1" selected="0">
            <x v="7"/>
          </reference>
        </references>
      </pivotArea>
    </chartFormat>
    <chartFormat chart="2" format="21" series="1">
      <pivotArea type="data" outline="0" fieldPosition="0">
        <references count="2">
          <reference field="4294967294" count="1" selected="0">
            <x v="0"/>
          </reference>
          <reference field="3" count="1" selected="0">
            <x v="8"/>
          </reference>
        </references>
      </pivotArea>
    </chartFormat>
    <chartFormat chart="2" format="22" series="1">
      <pivotArea type="data" outline="0" fieldPosition="0">
        <references count="2">
          <reference field="4294967294" count="1" selected="0">
            <x v="0"/>
          </reference>
          <reference field="3" count="1" selected="0">
            <x v="9"/>
          </reference>
        </references>
      </pivotArea>
    </chartFormat>
    <chartFormat chart="0" format="12"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1B9240-FC77-4C5D-9BF6-4963B3C95119}"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71:AA88" firstHeaderRow="1" firstDataRow="1" firstDataCol="0"/>
  <pivotFields count="11">
    <pivotField showAll="0"/>
    <pivotField showAll="0"/>
    <pivotField showAll="0">
      <items count="5">
        <item x="0"/>
        <item x="1"/>
        <item x="2"/>
        <item x="3"/>
        <item t="default"/>
      </items>
    </pivotField>
    <pivotField showAll="0">
      <items count="12">
        <item x="2"/>
        <item x="0"/>
        <item x="1"/>
        <item x="3"/>
        <item x="4"/>
        <item x="5"/>
        <item x="6"/>
        <item x="7"/>
        <item x="8"/>
        <item x="9"/>
        <item x="10"/>
        <item t="default"/>
      </items>
    </pivotField>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9F5AB5-4C7B-456F-A3A8-839717D959BD}"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2:E64" firstHeaderRow="1" firstDataRow="2" firstDataCol="1"/>
  <pivotFields count="11">
    <pivotField showAll="0"/>
    <pivotField showAll="0"/>
    <pivotField axis="axisCol" showAll="0">
      <items count="5">
        <item x="0"/>
        <item x="1"/>
        <item x="2"/>
        <item x="3"/>
        <item t="default"/>
      </items>
    </pivotField>
    <pivotField axis="axisRow" showAll="0">
      <items count="12">
        <item x="2"/>
        <item x="0"/>
        <item x="1"/>
        <item x="3"/>
        <item x="4"/>
        <item x="5"/>
        <item x="6"/>
        <item x="7"/>
        <item x="8"/>
        <item x="9"/>
        <item x="10"/>
        <item t="default"/>
      </items>
    </pivotField>
    <pivotField showAll="0"/>
    <pivotField showAll="0"/>
    <pivotField dataField="1" showAll="0"/>
    <pivotField showAll="0"/>
    <pivotField showAll="0"/>
    <pivotField showAll="0"/>
    <pivotField showAll="0"/>
  </pivotFields>
  <rowFields count="1">
    <field x="3"/>
  </rowFields>
  <rowItems count="11">
    <i>
      <x/>
    </i>
    <i>
      <x v="1"/>
    </i>
    <i>
      <x v="2"/>
    </i>
    <i>
      <x v="3"/>
    </i>
    <i>
      <x v="4"/>
    </i>
    <i>
      <x v="5"/>
    </i>
    <i>
      <x v="6"/>
    </i>
    <i>
      <x v="7"/>
    </i>
    <i>
      <x v="8"/>
    </i>
    <i>
      <x v="9"/>
    </i>
    <i>
      <x v="10"/>
    </i>
  </rowItems>
  <colFields count="1">
    <field x="2"/>
  </colFields>
  <colItems count="4">
    <i>
      <x/>
    </i>
    <i>
      <x v="1"/>
    </i>
    <i>
      <x v="2"/>
    </i>
    <i>
      <x v="3"/>
    </i>
  </colItems>
  <dataFields count="1">
    <dataField name="Sum of TOTAL TREAT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888DEF-7665-48BB-8EAD-F7BD1764CF4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8:C98" firstHeaderRow="0" firstDataRow="1" firstDataCol="1"/>
  <pivotFields count="11">
    <pivotField showAll="0"/>
    <pivotField showAll="0"/>
    <pivotField showAll="0">
      <items count="4">
        <item x="0"/>
        <item x="1"/>
        <item x="2"/>
        <item t="default"/>
      </items>
    </pivotField>
    <pivotField showAll="0">
      <items count="11">
        <item x="2"/>
        <item x="0"/>
        <item x="1"/>
        <item x="3"/>
        <item x="4"/>
        <item x="5"/>
        <item x="6"/>
        <item x="7"/>
        <item x="8"/>
        <item x="9"/>
        <item t="default"/>
      </items>
    </pivotField>
    <pivotField showAll="0"/>
    <pivotField axis="axisRow" showAll="0">
      <items count="17">
        <item m="1" x="9"/>
        <item x="3"/>
        <item m="1" x="12"/>
        <item x="7"/>
        <item m="1" x="10"/>
        <item x="2"/>
        <item x="6"/>
        <item m="1" x="13"/>
        <item x="0"/>
        <item m="1" x="11"/>
        <item x="1"/>
        <item m="1" x="14"/>
        <item x="4"/>
        <item m="1" x="15"/>
        <item x="5"/>
        <item x="8"/>
        <item t="default"/>
      </items>
    </pivotField>
    <pivotField dataField="1" showAll="0">
      <items count="964">
        <item x="157"/>
        <item x="174"/>
        <item x="184"/>
        <item x="68"/>
        <item x="254"/>
        <item x="149"/>
        <item x="71"/>
        <item x="70"/>
        <item x="185"/>
        <item x="115"/>
        <item x="158"/>
        <item x="91"/>
        <item x="83"/>
        <item x="148"/>
        <item x="413"/>
        <item x="132"/>
        <item x="192"/>
        <item x="143"/>
        <item x="374"/>
        <item x="144"/>
        <item x="124"/>
        <item x="69"/>
        <item x="183"/>
        <item x="123"/>
        <item x="368"/>
        <item x="120"/>
        <item x="130"/>
        <item x="116"/>
        <item x="99"/>
        <item x="140"/>
        <item x="121"/>
        <item x="369"/>
        <item x="365"/>
        <item x="373"/>
        <item x="147"/>
        <item x="136"/>
        <item x="395"/>
        <item x="125"/>
        <item x="367"/>
        <item x="399"/>
        <item x="371"/>
        <item x="400"/>
        <item x="324"/>
        <item x="127"/>
        <item x="416"/>
        <item x="131"/>
        <item x="182"/>
        <item x="370"/>
        <item x="117"/>
        <item x="161"/>
        <item x="134"/>
        <item x="129"/>
        <item x="398"/>
        <item x="394"/>
        <item x="191"/>
        <item x="393"/>
        <item x="119"/>
        <item x="118"/>
        <item x="128"/>
        <item x="372"/>
        <item x="317"/>
        <item x="296"/>
        <item x="152"/>
        <item x="133"/>
        <item x="366"/>
        <item x="126"/>
        <item x="137"/>
        <item x="417"/>
        <item x="304"/>
        <item x="114"/>
        <item x="381"/>
        <item x="170"/>
        <item x="415"/>
        <item x="405"/>
        <item x="301"/>
        <item x="383"/>
        <item x="308"/>
        <item x="122"/>
        <item x="327"/>
        <item x="300"/>
        <item x="297"/>
        <item x="160"/>
        <item x="141"/>
        <item x="159"/>
        <item x="305"/>
        <item x="142"/>
        <item x="175"/>
        <item x="376"/>
        <item x="150"/>
        <item x="396"/>
        <item x="410"/>
        <item x="135"/>
        <item x="382"/>
        <item x="302"/>
        <item x="375"/>
        <item x="407"/>
        <item x="145"/>
        <item x="307"/>
        <item x="163"/>
        <item x="154"/>
        <item x="146"/>
        <item x="915"/>
        <item x="139"/>
        <item x="298"/>
        <item x="418"/>
        <item x="325"/>
        <item x="653"/>
        <item x="310"/>
        <item x="388"/>
        <item x="153"/>
        <item x="138"/>
        <item x="166"/>
        <item x="156"/>
        <item x="309"/>
        <item x="312"/>
        <item x="404"/>
        <item x="392"/>
        <item x="311"/>
        <item x="162"/>
        <item x="190"/>
        <item x="422"/>
        <item x="544"/>
        <item x="380"/>
        <item x="172"/>
        <item x="180"/>
        <item x="403"/>
        <item x="546"/>
        <item x="306"/>
        <item x="414"/>
        <item x="377"/>
        <item x="412"/>
        <item x="550"/>
        <item x="425"/>
        <item x="703"/>
        <item x="322"/>
        <item x="295"/>
        <item x="155"/>
        <item x="164"/>
        <item x="385"/>
        <item x="387"/>
        <item x="384"/>
        <item x="655"/>
        <item x="698"/>
        <item x="173"/>
        <item x="401"/>
        <item x="707"/>
        <item x="167"/>
        <item x="694"/>
        <item x="662"/>
        <item x="176"/>
        <item x="441"/>
        <item x="545"/>
        <item x="379"/>
        <item x="355"/>
        <item x="431"/>
        <item x="439"/>
        <item x="316"/>
        <item x="299"/>
        <item x="652"/>
        <item x="303"/>
        <item x="188"/>
        <item x="354"/>
        <item x="323"/>
        <item x="714"/>
        <item x="700"/>
        <item x="378"/>
        <item x="181"/>
        <item x="701"/>
        <item x="314"/>
        <item x="824"/>
        <item x="419"/>
        <item x="946"/>
        <item x="391"/>
        <item x="151"/>
        <item x="916"/>
        <item x="722"/>
        <item x="695"/>
        <item x="914"/>
        <item x="954"/>
        <item x="409"/>
        <item x="315"/>
        <item x="654"/>
        <item x="702"/>
        <item x="165"/>
        <item x="829"/>
        <item x="364"/>
        <item x="421"/>
        <item x="917"/>
        <item x="65"/>
        <item x="689"/>
        <item x="187"/>
        <item x="554"/>
        <item x="696"/>
        <item x="335"/>
        <item x="921"/>
        <item x="547"/>
        <item x="320"/>
        <item x="693"/>
        <item x="549"/>
        <item x="442"/>
        <item x="959"/>
        <item x="658"/>
        <item x="332"/>
        <item x="294"/>
        <item x="168"/>
        <item x="706"/>
        <item x="438"/>
        <item x="949"/>
        <item x="704"/>
        <item x="319"/>
        <item x="313"/>
        <item x="958"/>
        <item x="918"/>
        <item x="718"/>
        <item x="944"/>
        <item x="962"/>
        <item x="726"/>
        <item x="430"/>
        <item x="823"/>
        <item x="333"/>
        <item x="429"/>
        <item x="423"/>
        <item x="402"/>
        <item x="321"/>
        <item x="345"/>
        <item x="724"/>
        <item x="427"/>
        <item x="435"/>
        <item x="178"/>
        <item x="690"/>
        <item x="169"/>
        <item x="386"/>
        <item x="667"/>
        <item x="179"/>
        <item x="436"/>
        <item x="548"/>
        <item x="177"/>
        <item x="411"/>
        <item x="661"/>
        <item x="711"/>
        <item x="334"/>
        <item x="727"/>
        <item x="657"/>
        <item x="189"/>
        <item x="424"/>
        <item x="406"/>
        <item x="434"/>
        <item x="350"/>
        <item x="786"/>
        <item x="961"/>
        <item x="656"/>
        <item x="716"/>
        <item x="948"/>
        <item x="397"/>
        <item x="660"/>
        <item x="171"/>
        <item x="433"/>
        <item x="668"/>
        <item x="426"/>
        <item x="825"/>
        <item x="721"/>
        <item x="353"/>
        <item x="697"/>
        <item x="341"/>
        <item x="428"/>
        <item x="924"/>
        <item x="708"/>
        <item x="709"/>
        <item x="362"/>
        <item x="919"/>
        <item x="826"/>
        <item x="720"/>
        <item x="359"/>
        <item x="920"/>
        <item x="955"/>
        <item x="280"/>
        <item x="956"/>
        <item x="318"/>
        <item x="705"/>
        <item x="389"/>
        <item x="680"/>
        <item x="390"/>
        <item x="950"/>
        <item x="713"/>
        <item x="326"/>
        <item x="952"/>
        <item x="420"/>
        <item x="947"/>
        <item x="715"/>
        <item x="712"/>
        <item x="329"/>
        <item x="827"/>
        <item x="338"/>
        <item x="953"/>
        <item x="551"/>
        <item x="408"/>
        <item x="940"/>
        <item x="951"/>
        <item x="691"/>
        <item x="957"/>
        <item x="692"/>
        <item x="343"/>
        <item x="664"/>
        <item x="440"/>
        <item x="552"/>
        <item x="717"/>
        <item x="943"/>
        <item x="929"/>
        <item x="673"/>
        <item x="331"/>
        <item x="555"/>
        <item x="685"/>
        <item x="699"/>
        <item x="828"/>
        <item x="671"/>
        <item x="330"/>
        <item x="361"/>
        <item x="683"/>
        <item x="28"/>
        <item x="922"/>
        <item x="725"/>
        <item x="937"/>
        <item x="923"/>
        <item x="666"/>
        <item x="935"/>
        <item x="357"/>
        <item x="219"/>
        <item x="659"/>
        <item x="687"/>
        <item x="679"/>
        <item x="830"/>
        <item x="942"/>
        <item x="553"/>
        <item x="580"/>
        <item x="348"/>
        <item x="342"/>
        <item x="336"/>
        <item x="352"/>
        <item x="469"/>
        <item x="346"/>
        <item x="193"/>
        <item x="186"/>
        <item x="932"/>
        <item x="358"/>
        <item x="665"/>
        <item x="939"/>
        <item x="59"/>
        <item x="925"/>
        <item x="356"/>
        <item x="347"/>
        <item x="675"/>
        <item x="337"/>
        <item x="669"/>
        <item x="432"/>
        <item x="339"/>
        <item x="556"/>
        <item x="930"/>
        <item x="437"/>
        <item x="33"/>
        <item x="710"/>
        <item x="328"/>
        <item x="194"/>
        <item x="349"/>
        <item x="676"/>
        <item x="474"/>
        <item x="846"/>
        <item x="682"/>
        <item x="344"/>
        <item x="753"/>
        <item x="663"/>
        <item x="585"/>
        <item x="723"/>
        <item x="43"/>
        <item x="42"/>
        <item x="684"/>
        <item x="677"/>
        <item x="215"/>
        <item x="731"/>
        <item x="938"/>
        <item x="670"/>
        <item x="231"/>
        <item x="931"/>
        <item x="3"/>
        <item x="674"/>
        <item x="926"/>
        <item x="247"/>
        <item x="230"/>
        <item x="719"/>
        <item x="196"/>
        <item x="757"/>
        <item x="446"/>
        <item x="12"/>
        <item x="592"/>
        <item x="24"/>
        <item x="242"/>
        <item x="54"/>
        <item x="497"/>
        <item x="933"/>
        <item x="927"/>
        <item x="363"/>
        <item x="34"/>
        <item x="960"/>
        <item x="780"/>
        <item x="112"/>
        <item x="204"/>
        <item x="482"/>
        <item x="857"/>
        <item x="934"/>
        <item x="291"/>
        <item x="340"/>
        <item x="1"/>
        <item x="455"/>
        <item x="576"/>
        <item x="224"/>
        <item x="775"/>
        <item x="444"/>
        <item x="209"/>
        <item x="475"/>
        <item x="678"/>
        <item x="4"/>
        <item x="729"/>
        <item x="493"/>
        <item x="849"/>
        <item x="558"/>
        <item x="688"/>
        <item x="567"/>
        <item x="758"/>
        <item x="603"/>
        <item x="17"/>
        <item x="18"/>
        <item x="197"/>
        <item x="283"/>
        <item x="765"/>
        <item x="945"/>
        <item x="6"/>
        <item x="15"/>
        <item x="104"/>
        <item x="465"/>
        <item x="46"/>
        <item x="234"/>
        <item x="199"/>
        <item x="751"/>
        <item x="864"/>
        <item x="649"/>
        <item x="572"/>
        <item x="740"/>
        <item x="460"/>
        <item x="541"/>
        <item x="447"/>
        <item x="485"/>
        <item x="7"/>
        <item x="20"/>
        <item x="351"/>
        <item x="911"/>
        <item x="32"/>
        <item x="208"/>
        <item x="27"/>
        <item x="29"/>
        <item x="672"/>
        <item x="282"/>
        <item x="101"/>
        <item x="560"/>
        <item x="595"/>
        <item x="732"/>
        <item x="21"/>
        <item x="458"/>
        <item x="562"/>
        <item x="220"/>
        <item x="450"/>
        <item x="581"/>
        <item x="462"/>
        <item x="470"/>
        <item x="813"/>
        <item x="223"/>
        <item x="928"/>
        <item x="832"/>
        <item x="35"/>
        <item x="211"/>
        <item x="11"/>
        <item x="743"/>
        <item x="200"/>
        <item x="641"/>
        <item x="103"/>
        <item x="745"/>
        <item x="218"/>
        <item x="746"/>
        <item x="225"/>
        <item x="360"/>
        <item x="212"/>
        <item x="5"/>
        <item x="756"/>
        <item x="233"/>
        <item x="566"/>
        <item x="531"/>
        <item x="26"/>
        <item x="214"/>
        <item x="213"/>
        <item x="473"/>
        <item x="468"/>
        <item x="449"/>
        <item x="454"/>
        <item x="748"/>
        <item x="23"/>
        <item x="37"/>
        <item x="812"/>
        <item x="574"/>
        <item x="570"/>
        <item x="681"/>
        <item x="45"/>
        <item x="203"/>
        <item x="900"/>
        <item x="811"/>
        <item x="217"/>
        <item x="584"/>
        <item x="10"/>
        <item x="639"/>
        <item x="752"/>
        <item x="754"/>
        <item x="198"/>
        <item x="903"/>
        <item x="759"/>
        <item x="464"/>
        <item x="734"/>
        <item x="201"/>
        <item x="575"/>
        <item x="936"/>
        <item x="858"/>
        <item x="22"/>
        <item x="40"/>
        <item x="13"/>
        <item x="8"/>
        <item x="686"/>
        <item x="533"/>
        <item x="902"/>
        <item x="44"/>
        <item x="467"/>
        <item x="579"/>
        <item x="586"/>
        <item x="767"/>
        <item x="594"/>
        <item x="484"/>
        <item x="206"/>
        <item x="451"/>
        <item x="844"/>
        <item x="834"/>
        <item x="205"/>
        <item x="750"/>
        <item x="240"/>
        <item x="563"/>
        <item x="735"/>
        <item x="232"/>
        <item x="843"/>
        <item x="56"/>
        <item x="565"/>
        <item x="30"/>
        <item x="195"/>
        <item x="31"/>
        <item x="941"/>
        <item x="845"/>
        <item x="582"/>
        <item x="2"/>
        <item x="483"/>
        <item x="850"/>
        <item x="221"/>
        <item x="495"/>
        <item x="222"/>
        <item x="480"/>
        <item x="281"/>
        <item x="590"/>
        <item x="578"/>
        <item x="57"/>
        <item x="471"/>
        <item x="14"/>
        <item x="456"/>
        <item x="837"/>
        <item x="244"/>
        <item x="477"/>
        <item x="588"/>
        <item x="568"/>
        <item x="593"/>
        <item x="448"/>
        <item x="838"/>
        <item x="235"/>
        <item x="749"/>
        <item x="463"/>
        <item x="761"/>
        <item x="245"/>
        <item x="848"/>
        <item x="741"/>
        <item x="835"/>
        <item x="766"/>
        <item x="755"/>
        <item x="852"/>
        <item x="102"/>
        <item x="738"/>
        <item x="739"/>
        <item x="561"/>
        <item x="0"/>
        <item x="453"/>
        <item x="202"/>
        <item x="47"/>
        <item x="583"/>
        <item x="855"/>
        <item x="445"/>
        <item x="472"/>
        <item x="847"/>
        <item x="559"/>
        <item x="733"/>
        <item x="730"/>
        <item x="605"/>
        <item x="243"/>
        <item x="9"/>
        <item x="25"/>
        <item x="839"/>
        <item x="39"/>
        <item x="777"/>
        <item x="55"/>
        <item x="833"/>
        <item x="16"/>
        <item x="736"/>
        <item x="866"/>
        <item x="50"/>
        <item x="457"/>
        <item x="569"/>
        <item x="768"/>
        <item x="228"/>
        <item x="207"/>
        <item x="216"/>
        <item x="210"/>
        <item x="486"/>
        <item x="532"/>
        <item x="19"/>
        <item x="737"/>
        <item x="640"/>
        <item x="564"/>
        <item x="606"/>
        <item x="836"/>
        <item x="840"/>
        <item x="466"/>
        <item x="238"/>
        <item x="452"/>
        <item x="831"/>
        <item x="742"/>
        <item x="596"/>
        <item x="728"/>
        <item x="601"/>
        <item x="573"/>
        <item x="557"/>
        <item x="901"/>
        <item x="443"/>
        <item x="778"/>
        <item x="461"/>
        <item x="604"/>
        <item x="494"/>
        <item x="854"/>
        <item x="763"/>
        <item x="479"/>
        <item x="867"/>
        <item x="64"/>
        <item x="41"/>
        <item x="577"/>
        <item x="459"/>
        <item x="229"/>
        <item x="571"/>
        <item x="86"/>
        <item x="252"/>
        <item x="241"/>
        <item x="481"/>
        <item x="489"/>
        <item x="599"/>
        <item x="591"/>
        <item x="53"/>
        <item x="842"/>
        <item x="293"/>
        <item x="747"/>
        <item x="227"/>
        <item x="38"/>
        <item x="543"/>
        <item x="36"/>
        <item x="856"/>
        <item x="651"/>
        <item x="52"/>
        <item x="268"/>
        <item x="744"/>
        <item x="478"/>
        <item x="841"/>
        <item x="865"/>
        <item x="256"/>
        <item x="771"/>
        <item x="73"/>
        <item x="518"/>
        <item x="66"/>
        <item x="776"/>
        <item x="226"/>
        <item x="589"/>
        <item x="492"/>
        <item x="613"/>
        <item x="764"/>
        <item x="861"/>
        <item x="762"/>
        <item x="503"/>
        <item x="491"/>
        <item x="626"/>
        <item x="913"/>
        <item x="800"/>
        <item x="506"/>
        <item x="872"/>
        <item x="612"/>
        <item x="853"/>
        <item x="502"/>
        <item x="887"/>
        <item x="871"/>
        <item x="602"/>
        <item x="785"/>
        <item x="108"/>
        <item x="615"/>
        <item x="255"/>
        <item x="863"/>
        <item x="774"/>
        <item x="773"/>
        <item x="273"/>
        <item x="822"/>
        <item x="476"/>
        <item x="760"/>
        <item x="237"/>
        <item x="251"/>
        <item x="253"/>
        <item x="249"/>
        <item x="788"/>
        <item x="84"/>
        <item x="61"/>
        <item x="93"/>
        <item x="72"/>
        <item x="63"/>
        <item x="266"/>
        <item x="111"/>
        <item x="875"/>
        <item x="49"/>
        <item x="501"/>
        <item x="611"/>
        <item x="598"/>
        <item x="239"/>
        <item x="67"/>
        <item x="488"/>
        <item x="614"/>
        <item x="587"/>
        <item x="290"/>
        <item x="609"/>
        <item x="51"/>
        <item x="851"/>
        <item x="100"/>
        <item x="537"/>
        <item x="874"/>
        <item x="810"/>
        <item x="262"/>
        <item x="499"/>
        <item x="632"/>
        <item x="860"/>
        <item x="505"/>
        <item x="279"/>
        <item x="869"/>
        <item x="79"/>
        <item x="246"/>
        <item x="490"/>
        <item x="873"/>
        <item x="817"/>
        <item x="516"/>
        <item x="524"/>
        <item x="624"/>
        <item x="893"/>
        <item x="782"/>
        <item x="772"/>
        <item x="600"/>
        <item x="287"/>
        <item x="530"/>
        <item x="787"/>
        <item x="58"/>
        <item x="92"/>
        <item x="784"/>
        <item x="540"/>
        <item x="870"/>
        <item x="881"/>
        <item x="899"/>
        <item x="770"/>
        <item x="504"/>
        <item x="885"/>
        <item x="638"/>
        <item x="607"/>
        <item x="512"/>
        <item x="798"/>
        <item x="496"/>
        <item x="820"/>
        <item x="862"/>
        <item x="910"/>
        <item x="794"/>
        <item x="779"/>
        <item x="648"/>
        <item x="529"/>
        <item x="98"/>
        <item x="907"/>
        <item x="48"/>
        <item x="89"/>
        <item x="645"/>
        <item x="62"/>
        <item x="631"/>
        <item x="278"/>
        <item x="263"/>
        <item x="236"/>
        <item x="271"/>
        <item x="637"/>
        <item x="250"/>
        <item x="80"/>
        <item x="898"/>
        <item x="248"/>
        <item x="110"/>
        <item x="809"/>
        <item x="257"/>
        <item x="60"/>
        <item x="523"/>
        <item x="276"/>
        <item x="96"/>
        <item x="892"/>
        <item x="804"/>
        <item x="513"/>
        <item x="289"/>
        <item x="783"/>
        <item x="621"/>
        <item x="265"/>
        <item x="882"/>
        <item x="74"/>
        <item x="521"/>
        <item x="82"/>
        <item x="610"/>
        <item x="635"/>
        <item x="527"/>
        <item x="597"/>
        <item x="487"/>
        <item x="795"/>
        <item x="608"/>
        <item x="500"/>
        <item x="647"/>
        <item x="629"/>
        <item x="515"/>
        <item x="259"/>
        <item x="539"/>
        <item x="769"/>
        <item x="76"/>
        <item x="859"/>
        <item x="269"/>
        <item x="498"/>
        <item x="896"/>
        <item x="868"/>
        <item x="87"/>
        <item x="781"/>
        <item x="884"/>
        <item x="909"/>
        <item x="890"/>
        <item x="623"/>
        <item x="616"/>
        <item x="807"/>
        <item x="627"/>
        <item x="77"/>
        <item x="507"/>
        <item x="797"/>
        <item x="520"/>
        <item x="819"/>
        <item x="286"/>
        <item x="285"/>
        <item x="88"/>
        <item x="509"/>
        <item x="106"/>
        <item x="519"/>
        <item x="888"/>
        <item x="618"/>
        <item x="260"/>
        <item x="81"/>
        <item x="270"/>
        <item x="107"/>
        <item x="510"/>
        <item x="258"/>
        <item x="619"/>
        <item x="801"/>
        <item x="878"/>
        <item x="628"/>
        <item x="264"/>
        <item x="95"/>
        <item x="275"/>
        <item x="75"/>
        <item x="791"/>
        <item x="906"/>
        <item x="876"/>
        <item x="792"/>
        <item x="802"/>
        <item x="877"/>
        <item x="535"/>
        <item x="514"/>
        <item x="536"/>
        <item x="617"/>
        <item x="796"/>
        <item x="644"/>
        <item x="643"/>
        <item x="879"/>
        <item x="622"/>
        <item x="789"/>
        <item x="508"/>
        <item x="816"/>
        <item x="815"/>
        <item x="526"/>
        <item x="889"/>
        <item x="905"/>
        <item x="883"/>
        <item x="634"/>
        <item x="790"/>
        <item x="806"/>
        <item x="267"/>
        <item x="895"/>
        <item x="85"/>
        <item x="284"/>
        <item x="277"/>
        <item x="261"/>
        <item x="109"/>
        <item x="97"/>
        <item x="288"/>
        <item x="78"/>
        <item x="105"/>
        <item x="642"/>
        <item x="517"/>
        <item x="625"/>
        <item x="799"/>
        <item x="528"/>
        <item x="636"/>
        <item x="886"/>
        <item x="538"/>
        <item x="818"/>
        <item x="90"/>
        <item x="808"/>
        <item x="534"/>
        <item x="904"/>
        <item x="272"/>
        <item x="646"/>
        <item x="620"/>
        <item x="908"/>
        <item x="897"/>
        <item x="511"/>
        <item x="880"/>
        <item x="793"/>
        <item x="814"/>
        <item x="274"/>
        <item x="522"/>
        <item x="630"/>
        <item x="113"/>
        <item x="803"/>
        <item x="94"/>
        <item x="292"/>
        <item x="633"/>
        <item x="891"/>
        <item x="525"/>
        <item x="542"/>
        <item x="821"/>
        <item x="894"/>
        <item x="650"/>
        <item x="912"/>
        <item x="805"/>
        <item t="default"/>
      </items>
    </pivotField>
    <pivotField showAll="0"/>
    <pivotField dataField="1" showAll="0"/>
    <pivotField numFmtId="9" showAll="0"/>
    <pivotField numFmtId="9" showAll="0"/>
  </pivotFields>
  <rowFields count="1">
    <field x="5"/>
  </rowFields>
  <rowItems count="10">
    <i>
      <x v="1"/>
    </i>
    <i>
      <x v="3"/>
    </i>
    <i>
      <x v="5"/>
    </i>
    <i>
      <x v="6"/>
    </i>
    <i>
      <x v="8"/>
    </i>
    <i>
      <x v="10"/>
    </i>
    <i>
      <x v="12"/>
    </i>
    <i>
      <x v="14"/>
    </i>
    <i>
      <x v="15"/>
    </i>
    <i t="grand">
      <x/>
    </i>
  </rowItems>
  <colFields count="1">
    <field x="-2"/>
  </colFields>
  <colItems count="2">
    <i>
      <x/>
    </i>
    <i i="1">
      <x v="1"/>
    </i>
  </colItems>
  <dataFields count="2">
    <dataField name="Sum of TOTAL TREATED" fld="6" baseField="0" baseItem="0"/>
    <dataField name="Sum of BREACH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625EE1-B3C7-4955-9C4C-C3861F067BB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7" firstHeaderRow="0" firstDataRow="1" firstDataCol="1"/>
  <pivotFields count="11">
    <pivotField showAll="0"/>
    <pivotField showAll="0"/>
    <pivotField axis="axisRow" showAll="0">
      <items count="4">
        <item x="0"/>
        <item x="1"/>
        <item x="2"/>
        <item t="default"/>
      </items>
    </pivotField>
    <pivotField showAll="0"/>
    <pivotField showAll="0"/>
    <pivotField showAll="0"/>
    <pivotField dataField="1" showAll="0"/>
    <pivotField dataField="1" showAll="0"/>
    <pivotField dataField="1" showAll="0"/>
    <pivotField numFmtId="9" showAll="0"/>
    <pivotField numFmtId="9" showAll="0"/>
  </pivotFields>
  <rowFields count="1">
    <field x="2"/>
  </rowFields>
  <rowItems count="4">
    <i>
      <x/>
    </i>
    <i>
      <x v="1"/>
    </i>
    <i>
      <x v="2"/>
    </i>
    <i t="grand">
      <x/>
    </i>
  </rowItems>
  <colFields count="1">
    <field x="-2"/>
  </colFields>
  <colItems count="3">
    <i>
      <x/>
    </i>
    <i i="1">
      <x v="1"/>
    </i>
    <i i="2">
      <x v="2"/>
    </i>
  </colItems>
  <dataFields count="3">
    <dataField name="Sum of TOTAL TREATED" fld="6" baseField="0" baseItem="0"/>
    <dataField name="Sum of WITHIN STANDARD" fld="7" baseField="0" baseItem="0"/>
    <dataField name="Sum of BREACHES" fld="8" baseField="0" baseItem="0"/>
  </dataFields>
  <chartFormats count="16">
    <chartFormat chart="0" format="0"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 chart="0" format="6">
      <pivotArea type="data" outline="0" fieldPosition="0">
        <references count="2">
          <reference field="4294967294" count="1" selected="0">
            <x v="2"/>
          </reference>
          <reference field="2" count="1" selected="0">
            <x v="2"/>
          </reference>
        </references>
      </pivotArea>
    </chartFormat>
    <chartFormat chart="0" format="7">
      <pivotArea type="data" outline="0" fieldPosition="0">
        <references count="2">
          <reference field="4294967294" count="1" selected="0">
            <x v="2"/>
          </reference>
          <reference field="2" count="1" selected="0">
            <x v="1"/>
          </reference>
        </references>
      </pivotArea>
    </chartFormat>
    <chartFormat chart="0" format="8">
      <pivotArea type="data" outline="0" fieldPosition="0">
        <references count="2">
          <reference field="4294967294" count="1" selected="0">
            <x v="2"/>
          </reference>
          <reference field="2" count="1" selected="0">
            <x v="0"/>
          </reference>
        </references>
      </pivotArea>
    </chartFormat>
    <chartFormat chart="0" format="9">
      <pivotArea type="data" outline="0" fieldPosition="0">
        <references count="2">
          <reference field="4294967294" count="1" selected="0">
            <x v="1"/>
          </reference>
          <reference field="2" count="1" selected="0">
            <x v="2"/>
          </reference>
        </references>
      </pivotArea>
    </chartFormat>
    <chartFormat chart="0" format="10">
      <pivotArea type="data" outline="0" fieldPosition="0">
        <references count="2">
          <reference field="4294967294" count="1" selected="0">
            <x v="1"/>
          </reference>
          <reference field="2" count="1" selected="0">
            <x v="1"/>
          </reference>
        </references>
      </pivotArea>
    </chartFormat>
    <chartFormat chart="13" format="19" series="1">
      <pivotArea type="data" outline="0" fieldPosition="0">
        <references count="1">
          <reference field="4294967294" count="1" selected="0">
            <x v="0"/>
          </reference>
        </references>
      </pivotArea>
    </chartFormat>
    <chartFormat chart="13" format="20" series="1">
      <pivotArea type="data" outline="0" fieldPosition="0">
        <references count="1">
          <reference field="4294967294" count="1" selected="0">
            <x v="1"/>
          </reference>
        </references>
      </pivotArea>
    </chartFormat>
    <chartFormat chart="13" format="21">
      <pivotArea type="data" outline="0" fieldPosition="0">
        <references count="2">
          <reference field="4294967294" count="1" selected="0">
            <x v="1"/>
          </reference>
          <reference field="2" count="1" selected="0">
            <x v="1"/>
          </reference>
        </references>
      </pivotArea>
    </chartFormat>
    <chartFormat chart="13" format="22">
      <pivotArea type="data" outline="0" fieldPosition="0">
        <references count="2">
          <reference field="4294967294" count="1" selected="0">
            <x v="1"/>
          </reference>
          <reference field="2" count="1" selected="0">
            <x v="2"/>
          </reference>
        </references>
      </pivotArea>
    </chartFormat>
    <chartFormat chart="13" format="23" series="1">
      <pivotArea type="data" outline="0" fieldPosition="0">
        <references count="1">
          <reference field="4294967294" count="1" selected="0">
            <x v="2"/>
          </reference>
        </references>
      </pivotArea>
    </chartFormat>
    <chartFormat chart="13" format="24">
      <pivotArea type="data" outline="0" fieldPosition="0">
        <references count="2">
          <reference field="4294967294" count="1" selected="0">
            <x v="2"/>
          </reference>
          <reference field="2" count="1" selected="0">
            <x v="0"/>
          </reference>
        </references>
      </pivotArea>
    </chartFormat>
    <chartFormat chart="13" format="25">
      <pivotArea type="data" outline="0" fieldPosition="0">
        <references count="2">
          <reference field="4294967294" count="1" selected="0">
            <x v="2"/>
          </reference>
          <reference field="2" count="1" selected="0">
            <x v="1"/>
          </reference>
        </references>
      </pivotArea>
    </chartFormat>
    <chartFormat chart="13" format="26">
      <pivotArea type="data" outline="0" fieldPosition="0">
        <references count="2">
          <reference field="4294967294" count="1" selected="0">
            <x v="2"/>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14CE1C-EED5-41D9-8F03-716FFD3E2A2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5:D26" firstHeaderRow="0" firstDataRow="1" firstDataCol="1"/>
  <pivotFields count="11">
    <pivotField showAll="0"/>
    <pivotField showAll="0"/>
    <pivotField showAll="0"/>
    <pivotField axis="axisRow" showAll="0">
      <items count="12">
        <item x="2"/>
        <item x="0"/>
        <item x="1"/>
        <item x="3"/>
        <item x="4"/>
        <item x="5"/>
        <item x="6"/>
        <item x="7"/>
        <item x="8"/>
        <item x="9"/>
        <item n="s " h="1" x="10"/>
        <item t="default"/>
      </items>
    </pivotField>
    <pivotField showAll="0"/>
    <pivotField showAll="0"/>
    <pivotField dataField="1" showAll="0"/>
    <pivotField dataField="1" showAll="0"/>
    <pivotField dataField="1" showAll="0"/>
    <pivotField showAll="0"/>
    <pivotField showAll="0"/>
  </pivotFields>
  <rowFields count="1">
    <field x="3"/>
  </rowFields>
  <rowItems count="11">
    <i>
      <x/>
    </i>
    <i>
      <x v="1"/>
    </i>
    <i>
      <x v="2"/>
    </i>
    <i>
      <x v="3"/>
    </i>
    <i>
      <x v="4"/>
    </i>
    <i>
      <x v="5"/>
    </i>
    <i>
      <x v="6"/>
    </i>
    <i>
      <x v="7"/>
    </i>
    <i>
      <x v="8"/>
    </i>
    <i>
      <x v="9"/>
    </i>
    <i t="grand">
      <x/>
    </i>
  </rowItems>
  <colFields count="1">
    <field x="-2"/>
  </colFields>
  <colItems count="3">
    <i>
      <x/>
    </i>
    <i i="1">
      <x v="1"/>
    </i>
    <i i="2">
      <x v="2"/>
    </i>
  </colItems>
  <dataFields count="3">
    <dataField name="Sum of TOTAL TREATED" fld="6" baseField="0" baseItem="0"/>
    <dataField name="Sum of WITHIN STANDARD" fld="7" baseField="0" baseItem="0"/>
    <dataField name="Sum of BREACHES" fld="8"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EE243E6-2EF9-4932-AB33-657DB9AA932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1:F84" firstHeaderRow="1" firstDataRow="2" firstDataCol="1"/>
  <pivotFields count="11">
    <pivotField showAll="0"/>
    <pivotField showAll="0"/>
    <pivotField axis="axisCol" showAll="0">
      <items count="5">
        <item x="0"/>
        <item x="1"/>
        <item x="2"/>
        <item x="3"/>
        <item t="default"/>
      </items>
    </pivotField>
    <pivotField axis="axisRow" showAll="0">
      <items count="12">
        <item x="2"/>
        <item x="0"/>
        <item x="1"/>
        <item x="3"/>
        <item x="4"/>
        <item x="5"/>
        <item x="6"/>
        <item x="7"/>
        <item x="8"/>
        <item x="9"/>
        <item x="10"/>
        <item t="default"/>
      </items>
    </pivotField>
    <pivotField showAll="0"/>
    <pivotField showAll="0"/>
    <pivotField showAll="0"/>
    <pivotField showAll="0"/>
    <pivotField dataField="1" showAll="0"/>
    <pivotField showAll="0"/>
    <pivotField showAll="0"/>
  </pivotFields>
  <rowFields count="1">
    <field x="3"/>
  </rowFields>
  <rowItems count="12">
    <i>
      <x/>
    </i>
    <i>
      <x v="1"/>
    </i>
    <i>
      <x v="2"/>
    </i>
    <i>
      <x v="3"/>
    </i>
    <i>
      <x v="4"/>
    </i>
    <i>
      <x v="5"/>
    </i>
    <i>
      <x v="6"/>
    </i>
    <i>
      <x v="7"/>
    </i>
    <i>
      <x v="8"/>
    </i>
    <i>
      <x v="9"/>
    </i>
    <i>
      <x v="10"/>
    </i>
    <i t="grand">
      <x/>
    </i>
  </rowItems>
  <colFields count="1">
    <field x="2"/>
  </colFields>
  <colItems count="5">
    <i>
      <x/>
    </i>
    <i>
      <x v="1"/>
    </i>
    <i>
      <x v="2"/>
    </i>
    <i>
      <x v="3"/>
    </i>
    <i t="grand">
      <x/>
    </i>
  </colItems>
  <dataFields count="1">
    <dataField name="Sum of BREACH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AB9B28-E950-41EF-BC52-28E7F3B54A1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4:D45" firstHeaderRow="0" firstDataRow="1" firstDataCol="1" rowPageCount="1" colPageCount="1"/>
  <pivotFields count="11">
    <pivotField showAll="0"/>
    <pivotField showAll="0"/>
    <pivotField showAll="0"/>
    <pivotField showAll="0"/>
    <pivotField axis="axisRow" showAll="0" measureFilter="1" sortType="descending">
      <items count="1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t="default"/>
      </items>
      <autoSortScope>
        <pivotArea dataOnly="0" outline="0" fieldPosition="0">
          <references count="1">
            <reference field="4294967294" count="1" selected="0">
              <x v="0"/>
            </reference>
          </references>
        </pivotArea>
      </autoSortScope>
    </pivotField>
    <pivotField showAll="0"/>
    <pivotField axis="axisPage" dataField="1" showAll="0">
      <items count="965">
        <item x="157"/>
        <item x="174"/>
        <item x="184"/>
        <item x="68"/>
        <item x="254"/>
        <item x="149"/>
        <item x="71"/>
        <item x="70"/>
        <item x="185"/>
        <item x="115"/>
        <item x="158"/>
        <item x="91"/>
        <item x="83"/>
        <item x="148"/>
        <item x="413"/>
        <item x="132"/>
        <item x="192"/>
        <item x="143"/>
        <item x="374"/>
        <item x="144"/>
        <item x="124"/>
        <item x="69"/>
        <item x="183"/>
        <item x="123"/>
        <item x="368"/>
        <item x="120"/>
        <item x="130"/>
        <item x="116"/>
        <item x="99"/>
        <item x="140"/>
        <item x="121"/>
        <item x="369"/>
        <item x="365"/>
        <item x="373"/>
        <item x="147"/>
        <item x="136"/>
        <item x="395"/>
        <item x="125"/>
        <item x="367"/>
        <item x="399"/>
        <item x="371"/>
        <item x="400"/>
        <item x="324"/>
        <item x="127"/>
        <item x="416"/>
        <item x="131"/>
        <item x="182"/>
        <item x="370"/>
        <item x="117"/>
        <item x="161"/>
        <item x="134"/>
        <item x="129"/>
        <item x="398"/>
        <item x="394"/>
        <item x="191"/>
        <item x="393"/>
        <item x="119"/>
        <item x="118"/>
        <item x="128"/>
        <item x="372"/>
        <item x="317"/>
        <item x="296"/>
        <item x="152"/>
        <item x="133"/>
        <item x="366"/>
        <item x="126"/>
        <item x="137"/>
        <item x="417"/>
        <item x="304"/>
        <item x="114"/>
        <item x="381"/>
        <item x="170"/>
        <item x="415"/>
        <item x="405"/>
        <item x="301"/>
        <item x="383"/>
        <item x="308"/>
        <item x="122"/>
        <item x="327"/>
        <item x="300"/>
        <item x="297"/>
        <item x="160"/>
        <item x="141"/>
        <item x="159"/>
        <item x="305"/>
        <item x="142"/>
        <item x="175"/>
        <item x="376"/>
        <item x="150"/>
        <item x="396"/>
        <item x="410"/>
        <item x="135"/>
        <item x="382"/>
        <item x="302"/>
        <item x="375"/>
        <item x="407"/>
        <item x="145"/>
        <item x="307"/>
        <item x="163"/>
        <item x="154"/>
        <item x="146"/>
        <item x="915"/>
        <item x="139"/>
        <item x="298"/>
        <item x="418"/>
        <item x="325"/>
        <item x="653"/>
        <item x="310"/>
        <item x="388"/>
        <item x="153"/>
        <item x="138"/>
        <item x="166"/>
        <item x="156"/>
        <item x="309"/>
        <item x="312"/>
        <item x="404"/>
        <item x="392"/>
        <item x="311"/>
        <item x="162"/>
        <item x="190"/>
        <item x="422"/>
        <item x="544"/>
        <item x="380"/>
        <item x="172"/>
        <item x="180"/>
        <item x="403"/>
        <item x="546"/>
        <item x="306"/>
        <item x="414"/>
        <item x="377"/>
        <item x="412"/>
        <item x="550"/>
        <item x="425"/>
        <item x="703"/>
        <item x="322"/>
        <item x="295"/>
        <item x="155"/>
        <item x="164"/>
        <item x="385"/>
        <item x="387"/>
        <item x="384"/>
        <item x="655"/>
        <item x="698"/>
        <item x="173"/>
        <item x="401"/>
        <item x="707"/>
        <item x="167"/>
        <item x="694"/>
        <item x="662"/>
        <item x="176"/>
        <item x="441"/>
        <item x="545"/>
        <item x="379"/>
        <item x="355"/>
        <item x="431"/>
        <item x="439"/>
        <item x="316"/>
        <item x="299"/>
        <item x="652"/>
        <item x="303"/>
        <item x="188"/>
        <item x="354"/>
        <item x="323"/>
        <item x="714"/>
        <item x="700"/>
        <item x="378"/>
        <item x="181"/>
        <item x="701"/>
        <item x="314"/>
        <item x="824"/>
        <item x="419"/>
        <item x="946"/>
        <item x="391"/>
        <item x="151"/>
        <item x="916"/>
        <item x="722"/>
        <item x="695"/>
        <item x="914"/>
        <item x="954"/>
        <item x="409"/>
        <item x="315"/>
        <item x="654"/>
        <item x="702"/>
        <item x="165"/>
        <item x="829"/>
        <item x="364"/>
        <item x="421"/>
        <item x="917"/>
        <item x="65"/>
        <item x="689"/>
        <item x="187"/>
        <item x="554"/>
        <item x="696"/>
        <item x="335"/>
        <item x="921"/>
        <item x="547"/>
        <item x="320"/>
        <item x="693"/>
        <item x="549"/>
        <item x="442"/>
        <item x="959"/>
        <item x="658"/>
        <item x="332"/>
        <item x="294"/>
        <item x="168"/>
        <item x="706"/>
        <item x="438"/>
        <item x="949"/>
        <item x="704"/>
        <item x="319"/>
        <item x="313"/>
        <item x="958"/>
        <item x="918"/>
        <item x="718"/>
        <item x="944"/>
        <item x="962"/>
        <item x="726"/>
        <item x="430"/>
        <item x="823"/>
        <item x="333"/>
        <item x="429"/>
        <item x="423"/>
        <item x="402"/>
        <item x="321"/>
        <item x="345"/>
        <item x="724"/>
        <item x="427"/>
        <item x="435"/>
        <item x="178"/>
        <item x="690"/>
        <item x="169"/>
        <item x="386"/>
        <item x="667"/>
        <item x="179"/>
        <item x="436"/>
        <item x="548"/>
        <item x="177"/>
        <item x="411"/>
        <item x="661"/>
        <item x="711"/>
        <item x="334"/>
        <item x="727"/>
        <item x="657"/>
        <item x="189"/>
        <item x="424"/>
        <item x="406"/>
        <item x="434"/>
        <item x="350"/>
        <item x="786"/>
        <item x="961"/>
        <item x="656"/>
        <item x="716"/>
        <item x="948"/>
        <item x="397"/>
        <item x="660"/>
        <item x="171"/>
        <item x="433"/>
        <item x="668"/>
        <item x="426"/>
        <item x="825"/>
        <item x="721"/>
        <item x="353"/>
        <item x="697"/>
        <item x="341"/>
        <item x="428"/>
        <item x="924"/>
        <item x="708"/>
        <item x="709"/>
        <item x="362"/>
        <item x="919"/>
        <item x="826"/>
        <item x="720"/>
        <item x="359"/>
        <item x="920"/>
        <item x="955"/>
        <item x="280"/>
        <item x="956"/>
        <item x="318"/>
        <item x="705"/>
        <item x="389"/>
        <item x="680"/>
        <item x="390"/>
        <item x="950"/>
        <item x="713"/>
        <item x="326"/>
        <item x="952"/>
        <item x="420"/>
        <item x="947"/>
        <item x="715"/>
        <item x="712"/>
        <item x="329"/>
        <item x="827"/>
        <item x="338"/>
        <item x="953"/>
        <item x="551"/>
        <item x="408"/>
        <item x="940"/>
        <item x="951"/>
        <item x="691"/>
        <item x="957"/>
        <item x="692"/>
        <item x="343"/>
        <item x="664"/>
        <item x="440"/>
        <item x="552"/>
        <item x="717"/>
        <item x="943"/>
        <item x="929"/>
        <item x="673"/>
        <item x="331"/>
        <item x="555"/>
        <item x="685"/>
        <item x="699"/>
        <item x="828"/>
        <item x="671"/>
        <item x="330"/>
        <item x="361"/>
        <item x="683"/>
        <item x="28"/>
        <item x="922"/>
        <item x="725"/>
        <item x="937"/>
        <item x="923"/>
        <item x="666"/>
        <item x="935"/>
        <item x="357"/>
        <item x="219"/>
        <item x="659"/>
        <item x="687"/>
        <item x="679"/>
        <item x="830"/>
        <item x="942"/>
        <item x="553"/>
        <item x="580"/>
        <item x="348"/>
        <item x="342"/>
        <item x="336"/>
        <item x="352"/>
        <item x="469"/>
        <item x="346"/>
        <item x="193"/>
        <item x="186"/>
        <item x="932"/>
        <item x="358"/>
        <item x="665"/>
        <item x="939"/>
        <item x="59"/>
        <item x="925"/>
        <item x="356"/>
        <item x="347"/>
        <item x="675"/>
        <item x="337"/>
        <item x="669"/>
        <item x="432"/>
        <item x="339"/>
        <item x="556"/>
        <item x="930"/>
        <item x="437"/>
        <item x="33"/>
        <item x="710"/>
        <item x="328"/>
        <item x="194"/>
        <item x="349"/>
        <item x="676"/>
        <item x="474"/>
        <item x="846"/>
        <item x="682"/>
        <item x="344"/>
        <item x="753"/>
        <item x="663"/>
        <item x="585"/>
        <item x="723"/>
        <item x="43"/>
        <item x="42"/>
        <item x="684"/>
        <item x="677"/>
        <item x="215"/>
        <item x="731"/>
        <item x="938"/>
        <item x="670"/>
        <item x="231"/>
        <item x="931"/>
        <item x="3"/>
        <item x="674"/>
        <item x="926"/>
        <item x="247"/>
        <item x="230"/>
        <item x="719"/>
        <item x="196"/>
        <item x="757"/>
        <item x="446"/>
        <item x="12"/>
        <item x="592"/>
        <item x="24"/>
        <item x="242"/>
        <item x="54"/>
        <item x="497"/>
        <item x="933"/>
        <item x="927"/>
        <item x="363"/>
        <item x="34"/>
        <item x="960"/>
        <item x="780"/>
        <item x="112"/>
        <item x="204"/>
        <item x="482"/>
        <item x="857"/>
        <item x="934"/>
        <item x="291"/>
        <item x="340"/>
        <item x="1"/>
        <item x="455"/>
        <item x="576"/>
        <item x="224"/>
        <item x="775"/>
        <item x="444"/>
        <item x="209"/>
        <item x="475"/>
        <item x="678"/>
        <item x="4"/>
        <item x="729"/>
        <item x="493"/>
        <item x="849"/>
        <item x="558"/>
        <item x="688"/>
        <item x="567"/>
        <item x="758"/>
        <item x="603"/>
        <item x="17"/>
        <item x="18"/>
        <item x="197"/>
        <item x="283"/>
        <item x="765"/>
        <item x="945"/>
        <item x="6"/>
        <item x="15"/>
        <item x="104"/>
        <item x="465"/>
        <item x="46"/>
        <item x="234"/>
        <item x="199"/>
        <item x="751"/>
        <item x="864"/>
        <item x="649"/>
        <item x="572"/>
        <item x="740"/>
        <item x="460"/>
        <item x="541"/>
        <item x="447"/>
        <item x="485"/>
        <item x="7"/>
        <item x="20"/>
        <item x="351"/>
        <item x="911"/>
        <item x="32"/>
        <item x="208"/>
        <item x="27"/>
        <item x="29"/>
        <item x="672"/>
        <item x="282"/>
        <item x="101"/>
        <item x="560"/>
        <item x="595"/>
        <item x="732"/>
        <item x="21"/>
        <item x="458"/>
        <item x="562"/>
        <item x="220"/>
        <item x="450"/>
        <item x="581"/>
        <item x="462"/>
        <item x="470"/>
        <item x="813"/>
        <item x="223"/>
        <item x="928"/>
        <item x="832"/>
        <item x="35"/>
        <item x="211"/>
        <item x="11"/>
        <item x="743"/>
        <item x="200"/>
        <item x="641"/>
        <item x="103"/>
        <item x="745"/>
        <item x="218"/>
        <item x="746"/>
        <item x="225"/>
        <item x="360"/>
        <item x="212"/>
        <item x="5"/>
        <item x="756"/>
        <item x="233"/>
        <item x="566"/>
        <item x="531"/>
        <item x="26"/>
        <item x="214"/>
        <item x="213"/>
        <item x="473"/>
        <item x="468"/>
        <item x="449"/>
        <item x="454"/>
        <item x="748"/>
        <item x="23"/>
        <item x="37"/>
        <item x="812"/>
        <item x="574"/>
        <item x="570"/>
        <item x="681"/>
        <item x="45"/>
        <item x="203"/>
        <item x="900"/>
        <item x="811"/>
        <item x="217"/>
        <item x="584"/>
        <item x="10"/>
        <item x="639"/>
        <item x="752"/>
        <item x="754"/>
        <item x="198"/>
        <item x="903"/>
        <item x="759"/>
        <item x="464"/>
        <item x="734"/>
        <item x="201"/>
        <item x="575"/>
        <item x="936"/>
        <item x="858"/>
        <item x="22"/>
        <item x="40"/>
        <item x="13"/>
        <item x="8"/>
        <item x="686"/>
        <item x="533"/>
        <item x="902"/>
        <item x="44"/>
        <item x="467"/>
        <item x="579"/>
        <item x="586"/>
        <item x="767"/>
        <item x="594"/>
        <item x="484"/>
        <item x="206"/>
        <item x="451"/>
        <item x="844"/>
        <item x="834"/>
        <item x="205"/>
        <item x="750"/>
        <item x="240"/>
        <item x="563"/>
        <item x="735"/>
        <item x="232"/>
        <item x="843"/>
        <item x="56"/>
        <item x="565"/>
        <item x="30"/>
        <item x="195"/>
        <item x="31"/>
        <item x="941"/>
        <item x="845"/>
        <item x="582"/>
        <item x="2"/>
        <item x="483"/>
        <item x="850"/>
        <item x="221"/>
        <item x="495"/>
        <item x="222"/>
        <item x="480"/>
        <item x="281"/>
        <item x="590"/>
        <item x="578"/>
        <item x="57"/>
        <item x="471"/>
        <item x="14"/>
        <item x="456"/>
        <item x="837"/>
        <item x="244"/>
        <item x="477"/>
        <item x="588"/>
        <item x="568"/>
        <item x="593"/>
        <item x="448"/>
        <item x="838"/>
        <item x="235"/>
        <item x="749"/>
        <item x="463"/>
        <item x="761"/>
        <item x="245"/>
        <item x="848"/>
        <item x="741"/>
        <item x="835"/>
        <item x="766"/>
        <item x="755"/>
        <item x="852"/>
        <item x="102"/>
        <item x="738"/>
        <item x="739"/>
        <item x="561"/>
        <item x="0"/>
        <item x="453"/>
        <item x="202"/>
        <item x="47"/>
        <item x="583"/>
        <item x="855"/>
        <item x="445"/>
        <item x="472"/>
        <item x="847"/>
        <item x="559"/>
        <item x="733"/>
        <item x="730"/>
        <item x="605"/>
        <item x="243"/>
        <item x="9"/>
        <item x="25"/>
        <item x="839"/>
        <item x="39"/>
        <item x="777"/>
        <item x="55"/>
        <item x="833"/>
        <item x="16"/>
        <item x="736"/>
        <item x="866"/>
        <item x="50"/>
        <item x="457"/>
        <item x="569"/>
        <item x="768"/>
        <item x="228"/>
        <item x="207"/>
        <item x="216"/>
        <item x="210"/>
        <item x="486"/>
        <item x="532"/>
        <item x="19"/>
        <item x="737"/>
        <item x="640"/>
        <item x="564"/>
        <item x="606"/>
        <item x="836"/>
        <item x="840"/>
        <item x="466"/>
        <item x="238"/>
        <item x="452"/>
        <item x="831"/>
        <item x="742"/>
        <item x="596"/>
        <item x="728"/>
        <item x="601"/>
        <item x="573"/>
        <item x="557"/>
        <item x="901"/>
        <item x="443"/>
        <item x="778"/>
        <item x="461"/>
        <item x="604"/>
        <item x="494"/>
        <item x="854"/>
        <item x="763"/>
        <item x="479"/>
        <item x="867"/>
        <item x="64"/>
        <item x="41"/>
        <item x="577"/>
        <item x="459"/>
        <item x="229"/>
        <item x="571"/>
        <item x="86"/>
        <item x="252"/>
        <item x="241"/>
        <item x="481"/>
        <item x="489"/>
        <item x="599"/>
        <item x="591"/>
        <item x="53"/>
        <item x="842"/>
        <item x="293"/>
        <item x="747"/>
        <item x="227"/>
        <item x="38"/>
        <item x="543"/>
        <item x="36"/>
        <item x="856"/>
        <item x="651"/>
        <item x="52"/>
        <item x="268"/>
        <item x="744"/>
        <item x="478"/>
        <item x="841"/>
        <item x="865"/>
        <item x="256"/>
        <item x="771"/>
        <item x="73"/>
        <item x="518"/>
        <item x="66"/>
        <item x="776"/>
        <item x="226"/>
        <item x="589"/>
        <item x="492"/>
        <item x="613"/>
        <item x="764"/>
        <item x="861"/>
        <item x="762"/>
        <item x="503"/>
        <item x="491"/>
        <item x="626"/>
        <item x="913"/>
        <item x="800"/>
        <item x="506"/>
        <item x="872"/>
        <item x="612"/>
        <item x="853"/>
        <item x="502"/>
        <item x="887"/>
        <item x="871"/>
        <item x="602"/>
        <item x="785"/>
        <item x="108"/>
        <item x="615"/>
        <item x="255"/>
        <item x="863"/>
        <item x="774"/>
        <item x="773"/>
        <item x="273"/>
        <item x="822"/>
        <item x="476"/>
        <item x="760"/>
        <item x="237"/>
        <item x="251"/>
        <item x="253"/>
        <item x="249"/>
        <item x="788"/>
        <item x="84"/>
        <item x="61"/>
        <item x="93"/>
        <item x="72"/>
        <item x="63"/>
        <item x="266"/>
        <item x="111"/>
        <item x="875"/>
        <item x="49"/>
        <item x="501"/>
        <item x="611"/>
        <item x="598"/>
        <item x="239"/>
        <item x="67"/>
        <item x="488"/>
        <item x="614"/>
        <item x="587"/>
        <item x="290"/>
        <item x="609"/>
        <item x="51"/>
        <item x="851"/>
        <item x="100"/>
        <item x="537"/>
        <item x="874"/>
        <item x="810"/>
        <item x="262"/>
        <item x="499"/>
        <item x="632"/>
        <item x="860"/>
        <item x="505"/>
        <item x="279"/>
        <item x="869"/>
        <item x="79"/>
        <item x="246"/>
        <item x="490"/>
        <item x="873"/>
        <item x="817"/>
        <item x="516"/>
        <item x="524"/>
        <item x="624"/>
        <item x="893"/>
        <item x="782"/>
        <item x="772"/>
        <item x="600"/>
        <item x="287"/>
        <item x="530"/>
        <item x="787"/>
        <item x="58"/>
        <item x="92"/>
        <item x="784"/>
        <item x="540"/>
        <item x="870"/>
        <item x="881"/>
        <item x="899"/>
        <item x="770"/>
        <item x="504"/>
        <item x="885"/>
        <item x="638"/>
        <item x="607"/>
        <item x="512"/>
        <item x="798"/>
        <item x="496"/>
        <item x="820"/>
        <item x="862"/>
        <item x="910"/>
        <item x="794"/>
        <item x="779"/>
        <item x="648"/>
        <item x="529"/>
        <item x="98"/>
        <item x="907"/>
        <item x="48"/>
        <item x="89"/>
        <item x="645"/>
        <item x="62"/>
        <item x="631"/>
        <item x="278"/>
        <item x="263"/>
        <item x="236"/>
        <item x="271"/>
        <item x="637"/>
        <item x="250"/>
        <item x="80"/>
        <item x="898"/>
        <item x="248"/>
        <item x="110"/>
        <item x="809"/>
        <item x="257"/>
        <item x="60"/>
        <item x="523"/>
        <item x="276"/>
        <item x="96"/>
        <item x="892"/>
        <item x="804"/>
        <item x="513"/>
        <item x="289"/>
        <item x="783"/>
        <item x="621"/>
        <item x="265"/>
        <item x="882"/>
        <item x="74"/>
        <item x="521"/>
        <item x="82"/>
        <item x="610"/>
        <item x="635"/>
        <item x="527"/>
        <item x="597"/>
        <item x="487"/>
        <item x="795"/>
        <item x="608"/>
        <item x="500"/>
        <item x="647"/>
        <item x="629"/>
        <item x="515"/>
        <item x="259"/>
        <item x="539"/>
        <item x="769"/>
        <item x="76"/>
        <item x="859"/>
        <item x="269"/>
        <item x="498"/>
        <item x="896"/>
        <item x="868"/>
        <item x="87"/>
        <item x="781"/>
        <item x="884"/>
        <item x="909"/>
        <item x="890"/>
        <item x="623"/>
        <item x="616"/>
        <item x="807"/>
        <item x="627"/>
        <item x="77"/>
        <item x="507"/>
        <item x="797"/>
        <item x="520"/>
        <item x="819"/>
        <item x="286"/>
        <item x="285"/>
        <item x="88"/>
        <item x="509"/>
        <item x="106"/>
        <item x="519"/>
        <item x="888"/>
        <item x="618"/>
        <item x="260"/>
        <item x="81"/>
        <item x="270"/>
        <item x="107"/>
        <item x="510"/>
        <item x="258"/>
        <item x="619"/>
        <item x="801"/>
        <item x="878"/>
        <item x="628"/>
        <item x="264"/>
        <item x="95"/>
        <item x="275"/>
        <item x="75"/>
        <item x="791"/>
        <item x="906"/>
        <item x="876"/>
        <item x="792"/>
        <item x="802"/>
        <item x="877"/>
        <item x="535"/>
        <item x="514"/>
        <item x="536"/>
        <item x="617"/>
        <item x="796"/>
        <item x="644"/>
        <item x="643"/>
        <item x="879"/>
        <item x="622"/>
        <item x="789"/>
        <item x="508"/>
        <item x="816"/>
        <item x="815"/>
        <item x="526"/>
        <item x="889"/>
        <item x="905"/>
        <item x="883"/>
        <item x="634"/>
        <item x="790"/>
        <item x="806"/>
        <item x="267"/>
        <item x="895"/>
        <item x="85"/>
        <item x="284"/>
        <item x="277"/>
        <item x="261"/>
        <item x="109"/>
        <item x="97"/>
        <item x="288"/>
        <item x="78"/>
        <item x="105"/>
        <item x="642"/>
        <item x="517"/>
        <item x="625"/>
        <item x="799"/>
        <item x="528"/>
        <item x="636"/>
        <item x="886"/>
        <item x="538"/>
        <item x="818"/>
        <item x="90"/>
        <item x="808"/>
        <item x="534"/>
        <item x="904"/>
        <item x="272"/>
        <item x="646"/>
        <item x="620"/>
        <item x="908"/>
        <item x="897"/>
        <item x="511"/>
        <item x="880"/>
        <item x="793"/>
        <item x="814"/>
        <item x="274"/>
        <item x="522"/>
        <item x="630"/>
        <item x="113"/>
        <item x="803"/>
        <item x="94"/>
        <item x="292"/>
        <item x="633"/>
        <item x="891"/>
        <item x="525"/>
        <item x="542"/>
        <item x="821"/>
        <item x="894"/>
        <item x="650"/>
        <item x="912"/>
        <item x="805"/>
        <item x="963"/>
        <item t="default"/>
      </items>
    </pivotField>
    <pivotField dataField="1" showAll="0"/>
    <pivotField dataField="1" showAll="0"/>
    <pivotField showAll="0"/>
    <pivotField showAll="0"/>
  </pivotFields>
  <rowFields count="1">
    <field x="4"/>
  </rowFields>
  <rowItems count="11">
    <i>
      <x v="113"/>
    </i>
    <i>
      <x v="94"/>
    </i>
    <i>
      <x v="90"/>
    </i>
    <i>
      <x v="109"/>
    </i>
    <i>
      <x v="78"/>
    </i>
    <i>
      <x v="105"/>
    </i>
    <i>
      <x v="97"/>
    </i>
    <i>
      <x v="85"/>
    </i>
    <i>
      <x v="95"/>
    </i>
    <i>
      <x v="75"/>
    </i>
    <i t="grand">
      <x/>
    </i>
  </rowItems>
  <colFields count="1">
    <field x="-2"/>
  </colFields>
  <colItems count="3">
    <i>
      <x/>
    </i>
    <i i="1">
      <x v="1"/>
    </i>
    <i i="2">
      <x v="2"/>
    </i>
  </colItems>
  <pageFields count="1">
    <pageField fld="6" hier="-1"/>
  </pageFields>
  <dataFields count="3">
    <dataField name="Sum of TOTAL TREATED" fld="6" baseField="0" baseItem="0"/>
    <dataField name="Sum of WITHIN STANDARD" fld="7" baseField="0" baseItem="0"/>
    <dataField name="Sum of BREACHES" fld="8"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F1894F1-487A-4291-973F-EA19E706FC7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11">
    <pivotField showAll="0"/>
    <pivotField showAll="0"/>
    <pivotField showAll="0"/>
    <pivotField showAll="0"/>
    <pivotField showAll="0"/>
    <pivotField axis="axisRow" showAll="0">
      <items count="17">
        <item m="1" x="9"/>
        <item x="3"/>
        <item m="1" x="12"/>
        <item x="7"/>
        <item m="1" x="10"/>
        <item x="2"/>
        <item x="6"/>
        <item m="1" x="13"/>
        <item x="0"/>
        <item m="1" x="11"/>
        <item x="1"/>
        <item m="1" x="14"/>
        <item x="4"/>
        <item m="1" x="15"/>
        <item x="5"/>
        <item x="8"/>
        <item t="default"/>
      </items>
    </pivotField>
    <pivotField dataField="1" showAll="0"/>
    <pivotField showAll="0"/>
    <pivotField showAll="0"/>
    <pivotField numFmtId="9" showAll="0"/>
    <pivotField numFmtId="9" showAll="0"/>
  </pivotFields>
  <rowFields count="1">
    <field x="5"/>
  </rowFields>
  <rowItems count="10">
    <i>
      <x v="1"/>
    </i>
    <i>
      <x v="3"/>
    </i>
    <i>
      <x v="5"/>
    </i>
    <i>
      <x v="6"/>
    </i>
    <i>
      <x v="8"/>
    </i>
    <i>
      <x v="10"/>
    </i>
    <i>
      <x v="12"/>
    </i>
    <i>
      <x v="14"/>
    </i>
    <i>
      <x v="15"/>
    </i>
    <i t="grand">
      <x/>
    </i>
  </rowItems>
  <colItems count="1">
    <i/>
  </colItems>
  <dataFields count="1">
    <dataField name="Sum of TOTAL TREAT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766C4FE-6B22-4221-9B19-50DEB1450B8C}" sourceName="MONTH">
  <pivotTables>
    <pivotTable tabId="2" name="PivotTable3"/>
  </pivotTables>
  <data>
    <tabular pivotCacheId="910405778">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NDARD" xr10:uid="{AA74514C-8C77-41F6-820C-5510163C7954}" sourceName="STANDARD">
  <pivotTables>
    <pivotTable tabId="2" name="PivotTable3"/>
  </pivotTables>
  <data>
    <tabular pivotCacheId="910405778">
      <items count="11">
        <i x="2" s="1"/>
        <i x="0" s="1"/>
        <i x="1" s="1"/>
        <i x="3" s="1"/>
        <i x="4" s="1"/>
        <i x="5" s="1"/>
        <i x="6" s="1"/>
        <i x="7" s="1"/>
        <i x="8" s="1"/>
        <i x="9" s="1"/>
        <i x="1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B1162475-1503-4718-9987-DC81D7BFDEC8}" sourceName="MONTH">
  <pivotTables>
    <pivotTable tabId="2" name="PivotTable4"/>
    <pivotTable tabId="2" name="PivotTable21"/>
  </pivotTables>
  <data>
    <tabular pivotCacheId="910405778">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NDARD1" xr10:uid="{E1D2DDD1-5F5A-41C8-9809-D452AF7B0F12}" sourceName="STANDARD">
  <pivotTables>
    <pivotTable tabId="2" name="PivotTable4"/>
    <pivotTable tabId="2" name="PivotTable21"/>
  </pivotTables>
  <data>
    <tabular pivotCacheId="910405778">
      <items count="11">
        <i x="2" s="1"/>
        <i x="0" s="1"/>
        <i x="1" s="1"/>
        <i x="3" s="1"/>
        <i x="4" s="1"/>
        <i x="5" s="1"/>
        <i x="6" s="1"/>
        <i x="7" s="1"/>
        <i x="8" s="1"/>
        <i x="9" s="1"/>
        <i x="1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NDARD2" xr10:uid="{B9346225-08B4-4671-BE36-5877498CAF4E}" sourceName="STANDARD">
  <pivotTables>
    <pivotTable tabId="2" name="PivotTable6"/>
  </pivotTables>
  <data>
    <tabular pivotCacheId="1111801205">
      <items count="10">
        <i x="2" s="1"/>
        <i x="0" s="1"/>
        <i x="1" s="1"/>
        <i x="3" s="1"/>
        <i x="4" s="1"/>
        <i x="5" s="1"/>
        <i x="6" s="1"/>
        <i x="7" s="1"/>
        <i x="8" s="1"/>
        <i x="9"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NDARD3" xr10:uid="{0C1CE38C-187C-4AF2-AE5C-6838408B1D1F}" sourceName="STANDARD">
  <pivotTables>
    <pivotTable tabId="2" name="PivotTable7"/>
  </pivotTables>
  <data>
    <tabular pivotCacheId="1111801205">
      <items count="10">
        <i x="2" s="1"/>
        <i x="0"/>
        <i x="1"/>
        <i x="3"/>
        <i x="4"/>
        <i x="5"/>
        <i x="6"/>
        <i x="7"/>
        <i x="8"/>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_referrals" xr10:uid="{306A20FB-AB9E-446D-9C1B-673DAF62747E}" cache="Slicer_MONTH" caption="MONTH" rowHeight="241300"/>
  <slicer name="STANDARD_referral" xr10:uid="{C9D2BCE8-0CBE-4145-B242-1778AC5664EC}" cache="Slicer_STANDARD" caption="STANDARD" startItem="3" rowHeight="241300"/>
  <slicer name="Breaches_months" xr10:uid="{F2D74441-11C7-48CF-8B1F-615C7C942B6D}" cache="Slicer_MONTH1" caption="MONTH" rowHeight="241300"/>
  <slicer name="Breaches_standards" xr10:uid="{A3FC692F-37BF-462A-9110-AD386B5178EF}" cache="Slicer_STANDARD1" caption="STANDARD" rowHeight="241300"/>
  <slicer name="STANDARD_IBC" xr10:uid="{E489E0BD-FD5B-4E43-95CB-6EE1AA0044DB}" cache="Slicer_STANDARD2" caption="STANDARD" rowHeight="241300"/>
  <slicer name="STANDARD" xr10:uid="{B677A7FE-8C67-449D-9740-61654A9BABA9}" cache="Slicer_STANDARD3" caption="STAND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NDARD_IBC 1" xr10:uid="{A623CD02-10D8-4FB2-9E70-3EA731A3BC7C}" cache="Slicer_STANDARD2" caption="STANDARD" startItem="6" rowHeight="241300"/>
  <slicer name="STANDARD 1" xr10:uid="{F627B4D7-937C-41E4-ABBB-2BCA25F3CC05}" cache="Slicer_STANDARD3" caption="STAND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41D7E1-DF3B-4059-B0BA-04AA4A4BDFAD}" name="Table45" displayName="Table45" ref="A1:H107" totalsRowShown="0" headerRowDxfId="13" dataDxfId="11" headerRowBorderDxfId="12">
  <autoFilter ref="A1:H107" xr:uid="{DF41D7E1-DF3B-4059-B0BA-04AA4A4BDFAD}"/>
  <sortState xmlns:xlrd2="http://schemas.microsoft.com/office/spreadsheetml/2017/richdata2" ref="A2:H107">
    <sortCondition ref="B4:B110"/>
  </sortState>
  <tableColumns count="8">
    <tableColumn id="1" xr3:uid="{D22BBD0B-80A6-465F-9BA0-F66BD89BDE2E}" name="Sub ICB Location ODS Code " dataDxfId="10"/>
    <tableColumn id="12" xr3:uid="{E1E75535-55BA-4AAC-89EA-690271EB28BB}" name="Sub ICB Location Name " dataDxfId="9"/>
    <tableColumn id="3" xr3:uid="{1E5F7ED7-D77D-4CA8-BE22-09B7B8991BF4}" name="Sub ICB Location Non-Primary Role" dataDxfId="8"/>
    <tableColumn id="4" xr3:uid="{7581F3B0-857D-49DD-82F5-028349DB7DA5}" name="ICB Code" dataDxfId="7"/>
    <tableColumn id="5" xr3:uid="{EF85099F-85BA-4E2F-828B-A47F4707B2B8}" name="Integrated Care Board Name " dataDxfId="6"/>
    <tableColumn id="6" xr3:uid="{9E992A43-8C3E-4D83-9374-DB7D6430CBC5}" name="ICB Non-Primary Role" dataDxfId="5"/>
    <tableColumn id="7" xr3:uid="{78747814-669C-491B-8793-1718094230A6}" name="Region Code" dataDxfId="4"/>
    <tableColumn id="8" xr3:uid="{819C0C08-9383-41B5-912E-88021CC13BEE}" name="Region Name"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117937-837C-4BB4-834B-1A3543E2FF01}" name="Table1" displayName="Table1" ref="A1:E7" totalsRowShown="0">
  <autoFilter ref="A1:E7" xr:uid="{4A117937-837C-4BB4-834B-1A3543E2FF01}"/>
  <tableColumns count="5">
    <tableColumn id="1" xr3:uid="{8953BDCF-0535-4887-B76C-E6DE0C5F0721}" name="Row Labels" dataDxfId="2"/>
    <tableColumn id="2" xr3:uid="{67C25C8F-7C01-47E8-B165-AE0AEF70CBEB}" name="Sum of TOTAL TREATED"/>
    <tableColumn id="3" xr3:uid="{D6B65244-A1B4-4071-974D-8F8F3C8D4D7A}" name="Forecast(Sum of TOTAL TREATED)"/>
    <tableColumn id="4" xr3:uid="{97579902-157E-423E-9961-2CA09C22B10C}" name="Lower Confidence Bound(Sum of TOTAL TREATED)" dataDxfId="1"/>
    <tableColumn id="5" xr3:uid="{D11777A8-8F0F-42F4-A033-3B541CACA323}" name="Upper Confidence Bound(Sum of TOTAL TREAT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318"/>
  <sheetViews>
    <sheetView workbookViewId="0">
      <selection activeCell="H3102" sqref="H3102"/>
    </sheetView>
  </sheetViews>
  <sheetFormatPr defaultColWidth="11.453125" defaultRowHeight="14.5" x14ac:dyDescent="0.35"/>
  <cols>
    <col min="5" max="5" width="26.08984375" bestFit="1" customWidth="1"/>
    <col min="6" max="6" width="48.6328125" customWidth="1"/>
    <col min="8" max="8" width="17.08984375" bestFit="1" customWidth="1"/>
    <col min="10" max="10" width="29" bestFit="1" customWidth="1"/>
    <col min="11" max="11" width="27.54296875" bestFit="1" customWidth="1"/>
  </cols>
  <sheetData>
    <row r="1" spans="1:11" x14ac:dyDescent="0.35">
      <c r="A1" t="s">
        <v>0</v>
      </c>
      <c r="B1" t="s">
        <v>1</v>
      </c>
      <c r="C1" t="s">
        <v>2</v>
      </c>
      <c r="D1" t="s">
        <v>3</v>
      </c>
      <c r="E1" t="s">
        <v>4</v>
      </c>
      <c r="F1" t="s">
        <v>514</v>
      </c>
      <c r="G1" t="s">
        <v>5</v>
      </c>
      <c r="H1" t="s">
        <v>6</v>
      </c>
      <c r="I1" t="s">
        <v>7</v>
      </c>
      <c r="J1" t="s">
        <v>140</v>
      </c>
      <c r="K1" t="s">
        <v>141</v>
      </c>
    </row>
    <row r="2" spans="1:11" hidden="1" x14ac:dyDescent="0.35">
      <c r="A2" t="s">
        <v>8</v>
      </c>
      <c r="B2" t="s">
        <v>9</v>
      </c>
      <c r="C2" t="s">
        <v>10</v>
      </c>
      <c r="D2" t="s">
        <v>11</v>
      </c>
      <c r="E2" t="s">
        <v>12</v>
      </c>
      <c r="F2" t="s">
        <v>268</v>
      </c>
      <c r="G2">
        <v>1262</v>
      </c>
      <c r="H2">
        <v>1119</v>
      </c>
      <c r="I2">
        <v>143</v>
      </c>
      <c r="J2" s="1">
        <f>H2/G2</f>
        <v>0.8866877971473851</v>
      </c>
      <c r="K2" s="1">
        <f>I2/G2</f>
        <v>0.1133122028526149</v>
      </c>
    </row>
    <row r="3" spans="1:11" hidden="1" x14ac:dyDescent="0.35">
      <c r="A3" t="s">
        <v>8</v>
      </c>
      <c r="B3" t="s">
        <v>9</v>
      </c>
      <c r="C3" t="s">
        <v>10</v>
      </c>
      <c r="D3" t="s">
        <v>11</v>
      </c>
      <c r="E3" t="s">
        <v>13</v>
      </c>
      <c r="F3" t="s">
        <v>268</v>
      </c>
      <c r="G3">
        <v>656</v>
      </c>
      <c r="H3">
        <v>581</v>
      </c>
      <c r="I3">
        <v>75</v>
      </c>
      <c r="J3" s="1">
        <f t="shared" ref="J3:J66" si="0">H3/G3</f>
        <v>0.88567073170731703</v>
      </c>
      <c r="K3" s="1">
        <f t="shared" ref="K3:K66" si="1">I3/G3</f>
        <v>0.11432926829268293</v>
      </c>
    </row>
    <row r="4" spans="1:11" hidden="1" x14ac:dyDescent="0.35">
      <c r="A4" t="s">
        <v>8</v>
      </c>
      <c r="B4" t="s">
        <v>9</v>
      </c>
      <c r="C4" t="s">
        <v>10</v>
      </c>
      <c r="D4" t="s">
        <v>11</v>
      </c>
      <c r="E4" t="s">
        <v>14</v>
      </c>
      <c r="F4" t="s">
        <v>268</v>
      </c>
      <c r="G4">
        <v>1124</v>
      </c>
      <c r="H4">
        <v>1031</v>
      </c>
      <c r="I4">
        <v>93</v>
      </c>
      <c r="J4" s="1">
        <f t="shared" si="0"/>
        <v>0.91725978647686834</v>
      </c>
      <c r="K4" s="1">
        <f t="shared" si="1"/>
        <v>8.274021352313167E-2</v>
      </c>
    </row>
    <row r="5" spans="1:11" hidden="1" x14ac:dyDescent="0.35">
      <c r="A5" t="s">
        <v>8</v>
      </c>
      <c r="B5" t="s">
        <v>9</v>
      </c>
      <c r="C5" t="s">
        <v>10</v>
      </c>
      <c r="D5" t="s">
        <v>11</v>
      </c>
      <c r="E5" t="s">
        <v>15</v>
      </c>
      <c r="F5" t="s">
        <v>210</v>
      </c>
      <c r="G5">
        <v>567</v>
      </c>
      <c r="H5">
        <v>508</v>
      </c>
      <c r="I5">
        <v>59</v>
      </c>
      <c r="J5" s="1">
        <f t="shared" si="0"/>
        <v>0.89594356261022923</v>
      </c>
      <c r="K5" s="1">
        <f t="shared" si="1"/>
        <v>0.10405643738977072</v>
      </c>
    </row>
    <row r="6" spans="1:11" hidden="1" x14ac:dyDescent="0.35">
      <c r="A6" t="s">
        <v>8</v>
      </c>
      <c r="B6" t="s">
        <v>9</v>
      </c>
      <c r="C6" t="s">
        <v>10</v>
      </c>
      <c r="D6" t="s">
        <v>11</v>
      </c>
      <c r="E6" t="s">
        <v>16</v>
      </c>
      <c r="F6" t="s">
        <v>210</v>
      </c>
      <c r="G6">
        <v>692</v>
      </c>
      <c r="H6">
        <v>629</v>
      </c>
      <c r="I6">
        <v>63</v>
      </c>
      <c r="J6" s="1">
        <f t="shared" si="0"/>
        <v>0.90895953757225434</v>
      </c>
      <c r="K6" s="1">
        <f t="shared" si="1"/>
        <v>9.1040462427745661E-2</v>
      </c>
    </row>
    <row r="7" spans="1:11" hidden="1" x14ac:dyDescent="0.35">
      <c r="A7" t="s">
        <v>8</v>
      </c>
      <c r="B7" t="s">
        <v>9</v>
      </c>
      <c r="C7" t="s">
        <v>10</v>
      </c>
      <c r="D7" t="s">
        <v>11</v>
      </c>
      <c r="E7" t="s">
        <v>17</v>
      </c>
      <c r="F7" t="s">
        <v>210</v>
      </c>
      <c r="G7">
        <v>912</v>
      </c>
      <c r="H7">
        <v>753</v>
      </c>
      <c r="I7">
        <v>159</v>
      </c>
      <c r="J7" s="1">
        <f t="shared" si="0"/>
        <v>0.82565789473684215</v>
      </c>
      <c r="K7" s="1">
        <f t="shared" si="1"/>
        <v>0.17434210526315788</v>
      </c>
    </row>
    <row r="8" spans="1:11" hidden="1" x14ac:dyDescent="0.35">
      <c r="A8" t="s">
        <v>8</v>
      </c>
      <c r="B8" t="s">
        <v>9</v>
      </c>
      <c r="C8" t="s">
        <v>10</v>
      </c>
      <c r="D8" t="s">
        <v>11</v>
      </c>
      <c r="E8" t="s">
        <v>18</v>
      </c>
      <c r="F8" t="s">
        <v>210</v>
      </c>
      <c r="G8">
        <v>738</v>
      </c>
      <c r="H8">
        <v>569</v>
      </c>
      <c r="I8">
        <v>169</v>
      </c>
      <c r="J8" s="1">
        <f t="shared" si="0"/>
        <v>0.7710027100271003</v>
      </c>
      <c r="K8" s="1">
        <f t="shared" si="1"/>
        <v>0.22899728997289973</v>
      </c>
    </row>
    <row r="9" spans="1:11" hidden="1" x14ac:dyDescent="0.35">
      <c r="A9" t="s">
        <v>8</v>
      </c>
      <c r="B9" t="s">
        <v>9</v>
      </c>
      <c r="C9" t="s">
        <v>10</v>
      </c>
      <c r="D9" t="s">
        <v>11</v>
      </c>
      <c r="E9" t="s">
        <v>19</v>
      </c>
      <c r="F9" t="s">
        <v>210</v>
      </c>
      <c r="G9">
        <v>803</v>
      </c>
      <c r="H9">
        <v>702</v>
      </c>
      <c r="I9">
        <v>101</v>
      </c>
      <c r="J9" s="1">
        <f t="shared" si="0"/>
        <v>0.87422166874221674</v>
      </c>
      <c r="K9" s="1">
        <f t="shared" si="1"/>
        <v>0.12577833125778332</v>
      </c>
    </row>
    <row r="10" spans="1:11" hidden="1" x14ac:dyDescent="0.35">
      <c r="A10" t="s">
        <v>8</v>
      </c>
      <c r="B10" t="s">
        <v>9</v>
      </c>
      <c r="C10" t="s">
        <v>10</v>
      </c>
      <c r="D10" t="s">
        <v>11</v>
      </c>
      <c r="E10" t="s">
        <v>20</v>
      </c>
      <c r="F10" t="s">
        <v>210</v>
      </c>
      <c r="G10">
        <v>1028</v>
      </c>
      <c r="H10">
        <v>875</v>
      </c>
      <c r="I10">
        <v>153</v>
      </c>
      <c r="J10" s="1">
        <f t="shared" si="0"/>
        <v>0.85116731517509725</v>
      </c>
      <c r="K10" s="1">
        <f t="shared" si="1"/>
        <v>0.14883268482490272</v>
      </c>
    </row>
    <row r="11" spans="1:11" hidden="1" x14ac:dyDescent="0.35">
      <c r="A11" t="s">
        <v>8</v>
      </c>
      <c r="B11" t="s">
        <v>9</v>
      </c>
      <c r="C11" t="s">
        <v>10</v>
      </c>
      <c r="D11" t="s">
        <v>11</v>
      </c>
      <c r="E11" t="s">
        <v>21</v>
      </c>
      <c r="F11" t="s">
        <v>210</v>
      </c>
      <c r="G11">
        <v>1304</v>
      </c>
      <c r="H11">
        <v>1144</v>
      </c>
      <c r="I11">
        <v>160</v>
      </c>
      <c r="J11" s="1">
        <f t="shared" si="0"/>
        <v>0.87730061349693256</v>
      </c>
      <c r="K11" s="1">
        <f t="shared" si="1"/>
        <v>0.12269938650306748</v>
      </c>
    </row>
    <row r="12" spans="1:11" hidden="1" x14ac:dyDescent="0.35">
      <c r="A12" t="s">
        <v>8</v>
      </c>
      <c r="B12" t="s">
        <v>9</v>
      </c>
      <c r="C12" t="s">
        <v>10</v>
      </c>
      <c r="D12" t="s">
        <v>11</v>
      </c>
      <c r="E12" t="s">
        <v>22</v>
      </c>
      <c r="F12" t="s">
        <v>210</v>
      </c>
      <c r="G12">
        <v>982</v>
      </c>
      <c r="H12">
        <v>795</v>
      </c>
      <c r="I12">
        <v>187</v>
      </c>
      <c r="J12" s="1">
        <f t="shared" si="0"/>
        <v>0.80957230142566194</v>
      </c>
      <c r="K12" s="1">
        <f t="shared" si="1"/>
        <v>0.19042769857433808</v>
      </c>
    </row>
    <row r="13" spans="1:11" hidden="1" x14ac:dyDescent="0.35">
      <c r="A13" t="s">
        <v>8</v>
      </c>
      <c r="B13" t="s">
        <v>9</v>
      </c>
      <c r="C13" t="s">
        <v>10</v>
      </c>
      <c r="D13" t="s">
        <v>11</v>
      </c>
      <c r="E13" t="s">
        <v>23</v>
      </c>
      <c r="F13" t="s">
        <v>210</v>
      </c>
      <c r="G13">
        <v>883</v>
      </c>
      <c r="H13">
        <v>769</v>
      </c>
      <c r="I13">
        <v>114</v>
      </c>
      <c r="J13" s="1">
        <f t="shared" si="0"/>
        <v>0.87089467723669312</v>
      </c>
      <c r="K13" s="1">
        <f t="shared" si="1"/>
        <v>0.12910532276330691</v>
      </c>
    </row>
    <row r="14" spans="1:11" hidden="1" x14ac:dyDescent="0.35">
      <c r="A14" t="s">
        <v>8</v>
      </c>
      <c r="B14" t="s">
        <v>9</v>
      </c>
      <c r="C14" t="s">
        <v>10</v>
      </c>
      <c r="D14" t="s">
        <v>11</v>
      </c>
      <c r="E14" t="s">
        <v>24</v>
      </c>
      <c r="F14" t="s">
        <v>210</v>
      </c>
      <c r="G14">
        <v>597</v>
      </c>
      <c r="H14">
        <v>400</v>
      </c>
      <c r="I14">
        <v>197</v>
      </c>
      <c r="J14" s="1">
        <f t="shared" si="0"/>
        <v>0.67001675041876052</v>
      </c>
      <c r="K14" s="1">
        <f t="shared" si="1"/>
        <v>0.32998324958123953</v>
      </c>
    </row>
    <row r="15" spans="1:11" hidden="1" x14ac:dyDescent="0.35">
      <c r="A15" t="s">
        <v>8</v>
      </c>
      <c r="B15" t="s">
        <v>9</v>
      </c>
      <c r="C15" t="s">
        <v>10</v>
      </c>
      <c r="D15" t="s">
        <v>11</v>
      </c>
      <c r="E15" t="s">
        <v>25</v>
      </c>
      <c r="F15" t="s">
        <v>210</v>
      </c>
      <c r="G15">
        <v>1023</v>
      </c>
      <c r="H15">
        <v>694</v>
      </c>
      <c r="I15">
        <v>329</v>
      </c>
      <c r="J15" s="1">
        <f t="shared" si="0"/>
        <v>0.67839687194525899</v>
      </c>
      <c r="K15" s="1">
        <f t="shared" si="1"/>
        <v>0.32160312805474095</v>
      </c>
    </row>
    <row r="16" spans="1:11" hidden="1" x14ac:dyDescent="0.35">
      <c r="A16" t="s">
        <v>8</v>
      </c>
      <c r="B16" t="s">
        <v>9</v>
      </c>
      <c r="C16" t="s">
        <v>10</v>
      </c>
      <c r="D16" t="s">
        <v>11</v>
      </c>
      <c r="E16" t="s">
        <v>26</v>
      </c>
      <c r="F16" t="s">
        <v>268</v>
      </c>
      <c r="G16">
        <v>1170</v>
      </c>
      <c r="H16">
        <v>974</v>
      </c>
      <c r="I16">
        <v>196</v>
      </c>
      <c r="J16" s="1">
        <f t="shared" si="0"/>
        <v>0.83247863247863252</v>
      </c>
      <c r="K16" s="1">
        <f t="shared" si="1"/>
        <v>0.16752136752136751</v>
      </c>
    </row>
    <row r="17" spans="1:11" hidden="1" x14ac:dyDescent="0.35">
      <c r="A17" t="s">
        <v>8</v>
      </c>
      <c r="B17" t="s">
        <v>9</v>
      </c>
      <c r="C17" t="s">
        <v>10</v>
      </c>
      <c r="D17" t="s">
        <v>11</v>
      </c>
      <c r="E17" t="s">
        <v>27</v>
      </c>
      <c r="F17" t="s">
        <v>210</v>
      </c>
      <c r="G17">
        <v>740</v>
      </c>
      <c r="H17">
        <v>569</v>
      </c>
      <c r="I17">
        <v>171</v>
      </c>
      <c r="J17" s="1">
        <f t="shared" si="0"/>
        <v>0.76891891891891895</v>
      </c>
      <c r="K17" s="1">
        <f t="shared" si="1"/>
        <v>0.23108108108108108</v>
      </c>
    </row>
    <row r="18" spans="1:11" hidden="1" x14ac:dyDescent="0.35">
      <c r="A18" t="s">
        <v>8</v>
      </c>
      <c r="B18" t="s">
        <v>9</v>
      </c>
      <c r="C18" t="s">
        <v>10</v>
      </c>
      <c r="D18" t="s">
        <v>11</v>
      </c>
      <c r="E18" t="s">
        <v>28</v>
      </c>
      <c r="F18" t="s">
        <v>210</v>
      </c>
      <c r="G18">
        <v>1349</v>
      </c>
      <c r="H18">
        <v>1163</v>
      </c>
      <c r="I18">
        <v>186</v>
      </c>
      <c r="J18" s="1">
        <f t="shared" si="0"/>
        <v>0.86212008895478132</v>
      </c>
      <c r="K18" s="1">
        <f t="shared" si="1"/>
        <v>0.13787991104521868</v>
      </c>
    </row>
    <row r="19" spans="1:11" hidden="1" x14ac:dyDescent="0.35">
      <c r="A19" t="s">
        <v>8</v>
      </c>
      <c r="B19" t="s">
        <v>9</v>
      </c>
      <c r="C19" t="s">
        <v>10</v>
      </c>
      <c r="D19" t="s">
        <v>11</v>
      </c>
      <c r="E19" t="s">
        <v>29</v>
      </c>
      <c r="F19" t="s">
        <v>210</v>
      </c>
      <c r="G19">
        <v>721</v>
      </c>
      <c r="H19">
        <v>567</v>
      </c>
      <c r="I19">
        <v>154</v>
      </c>
      <c r="J19" s="1">
        <f t="shared" si="0"/>
        <v>0.78640776699029125</v>
      </c>
      <c r="K19" s="1">
        <f t="shared" si="1"/>
        <v>0.21359223300970873</v>
      </c>
    </row>
    <row r="20" spans="1:11" hidden="1" x14ac:dyDescent="0.35">
      <c r="A20" t="s">
        <v>8</v>
      </c>
      <c r="B20" t="s">
        <v>9</v>
      </c>
      <c r="C20" t="s">
        <v>10</v>
      </c>
      <c r="D20" t="s">
        <v>11</v>
      </c>
      <c r="E20" t="s">
        <v>30</v>
      </c>
      <c r="F20" t="s">
        <v>210</v>
      </c>
      <c r="G20">
        <v>727</v>
      </c>
      <c r="H20">
        <v>508</v>
      </c>
      <c r="I20">
        <v>219</v>
      </c>
      <c r="J20" s="1">
        <f t="shared" si="0"/>
        <v>0.69876203576341123</v>
      </c>
      <c r="K20" s="1">
        <f t="shared" si="1"/>
        <v>0.30123796423658872</v>
      </c>
    </row>
    <row r="21" spans="1:11" hidden="1" x14ac:dyDescent="0.35">
      <c r="A21" t="s">
        <v>8</v>
      </c>
      <c r="B21" t="s">
        <v>9</v>
      </c>
      <c r="C21" t="s">
        <v>10</v>
      </c>
      <c r="D21" t="s">
        <v>11</v>
      </c>
      <c r="E21" t="s">
        <v>31</v>
      </c>
      <c r="F21" t="s">
        <v>210</v>
      </c>
      <c r="G21">
        <v>1410</v>
      </c>
      <c r="H21">
        <v>1024</v>
      </c>
      <c r="I21">
        <v>386</v>
      </c>
      <c r="J21" s="1">
        <f t="shared" si="0"/>
        <v>0.7262411347517731</v>
      </c>
      <c r="K21" s="1">
        <f t="shared" si="1"/>
        <v>0.27375886524822696</v>
      </c>
    </row>
    <row r="22" spans="1:11" hidden="1" x14ac:dyDescent="0.35">
      <c r="A22" t="s">
        <v>8</v>
      </c>
      <c r="B22" t="s">
        <v>9</v>
      </c>
      <c r="C22" t="s">
        <v>10</v>
      </c>
      <c r="D22" t="s">
        <v>11</v>
      </c>
      <c r="E22" t="s">
        <v>32</v>
      </c>
      <c r="F22" t="s">
        <v>210</v>
      </c>
      <c r="G22">
        <v>806</v>
      </c>
      <c r="H22">
        <v>619</v>
      </c>
      <c r="I22">
        <v>187</v>
      </c>
      <c r="J22" s="1">
        <f t="shared" si="0"/>
        <v>0.76799007444168732</v>
      </c>
      <c r="K22" s="1">
        <f t="shared" si="1"/>
        <v>0.23200992555831265</v>
      </c>
    </row>
    <row r="23" spans="1:11" hidden="1" x14ac:dyDescent="0.35">
      <c r="A23" t="s">
        <v>8</v>
      </c>
      <c r="B23" t="s">
        <v>9</v>
      </c>
      <c r="C23" t="s">
        <v>10</v>
      </c>
      <c r="D23" t="s">
        <v>11</v>
      </c>
      <c r="E23" t="s">
        <v>33</v>
      </c>
      <c r="F23" t="s">
        <v>210</v>
      </c>
      <c r="G23">
        <v>850</v>
      </c>
      <c r="H23">
        <v>756</v>
      </c>
      <c r="I23">
        <v>94</v>
      </c>
      <c r="J23" s="1">
        <f t="shared" si="0"/>
        <v>0.88941176470588235</v>
      </c>
      <c r="K23" s="1">
        <f t="shared" si="1"/>
        <v>0.11058823529411765</v>
      </c>
    </row>
    <row r="24" spans="1:11" hidden="1" x14ac:dyDescent="0.35">
      <c r="A24" t="s">
        <v>8</v>
      </c>
      <c r="B24" t="s">
        <v>9</v>
      </c>
      <c r="C24" t="s">
        <v>10</v>
      </c>
      <c r="D24" t="s">
        <v>11</v>
      </c>
      <c r="E24" t="s">
        <v>34</v>
      </c>
      <c r="F24" t="s">
        <v>210</v>
      </c>
      <c r="G24">
        <v>1020</v>
      </c>
      <c r="H24">
        <v>750</v>
      </c>
      <c r="I24">
        <v>270</v>
      </c>
      <c r="J24" s="1">
        <f t="shared" si="0"/>
        <v>0.73529411764705888</v>
      </c>
      <c r="K24" s="1">
        <f t="shared" si="1"/>
        <v>0.26470588235294118</v>
      </c>
    </row>
    <row r="25" spans="1:11" hidden="1" x14ac:dyDescent="0.35">
      <c r="A25" t="s">
        <v>8</v>
      </c>
      <c r="B25" t="s">
        <v>9</v>
      </c>
      <c r="C25" t="s">
        <v>10</v>
      </c>
      <c r="D25" t="s">
        <v>11</v>
      </c>
      <c r="E25" t="s">
        <v>35</v>
      </c>
      <c r="F25" t="s">
        <v>210</v>
      </c>
      <c r="G25">
        <v>954</v>
      </c>
      <c r="H25">
        <v>690</v>
      </c>
      <c r="I25">
        <v>264</v>
      </c>
      <c r="J25" s="1">
        <f t="shared" si="0"/>
        <v>0.72327044025157228</v>
      </c>
      <c r="K25" s="1">
        <f t="shared" si="1"/>
        <v>0.27672955974842767</v>
      </c>
    </row>
    <row r="26" spans="1:11" hidden="1" x14ac:dyDescent="0.35">
      <c r="A26" t="s">
        <v>8</v>
      </c>
      <c r="B26" t="s">
        <v>9</v>
      </c>
      <c r="C26" t="s">
        <v>10</v>
      </c>
      <c r="D26" t="s">
        <v>11</v>
      </c>
      <c r="E26" t="s">
        <v>36</v>
      </c>
      <c r="F26" t="s">
        <v>210</v>
      </c>
      <c r="G26">
        <v>606</v>
      </c>
      <c r="H26">
        <v>467</v>
      </c>
      <c r="I26">
        <v>139</v>
      </c>
      <c r="J26" s="1">
        <f t="shared" si="0"/>
        <v>0.77062706270627068</v>
      </c>
      <c r="K26" s="1">
        <f t="shared" si="1"/>
        <v>0.22937293729372937</v>
      </c>
    </row>
    <row r="27" spans="1:11" hidden="1" x14ac:dyDescent="0.35">
      <c r="A27" t="s">
        <v>8</v>
      </c>
      <c r="B27" t="s">
        <v>9</v>
      </c>
      <c r="C27" t="s">
        <v>10</v>
      </c>
      <c r="D27" t="s">
        <v>11</v>
      </c>
      <c r="E27" t="s">
        <v>37</v>
      </c>
      <c r="F27" t="s">
        <v>210</v>
      </c>
      <c r="G27">
        <v>1306</v>
      </c>
      <c r="H27">
        <v>1200</v>
      </c>
      <c r="I27">
        <v>106</v>
      </c>
      <c r="J27" s="1">
        <f t="shared" si="0"/>
        <v>0.91883614088820831</v>
      </c>
      <c r="K27" s="1">
        <f t="shared" si="1"/>
        <v>8.1163859111791734E-2</v>
      </c>
    </row>
    <row r="28" spans="1:11" hidden="1" x14ac:dyDescent="0.35">
      <c r="A28" t="s">
        <v>8</v>
      </c>
      <c r="B28" t="s">
        <v>9</v>
      </c>
      <c r="C28" t="s">
        <v>10</v>
      </c>
      <c r="D28" t="s">
        <v>11</v>
      </c>
      <c r="E28" t="s">
        <v>38</v>
      </c>
      <c r="F28" t="s">
        <v>210</v>
      </c>
      <c r="G28">
        <v>928</v>
      </c>
      <c r="H28">
        <v>810</v>
      </c>
      <c r="I28">
        <v>118</v>
      </c>
      <c r="J28" s="1">
        <f t="shared" si="0"/>
        <v>0.87284482758620685</v>
      </c>
      <c r="K28" s="1">
        <f t="shared" si="1"/>
        <v>0.12715517241379309</v>
      </c>
    </row>
    <row r="29" spans="1:11" hidden="1" x14ac:dyDescent="0.35">
      <c r="A29" t="s">
        <v>8</v>
      </c>
      <c r="B29" t="s">
        <v>9</v>
      </c>
      <c r="C29" t="s">
        <v>10</v>
      </c>
      <c r="D29" t="s">
        <v>11</v>
      </c>
      <c r="E29" t="s">
        <v>39</v>
      </c>
      <c r="F29" t="s">
        <v>268</v>
      </c>
      <c r="G29">
        <v>826</v>
      </c>
      <c r="H29">
        <v>752</v>
      </c>
      <c r="I29">
        <v>74</v>
      </c>
      <c r="J29" s="1">
        <f t="shared" si="0"/>
        <v>0.91041162227602901</v>
      </c>
      <c r="K29" s="1">
        <f t="shared" si="1"/>
        <v>8.9588377723970949E-2</v>
      </c>
    </row>
    <row r="30" spans="1:11" hidden="1" x14ac:dyDescent="0.35">
      <c r="A30" t="s">
        <v>8</v>
      </c>
      <c r="B30" t="s">
        <v>9</v>
      </c>
      <c r="C30" t="s">
        <v>10</v>
      </c>
      <c r="D30" t="s">
        <v>11</v>
      </c>
      <c r="E30" t="s">
        <v>40</v>
      </c>
      <c r="F30" t="s">
        <v>189</v>
      </c>
      <c r="G30">
        <v>370</v>
      </c>
      <c r="H30">
        <v>271</v>
      </c>
      <c r="I30">
        <v>99</v>
      </c>
      <c r="J30" s="1">
        <f t="shared" si="0"/>
        <v>0.73243243243243239</v>
      </c>
      <c r="K30" s="1">
        <f t="shared" si="1"/>
        <v>0.26756756756756755</v>
      </c>
    </row>
    <row r="31" spans="1:11" hidden="1" x14ac:dyDescent="0.35">
      <c r="A31" t="s">
        <v>8</v>
      </c>
      <c r="B31" t="s">
        <v>9</v>
      </c>
      <c r="C31" t="s">
        <v>10</v>
      </c>
      <c r="D31" t="s">
        <v>11</v>
      </c>
      <c r="E31" t="s">
        <v>41</v>
      </c>
      <c r="F31" t="s">
        <v>268</v>
      </c>
      <c r="G31">
        <v>828</v>
      </c>
      <c r="H31">
        <v>806</v>
      </c>
      <c r="I31">
        <v>22</v>
      </c>
      <c r="J31" s="1">
        <f t="shared" si="0"/>
        <v>0.97342995169082125</v>
      </c>
      <c r="K31" s="1">
        <f t="shared" si="1"/>
        <v>2.6570048309178744E-2</v>
      </c>
    </row>
    <row r="32" spans="1:11" hidden="1" x14ac:dyDescent="0.35">
      <c r="A32" t="s">
        <v>8</v>
      </c>
      <c r="B32" t="s">
        <v>9</v>
      </c>
      <c r="C32" t="s">
        <v>10</v>
      </c>
      <c r="D32" t="s">
        <v>11</v>
      </c>
      <c r="E32" t="s">
        <v>42</v>
      </c>
      <c r="F32" t="s">
        <v>268</v>
      </c>
      <c r="G32">
        <v>1093</v>
      </c>
      <c r="H32">
        <v>898</v>
      </c>
      <c r="I32">
        <v>195</v>
      </c>
      <c r="J32" s="1">
        <f t="shared" si="0"/>
        <v>0.8215919487648673</v>
      </c>
      <c r="K32" s="1">
        <f t="shared" si="1"/>
        <v>0.17840805123513268</v>
      </c>
    </row>
    <row r="33" spans="1:11" hidden="1" x14ac:dyDescent="0.35">
      <c r="A33" t="s">
        <v>8</v>
      </c>
      <c r="B33" t="s">
        <v>9</v>
      </c>
      <c r="C33" t="s">
        <v>10</v>
      </c>
      <c r="D33" t="s">
        <v>11</v>
      </c>
      <c r="E33" t="s">
        <v>43</v>
      </c>
      <c r="F33" t="s">
        <v>268</v>
      </c>
      <c r="G33">
        <v>1104</v>
      </c>
      <c r="H33">
        <v>920</v>
      </c>
      <c r="I33">
        <v>184</v>
      </c>
      <c r="J33" s="1">
        <f t="shared" si="0"/>
        <v>0.83333333333333337</v>
      </c>
      <c r="K33" s="1">
        <f t="shared" si="1"/>
        <v>0.16666666666666666</v>
      </c>
    </row>
    <row r="34" spans="1:11" hidden="1" x14ac:dyDescent="0.35">
      <c r="A34" t="s">
        <v>8</v>
      </c>
      <c r="B34" t="s">
        <v>9</v>
      </c>
      <c r="C34" t="s">
        <v>10</v>
      </c>
      <c r="D34" t="s">
        <v>11</v>
      </c>
      <c r="E34" t="s">
        <v>44</v>
      </c>
      <c r="F34" t="s">
        <v>268</v>
      </c>
      <c r="G34">
        <v>815</v>
      </c>
      <c r="H34">
        <v>709</v>
      </c>
      <c r="I34">
        <v>106</v>
      </c>
      <c r="J34" s="1">
        <f t="shared" si="0"/>
        <v>0.86993865030674844</v>
      </c>
      <c r="K34" s="1">
        <f t="shared" si="1"/>
        <v>0.13006134969325153</v>
      </c>
    </row>
    <row r="35" spans="1:11" hidden="1" x14ac:dyDescent="0.35">
      <c r="A35" t="s">
        <v>8</v>
      </c>
      <c r="B35" t="s">
        <v>9</v>
      </c>
      <c r="C35" t="s">
        <v>10</v>
      </c>
      <c r="D35" t="s">
        <v>11</v>
      </c>
      <c r="E35" t="s">
        <v>45</v>
      </c>
      <c r="F35" t="s">
        <v>268</v>
      </c>
      <c r="G35">
        <v>498</v>
      </c>
      <c r="H35">
        <v>442</v>
      </c>
      <c r="I35">
        <v>56</v>
      </c>
      <c r="J35" s="1">
        <f t="shared" si="0"/>
        <v>0.8875502008032129</v>
      </c>
      <c r="K35" s="1">
        <f t="shared" si="1"/>
        <v>0.11244979919678715</v>
      </c>
    </row>
    <row r="36" spans="1:11" hidden="1" x14ac:dyDescent="0.35">
      <c r="A36" t="s">
        <v>8</v>
      </c>
      <c r="B36" t="s">
        <v>9</v>
      </c>
      <c r="C36" t="s">
        <v>10</v>
      </c>
      <c r="D36" t="s">
        <v>11</v>
      </c>
      <c r="E36" t="s">
        <v>46</v>
      </c>
      <c r="F36" t="s">
        <v>268</v>
      </c>
      <c r="G36">
        <v>626</v>
      </c>
      <c r="H36">
        <v>556</v>
      </c>
      <c r="I36">
        <v>70</v>
      </c>
      <c r="J36" s="1">
        <f t="shared" si="0"/>
        <v>0.88817891373801916</v>
      </c>
      <c r="K36" s="1">
        <f t="shared" si="1"/>
        <v>0.11182108626198083</v>
      </c>
    </row>
    <row r="37" spans="1:11" hidden="1" x14ac:dyDescent="0.35">
      <c r="A37" t="s">
        <v>8</v>
      </c>
      <c r="B37" t="s">
        <v>9</v>
      </c>
      <c r="C37" t="s">
        <v>10</v>
      </c>
      <c r="D37" t="s">
        <v>11</v>
      </c>
      <c r="E37" t="s">
        <v>47</v>
      </c>
      <c r="F37" t="s">
        <v>268</v>
      </c>
      <c r="G37">
        <v>879</v>
      </c>
      <c r="H37">
        <v>630</v>
      </c>
      <c r="I37">
        <v>249</v>
      </c>
      <c r="J37" s="1">
        <f t="shared" si="0"/>
        <v>0.71672354948805461</v>
      </c>
      <c r="K37" s="1">
        <f t="shared" si="1"/>
        <v>0.28327645051194539</v>
      </c>
    </row>
    <row r="38" spans="1:11" hidden="1" x14ac:dyDescent="0.35">
      <c r="A38" t="s">
        <v>8</v>
      </c>
      <c r="B38" t="s">
        <v>9</v>
      </c>
      <c r="C38" t="s">
        <v>10</v>
      </c>
      <c r="D38" t="s">
        <v>11</v>
      </c>
      <c r="E38" t="s">
        <v>48</v>
      </c>
      <c r="F38" t="s">
        <v>268</v>
      </c>
      <c r="G38">
        <v>1707</v>
      </c>
      <c r="H38">
        <v>1193</v>
      </c>
      <c r="I38">
        <v>514</v>
      </c>
      <c r="J38" s="1">
        <f t="shared" si="0"/>
        <v>0.69888693614528408</v>
      </c>
      <c r="K38" s="1">
        <f t="shared" si="1"/>
        <v>0.30111306385471587</v>
      </c>
    </row>
    <row r="39" spans="1:11" hidden="1" x14ac:dyDescent="0.35">
      <c r="A39" t="s">
        <v>8</v>
      </c>
      <c r="B39" t="s">
        <v>9</v>
      </c>
      <c r="C39" t="s">
        <v>10</v>
      </c>
      <c r="D39" t="s">
        <v>11</v>
      </c>
      <c r="E39" t="s">
        <v>49</v>
      </c>
      <c r="F39" t="s">
        <v>268</v>
      </c>
      <c r="G39">
        <v>955</v>
      </c>
      <c r="H39">
        <v>738</v>
      </c>
      <c r="I39">
        <v>217</v>
      </c>
      <c r="J39" s="1">
        <f t="shared" si="0"/>
        <v>0.77277486910994764</v>
      </c>
      <c r="K39" s="1">
        <f t="shared" si="1"/>
        <v>0.22722513089005236</v>
      </c>
    </row>
    <row r="40" spans="1:11" hidden="1" x14ac:dyDescent="0.35">
      <c r="A40" t="s">
        <v>8</v>
      </c>
      <c r="B40" t="s">
        <v>9</v>
      </c>
      <c r="C40" t="s">
        <v>10</v>
      </c>
      <c r="D40" t="s">
        <v>11</v>
      </c>
      <c r="E40" t="s">
        <v>50</v>
      </c>
      <c r="F40" t="s">
        <v>268</v>
      </c>
      <c r="G40">
        <v>1702</v>
      </c>
      <c r="H40">
        <v>1493</v>
      </c>
      <c r="I40">
        <v>209</v>
      </c>
      <c r="J40" s="1">
        <f t="shared" si="0"/>
        <v>0.87720329024676846</v>
      </c>
      <c r="K40" s="1">
        <f t="shared" si="1"/>
        <v>0.12279670975323149</v>
      </c>
    </row>
    <row r="41" spans="1:11" hidden="1" x14ac:dyDescent="0.35">
      <c r="A41" t="s">
        <v>8</v>
      </c>
      <c r="B41" t="s">
        <v>9</v>
      </c>
      <c r="C41" t="s">
        <v>10</v>
      </c>
      <c r="D41" t="s">
        <v>11</v>
      </c>
      <c r="E41" t="s">
        <v>51</v>
      </c>
      <c r="F41" t="s">
        <v>189</v>
      </c>
      <c r="G41">
        <v>1312</v>
      </c>
      <c r="H41">
        <v>1044</v>
      </c>
      <c r="I41">
        <v>268</v>
      </c>
      <c r="J41" s="1">
        <f t="shared" si="0"/>
        <v>0.79573170731707321</v>
      </c>
      <c r="K41" s="1">
        <f t="shared" si="1"/>
        <v>0.20426829268292682</v>
      </c>
    </row>
    <row r="42" spans="1:11" hidden="1" x14ac:dyDescent="0.35">
      <c r="A42" t="s">
        <v>8</v>
      </c>
      <c r="B42" t="s">
        <v>9</v>
      </c>
      <c r="C42" t="s">
        <v>10</v>
      </c>
      <c r="D42" t="s">
        <v>11</v>
      </c>
      <c r="E42" t="s">
        <v>52</v>
      </c>
      <c r="F42" t="s">
        <v>189</v>
      </c>
      <c r="G42">
        <v>1021</v>
      </c>
      <c r="H42">
        <v>783</v>
      </c>
      <c r="I42">
        <v>238</v>
      </c>
      <c r="J42" s="1">
        <f t="shared" si="0"/>
        <v>0.76689520078354556</v>
      </c>
      <c r="K42" s="1">
        <f t="shared" si="1"/>
        <v>0.23310479921645447</v>
      </c>
    </row>
    <row r="43" spans="1:11" hidden="1" x14ac:dyDescent="0.35">
      <c r="A43" t="s">
        <v>8</v>
      </c>
      <c r="B43" t="s">
        <v>9</v>
      </c>
      <c r="C43" t="s">
        <v>10</v>
      </c>
      <c r="D43" t="s">
        <v>11</v>
      </c>
      <c r="E43" t="s">
        <v>53</v>
      </c>
      <c r="F43" t="s">
        <v>189</v>
      </c>
      <c r="G43">
        <v>1562</v>
      </c>
      <c r="H43">
        <v>1216</v>
      </c>
      <c r="I43">
        <v>346</v>
      </c>
      <c r="J43" s="1">
        <f t="shared" si="0"/>
        <v>0.77848911651728558</v>
      </c>
      <c r="K43" s="1">
        <f t="shared" si="1"/>
        <v>0.22151088348271447</v>
      </c>
    </row>
    <row r="44" spans="1:11" hidden="1" x14ac:dyDescent="0.35">
      <c r="A44" t="s">
        <v>8</v>
      </c>
      <c r="B44" t="s">
        <v>9</v>
      </c>
      <c r="C44" t="s">
        <v>10</v>
      </c>
      <c r="D44" t="s">
        <v>11</v>
      </c>
      <c r="E44" t="s">
        <v>54</v>
      </c>
      <c r="F44" t="s">
        <v>189</v>
      </c>
      <c r="G44">
        <v>543</v>
      </c>
      <c r="H44">
        <v>446</v>
      </c>
      <c r="I44">
        <v>97</v>
      </c>
      <c r="J44" s="1">
        <f t="shared" si="0"/>
        <v>0.82136279926335176</v>
      </c>
      <c r="K44" s="1">
        <f t="shared" si="1"/>
        <v>0.17863720073664824</v>
      </c>
    </row>
    <row r="45" spans="1:11" hidden="1" x14ac:dyDescent="0.35">
      <c r="A45" t="s">
        <v>8</v>
      </c>
      <c r="B45" t="s">
        <v>9</v>
      </c>
      <c r="C45" t="s">
        <v>10</v>
      </c>
      <c r="D45" t="s">
        <v>11</v>
      </c>
      <c r="E45" t="s">
        <v>55</v>
      </c>
      <c r="F45" t="s">
        <v>189</v>
      </c>
      <c r="G45">
        <v>539</v>
      </c>
      <c r="H45">
        <v>351</v>
      </c>
      <c r="I45">
        <v>188</v>
      </c>
      <c r="J45" s="1">
        <f t="shared" si="0"/>
        <v>0.65120593692022266</v>
      </c>
      <c r="K45" s="1">
        <f t="shared" si="1"/>
        <v>0.34879406307977734</v>
      </c>
    </row>
    <row r="46" spans="1:11" hidden="1" x14ac:dyDescent="0.35">
      <c r="A46" t="s">
        <v>8</v>
      </c>
      <c r="B46" t="s">
        <v>9</v>
      </c>
      <c r="C46" t="s">
        <v>10</v>
      </c>
      <c r="D46" t="s">
        <v>11</v>
      </c>
      <c r="E46" t="s">
        <v>56</v>
      </c>
      <c r="F46" t="s">
        <v>189</v>
      </c>
      <c r="G46">
        <v>1045</v>
      </c>
      <c r="H46">
        <v>982</v>
      </c>
      <c r="I46">
        <v>63</v>
      </c>
      <c r="J46" s="1">
        <f t="shared" si="0"/>
        <v>0.93971291866028706</v>
      </c>
      <c r="K46" s="1">
        <f t="shared" si="1"/>
        <v>6.0287081339712917E-2</v>
      </c>
    </row>
    <row r="47" spans="1:11" hidden="1" x14ac:dyDescent="0.35">
      <c r="A47" t="s">
        <v>8</v>
      </c>
      <c r="B47" t="s">
        <v>9</v>
      </c>
      <c r="C47" t="s">
        <v>10</v>
      </c>
      <c r="D47" t="s">
        <v>11</v>
      </c>
      <c r="E47" t="s">
        <v>57</v>
      </c>
      <c r="F47" t="s">
        <v>189</v>
      </c>
      <c r="G47">
        <v>966</v>
      </c>
      <c r="H47">
        <v>683</v>
      </c>
      <c r="I47">
        <v>283</v>
      </c>
      <c r="J47" s="1">
        <f t="shared" si="0"/>
        <v>0.70703933747412007</v>
      </c>
      <c r="K47" s="1">
        <f t="shared" si="1"/>
        <v>0.29296066252587993</v>
      </c>
    </row>
    <row r="48" spans="1:11" hidden="1" x14ac:dyDescent="0.35">
      <c r="A48" t="s">
        <v>8</v>
      </c>
      <c r="B48" t="s">
        <v>9</v>
      </c>
      <c r="C48" t="s">
        <v>10</v>
      </c>
      <c r="D48" t="s">
        <v>11</v>
      </c>
      <c r="E48" t="s">
        <v>58</v>
      </c>
      <c r="F48" t="s">
        <v>189</v>
      </c>
      <c r="G48">
        <v>744</v>
      </c>
      <c r="H48">
        <v>704</v>
      </c>
      <c r="I48">
        <v>40</v>
      </c>
      <c r="J48" s="1">
        <f t="shared" si="0"/>
        <v>0.94623655913978499</v>
      </c>
      <c r="K48" s="1">
        <f t="shared" si="1"/>
        <v>5.3763440860215055E-2</v>
      </c>
    </row>
    <row r="49" spans="1:11" hidden="1" x14ac:dyDescent="0.35">
      <c r="A49" t="s">
        <v>8</v>
      </c>
      <c r="B49" t="s">
        <v>9</v>
      </c>
      <c r="C49" t="s">
        <v>10</v>
      </c>
      <c r="D49" t="s">
        <v>11</v>
      </c>
      <c r="E49" t="s">
        <v>59</v>
      </c>
      <c r="F49" t="s">
        <v>189</v>
      </c>
      <c r="G49">
        <v>1269</v>
      </c>
      <c r="H49">
        <v>1179</v>
      </c>
      <c r="I49">
        <v>90</v>
      </c>
      <c r="J49" s="1">
        <f t="shared" si="0"/>
        <v>0.92907801418439717</v>
      </c>
      <c r="K49" s="1">
        <f t="shared" si="1"/>
        <v>7.0921985815602842E-2</v>
      </c>
    </row>
    <row r="50" spans="1:11" hidden="1" x14ac:dyDescent="0.35">
      <c r="A50" t="s">
        <v>8</v>
      </c>
      <c r="B50" t="s">
        <v>9</v>
      </c>
      <c r="C50" t="s">
        <v>10</v>
      </c>
      <c r="D50" t="s">
        <v>11</v>
      </c>
      <c r="E50" t="s">
        <v>60</v>
      </c>
      <c r="F50" t="s">
        <v>184</v>
      </c>
      <c r="G50">
        <v>2808</v>
      </c>
      <c r="H50">
        <v>1923</v>
      </c>
      <c r="I50">
        <v>885</v>
      </c>
      <c r="J50" s="1">
        <f t="shared" si="0"/>
        <v>0.68482905982905984</v>
      </c>
      <c r="K50" s="1">
        <f t="shared" si="1"/>
        <v>0.31517094017094016</v>
      </c>
    </row>
    <row r="51" spans="1:11" hidden="1" x14ac:dyDescent="0.35">
      <c r="A51" t="s">
        <v>8</v>
      </c>
      <c r="B51" t="s">
        <v>9</v>
      </c>
      <c r="C51" t="s">
        <v>10</v>
      </c>
      <c r="D51" t="s">
        <v>11</v>
      </c>
      <c r="E51" t="s">
        <v>61</v>
      </c>
      <c r="F51" t="s">
        <v>184</v>
      </c>
      <c r="G51">
        <v>2178</v>
      </c>
      <c r="H51">
        <v>1846</v>
      </c>
      <c r="I51">
        <v>332</v>
      </c>
      <c r="J51" s="1">
        <f t="shared" si="0"/>
        <v>0.84756657483930209</v>
      </c>
      <c r="K51" s="1">
        <f t="shared" si="1"/>
        <v>0.15243342516069788</v>
      </c>
    </row>
    <row r="52" spans="1:11" hidden="1" x14ac:dyDescent="0.35">
      <c r="A52" t="s">
        <v>8</v>
      </c>
      <c r="B52" t="s">
        <v>9</v>
      </c>
      <c r="C52" t="s">
        <v>10</v>
      </c>
      <c r="D52" t="s">
        <v>11</v>
      </c>
      <c r="E52" t="s">
        <v>62</v>
      </c>
      <c r="F52" t="s">
        <v>184</v>
      </c>
      <c r="G52">
        <v>1359</v>
      </c>
      <c r="H52">
        <v>971</v>
      </c>
      <c r="I52">
        <v>388</v>
      </c>
      <c r="J52" s="1">
        <f t="shared" si="0"/>
        <v>0.71449595290654888</v>
      </c>
      <c r="K52" s="1">
        <f t="shared" si="1"/>
        <v>0.28550404709345106</v>
      </c>
    </row>
    <row r="53" spans="1:11" hidden="1" x14ac:dyDescent="0.35">
      <c r="A53" t="s">
        <v>8</v>
      </c>
      <c r="B53" t="s">
        <v>9</v>
      </c>
      <c r="C53" t="s">
        <v>10</v>
      </c>
      <c r="D53" t="s">
        <v>11</v>
      </c>
      <c r="E53" t="s">
        <v>63</v>
      </c>
      <c r="F53" t="s">
        <v>184</v>
      </c>
      <c r="G53">
        <v>2278</v>
      </c>
      <c r="H53">
        <v>1740</v>
      </c>
      <c r="I53">
        <v>538</v>
      </c>
      <c r="J53" s="1">
        <f t="shared" si="0"/>
        <v>0.76382791922739246</v>
      </c>
      <c r="K53" s="1">
        <f t="shared" si="1"/>
        <v>0.23617208077260754</v>
      </c>
    </row>
    <row r="54" spans="1:11" hidden="1" x14ac:dyDescent="0.35">
      <c r="A54" t="s">
        <v>8</v>
      </c>
      <c r="B54" t="s">
        <v>9</v>
      </c>
      <c r="C54" t="s">
        <v>10</v>
      </c>
      <c r="D54" t="s">
        <v>11</v>
      </c>
      <c r="E54" t="s">
        <v>64</v>
      </c>
      <c r="F54" t="s">
        <v>184</v>
      </c>
      <c r="G54">
        <v>1717</v>
      </c>
      <c r="H54">
        <v>1165</v>
      </c>
      <c r="I54">
        <v>552</v>
      </c>
      <c r="J54" s="1">
        <f t="shared" si="0"/>
        <v>0.67850902737332552</v>
      </c>
      <c r="K54" s="1">
        <f t="shared" si="1"/>
        <v>0.32149097262667442</v>
      </c>
    </row>
    <row r="55" spans="1:11" hidden="1" x14ac:dyDescent="0.35">
      <c r="A55" t="s">
        <v>8</v>
      </c>
      <c r="B55" t="s">
        <v>9</v>
      </c>
      <c r="C55" t="s">
        <v>10</v>
      </c>
      <c r="D55" t="s">
        <v>11</v>
      </c>
      <c r="E55" t="s">
        <v>65</v>
      </c>
      <c r="F55" t="s">
        <v>184</v>
      </c>
      <c r="G55">
        <v>1666</v>
      </c>
      <c r="H55">
        <v>1089</v>
      </c>
      <c r="I55">
        <v>577</v>
      </c>
      <c r="J55" s="1">
        <f t="shared" si="0"/>
        <v>0.6536614645858343</v>
      </c>
      <c r="K55" s="1">
        <f t="shared" si="1"/>
        <v>0.34633853541416565</v>
      </c>
    </row>
    <row r="56" spans="1:11" hidden="1" x14ac:dyDescent="0.35">
      <c r="A56" t="s">
        <v>8</v>
      </c>
      <c r="B56" t="s">
        <v>9</v>
      </c>
      <c r="C56" t="s">
        <v>10</v>
      </c>
      <c r="D56" t="s">
        <v>11</v>
      </c>
      <c r="E56" t="s">
        <v>66</v>
      </c>
      <c r="F56" t="s">
        <v>184</v>
      </c>
      <c r="G56">
        <v>609</v>
      </c>
      <c r="H56">
        <v>333</v>
      </c>
      <c r="I56">
        <v>276</v>
      </c>
      <c r="J56" s="1">
        <f t="shared" si="0"/>
        <v>0.54679802955665024</v>
      </c>
      <c r="K56" s="1">
        <f t="shared" si="1"/>
        <v>0.45320197044334976</v>
      </c>
    </row>
    <row r="57" spans="1:11" hidden="1" x14ac:dyDescent="0.35">
      <c r="A57" t="s">
        <v>8</v>
      </c>
      <c r="B57" t="s">
        <v>9</v>
      </c>
      <c r="C57" t="s">
        <v>10</v>
      </c>
      <c r="D57" t="s">
        <v>11</v>
      </c>
      <c r="E57" t="s">
        <v>67</v>
      </c>
      <c r="F57" t="s">
        <v>184</v>
      </c>
      <c r="G57">
        <v>1320</v>
      </c>
      <c r="H57">
        <v>871</v>
      </c>
      <c r="I57">
        <v>449</v>
      </c>
      <c r="J57" s="1">
        <f t="shared" si="0"/>
        <v>0.6598484848484848</v>
      </c>
      <c r="K57" s="1">
        <f t="shared" si="1"/>
        <v>0.34015151515151515</v>
      </c>
    </row>
    <row r="58" spans="1:11" hidden="1" x14ac:dyDescent="0.35">
      <c r="A58" t="s">
        <v>8</v>
      </c>
      <c r="B58" t="s">
        <v>9</v>
      </c>
      <c r="C58" t="s">
        <v>10</v>
      </c>
      <c r="D58" t="s">
        <v>11</v>
      </c>
      <c r="E58" t="s">
        <v>68</v>
      </c>
      <c r="F58" t="s">
        <v>184</v>
      </c>
      <c r="G58">
        <v>1091</v>
      </c>
      <c r="H58">
        <v>810</v>
      </c>
      <c r="I58">
        <v>281</v>
      </c>
      <c r="J58" s="1">
        <f t="shared" si="0"/>
        <v>0.74243813015582039</v>
      </c>
      <c r="K58" s="1">
        <f t="shared" si="1"/>
        <v>0.25756186984417967</v>
      </c>
    </row>
    <row r="59" spans="1:11" hidden="1" x14ac:dyDescent="0.35">
      <c r="A59" t="s">
        <v>8</v>
      </c>
      <c r="B59" t="s">
        <v>9</v>
      </c>
      <c r="C59" t="s">
        <v>10</v>
      </c>
      <c r="D59" t="s">
        <v>11</v>
      </c>
      <c r="E59" t="s">
        <v>69</v>
      </c>
      <c r="F59" t="s">
        <v>200</v>
      </c>
      <c r="G59">
        <v>1159</v>
      </c>
      <c r="H59">
        <v>982</v>
      </c>
      <c r="I59">
        <v>177</v>
      </c>
      <c r="J59" s="1">
        <f t="shared" si="0"/>
        <v>0.84728213977566869</v>
      </c>
      <c r="K59" s="1">
        <f t="shared" si="1"/>
        <v>0.15271786022433131</v>
      </c>
    </row>
    <row r="60" spans="1:11" hidden="1" x14ac:dyDescent="0.35">
      <c r="A60" t="s">
        <v>8</v>
      </c>
      <c r="B60" t="s">
        <v>9</v>
      </c>
      <c r="C60" t="s">
        <v>10</v>
      </c>
      <c r="D60" t="s">
        <v>11</v>
      </c>
      <c r="E60" t="s">
        <v>70</v>
      </c>
      <c r="F60" t="s">
        <v>200</v>
      </c>
      <c r="G60">
        <v>2527</v>
      </c>
      <c r="H60">
        <v>1909</v>
      </c>
      <c r="I60">
        <v>618</v>
      </c>
      <c r="J60" s="1">
        <f t="shared" si="0"/>
        <v>0.75544123466561142</v>
      </c>
      <c r="K60" s="1">
        <f t="shared" si="1"/>
        <v>0.24455876533438861</v>
      </c>
    </row>
    <row r="61" spans="1:11" hidden="1" x14ac:dyDescent="0.35">
      <c r="A61" t="s">
        <v>8</v>
      </c>
      <c r="B61" t="s">
        <v>9</v>
      </c>
      <c r="C61" t="s">
        <v>10</v>
      </c>
      <c r="D61" t="s">
        <v>11</v>
      </c>
      <c r="E61" t="s">
        <v>71</v>
      </c>
      <c r="F61" t="s">
        <v>200</v>
      </c>
      <c r="G61">
        <v>459</v>
      </c>
      <c r="H61">
        <v>405</v>
      </c>
      <c r="I61">
        <v>54</v>
      </c>
      <c r="J61" s="1">
        <f t="shared" si="0"/>
        <v>0.88235294117647056</v>
      </c>
      <c r="K61" s="1">
        <f t="shared" si="1"/>
        <v>0.11764705882352941</v>
      </c>
    </row>
    <row r="62" spans="1:11" hidden="1" x14ac:dyDescent="0.35">
      <c r="A62" t="s">
        <v>8</v>
      </c>
      <c r="B62" t="s">
        <v>9</v>
      </c>
      <c r="C62" t="s">
        <v>10</v>
      </c>
      <c r="D62" t="s">
        <v>11</v>
      </c>
      <c r="E62" t="s">
        <v>72</v>
      </c>
      <c r="F62" t="s">
        <v>179</v>
      </c>
      <c r="G62">
        <v>3094</v>
      </c>
      <c r="H62">
        <v>2000</v>
      </c>
      <c r="I62">
        <v>1094</v>
      </c>
      <c r="J62" s="1">
        <f t="shared" si="0"/>
        <v>0.64641241111829351</v>
      </c>
      <c r="K62" s="1">
        <f t="shared" si="1"/>
        <v>0.35358758888170655</v>
      </c>
    </row>
    <row r="63" spans="1:11" hidden="1" x14ac:dyDescent="0.35">
      <c r="A63" t="s">
        <v>8</v>
      </c>
      <c r="B63" t="s">
        <v>9</v>
      </c>
      <c r="C63" t="s">
        <v>10</v>
      </c>
      <c r="D63" t="s">
        <v>11</v>
      </c>
      <c r="E63" t="s">
        <v>73</v>
      </c>
      <c r="F63" t="s">
        <v>179</v>
      </c>
      <c r="G63">
        <v>2090</v>
      </c>
      <c r="H63">
        <v>1995</v>
      </c>
      <c r="I63">
        <v>95</v>
      </c>
      <c r="J63" s="1">
        <f t="shared" si="0"/>
        <v>0.95454545454545459</v>
      </c>
      <c r="K63" s="1">
        <f t="shared" si="1"/>
        <v>4.5454545454545456E-2</v>
      </c>
    </row>
    <row r="64" spans="1:11" hidden="1" x14ac:dyDescent="0.35">
      <c r="A64" t="s">
        <v>8</v>
      </c>
      <c r="B64" t="s">
        <v>9</v>
      </c>
      <c r="C64" t="s">
        <v>10</v>
      </c>
      <c r="D64" t="s">
        <v>11</v>
      </c>
      <c r="E64" t="s">
        <v>74</v>
      </c>
      <c r="F64" t="s">
        <v>179</v>
      </c>
      <c r="G64">
        <v>2850</v>
      </c>
      <c r="H64">
        <v>1513</v>
      </c>
      <c r="I64">
        <v>1337</v>
      </c>
      <c r="J64" s="1">
        <f t="shared" si="0"/>
        <v>0.53087719298245617</v>
      </c>
      <c r="K64" s="1">
        <f t="shared" si="1"/>
        <v>0.46912280701754389</v>
      </c>
    </row>
    <row r="65" spans="1:11" hidden="1" x14ac:dyDescent="0.35">
      <c r="A65" t="s">
        <v>8</v>
      </c>
      <c r="B65" t="s">
        <v>9</v>
      </c>
      <c r="C65" t="s">
        <v>10</v>
      </c>
      <c r="D65" t="s">
        <v>11</v>
      </c>
      <c r="E65" t="s">
        <v>75</v>
      </c>
      <c r="F65" t="s">
        <v>179</v>
      </c>
      <c r="G65">
        <v>2127</v>
      </c>
      <c r="H65">
        <v>1296</v>
      </c>
      <c r="I65">
        <v>831</v>
      </c>
      <c r="J65" s="1">
        <f t="shared" si="0"/>
        <v>0.60930888575458397</v>
      </c>
      <c r="K65" s="1">
        <f t="shared" si="1"/>
        <v>0.39069111424541608</v>
      </c>
    </row>
    <row r="66" spans="1:11" hidden="1" x14ac:dyDescent="0.35">
      <c r="A66" t="s">
        <v>8</v>
      </c>
      <c r="B66" t="s">
        <v>9</v>
      </c>
      <c r="C66" t="s">
        <v>10</v>
      </c>
      <c r="D66" t="s">
        <v>11</v>
      </c>
      <c r="E66" t="s">
        <v>76</v>
      </c>
      <c r="F66" t="s">
        <v>210</v>
      </c>
      <c r="G66">
        <v>1553</v>
      </c>
      <c r="H66">
        <v>1215</v>
      </c>
      <c r="I66">
        <v>338</v>
      </c>
      <c r="J66" s="1">
        <f t="shared" si="0"/>
        <v>0.78235672891178365</v>
      </c>
      <c r="K66" s="1">
        <f t="shared" si="1"/>
        <v>0.21764327108821635</v>
      </c>
    </row>
    <row r="67" spans="1:11" hidden="1" x14ac:dyDescent="0.35">
      <c r="A67" t="s">
        <v>8</v>
      </c>
      <c r="B67" t="s">
        <v>9</v>
      </c>
      <c r="C67" t="s">
        <v>10</v>
      </c>
      <c r="D67" t="s">
        <v>11</v>
      </c>
      <c r="E67" t="s">
        <v>77</v>
      </c>
      <c r="F67" s="31" t="s">
        <v>380</v>
      </c>
      <c r="G67">
        <v>191</v>
      </c>
      <c r="H67">
        <v>130</v>
      </c>
      <c r="I67">
        <v>61</v>
      </c>
      <c r="J67" s="1">
        <f t="shared" ref="J67:J130" si="2">H67/G67</f>
        <v>0.68062827225130895</v>
      </c>
      <c r="K67" s="1">
        <f t="shared" ref="K67:K130" si="3">I67/G67</f>
        <v>0.3193717277486911</v>
      </c>
    </row>
    <row r="68" spans="1:11" hidden="1" x14ac:dyDescent="0.35">
      <c r="A68" t="s">
        <v>8</v>
      </c>
      <c r="B68" t="s">
        <v>9</v>
      </c>
      <c r="C68" t="s">
        <v>10</v>
      </c>
      <c r="D68" t="s">
        <v>11</v>
      </c>
      <c r="E68" t="s">
        <v>78</v>
      </c>
      <c r="F68" t="s">
        <v>268</v>
      </c>
      <c r="G68">
        <v>1798</v>
      </c>
      <c r="H68">
        <v>1322</v>
      </c>
      <c r="I68">
        <v>476</v>
      </c>
      <c r="J68" s="1">
        <f t="shared" si="2"/>
        <v>0.73526140155728592</v>
      </c>
      <c r="K68" s="1">
        <f t="shared" si="3"/>
        <v>0.26473859844271413</v>
      </c>
    </row>
    <row r="69" spans="1:11" hidden="1" x14ac:dyDescent="0.35">
      <c r="A69" t="s">
        <v>8</v>
      </c>
      <c r="B69" t="s">
        <v>9</v>
      </c>
      <c r="C69" t="s">
        <v>10</v>
      </c>
      <c r="D69" t="s">
        <v>11</v>
      </c>
      <c r="E69" t="s">
        <v>79</v>
      </c>
      <c r="F69" t="s">
        <v>210</v>
      </c>
      <c r="G69">
        <v>2221</v>
      </c>
      <c r="H69">
        <v>1611</v>
      </c>
      <c r="I69">
        <v>610</v>
      </c>
      <c r="J69" s="1">
        <f t="shared" si="2"/>
        <v>0.72534894191805488</v>
      </c>
      <c r="K69" s="1">
        <f t="shared" si="3"/>
        <v>0.27465105808194507</v>
      </c>
    </row>
    <row r="70" spans="1:11" hidden="1" x14ac:dyDescent="0.35">
      <c r="A70" t="s">
        <v>8</v>
      </c>
      <c r="B70" t="s">
        <v>9</v>
      </c>
      <c r="C70" t="s">
        <v>10</v>
      </c>
      <c r="D70" t="s">
        <v>11</v>
      </c>
      <c r="E70" t="s">
        <v>80</v>
      </c>
      <c r="F70" t="s">
        <v>309</v>
      </c>
      <c r="G70">
        <v>4</v>
      </c>
      <c r="H70">
        <v>2</v>
      </c>
      <c r="I70">
        <v>2</v>
      </c>
      <c r="J70" s="1">
        <f t="shared" si="2"/>
        <v>0.5</v>
      </c>
      <c r="K70" s="1">
        <f t="shared" si="3"/>
        <v>0.5</v>
      </c>
    </row>
    <row r="71" spans="1:11" hidden="1" x14ac:dyDescent="0.35">
      <c r="A71" t="s">
        <v>8</v>
      </c>
      <c r="B71" t="s">
        <v>9</v>
      </c>
      <c r="C71" t="s">
        <v>10</v>
      </c>
      <c r="D71" t="s">
        <v>11</v>
      </c>
      <c r="E71" t="s">
        <v>81</v>
      </c>
      <c r="F71" t="s">
        <v>189</v>
      </c>
      <c r="G71">
        <v>22</v>
      </c>
      <c r="H71">
        <v>16</v>
      </c>
      <c r="I71">
        <v>6</v>
      </c>
      <c r="J71" s="1">
        <f t="shared" si="2"/>
        <v>0.72727272727272729</v>
      </c>
      <c r="K71" s="1">
        <f t="shared" si="3"/>
        <v>0.27272727272727271</v>
      </c>
    </row>
    <row r="72" spans="1:11" hidden="1" x14ac:dyDescent="0.35">
      <c r="A72" t="s">
        <v>8</v>
      </c>
      <c r="B72" t="s">
        <v>9</v>
      </c>
      <c r="C72" t="s">
        <v>10</v>
      </c>
      <c r="D72" t="s">
        <v>11</v>
      </c>
      <c r="E72" t="s">
        <v>82</v>
      </c>
      <c r="F72" t="s">
        <v>184</v>
      </c>
      <c r="G72">
        <v>8</v>
      </c>
      <c r="H72">
        <v>5</v>
      </c>
      <c r="I72">
        <v>3</v>
      </c>
      <c r="J72" s="1">
        <f t="shared" si="2"/>
        <v>0.625</v>
      </c>
      <c r="K72" s="1">
        <f t="shared" si="3"/>
        <v>0.375</v>
      </c>
    </row>
    <row r="73" spans="1:11" hidden="1" x14ac:dyDescent="0.35">
      <c r="A73" t="s">
        <v>8</v>
      </c>
      <c r="B73" t="s">
        <v>9</v>
      </c>
      <c r="C73" t="s">
        <v>10</v>
      </c>
      <c r="D73" t="s">
        <v>11</v>
      </c>
      <c r="E73" t="s">
        <v>83</v>
      </c>
      <c r="F73" t="s">
        <v>179</v>
      </c>
      <c r="G73">
        <v>7</v>
      </c>
      <c r="H73">
        <v>4</v>
      </c>
      <c r="I73">
        <v>3</v>
      </c>
      <c r="J73" s="1">
        <f t="shared" si="2"/>
        <v>0.5714285714285714</v>
      </c>
      <c r="K73" s="1">
        <f t="shared" si="3"/>
        <v>0.42857142857142855</v>
      </c>
    </row>
    <row r="74" spans="1:11" hidden="1" x14ac:dyDescent="0.35">
      <c r="A74" t="s">
        <v>8</v>
      </c>
      <c r="B74" t="s">
        <v>9</v>
      </c>
      <c r="C74" t="s">
        <v>10</v>
      </c>
      <c r="D74" t="s">
        <v>11</v>
      </c>
      <c r="E74" t="s">
        <v>84</v>
      </c>
      <c r="F74" t="s">
        <v>200</v>
      </c>
      <c r="G74">
        <v>2099</v>
      </c>
      <c r="H74">
        <v>1806</v>
      </c>
      <c r="I74">
        <v>293</v>
      </c>
      <c r="J74" s="1">
        <f t="shared" si="2"/>
        <v>0.8604097189137685</v>
      </c>
      <c r="K74" s="1">
        <f t="shared" si="3"/>
        <v>0.13959028108623153</v>
      </c>
    </row>
    <row r="75" spans="1:11" hidden="1" x14ac:dyDescent="0.35">
      <c r="A75" t="s">
        <v>8</v>
      </c>
      <c r="B75" t="s">
        <v>9</v>
      </c>
      <c r="C75" t="s">
        <v>10</v>
      </c>
      <c r="D75" t="s">
        <v>11</v>
      </c>
      <c r="E75" t="s">
        <v>85</v>
      </c>
      <c r="F75" t="s">
        <v>200</v>
      </c>
      <c r="G75">
        <v>1795</v>
      </c>
      <c r="H75">
        <v>1369</v>
      </c>
      <c r="I75">
        <v>426</v>
      </c>
      <c r="J75" s="1">
        <f t="shared" si="2"/>
        <v>0.7626740947075209</v>
      </c>
      <c r="K75" s="1">
        <f t="shared" si="3"/>
        <v>0.2373259052924791</v>
      </c>
    </row>
    <row r="76" spans="1:11" hidden="1" x14ac:dyDescent="0.35">
      <c r="A76" t="s">
        <v>8</v>
      </c>
      <c r="B76" t="s">
        <v>9</v>
      </c>
      <c r="C76" t="s">
        <v>10</v>
      </c>
      <c r="D76" t="s">
        <v>11</v>
      </c>
      <c r="E76" t="s">
        <v>86</v>
      </c>
      <c r="F76" t="s">
        <v>179</v>
      </c>
      <c r="G76">
        <v>3295</v>
      </c>
      <c r="H76">
        <v>1412</v>
      </c>
      <c r="I76">
        <v>1883</v>
      </c>
      <c r="J76" s="1">
        <f t="shared" si="2"/>
        <v>0.42852807283763278</v>
      </c>
      <c r="K76" s="1">
        <f t="shared" si="3"/>
        <v>0.57147192716236728</v>
      </c>
    </row>
    <row r="77" spans="1:11" hidden="1" x14ac:dyDescent="0.35">
      <c r="A77" t="s">
        <v>8</v>
      </c>
      <c r="B77" t="s">
        <v>9</v>
      </c>
      <c r="C77" t="s">
        <v>10</v>
      </c>
      <c r="D77" t="s">
        <v>11</v>
      </c>
      <c r="E77" t="s">
        <v>87</v>
      </c>
      <c r="F77" t="s">
        <v>189</v>
      </c>
      <c r="G77">
        <v>4409</v>
      </c>
      <c r="H77">
        <v>3456</v>
      </c>
      <c r="I77">
        <v>953</v>
      </c>
      <c r="J77" s="1">
        <f t="shared" si="2"/>
        <v>0.78385121342708097</v>
      </c>
      <c r="K77" s="1">
        <f t="shared" si="3"/>
        <v>0.21614878657291903</v>
      </c>
    </row>
    <row r="78" spans="1:11" hidden="1" x14ac:dyDescent="0.35">
      <c r="A78" t="s">
        <v>8</v>
      </c>
      <c r="B78" t="s">
        <v>9</v>
      </c>
      <c r="C78" t="s">
        <v>10</v>
      </c>
      <c r="D78" t="s">
        <v>11</v>
      </c>
      <c r="E78" t="s">
        <v>88</v>
      </c>
      <c r="F78" t="s">
        <v>268</v>
      </c>
      <c r="G78">
        <v>3623</v>
      </c>
      <c r="H78">
        <v>2749</v>
      </c>
      <c r="I78">
        <v>874</v>
      </c>
      <c r="J78" s="1">
        <f t="shared" si="2"/>
        <v>0.75876345569969639</v>
      </c>
      <c r="K78" s="1">
        <f t="shared" si="3"/>
        <v>0.24123654430030361</v>
      </c>
    </row>
    <row r="79" spans="1:11" hidden="1" x14ac:dyDescent="0.35">
      <c r="A79" t="s">
        <v>8</v>
      </c>
      <c r="B79" t="s">
        <v>9</v>
      </c>
      <c r="C79" t="s">
        <v>10</v>
      </c>
      <c r="D79" t="s">
        <v>11</v>
      </c>
      <c r="E79" t="s">
        <v>89</v>
      </c>
      <c r="F79" t="s">
        <v>189</v>
      </c>
      <c r="G79">
        <v>3855</v>
      </c>
      <c r="H79">
        <v>2865</v>
      </c>
      <c r="I79">
        <v>990</v>
      </c>
      <c r="J79" s="1">
        <f t="shared" si="2"/>
        <v>0.74319066147859925</v>
      </c>
      <c r="K79" s="1">
        <f t="shared" si="3"/>
        <v>0.25680933852140075</v>
      </c>
    </row>
    <row r="80" spans="1:11" hidden="1" x14ac:dyDescent="0.35">
      <c r="A80" t="s">
        <v>8</v>
      </c>
      <c r="B80" t="s">
        <v>9</v>
      </c>
      <c r="C80" t="s">
        <v>10</v>
      </c>
      <c r="D80" t="s">
        <v>11</v>
      </c>
      <c r="E80" t="s">
        <v>90</v>
      </c>
      <c r="F80" t="s">
        <v>179</v>
      </c>
      <c r="G80">
        <v>6128</v>
      </c>
      <c r="H80">
        <v>3975</v>
      </c>
      <c r="I80">
        <v>2153</v>
      </c>
      <c r="J80" s="1">
        <f t="shared" si="2"/>
        <v>0.64866187989556134</v>
      </c>
      <c r="K80" s="1">
        <f t="shared" si="3"/>
        <v>0.35133812010443866</v>
      </c>
    </row>
    <row r="81" spans="1:11" hidden="1" x14ac:dyDescent="0.35">
      <c r="A81" t="s">
        <v>8</v>
      </c>
      <c r="B81" t="s">
        <v>9</v>
      </c>
      <c r="C81" t="s">
        <v>10</v>
      </c>
      <c r="D81" t="s">
        <v>11</v>
      </c>
      <c r="E81" t="s">
        <v>91</v>
      </c>
      <c r="F81" t="s">
        <v>268</v>
      </c>
      <c r="G81">
        <v>2409</v>
      </c>
      <c r="H81">
        <v>1898</v>
      </c>
      <c r="I81">
        <v>511</v>
      </c>
      <c r="J81" s="1">
        <f t="shared" si="2"/>
        <v>0.78787878787878785</v>
      </c>
      <c r="K81" s="1">
        <f t="shared" si="3"/>
        <v>0.21212121212121213</v>
      </c>
    </row>
    <row r="82" spans="1:11" hidden="1" x14ac:dyDescent="0.35">
      <c r="A82" t="s">
        <v>8</v>
      </c>
      <c r="B82" t="s">
        <v>9</v>
      </c>
      <c r="C82" t="s">
        <v>10</v>
      </c>
      <c r="D82" t="s">
        <v>11</v>
      </c>
      <c r="E82" t="s">
        <v>92</v>
      </c>
      <c r="F82" t="s">
        <v>189</v>
      </c>
      <c r="G82">
        <v>3003</v>
      </c>
      <c r="H82">
        <v>2512</v>
      </c>
      <c r="I82">
        <v>491</v>
      </c>
      <c r="J82" s="1">
        <f t="shared" si="2"/>
        <v>0.83649683649683648</v>
      </c>
      <c r="K82" s="1">
        <f t="shared" si="3"/>
        <v>0.16350316350316349</v>
      </c>
    </row>
    <row r="83" spans="1:11" hidden="1" x14ac:dyDescent="0.35">
      <c r="A83" t="s">
        <v>8</v>
      </c>
      <c r="B83" t="s">
        <v>9</v>
      </c>
      <c r="C83" t="s">
        <v>10</v>
      </c>
      <c r="D83" t="s">
        <v>11</v>
      </c>
      <c r="E83" t="s">
        <v>93</v>
      </c>
      <c r="F83" t="s">
        <v>184</v>
      </c>
      <c r="G83">
        <v>4081</v>
      </c>
      <c r="H83">
        <v>2833</v>
      </c>
      <c r="I83">
        <v>1248</v>
      </c>
      <c r="J83" s="1">
        <f t="shared" si="2"/>
        <v>0.69419259985297721</v>
      </c>
      <c r="K83" s="1">
        <f t="shared" si="3"/>
        <v>0.30580740014702279</v>
      </c>
    </row>
    <row r="84" spans="1:11" hidden="1" x14ac:dyDescent="0.35">
      <c r="A84" t="s">
        <v>8</v>
      </c>
      <c r="B84" t="s">
        <v>9</v>
      </c>
      <c r="C84" t="s">
        <v>10</v>
      </c>
      <c r="D84" t="s">
        <v>11</v>
      </c>
      <c r="E84" t="s">
        <v>94</v>
      </c>
      <c r="F84" t="s">
        <v>210</v>
      </c>
      <c r="G84">
        <v>3310</v>
      </c>
      <c r="H84">
        <v>2631</v>
      </c>
      <c r="I84">
        <v>679</v>
      </c>
      <c r="J84" s="1">
        <f t="shared" si="2"/>
        <v>0.79486404833836855</v>
      </c>
      <c r="K84" s="1">
        <f t="shared" si="3"/>
        <v>0.20513595166163143</v>
      </c>
    </row>
    <row r="85" spans="1:11" hidden="1" x14ac:dyDescent="0.35">
      <c r="A85" t="s">
        <v>8</v>
      </c>
      <c r="B85" t="s">
        <v>9</v>
      </c>
      <c r="C85" t="s">
        <v>10</v>
      </c>
      <c r="D85" t="s">
        <v>11</v>
      </c>
      <c r="E85" t="s">
        <v>95</v>
      </c>
      <c r="F85" t="s">
        <v>210</v>
      </c>
      <c r="G85">
        <v>13</v>
      </c>
      <c r="H85">
        <v>8</v>
      </c>
      <c r="I85">
        <v>5</v>
      </c>
      <c r="J85" s="1">
        <f t="shared" si="2"/>
        <v>0.61538461538461542</v>
      </c>
      <c r="K85" s="1">
        <f t="shared" si="3"/>
        <v>0.38461538461538464</v>
      </c>
    </row>
    <row r="86" spans="1:11" hidden="1" x14ac:dyDescent="0.35">
      <c r="A86" t="s">
        <v>8</v>
      </c>
      <c r="B86" t="s">
        <v>9</v>
      </c>
      <c r="C86" t="s">
        <v>10</v>
      </c>
      <c r="D86" t="s">
        <v>11</v>
      </c>
      <c r="E86" t="s">
        <v>96</v>
      </c>
      <c r="F86" t="s">
        <v>268</v>
      </c>
      <c r="G86">
        <v>2076</v>
      </c>
      <c r="H86">
        <v>1763</v>
      </c>
      <c r="I86">
        <v>313</v>
      </c>
      <c r="J86" s="1">
        <f t="shared" si="2"/>
        <v>0.84922928709055878</v>
      </c>
      <c r="K86" s="1">
        <f t="shared" si="3"/>
        <v>0.15077071290944125</v>
      </c>
    </row>
    <row r="87" spans="1:11" hidden="1" x14ac:dyDescent="0.35">
      <c r="A87" t="s">
        <v>8</v>
      </c>
      <c r="B87" t="s">
        <v>9</v>
      </c>
      <c r="C87" t="s">
        <v>10</v>
      </c>
      <c r="D87" t="s">
        <v>11</v>
      </c>
      <c r="E87" t="s">
        <v>97</v>
      </c>
      <c r="F87" t="s">
        <v>309</v>
      </c>
      <c r="G87">
        <v>5317</v>
      </c>
      <c r="H87">
        <v>4356</v>
      </c>
      <c r="I87">
        <v>961</v>
      </c>
      <c r="J87" s="1">
        <f t="shared" si="2"/>
        <v>0.81925898062817382</v>
      </c>
      <c r="K87" s="1">
        <f t="shared" si="3"/>
        <v>0.18074101937182621</v>
      </c>
    </row>
    <row r="88" spans="1:11" hidden="1" x14ac:dyDescent="0.35">
      <c r="A88" t="s">
        <v>8</v>
      </c>
      <c r="B88" t="s">
        <v>9</v>
      </c>
      <c r="C88" t="s">
        <v>10</v>
      </c>
      <c r="D88" t="s">
        <v>11</v>
      </c>
      <c r="E88" t="s">
        <v>98</v>
      </c>
      <c r="F88" t="s">
        <v>268</v>
      </c>
      <c r="G88">
        <v>1631</v>
      </c>
      <c r="H88">
        <v>1114</v>
      </c>
      <c r="I88">
        <v>517</v>
      </c>
      <c r="J88" s="1">
        <f t="shared" si="2"/>
        <v>0.68301655426118946</v>
      </c>
      <c r="K88" s="1">
        <f t="shared" si="3"/>
        <v>0.31698344573881054</v>
      </c>
    </row>
    <row r="89" spans="1:11" hidden="1" x14ac:dyDescent="0.35">
      <c r="A89" t="s">
        <v>8</v>
      </c>
      <c r="B89" t="s">
        <v>9</v>
      </c>
      <c r="C89" t="s">
        <v>10</v>
      </c>
      <c r="D89" t="s">
        <v>11</v>
      </c>
      <c r="E89" t="s">
        <v>99</v>
      </c>
      <c r="F89" t="s">
        <v>189</v>
      </c>
      <c r="G89">
        <v>3744</v>
      </c>
      <c r="H89">
        <v>3264</v>
      </c>
      <c r="I89">
        <v>480</v>
      </c>
      <c r="J89" s="1">
        <f t="shared" si="2"/>
        <v>0.87179487179487181</v>
      </c>
      <c r="K89" s="1">
        <f t="shared" si="3"/>
        <v>0.12820512820512819</v>
      </c>
    </row>
    <row r="90" spans="1:11" hidden="1" x14ac:dyDescent="0.35">
      <c r="A90" t="s">
        <v>8</v>
      </c>
      <c r="B90" t="s">
        <v>9</v>
      </c>
      <c r="C90" t="s">
        <v>10</v>
      </c>
      <c r="D90" t="s">
        <v>11</v>
      </c>
      <c r="E90" t="s">
        <v>100</v>
      </c>
      <c r="F90" t="s">
        <v>200</v>
      </c>
      <c r="G90">
        <v>3945</v>
      </c>
      <c r="H90">
        <v>2832</v>
      </c>
      <c r="I90">
        <v>1113</v>
      </c>
      <c r="J90" s="1">
        <f t="shared" si="2"/>
        <v>0.71787072243346006</v>
      </c>
      <c r="K90" s="1">
        <f t="shared" si="3"/>
        <v>0.28212927756653994</v>
      </c>
    </row>
    <row r="91" spans="1:11" hidden="1" x14ac:dyDescent="0.35">
      <c r="A91" t="s">
        <v>8</v>
      </c>
      <c r="B91" t="s">
        <v>9</v>
      </c>
      <c r="C91" t="s">
        <v>10</v>
      </c>
      <c r="D91" t="s">
        <v>11</v>
      </c>
      <c r="E91" t="s">
        <v>101</v>
      </c>
      <c r="F91" t="s">
        <v>189</v>
      </c>
      <c r="G91">
        <v>2831</v>
      </c>
      <c r="H91">
        <v>1604</v>
      </c>
      <c r="I91">
        <v>1227</v>
      </c>
      <c r="J91" s="1">
        <f t="shared" si="2"/>
        <v>0.56658424584952316</v>
      </c>
      <c r="K91" s="1">
        <f t="shared" si="3"/>
        <v>0.43341575415047684</v>
      </c>
    </row>
    <row r="92" spans="1:11" hidden="1" x14ac:dyDescent="0.35">
      <c r="A92" t="s">
        <v>8</v>
      </c>
      <c r="B92" t="s">
        <v>9</v>
      </c>
      <c r="C92" t="s">
        <v>10</v>
      </c>
      <c r="D92" t="s">
        <v>11</v>
      </c>
      <c r="E92" t="s">
        <v>102</v>
      </c>
      <c r="F92" t="s">
        <v>309</v>
      </c>
      <c r="G92">
        <v>6734</v>
      </c>
      <c r="H92">
        <v>5647</v>
      </c>
      <c r="I92">
        <v>1087</v>
      </c>
      <c r="J92" s="1">
        <f t="shared" si="2"/>
        <v>0.83858033858033854</v>
      </c>
      <c r="K92" s="1">
        <f t="shared" si="3"/>
        <v>0.16141966141966141</v>
      </c>
    </row>
    <row r="93" spans="1:11" hidden="1" x14ac:dyDescent="0.35">
      <c r="A93" t="s">
        <v>8</v>
      </c>
      <c r="B93" t="s">
        <v>9</v>
      </c>
      <c r="C93" t="s">
        <v>10</v>
      </c>
      <c r="D93" t="s">
        <v>11</v>
      </c>
      <c r="E93" t="s">
        <v>103</v>
      </c>
      <c r="F93" t="s">
        <v>268</v>
      </c>
      <c r="G93">
        <v>12</v>
      </c>
      <c r="H93">
        <v>8</v>
      </c>
      <c r="I93">
        <v>4</v>
      </c>
      <c r="J93" s="1">
        <f t="shared" si="2"/>
        <v>0.66666666666666663</v>
      </c>
      <c r="K93" s="1">
        <f t="shared" si="3"/>
        <v>0.33333333333333331</v>
      </c>
    </row>
    <row r="94" spans="1:11" hidden="1" x14ac:dyDescent="0.35">
      <c r="A94" t="s">
        <v>8</v>
      </c>
      <c r="B94" t="s">
        <v>9</v>
      </c>
      <c r="C94" t="s">
        <v>10</v>
      </c>
      <c r="D94" t="s">
        <v>11</v>
      </c>
      <c r="E94" t="s">
        <v>104</v>
      </c>
      <c r="F94" t="s">
        <v>189</v>
      </c>
      <c r="G94">
        <v>2534</v>
      </c>
      <c r="H94">
        <v>2062</v>
      </c>
      <c r="I94">
        <v>472</v>
      </c>
      <c r="J94" s="1">
        <f t="shared" si="2"/>
        <v>0.81373322809786897</v>
      </c>
      <c r="K94" s="1">
        <f t="shared" si="3"/>
        <v>0.18626677190213101</v>
      </c>
    </row>
    <row r="95" spans="1:11" hidden="1" x14ac:dyDescent="0.35">
      <c r="A95" t="s">
        <v>8</v>
      </c>
      <c r="B95" t="s">
        <v>9</v>
      </c>
      <c r="C95" t="s">
        <v>10</v>
      </c>
      <c r="D95" t="s">
        <v>11</v>
      </c>
      <c r="E95" t="s">
        <v>105</v>
      </c>
      <c r="F95" t="s">
        <v>268</v>
      </c>
      <c r="G95">
        <v>2095</v>
      </c>
      <c r="H95">
        <v>1782</v>
      </c>
      <c r="I95">
        <v>313</v>
      </c>
      <c r="J95" s="1">
        <f t="shared" si="2"/>
        <v>0.85059665871121715</v>
      </c>
      <c r="K95" s="1">
        <f t="shared" si="3"/>
        <v>0.14940334128878283</v>
      </c>
    </row>
    <row r="96" spans="1:11" hidden="1" x14ac:dyDescent="0.35">
      <c r="A96" t="s">
        <v>8</v>
      </c>
      <c r="B96" t="s">
        <v>9</v>
      </c>
      <c r="C96" t="s">
        <v>10</v>
      </c>
      <c r="D96" t="s">
        <v>11</v>
      </c>
      <c r="E96" t="s">
        <v>106</v>
      </c>
      <c r="F96" t="s">
        <v>200</v>
      </c>
      <c r="G96">
        <v>8533</v>
      </c>
      <c r="H96">
        <v>8109</v>
      </c>
      <c r="I96">
        <v>424</v>
      </c>
      <c r="J96" s="1">
        <f t="shared" si="2"/>
        <v>0.9503105590062112</v>
      </c>
      <c r="K96" s="1">
        <f t="shared" si="3"/>
        <v>4.9689440993788817E-2</v>
      </c>
    </row>
    <row r="97" spans="1:11" hidden="1" x14ac:dyDescent="0.35">
      <c r="A97" t="s">
        <v>8</v>
      </c>
      <c r="B97" t="s">
        <v>9</v>
      </c>
      <c r="C97" t="s">
        <v>10</v>
      </c>
      <c r="D97" t="s">
        <v>11</v>
      </c>
      <c r="E97" t="s">
        <v>107</v>
      </c>
      <c r="F97" t="s">
        <v>200</v>
      </c>
      <c r="G97">
        <v>4393</v>
      </c>
      <c r="H97">
        <v>3712</v>
      </c>
      <c r="I97">
        <v>681</v>
      </c>
      <c r="J97" s="1">
        <f t="shared" si="2"/>
        <v>0.84498065103573872</v>
      </c>
      <c r="K97" s="1">
        <f t="shared" si="3"/>
        <v>0.15501934896426134</v>
      </c>
    </row>
    <row r="98" spans="1:11" hidden="1" x14ac:dyDescent="0.35">
      <c r="A98" t="s">
        <v>8</v>
      </c>
      <c r="B98" t="s">
        <v>9</v>
      </c>
      <c r="C98" t="s">
        <v>10</v>
      </c>
      <c r="D98" t="s">
        <v>11</v>
      </c>
      <c r="E98" t="s">
        <v>108</v>
      </c>
      <c r="F98" t="s">
        <v>179</v>
      </c>
      <c r="G98">
        <v>3150</v>
      </c>
      <c r="H98">
        <v>2283</v>
      </c>
      <c r="I98">
        <v>867</v>
      </c>
      <c r="J98" s="1">
        <f t="shared" si="2"/>
        <v>0.72476190476190472</v>
      </c>
      <c r="K98" s="1">
        <f t="shared" si="3"/>
        <v>0.27523809523809523</v>
      </c>
    </row>
    <row r="99" spans="1:11" hidden="1" x14ac:dyDescent="0.35">
      <c r="A99" t="s">
        <v>8</v>
      </c>
      <c r="B99" t="s">
        <v>9</v>
      </c>
      <c r="C99" t="s">
        <v>10</v>
      </c>
      <c r="D99" t="s">
        <v>11</v>
      </c>
      <c r="E99" t="s">
        <v>109</v>
      </c>
      <c r="F99" t="s">
        <v>309</v>
      </c>
      <c r="G99">
        <v>5768</v>
      </c>
      <c r="H99">
        <v>4408</v>
      </c>
      <c r="I99">
        <v>1360</v>
      </c>
      <c r="J99" s="1">
        <f t="shared" si="2"/>
        <v>0.76421636615811372</v>
      </c>
      <c r="K99" s="1">
        <f t="shared" si="3"/>
        <v>0.23578363384188628</v>
      </c>
    </row>
    <row r="100" spans="1:11" hidden="1" x14ac:dyDescent="0.35">
      <c r="A100" t="s">
        <v>8</v>
      </c>
      <c r="B100" t="s">
        <v>9</v>
      </c>
      <c r="C100" t="s">
        <v>10</v>
      </c>
      <c r="D100" t="s">
        <v>11</v>
      </c>
      <c r="E100" t="s">
        <v>110</v>
      </c>
      <c r="F100" t="s">
        <v>200</v>
      </c>
      <c r="G100">
        <v>2785</v>
      </c>
      <c r="H100">
        <v>2551</v>
      </c>
      <c r="I100">
        <v>234</v>
      </c>
      <c r="J100" s="1">
        <f t="shared" si="2"/>
        <v>0.91597845601436267</v>
      </c>
      <c r="K100" s="1">
        <f t="shared" si="3"/>
        <v>8.402154398563734E-2</v>
      </c>
    </row>
    <row r="101" spans="1:11" hidden="1" x14ac:dyDescent="0.35">
      <c r="A101" t="s">
        <v>8</v>
      </c>
      <c r="B101" t="s">
        <v>9</v>
      </c>
      <c r="C101" t="s">
        <v>10</v>
      </c>
      <c r="D101" t="s">
        <v>11</v>
      </c>
      <c r="E101" t="s">
        <v>111</v>
      </c>
      <c r="F101" t="s">
        <v>200</v>
      </c>
      <c r="G101">
        <v>29</v>
      </c>
      <c r="H101">
        <v>16</v>
      </c>
      <c r="I101">
        <v>13</v>
      </c>
      <c r="J101" s="1">
        <f t="shared" si="2"/>
        <v>0.55172413793103448</v>
      </c>
      <c r="K101" s="1">
        <f t="shared" si="3"/>
        <v>0.44827586206896552</v>
      </c>
    </row>
    <row r="102" spans="1:11" hidden="1" x14ac:dyDescent="0.35">
      <c r="A102" t="s">
        <v>8</v>
      </c>
      <c r="B102" t="s">
        <v>9</v>
      </c>
      <c r="C102" t="s">
        <v>10</v>
      </c>
      <c r="D102" t="s">
        <v>11</v>
      </c>
      <c r="E102" t="s">
        <v>112</v>
      </c>
      <c r="F102" t="s">
        <v>210</v>
      </c>
      <c r="G102">
        <v>2289</v>
      </c>
      <c r="H102">
        <v>1711</v>
      </c>
      <c r="I102">
        <v>578</v>
      </c>
      <c r="J102" s="1">
        <f t="shared" si="2"/>
        <v>0.74748798602009614</v>
      </c>
      <c r="K102" s="1">
        <f t="shared" si="3"/>
        <v>0.25251201397990392</v>
      </c>
    </row>
    <row r="103" spans="1:11" hidden="1" x14ac:dyDescent="0.35">
      <c r="A103" t="s">
        <v>8</v>
      </c>
      <c r="B103" t="s">
        <v>9</v>
      </c>
      <c r="C103" t="s">
        <v>10</v>
      </c>
      <c r="D103" t="s">
        <v>11</v>
      </c>
      <c r="E103" t="s">
        <v>113</v>
      </c>
      <c r="F103" t="s">
        <v>268</v>
      </c>
      <c r="G103">
        <v>835</v>
      </c>
      <c r="H103">
        <v>720</v>
      </c>
      <c r="I103">
        <v>115</v>
      </c>
      <c r="J103" s="1">
        <f t="shared" si="2"/>
        <v>0.86227544910179643</v>
      </c>
      <c r="K103" s="1">
        <f t="shared" si="3"/>
        <v>0.1377245508982036</v>
      </c>
    </row>
    <row r="104" spans="1:11" hidden="1" x14ac:dyDescent="0.35">
      <c r="A104" t="s">
        <v>8</v>
      </c>
      <c r="B104" t="s">
        <v>9</v>
      </c>
      <c r="C104" t="s">
        <v>10</v>
      </c>
      <c r="D104" t="s">
        <v>11</v>
      </c>
      <c r="E104" t="s">
        <v>114</v>
      </c>
      <c r="F104" t="s">
        <v>184</v>
      </c>
      <c r="G104">
        <v>1248</v>
      </c>
      <c r="H104">
        <v>714</v>
      </c>
      <c r="I104">
        <v>534</v>
      </c>
      <c r="J104" s="1">
        <f t="shared" si="2"/>
        <v>0.57211538461538458</v>
      </c>
      <c r="K104" s="1">
        <f t="shared" si="3"/>
        <v>0.42788461538461536</v>
      </c>
    </row>
    <row r="105" spans="1:11" hidden="1" x14ac:dyDescent="0.35">
      <c r="A105" t="s">
        <v>8</v>
      </c>
      <c r="B105" t="s">
        <v>9</v>
      </c>
      <c r="C105" t="s">
        <v>10</v>
      </c>
      <c r="D105" t="s">
        <v>11</v>
      </c>
      <c r="E105" t="s">
        <v>115</v>
      </c>
      <c r="F105" t="s">
        <v>184</v>
      </c>
      <c r="G105">
        <v>896</v>
      </c>
      <c r="H105">
        <v>604</v>
      </c>
      <c r="I105">
        <v>292</v>
      </c>
      <c r="J105" s="1">
        <f t="shared" si="2"/>
        <v>0.6741071428571429</v>
      </c>
      <c r="K105" s="1">
        <f t="shared" si="3"/>
        <v>0.32589285714285715</v>
      </c>
    </row>
    <row r="106" spans="1:11" hidden="1" x14ac:dyDescent="0.35">
      <c r="A106" t="s">
        <v>8</v>
      </c>
      <c r="B106" t="s">
        <v>9</v>
      </c>
      <c r="C106" t="s">
        <v>10</v>
      </c>
      <c r="D106" t="s">
        <v>11</v>
      </c>
      <c r="E106" t="s">
        <v>116</v>
      </c>
      <c r="F106" t="s">
        <v>184</v>
      </c>
      <c r="G106">
        <v>742</v>
      </c>
      <c r="H106">
        <v>515</v>
      </c>
      <c r="I106">
        <v>227</v>
      </c>
      <c r="J106" s="1">
        <f t="shared" si="2"/>
        <v>0.69407008086253374</v>
      </c>
      <c r="K106" s="1">
        <f t="shared" si="3"/>
        <v>0.30592991913746631</v>
      </c>
    </row>
    <row r="107" spans="1:11" hidden="1" x14ac:dyDescent="0.35">
      <c r="A107" t="s">
        <v>8</v>
      </c>
      <c r="B107" t="s">
        <v>9</v>
      </c>
      <c r="C107" t="s">
        <v>10</v>
      </c>
      <c r="D107" t="s">
        <v>11</v>
      </c>
      <c r="E107" t="s">
        <v>117</v>
      </c>
      <c r="F107" t="s">
        <v>309</v>
      </c>
      <c r="G107">
        <v>6172</v>
      </c>
      <c r="H107">
        <v>5255</v>
      </c>
      <c r="I107">
        <v>917</v>
      </c>
      <c r="J107" s="1">
        <f t="shared" si="2"/>
        <v>0.85142579390797146</v>
      </c>
      <c r="K107" s="1">
        <f t="shared" si="3"/>
        <v>0.14857420609202851</v>
      </c>
    </row>
    <row r="108" spans="1:11" hidden="1" x14ac:dyDescent="0.35">
      <c r="A108" t="s">
        <v>8</v>
      </c>
      <c r="B108" t="s">
        <v>9</v>
      </c>
      <c r="C108" t="s">
        <v>10</v>
      </c>
      <c r="D108" t="s">
        <v>11</v>
      </c>
      <c r="E108" t="s">
        <v>118</v>
      </c>
      <c r="F108" t="s">
        <v>189</v>
      </c>
      <c r="G108">
        <v>3958</v>
      </c>
      <c r="H108">
        <v>2805</v>
      </c>
      <c r="I108">
        <v>1153</v>
      </c>
      <c r="J108" s="1">
        <f t="shared" si="2"/>
        <v>0.70869125821121781</v>
      </c>
      <c r="K108" s="1">
        <f t="shared" si="3"/>
        <v>0.29130874178878219</v>
      </c>
    </row>
    <row r="109" spans="1:11" hidden="1" x14ac:dyDescent="0.35">
      <c r="A109" t="s">
        <v>8</v>
      </c>
      <c r="B109" t="s">
        <v>9</v>
      </c>
      <c r="C109" t="s">
        <v>10</v>
      </c>
      <c r="D109" t="s">
        <v>11</v>
      </c>
      <c r="E109" t="s">
        <v>119</v>
      </c>
      <c r="F109" t="s">
        <v>189</v>
      </c>
      <c r="G109">
        <v>4143</v>
      </c>
      <c r="H109">
        <v>3458</v>
      </c>
      <c r="I109">
        <v>685</v>
      </c>
      <c r="J109" s="1">
        <f t="shared" si="2"/>
        <v>0.83466087376297371</v>
      </c>
      <c r="K109" s="1">
        <f t="shared" si="3"/>
        <v>0.16533912623702632</v>
      </c>
    </row>
    <row r="110" spans="1:11" hidden="1" x14ac:dyDescent="0.35">
      <c r="A110" t="s">
        <v>8</v>
      </c>
      <c r="B110" t="s">
        <v>9</v>
      </c>
      <c r="C110" t="s">
        <v>10</v>
      </c>
      <c r="D110" t="s">
        <v>11</v>
      </c>
      <c r="E110" t="s">
        <v>120</v>
      </c>
      <c r="F110" t="s">
        <v>200</v>
      </c>
      <c r="G110">
        <v>1940</v>
      </c>
      <c r="H110">
        <v>1457</v>
      </c>
      <c r="I110">
        <v>483</v>
      </c>
      <c r="J110" s="1">
        <f t="shared" si="2"/>
        <v>0.75103092783505154</v>
      </c>
      <c r="K110" s="1">
        <f t="shared" si="3"/>
        <v>0.24896907216494846</v>
      </c>
    </row>
    <row r="111" spans="1:11" hidden="1" x14ac:dyDescent="0.35">
      <c r="A111" t="s">
        <v>8</v>
      </c>
      <c r="B111" t="s">
        <v>9</v>
      </c>
      <c r="C111" t="s">
        <v>10</v>
      </c>
      <c r="D111" t="s">
        <v>11</v>
      </c>
      <c r="E111" t="s">
        <v>121</v>
      </c>
      <c r="F111" t="s">
        <v>200</v>
      </c>
      <c r="G111">
        <v>5739</v>
      </c>
      <c r="H111">
        <v>3918</v>
      </c>
      <c r="I111">
        <v>1821</v>
      </c>
      <c r="J111" s="1">
        <f t="shared" si="2"/>
        <v>0.68269733403031885</v>
      </c>
      <c r="K111" s="1">
        <f t="shared" si="3"/>
        <v>0.31730266596968115</v>
      </c>
    </row>
    <row r="112" spans="1:11" hidden="1" x14ac:dyDescent="0.35">
      <c r="A112" t="s">
        <v>8</v>
      </c>
      <c r="B112" t="s">
        <v>9</v>
      </c>
      <c r="C112" t="s">
        <v>10</v>
      </c>
      <c r="D112" t="s">
        <v>11</v>
      </c>
      <c r="E112" t="s">
        <v>122</v>
      </c>
      <c r="F112" t="s">
        <v>184</v>
      </c>
      <c r="G112">
        <v>3029</v>
      </c>
      <c r="H112">
        <v>2448</v>
      </c>
      <c r="I112">
        <v>581</v>
      </c>
      <c r="J112" s="1">
        <f t="shared" si="2"/>
        <v>0.80818752063387256</v>
      </c>
      <c r="K112" s="1">
        <f t="shared" si="3"/>
        <v>0.19181247936612744</v>
      </c>
    </row>
    <row r="113" spans="1:11" hidden="1" x14ac:dyDescent="0.35">
      <c r="A113" t="s">
        <v>8</v>
      </c>
      <c r="B113" t="s">
        <v>9</v>
      </c>
      <c r="C113" t="s">
        <v>10</v>
      </c>
      <c r="D113" t="s">
        <v>11</v>
      </c>
      <c r="E113" t="s">
        <v>123</v>
      </c>
      <c r="F113" t="s">
        <v>189</v>
      </c>
      <c r="G113">
        <v>2148</v>
      </c>
      <c r="H113">
        <v>1379</v>
      </c>
      <c r="I113">
        <v>769</v>
      </c>
      <c r="J113" s="1">
        <f t="shared" si="2"/>
        <v>0.64199255121042831</v>
      </c>
      <c r="K113" s="1">
        <f t="shared" si="3"/>
        <v>0.35800744878957169</v>
      </c>
    </row>
    <row r="114" spans="1:11" hidden="1" x14ac:dyDescent="0.35">
      <c r="A114" t="s">
        <v>8</v>
      </c>
      <c r="B114" t="s">
        <v>9</v>
      </c>
      <c r="C114" t="s">
        <v>10</v>
      </c>
      <c r="D114" t="s">
        <v>11</v>
      </c>
      <c r="E114" t="s">
        <v>124</v>
      </c>
      <c r="F114" t="s">
        <v>124</v>
      </c>
      <c r="G114">
        <v>637</v>
      </c>
      <c r="H114">
        <v>450</v>
      </c>
      <c r="I114">
        <v>187</v>
      </c>
      <c r="J114" s="1">
        <f t="shared" si="2"/>
        <v>0.70643642072213497</v>
      </c>
      <c r="K114" s="1">
        <f t="shared" si="3"/>
        <v>0.29356357927786497</v>
      </c>
    </row>
    <row r="115" spans="1:11" x14ac:dyDescent="0.35">
      <c r="A115" t="s">
        <v>8</v>
      </c>
      <c r="B115" t="s">
        <v>9</v>
      </c>
      <c r="C115" t="s">
        <v>10</v>
      </c>
      <c r="D115" t="s">
        <v>11</v>
      </c>
      <c r="E115" t="s">
        <v>125</v>
      </c>
      <c r="F115" t="s">
        <v>309</v>
      </c>
      <c r="G115">
        <v>8358</v>
      </c>
      <c r="H115">
        <v>6894</v>
      </c>
      <c r="I115">
        <v>1464</v>
      </c>
      <c r="J115" s="1">
        <f t="shared" si="2"/>
        <v>0.82483847810480981</v>
      </c>
      <c r="K115" s="1">
        <f t="shared" si="3"/>
        <v>0.17516152189519024</v>
      </c>
    </row>
    <row r="116" spans="1:11" hidden="1" x14ac:dyDescent="0.35">
      <c r="A116" t="s">
        <v>8</v>
      </c>
      <c r="B116" t="s">
        <v>9</v>
      </c>
      <c r="C116" t="s">
        <v>10</v>
      </c>
      <c r="D116" t="s">
        <v>11</v>
      </c>
      <c r="E116" t="s">
        <v>126</v>
      </c>
      <c r="F116" t="s">
        <v>268</v>
      </c>
      <c r="G116">
        <v>1631</v>
      </c>
      <c r="H116">
        <v>1489</v>
      </c>
      <c r="I116">
        <v>142</v>
      </c>
      <c r="J116" s="1">
        <f t="shared" si="2"/>
        <v>0.91293684855916613</v>
      </c>
      <c r="K116" s="1">
        <f t="shared" si="3"/>
        <v>8.7063151440833847E-2</v>
      </c>
    </row>
    <row r="117" spans="1:11" hidden="1" x14ac:dyDescent="0.35">
      <c r="A117" t="s">
        <v>8</v>
      </c>
      <c r="B117" t="s">
        <v>9</v>
      </c>
      <c r="C117" t="s">
        <v>10</v>
      </c>
      <c r="D117" t="s">
        <v>127</v>
      </c>
      <c r="E117" t="s">
        <v>12</v>
      </c>
      <c r="F117" t="s">
        <v>268</v>
      </c>
      <c r="G117">
        <v>70</v>
      </c>
      <c r="H117">
        <v>61</v>
      </c>
      <c r="I117">
        <v>9</v>
      </c>
      <c r="J117" s="1">
        <f t="shared" si="2"/>
        <v>0.87142857142857144</v>
      </c>
      <c r="K117" s="1">
        <f t="shared" si="3"/>
        <v>0.12857142857142856</v>
      </c>
    </row>
    <row r="118" spans="1:11" hidden="1" x14ac:dyDescent="0.35">
      <c r="A118" t="s">
        <v>8</v>
      </c>
      <c r="B118" t="s">
        <v>9</v>
      </c>
      <c r="C118" t="s">
        <v>10</v>
      </c>
      <c r="D118" t="s">
        <v>127</v>
      </c>
      <c r="E118" t="s">
        <v>13</v>
      </c>
      <c r="F118" t="s">
        <v>268</v>
      </c>
      <c r="G118">
        <v>10</v>
      </c>
      <c r="H118">
        <v>10</v>
      </c>
      <c r="I118">
        <v>0</v>
      </c>
      <c r="J118" s="1">
        <f t="shared" si="2"/>
        <v>1</v>
      </c>
      <c r="K118" s="1">
        <f t="shared" si="3"/>
        <v>0</v>
      </c>
    </row>
    <row r="119" spans="1:11" hidden="1" x14ac:dyDescent="0.35">
      <c r="A119" t="s">
        <v>8</v>
      </c>
      <c r="B119" t="s">
        <v>9</v>
      </c>
      <c r="C119" t="s">
        <v>10</v>
      </c>
      <c r="D119" t="s">
        <v>127</v>
      </c>
      <c r="E119" t="s">
        <v>14</v>
      </c>
      <c r="F119" t="s">
        <v>268</v>
      </c>
      <c r="G119">
        <v>28</v>
      </c>
      <c r="H119">
        <v>23</v>
      </c>
      <c r="I119">
        <v>5</v>
      </c>
      <c r="J119" s="1">
        <f t="shared" si="2"/>
        <v>0.8214285714285714</v>
      </c>
      <c r="K119" s="1">
        <f t="shared" si="3"/>
        <v>0.17857142857142858</v>
      </c>
    </row>
    <row r="120" spans="1:11" hidden="1" x14ac:dyDescent="0.35">
      <c r="A120" t="s">
        <v>8</v>
      </c>
      <c r="B120" t="s">
        <v>9</v>
      </c>
      <c r="C120" t="s">
        <v>10</v>
      </c>
      <c r="D120" t="s">
        <v>127</v>
      </c>
      <c r="E120" t="s">
        <v>15</v>
      </c>
      <c r="F120" t="s">
        <v>210</v>
      </c>
      <c r="G120">
        <v>28</v>
      </c>
      <c r="H120">
        <v>25</v>
      </c>
      <c r="I120">
        <v>3</v>
      </c>
      <c r="J120" s="1">
        <f t="shared" si="2"/>
        <v>0.8928571428571429</v>
      </c>
      <c r="K120" s="1">
        <f t="shared" si="3"/>
        <v>0.10714285714285714</v>
      </c>
    </row>
    <row r="121" spans="1:11" hidden="1" x14ac:dyDescent="0.35">
      <c r="A121" t="s">
        <v>8</v>
      </c>
      <c r="B121" t="s">
        <v>9</v>
      </c>
      <c r="C121" t="s">
        <v>10</v>
      </c>
      <c r="D121" t="s">
        <v>127</v>
      </c>
      <c r="E121" t="s">
        <v>16</v>
      </c>
      <c r="F121" t="s">
        <v>210</v>
      </c>
      <c r="G121">
        <v>49</v>
      </c>
      <c r="H121">
        <v>40</v>
      </c>
      <c r="I121">
        <v>9</v>
      </c>
      <c r="J121" s="1">
        <f t="shared" si="2"/>
        <v>0.81632653061224492</v>
      </c>
      <c r="K121" s="1">
        <f t="shared" si="3"/>
        <v>0.18367346938775511</v>
      </c>
    </row>
    <row r="122" spans="1:11" hidden="1" x14ac:dyDescent="0.35">
      <c r="A122" t="s">
        <v>8</v>
      </c>
      <c r="B122" t="s">
        <v>9</v>
      </c>
      <c r="C122" t="s">
        <v>10</v>
      </c>
      <c r="D122" t="s">
        <v>127</v>
      </c>
      <c r="E122" t="s">
        <v>17</v>
      </c>
      <c r="F122" t="s">
        <v>210</v>
      </c>
      <c r="G122">
        <v>58</v>
      </c>
      <c r="H122">
        <v>10</v>
      </c>
      <c r="I122">
        <v>48</v>
      </c>
      <c r="J122" s="1">
        <f t="shared" si="2"/>
        <v>0.17241379310344829</v>
      </c>
      <c r="K122" s="1">
        <f t="shared" si="3"/>
        <v>0.82758620689655171</v>
      </c>
    </row>
    <row r="123" spans="1:11" hidden="1" x14ac:dyDescent="0.35">
      <c r="A123" t="s">
        <v>8</v>
      </c>
      <c r="B123" t="s">
        <v>9</v>
      </c>
      <c r="C123" t="s">
        <v>10</v>
      </c>
      <c r="D123" t="s">
        <v>127</v>
      </c>
      <c r="E123" t="s">
        <v>18</v>
      </c>
      <c r="F123" t="s">
        <v>210</v>
      </c>
      <c r="G123">
        <v>57</v>
      </c>
      <c r="H123">
        <v>29</v>
      </c>
      <c r="I123">
        <v>28</v>
      </c>
      <c r="J123" s="1">
        <f t="shared" si="2"/>
        <v>0.50877192982456143</v>
      </c>
      <c r="K123" s="1">
        <f t="shared" si="3"/>
        <v>0.49122807017543857</v>
      </c>
    </row>
    <row r="124" spans="1:11" hidden="1" x14ac:dyDescent="0.35">
      <c r="A124" t="s">
        <v>8</v>
      </c>
      <c r="B124" t="s">
        <v>9</v>
      </c>
      <c r="C124" t="s">
        <v>10</v>
      </c>
      <c r="D124" t="s">
        <v>127</v>
      </c>
      <c r="E124" t="s">
        <v>19</v>
      </c>
      <c r="F124" t="s">
        <v>210</v>
      </c>
      <c r="G124">
        <v>26</v>
      </c>
      <c r="H124">
        <v>25</v>
      </c>
      <c r="I124">
        <v>1</v>
      </c>
      <c r="J124" s="1">
        <f t="shared" si="2"/>
        <v>0.96153846153846156</v>
      </c>
      <c r="K124" s="1">
        <f t="shared" si="3"/>
        <v>3.8461538461538464E-2</v>
      </c>
    </row>
    <row r="125" spans="1:11" hidden="1" x14ac:dyDescent="0.35">
      <c r="A125" t="s">
        <v>8</v>
      </c>
      <c r="B125" t="s">
        <v>9</v>
      </c>
      <c r="C125" t="s">
        <v>10</v>
      </c>
      <c r="D125" t="s">
        <v>127</v>
      </c>
      <c r="E125" t="s">
        <v>20</v>
      </c>
      <c r="F125" t="s">
        <v>210</v>
      </c>
      <c r="G125">
        <v>31</v>
      </c>
      <c r="H125">
        <v>27</v>
      </c>
      <c r="I125">
        <v>4</v>
      </c>
      <c r="J125" s="1">
        <f t="shared" si="2"/>
        <v>0.87096774193548387</v>
      </c>
      <c r="K125" s="1">
        <f t="shared" si="3"/>
        <v>0.12903225806451613</v>
      </c>
    </row>
    <row r="126" spans="1:11" hidden="1" x14ac:dyDescent="0.35">
      <c r="A126" t="s">
        <v>8</v>
      </c>
      <c r="B126" t="s">
        <v>9</v>
      </c>
      <c r="C126" t="s">
        <v>10</v>
      </c>
      <c r="D126" t="s">
        <v>127</v>
      </c>
      <c r="E126" t="s">
        <v>21</v>
      </c>
      <c r="F126" t="s">
        <v>210</v>
      </c>
      <c r="G126">
        <v>78</v>
      </c>
      <c r="H126">
        <v>72</v>
      </c>
      <c r="I126">
        <v>6</v>
      </c>
      <c r="J126" s="1">
        <f t="shared" si="2"/>
        <v>0.92307692307692313</v>
      </c>
      <c r="K126" s="1">
        <f t="shared" si="3"/>
        <v>7.6923076923076927E-2</v>
      </c>
    </row>
    <row r="127" spans="1:11" hidden="1" x14ac:dyDescent="0.35">
      <c r="A127" t="s">
        <v>8</v>
      </c>
      <c r="B127" t="s">
        <v>9</v>
      </c>
      <c r="C127" t="s">
        <v>10</v>
      </c>
      <c r="D127" t="s">
        <v>127</v>
      </c>
      <c r="E127" t="s">
        <v>22</v>
      </c>
      <c r="F127" t="s">
        <v>210</v>
      </c>
      <c r="G127">
        <v>24</v>
      </c>
      <c r="H127">
        <v>19</v>
      </c>
      <c r="I127">
        <v>5</v>
      </c>
      <c r="J127" s="1">
        <f t="shared" si="2"/>
        <v>0.79166666666666663</v>
      </c>
      <c r="K127" s="1">
        <f t="shared" si="3"/>
        <v>0.20833333333333334</v>
      </c>
    </row>
    <row r="128" spans="1:11" hidden="1" x14ac:dyDescent="0.35">
      <c r="A128" t="s">
        <v>8</v>
      </c>
      <c r="B128" t="s">
        <v>9</v>
      </c>
      <c r="C128" t="s">
        <v>10</v>
      </c>
      <c r="D128" t="s">
        <v>127</v>
      </c>
      <c r="E128" t="s">
        <v>23</v>
      </c>
      <c r="F128" t="s">
        <v>210</v>
      </c>
      <c r="G128">
        <v>21</v>
      </c>
      <c r="H128">
        <v>18</v>
      </c>
      <c r="I128">
        <v>3</v>
      </c>
      <c r="J128" s="1">
        <f t="shared" si="2"/>
        <v>0.8571428571428571</v>
      </c>
      <c r="K128" s="1">
        <f t="shared" si="3"/>
        <v>0.14285714285714285</v>
      </c>
    </row>
    <row r="129" spans="1:11" hidden="1" x14ac:dyDescent="0.35">
      <c r="A129" t="s">
        <v>8</v>
      </c>
      <c r="B129" t="s">
        <v>9</v>
      </c>
      <c r="C129" t="s">
        <v>10</v>
      </c>
      <c r="D129" t="s">
        <v>127</v>
      </c>
      <c r="E129" t="s">
        <v>24</v>
      </c>
      <c r="F129" t="s">
        <v>210</v>
      </c>
      <c r="G129">
        <v>38</v>
      </c>
      <c r="H129">
        <v>28</v>
      </c>
      <c r="I129">
        <v>10</v>
      </c>
      <c r="J129" s="1">
        <f t="shared" si="2"/>
        <v>0.73684210526315785</v>
      </c>
      <c r="K129" s="1">
        <f t="shared" si="3"/>
        <v>0.26315789473684209</v>
      </c>
    </row>
    <row r="130" spans="1:11" hidden="1" x14ac:dyDescent="0.35">
      <c r="A130" t="s">
        <v>8</v>
      </c>
      <c r="B130" t="s">
        <v>9</v>
      </c>
      <c r="C130" t="s">
        <v>10</v>
      </c>
      <c r="D130" t="s">
        <v>127</v>
      </c>
      <c r="E130" t="s">
        <v>25</v>
      </c>
      <c r="F130" t="s">
        <v>210</v>
      </c>
      <c r="G130">
        <v>66</v>
      </c>
      <c r="H130">
        <v>49</v>
      </c>
      <c r="I130">
        <v>17</v>
      </c>
      <c r="J130" s="1">
        <f t="shared" si="2"/>
        <v>0.74242424242424243</v>
      </c>
      <c r="K130" s="1">
        <f t="shared" si="3"/>
        <v>0.25757575757575757</v>
      </c>
    </row>
    <row r="131" spans="1:11" hidden="1" x14ac:dyDescent="0.35">
      <c r="A131" t="s">
        <v>8</v>
      </c>
      <c r="B131" t="s">
        <v>9</v>
      </c>
      <c r="C131" t="s">
        <v>10</v>
      </c>
      <c r="D131" t="s">
        <v>127</v>
      </c>
      <c r="E131" t="s">
        <v>26</v>
      </c>
      <c r="F131" t="s">
        <v>268</v>
      </c>
      <c r="G131">
        <v>57</v>
      </c>
      <c r="H131">
        <v>35</v>
      </c>
      <c r="I131">
        <v>22</v>
      </c>
      <c r="J131" s="1">
        <f t="shared" ref="J131:J194" si="4">H131/G131</f>
        <v>0.61403508771929827</v>
      </c>
      <c r="K131" s="1">
        <f t="shared" ref="K131:K194" si="5">I131/G131</f>
        <v>0.38596491228070173</v>
      </c>
    </row>
    <row r="132" spans="1:11" hidden="1" x14ac:dyDescent="0.35">
      <c r="A132" t="s">
        <v>8</v>
      </c>
      <c r="B132" t="s">
        <v>9</v>
      </c>
      <c r="C132" t="s">
        <v>10</v>
      </c>
      <c r="D132" t="s">
        <v>127</v>
      </c>
      <c r="E132" t="s">
        <v>27</v>
      </c>
      <c r="F132" t="s">
        <v>210</v>
      </c>
      <c r="G132">
        <v>44</v>
      </c>
      <c r="H132">
        <v>41</v>
      </c>
      <c r="I132">
        <v>3</v>
      </c>
      <c r="J132" s="1">
        <f t="shared" si="4"/>
        <v>0.93181818181818177</v>
      </c>
      <c r="K132" s="1">
        <f t="shared" si="5"/>
        <v>6.8181818181818177E-2</v>
      </c>
    </row>
    <row r="133" spans="1:11" hidden="1" x14ac:dyDescent="0.35">
      <c r="A133" t="s">
        <v>8</v>
      </c>
      <c r="B133" t="s">
        <v>9</v>
      </c>
      <c r="C133" t="s">
        <v>10</v>
      </c>
      <c r="D133" t="s">
        <v>127</v>
      </c>
      <c r="E133" t="s">
        <v>28</v>
      </c>
      <c r="F133" t="s">
        <v>210</v>
      </c>
      <c r="G133">
        <v>57</v>
      </c>
      <c r="H133">
        <v>48</v>
      </c>
      <c r="I133">
        <v>9</v>
      </c>
      <c r="J133" s="1">
        <f t="shared" si="4"/>
        <v>0.84210526315789469</v>
      </c>
      <c r="K133" s="1">
        <f t="shared" si="5"/>
        <v>0.15789473684210525</v>
      </c>
    </row>
    <row r="134" spans="1:11" hidden="1" x14ac:dyDescent="0.35">
      <c r="A134" t="s">
        <v>8</v>
      </c>
      <c r="B134" t="s">
        <v>9</v>
      </c>
      <c r="C134" t="s">
        <v>10</v>
      </c>
      <c r="D134" t="s">
        <v>127</v>
      </c>
      <c r="E134" t="s">
        <v>29</v>
      </c>
      <c r="F134" t="s">
        <v>210</v>
      </c>
      <c r="G134">
        <v>22</v>
      </c>
      <c r="H134">
        <v>17</v>
      </c>
      <c r="I134">
        <v>5</v>
      </c>
      <c r="J134" s="1">
        <f t="shared" si="4"/>
        <v>0.77272727272727271</v>
      </c>
      <c r="K134" s="1">
        <f t="shared" si="5"/>
        <v>0.22727272727272727</v>
      </c>
    </row>
    <row r="135" spans="1:11" hidden="1" x14ac:dyDescent="0.35">
      <c r="A135" t="s">
        <v>8</v>
      </c>
      <c r="B135" t="s">
        <v>9</v>
      </c>
      <c r="C135" t="s">
        <v>10</v>
      </c>
      <c r="D135" t="s">
        <v>127</v>
      </c>
      <c r="E135" t="s">
        <v>30</v>
      </c>
      <c r="F135" t="s">
        <v>210</v>
      </c>
      <c r="G135">
        <v>8</v>
      </c>
      <c r="H135">
        <v>7</v>
      </c>
      <c r="I135">
        <v>1</v>
      </c>
      <c r="J135" s="1">
        <f t="shared" si="4"/>
        <v>0.875</v>
      </c>
      <c r="K135" s="1">
        <f t="shared" si="5"/>
        <v>0.125</v>
      </c>
    </row>
    <row r="136" spans="1:11" hidden="1" x14ac:dyDescent="0.35">
      <c r="A136" t="s">
        <v>8</v>
      </c>
      <c r="B136" t="s">
        <v>9</v>
      </c>
      <c r="C136" t="s">
        <v>10</v>
      </c>
      <c r="D136" t="s">
        <v>127</v>
      </c>
      <c r="E136" t="s">
        <v>31</v>
      </c>
      <c r="F136" t="s">
        <v>210</v>
      </c>
      <c r="G136">
        <v>59</v>
      </c>
      <c r="H136">
        <v>56</v>
      </c>
      <c r="I136">
        <v>3</v>
      </c>
      <c r="J136" s="1">
        <f t="shared" si="4"/>
        <v>0.94915254237288138</v>
      </c>
      <c r="K136" s="1">
        <f t="shared" si="5"/>
        <v>5.0847457627118647E-2</v>
      </c>
    </row>
    <row r="137" spans="1:11" hidden="1" x14ac:dyDescent="0.35">
      <c r="A137" t="s">
        <v>8</v>
      </c>
      <c r="B137" t="s">
        <v>9</v>
      </c>
      <c r="C137" t="s">
        <v>10</v>
      </c>
      <c r="D137" t="s">
        <v>127</v>
      </c>
      <c r="E137" t="s">
        <v>32</v>
      </c>
      <c r="F137" t="s">
        <v>210</v>
      </c>
      <c r="G137">
        <v>44</v>
      </c>
      <c r="H137">
        <v>43</v>
      </c>
      <c r="I137">
        <v>1</v>
      </c>
      <c r="J137" s="1">
        <f t="shared" si="4"/>
        <v>0.97727272727272729</v>
      </c>
      <c r="K137" s="1">
        <f t="shared" si="5"/>
        <v>2.2727272727272728E-2</v>
      </c>
    </row>
    <row r="138" spans="1:11" hidden="1" x14ac:dyDescent="0.35">
      <c r="A138" t="s">
        <v>8</v>
      </c>
      <c r="B138" t="s">
        <v>9</v>
      </c>
      <c r="C138" t="s">
        <v>10</v>
      </c>
      <c r="D138" t="s">
        <v>127</v>
      </c>
      <c r="E138" t="s">
        <v>33</v>
      </c>
      <c r="F138" t="s">
        <v>210</v>
      </c>
      <c r="G138">
        <v>52</v>
      </c>
      <c r="H138">
        <v>50</v>
      </c>
      <c r="I138">
        <v>2</v>
      </c>
      <c r="J138" s="1">
        <f t="shared" si="4"/>
        <v>0.96153846153846156</v>
      </c>
      <c r="K138" s="1">
        <f t="shared" si="5"/>
        <v>3.8461538461538464E-2</v>
      </c>
    </row>
    <row r="139" spans="1:11" hidden="1" x14ac:dyDescent="0.35">
      <c r="A139" t="s">
        <v>8</v>
      </c>
      <c r="B139" t="s">
        <v>9</v>
      </c>
      <c r="C139" t="s">
        <v>10</v>
      </c>
      <c r="D139" t="s">
        <v>127</v>
      </c>
      <c r="E139" t="s">
        <v>34</v>
      </c>
      <c r="F139" t="s">
        <v>210</v>
      </c>
      <c r="G139">
        <v>27</v>
      </c>
      <c r="H139">
        <v>25</v>
      </c>
      <c r="I139">
        <v>2</v>
      </c>
      <c r="J139" s="1">
        <f t="shared" si="4"/>
        <v>0.92592592592592593</v>
      </c>
      <c r="K139" s="1">
        <f t="shared" si="5"/>
        <v>7.407407407407407E-2</v>
      </c>
    </row>
    <row r="140" spans="1:11" hidden="1" x14ac:dyDescent="0.35">
      <c r="A140" t="s">
        <v>8</v>
      </c>
      <c r="B140" t="s">
        <v>9</v>
      </c>
      <c r="C140" t="s">
        <v>10</v>
      </c>
      <c r="D140" t="s">
        <v>127</v>
      </c>
      <c r="E140" t="s">
        <v>35</v>
      </c>
      <c r="F140" t="s">
        <v>210</v>
      </c>
      <c r="G140">
        <v>46</v>
      </c>
      <c r="H140">
        <v>11</v>
      </c>
      <c r="I140">
        <v>35</v>
      </c>
      <c r="J140" s="1">
        <f t="shared" si="4"/>
        <v>0.2391304347826087</v>
      </c>
      <c r="K140" s="1">
        <f t="shared" si="5"/>
        <v>0.76086956521739135</v>
      </c>
    </row>
    <row r="141" spans="1:11" hidden="1" x14ac:dyDescent="0.35">
      <c r="A141" t="s">
        <v>8</v>
      </c>
      <c r="B141" t="s">
        <v>9</v>
      </c>
      <c r="C141" t="s">
        <v>10</v>
      </c>
      <c r="D141" t="s">
        <v>127</v>
      </c>
      <c r="E141" t="s">
        <v>36</v>
      </c>
      <c r="F141" t="s">
        <v>210</v>
      </c>
      <c r="G141">
        <v>16</v>
      </c>
      <c r="H141">
        <v>16</v>
      </c>
      <c r="I141">
        <v>0</v>
      </c>
      <c r="J141" s="1">
        <f t="shared" si="4"/>
        <v>1</v>
      </c>
      <c r="K141" s="1">
        <f t="shared" si="5"/>
        <v>0</v>
      </c>
    </row>
    <row r="142" spans="1:11" hidden="1" x14ac:dyDescent="0.35">
      <c r="A142" t="s">
        <v>8</v>
      </c>
      <c r="B142" t="s">
        <v>9</v>
      </c>
      <c r="C142" t="s">
        <v>10</v>
      </c>
      <c r="D142" t="s">
        <v>127</v>
      </c>
      <c r="E142" t="s">
        <v>37</v>
      </c>
      <c r="F142" t="s">
        <v>210</v>
      </c>
      <c r="G142">
        <v>64</v>
      </c>
      <c r="H142">
        <v>57</v>
      </c>
      <c r="I142">
        <v>7</v>
      </c>
      <c r="J142" s="1">
        <f t="shared" si="4"/>
        <v>0.890625</v>
      </c>
      <c r="K142" s="1">
        <f t="shared" si="5"/>
        <v>0.109375</v>
      </c>
    </row>
    <row r="143" spans="1:11" hidden="1" x14ac:dyDescent="0.35">
      <c r="A143" t="s">
        <v>8</v>
      </c>
      <c r="B143" t="s">
        <v>9</v>
      </c>
      <c r="C143" t="s">
        <v>10</v>
      </c>
      <c r="D143" t="s">
        <v>127</v>
      </c>
      <c r="E143" t="s">
        <v>38</v>
      </c>
      <c r="F143" t="s">
        <v>210</v>
      </c>
      <c r="G143">
        <v>51</v>
      </c>
      <c r="H143">
        <v>47</v>
      </c>
      <c r="I143">
        <v>4</v>
      </c>
      <c r="J143" s="1">
        <f t="shared" si="4"/>
        <v>0.92156862745098034</v>
      </c>
      <c r="K143" s="1">
        <f t="shared" si="5"/>
        <v>7.8431372549019607E-2</v>
      </c>
    </row>
    <row r="144" spans="1:11" hidden="1" x14ac:dyDescent="0.35">
      <c r="A144" t="s">
        <v>8</v>
      </c>
      <c r="B144" t="s">
        <v>9</v>
      </c>
      <c r="C144" t="s">
        <v>10</v>
      </c>
      <c r="D144" t="s">
        <v>127</v>
      </c>
      <c r="E144" t="s">
        <v>39</v>
      </c>
      <c r="F144" t="s">
        <v>268</v>
      </c>
      <c r="G144">
        <v>92</v>
      </c>
      <c r="H144">
        <v>82</v>
      </c>
      <c r="I144">
        <v>10</v>
      </c>
      <c r="J144" s="1">
        <f t="shared" si="4"/>
        <v>0.89130434782608692</v>
      </c>
      <c r="K144" s="1">
        <f t="shared" si="5"/>
        <v>0.10869565217391304</v>
      </c>
    </row>
    <row r="145" spans="1:11" hidden="1" x14ac:dyDescent="0.35">
      <c r="A145" t="s">
        <v>8</v>
      </c>
      <c r="B145" t="s">
        <v>9</v>
      </c>
      <c r="C145" t="s">
        <v>10</v>
      </c>
      <c r="D145" t="s">
        <v>127</v>
      </c>
      <c r="E145" t="s">
        <v>40</v>
      </c>
      <c r="F145" t="s">
        <v>189</v>
      </c>
      <c r="G145">
        <v>22</v>
      </c>
      <c r="H145">
        <v>7</v>
      </c>
      <c r="I145">
        <v>15</v>
      </c>
      <c r="J145" s="1">
        <f t="shared" si="4"/>
        <v>0.31818181818181818</v>
      </c>
      <c r="K145" s="1">
        <f t="shared" si="5"/>
        <v>0.68181818181818177</v>
      </c>
    </row>
    <row r="146" spans="1:11" hidden="1" x14ac:dyDescent="0.35">
      <c r="A146" t="s">
        <v>8</v>
      </c>
      <c r="B146" t="s">
        <v>9</v>
      </c>
      <c r="C146" t="s">
        <v>10</v>
      </c>
      <c r="D146" t="s">
        <v>127</v>
      </c>
      <c r="E146" t="s">
        <v>41</v>
      </c>
      <c r="F146" t="s">
        <v>268</v>
      </c>
      <c r="G146">
        <v>36</v>
      </c>
      <c r="H146">
        <v>33</v>
      </c>
      <c r="I146">
        <v>3</v>
      </c>
      <c r="J146" s="1">
        <f t="shared" si="4"/>
        <v>0.91666666666666663</v>
      </c>
      <c r="K146" s="1">
        <f t="shared" si="5"/>
        <v>8.3333333333333329E-2</v>
      </c>
    </row>
    <row r="147" spans="1:11" hidden="1" x14ac:dyDescent="0.35">
      <c r="A147" t="s">
        <v>8</v>
      </c>
      <c r="B147" t="s">
        <v>9</v>
      </c>
      <c r="C147" t="s">
        <v>10</v>
      </c>
      <c r="D147" t="s">
        <v>127</v>
      </c>
      <c r="E147" t="s">
        <v>42</v>
      </c>
      <c r="F147" t="s">
        <v>268</v>
      </c>
      <c r="G147">
        <v>67</v>
      </c>
      <c r="H147">
        <v>45</v>
      </c>
      <c r="I147">
        <v>22</v>
      </c>
      <c r="J147" s="1">
        <f t="shared" si="4"/>
        <v>0.67164179104477617</v>
      </c>
      <c r="K147" s="1">
        <f t="shared" si="5"/>
        <v>0.32835820895522388</v>
      </c>
    </row>
    <row r="148" spans="1:11" hidden="1" x14ac:dyDescent="0.35">
      <c r="A148" t="s">
        <v>8</v>
      </c>
      <c r="B148" t="s">
        <v>9</v>
      </c>
      <c r="C148" t="s">
        <v>10</v>
      </c>
      <c r="D148" t="s">
        <v>127</v>
      </c>
      <c r="E148" t="s">
        <v>43</v>
      </c>
      <c r="F148" t="s">
        <v>268</v>
      </c>
      <c r="G148">
        <v>111</v>
      </c>
      <c r="H148">
        <v>55</v>
      </c>
      <c r="I148">
        <v>56</v>
      </c>
      <c r="J148" s="1">
        <f t="shared" si="4"/>
        <v>0.49549549549549549</v>
      </c>
      <c r="K148" s="1">
        <f t="shared" si="5"/>
        <v>0.50450450450450446</v>
      </c>
    </row>
    <row r="149" spans="1:11" hidden="1" x14ac:dyDescent="0.35">
      <c r="A149" t="s">
        <v>8</v>
      </c>
      <c r="B149" t="s">
        <v>9</v>
      </c>
      <c r="C149" t="s">
        <v>10</v>
      </c>
      <c r="D149" t="s">
        <v>127</v>
      </c>
      <c r="E149" t="s">
        <v>44</v>
      </c>
      <c r="F149" t="s">
        <v>268</v>
      </c>
      <c r="G149">
        <v>103</v>
      </c>
      <c r="H149">
        <v>57</v>
      </c>
      <c r="I149">
        <v>46</v>
      </c>
      <c r="J149" s="1">
        <f t="shared" si="4"/>
        <v>0.55339805825242716</v>
      </c>
      <c r="K149" s="1">
        <f t="shared" si="5"/>
        <v>0.44660194174757284</v>
      </c>
    </row>
    <row r="150" spans="1:11" hidden="1" x14ac:dyDescent="0.35">
      <c r="A150" t="s">
        <v>8</v>
      </c>
      <c r="B150" t="s">
        <v>9</v>
      </c>
      <c r="C150" t="s">
        <v>10</v>
      </c>
      <c r="D150" t="s">
        <v>127</v>
      </c>
      <c r="E150" t="s">
        <v>45</v>
      </c>
      <c r="F150" t="s">
        <v>268</v>
      </c>
      <c r="G150">
        <v>30</v>
      </c>
      <c r="H150">
        <v>21</v>
      </c>
      <c r="I150">
        <v>9</v>
      </c>
      <c r="J150" s="1">
        <f t="shared" si="4"/>
        <v>0.7</v>
      </c>
      <c r="K150" s="1">
        <f t="shared" si="5"/>
        <v>0.3</v>
      </c>
    </row>
    <row r="151" spans="1:11" hidden="1" x14ac:dyDescent="0.35">
      <c r="A151" t="s">
        <v>8</v>
      </c>
      <c r="B151" t="s">
        <v>9</v>
      </c>
      <c r="C151" t="s">
        <v>10</v>
      </c>
      <c r="D151" t="s">
        <v>127</v>
      </c>
      <c r="E151" t="s">
        <v>46</v>
      </c>
      <c r="F151" t="s">
        <v>268</v>
      </c>
      <c r="G151">
        <v>21</v>
      </c>
      <c r="H151">
        <v>11</v>
      </c>
      <c r="I151">
        <v>10</v>
      </c>
      <c r="J151" s="1">
        <f t="shared" si="4"/>
        <v>0.52380952380952384</v>
      </c>
      <c r="K151" s="1">
        <f t="shared" si="5"/>
        <v>0.47619047619047616</v>
      </c>
    </row>
    <row r="152" spans="1:11" hidden="1" x14ac:dyDescent="0.35">
      <c r="A152" t="s">
        <v>8</v>
      </c>
      <c r="B152" t="s">
        <v>9</v>
      </c>
      <c r="C152" t="s">
        <v>10</v>
      </c>
      <c r="D152" t="s">
        <v>127</v>
      </c>
      <c r="E152" t="s">
        <v>47</v>
      </c>
      <c r="F152" t="s">
        <v>268</v>
      </c>
      <c r="G152">
        <v>44</v>
      </c>
      <c r="H152">
        <v>9</v>
      </c>
      <c r="I152">
        <v>35</v>
      </c>
      <c r="J152" s="1">
        <f t="shared" si="4"/>
        <v>0.20454545454545456</v>
      </c>
      <c r="K152" s="1">
        <f t="shared" si="5"/>
        <v>0.79545454545454541</v>
      </c>
    </row>
    <row r="153" spans="1:11" hidden="1" x14ac:dyDescent="0.35">
      <c r="A153" t="s">
        <v>8</v>
      </c>
      <c r="B153" t="s">
        <v>9</v>
      </c>
      <c r="C153" t="s">
        <v>10</v>
      </c>
      <c r="D153" t="s">
        <v>127</v>
      </c>
      <c r="E153" t="s">
        <v>48</v>
      </c>
      <c r="F153" t="s">
        <v>268</v>
      </c>
      <c r="G153">
        <v>83</v>
      </c>
      <c r="H153">
        <v>6</v>
      </c>
      <c r="I153">
        <v>77</v>
      </c>
      <c r="J153" s="1">
        <f t="shared" si="4"/>
        <v>7.2289156626506021E-2</v>
      </c>
      <c r="K153" s="1">
        <f t="shared" si="5"/>
        <v>0.92771084337349397</v>
      </c>
    </row>
    <row r="154" spans="1:11" hidden="1" x14ac:dyDescent="0.35">
      <c r="A154" t="s">
        <v>8</v>
      </c>
      <c r="B154" t="s">
        <v>9</v>
      </c>
      <c r="C154" t="s">
        <v>10</v>
      </c>
      <c r="D154" t="s">
        <v>127</v>
      </c>
      <c r="E154" t="s">
        <v>49</v>
      </c>
      <c r="F154" t="s">
        <v>268</v>
      </c>
      <c r="G154">
        <v>57</v>
      </c>
      <c r="H154">
        <v>51</v>
      </c>
      <c r="I154">
        <v>6</v>
      </c>
      <c r="J154" s="1">
        <f t="shared" si="4"/>
        <v>0.89473684210526316</v>
      </c>
      <c r="K154" s="1">
        <f t="shared" si="5"/>
        <v>0.10526315789473684</v>
      </c>
    </row>
    <row r="155" spans="1:11" hidden="1" x14ac:dyDescent="0.35">
      <c r="A155" t="s">
        <v>8</v>
      </c>
      <c r="B155" t="s">
        <v>9</v>
      </c>
      <c r="C155" t="s">
        <v>10</v>
      </c>
      <c r="D155" t="s">
        <v>127</v>
      </c>
      <c r="E155" t="s">
        <v>50</v>
      </c>
      <c r="F155" t="s">
        <v>268</v>
      </c>
      <c r="G155">
        <v>86</v>
      </c>
      <c r="H155">
        <v>85</v>
      </c>
      <c r="I155">
        <v>1</v>
      </c>
      <c r="J155" s="1">
        <f t="shared" si="4"/>
        <v>0.98837209302325579</v>
      </c>
      <c r="K155" s="1">
        <f t="shared" si="5"/>
        <v>1.1627906976744186E-2</v>
      </c>
    </row>
    <row r="156" spans="1:11" hidden="1" x14ac:dyDescent="0.35">
      <c r="A156" t="s">
        <v>8</v>
      </c>
      <c r="B156" t="s">
        <v>9</v>
      </c>
      <c r="C156" t="s">
        <v>10</v>
      </c>
      <c r="D156" t="s">
        <v>127</v>
      </c>
      <c r="E156" t="s">
        <v>53</v>
      </c>
      <c r="F156" t="s">
        <v>189</v>
      </c>
      <c r="G156">
        <v>8</v>
      </c>
      <c r="H156">
        <v>7</v>
      </c>
      <c r="I156">
        <v>1</v>
      </c>
      <c r="J156" s="1">
        <f t="shared" si="4"/>
        <v>0.875</v>
      </c>
      <c r="K156" s="1">
        <f t="shared" si="5"/>
        <v>0.125</v>
      </c>
    </row>
    <row r="157" spans="1:11" hidden="1" x14ac:dyDescent="0.35">
      <c r="A157" t="s">
        <v>8</v>
      </c>
      <c r="B157" t="s">
        <v>9</v>
      </c>
      <c r="C157" t="s">
        <v>10</v>
      </c>
      <c r="D157" t="s">
        <v>127</v>
      </c>
      <c r="E157" t="s">
        <v>54</v>
      </c>
      <c r="F157" t="s">
        <v>189</v>
      </c>
      <c r="G157">
        <v>18</v>
      </c>
      <c r="H157">
        <v>18</v>
      </c>
      <c r="I157">
        <v>0</v>
      </c>
      <c r="J157" s="1">
        <f t="shared" si="4"/>
        <v>1</v>
      </c>
      <c r="K157" s="1">
        <f t="shared" si="5"/>
        <v>0</v>
      </c>
    </row>
    <row r="158" spans="1:11" hidden="1" x14ac:dyDescent="0.35">
      <c r="A158" t="s">
        <v>8</v>
      </c>
      <c r="B158" t="s">
        <v>9</v>
      </c>
      <c r="C158" t="s">
        <v>10</v>
      </c>
      <c r="D158" t="s">
        <v>127</v>
      </c>
      <c r="E158" t="s">
        <v>55</v>
      </c>
      <c r="F158" t="s">
        <v>189</v>
      </c>
      <c r="G158">
        <v>24</v>
      </c>
      <c r="H158">
        <v>23</v>
      </c>
      <c r="I158">
        <v>1</v>
      </c>
      <c r="J158" s="1">
        <f t="shared" si="4"/>
        <v>0.95833333333333337</v>
      </c>
      <c r="K158" s="1">
        <f t="shared" si="5"/>
        <v>4.1666666666666664E-2</v>
      </c>
    </row>
    <row r="159" spans="1:11" hidden="1" x14ac:dyDescent="0.35">
      <c r="A159" t="s">
        <v>8</v>
      </c>
      <c r="B159" t="s">
        <v>9</v>
      </c>
      <c r="C159" t="s">
        <v>10</v>
      </c>
      <c r="D159" t="s">
        <v>127</v>
      </c>
      <c r="E159" t="s">
        <v>56</v>
      </c>
      <c r="F159" t="s">
        <v>189</v>
      </c>
      <c r="G159">
        <v>21</v>
      </c>
      <c r="H159">
        <v>21</v>
      </c>
      <c r="I159">
        <v>0</v>
      </c>
      <c r="J159" s="1">
        <f t="shared" si="4"/>
        <v>1</v>
      </c>
      <c r="K159" s="1">
        <f t="shared" si="5"/>
        <v>0</v>
      </c>
    </row>
    <row r="160" spans="1:11" hidden="1" x14ac:dyDescent="0.35">
      <c r="A160" t="s">
        <v>8</v>
      </c>
      <c r="B160" t="s">
        <v>9</v>
      </c>
      <c r="C160" t="s">
        <v>10</v>
      </c>
      <c r="D160" t="s">
        <v>127</v>
      </c>
      <c r="E160" t="s">
        <v>57</v>
      </c>
      <c r="F160" t="s">
        <v>189</v>
      </c>
      <c r="G160">
        <v>24</v>
      </c>
      <c r="H160">
        <v>20</v>
      </c>
      <c r="I160">
        <v>4</v>
      </c>
      <c r="J160" s="1">
        <f t="shared" si="4"/>
        <v>0.83333333333333337</v>
      </c>
      <c r="K160" s="1">
        <f t="shared" si="5"/>
        <v>0.16666666666666666</v>
      </c>
    </row>
    <row r="161" spans="1:11" hidden="1" x14ac:dyDescent="0.35">
      <c r="A161" t="s">
        <v>8</v>
      </c>
      <c r="B161" t="s">
        <v>9</v>
      </c>
      <c r="C161" t="s">
        <v>10</v>
      </c>
      <c r="D161" t="s">
        <v>127</v>
      </c>
      <c r="E161" t="s">
        <v>58</v>
      </c>
      <c r="F161" t="s">
        <v>189</v>
      </c>
      <c r="G161">
        <v>13</v>
      </c>
      <c r="H161">
        <v>13</v>
      </c>
      <c r="I161">
        <v>0</v>
      </c>
      <c r="J161" s="1">
        <f t="shared" si="4"/>
        <v>1</v>
      </c>
      <c r="K161" s="1">
        <f t="shared" si="5"/>
        <v>0</v>
      </c>
    </row>
    <row r="162" spans="1:11" hidden="1" x14ac:dyDescent="0.35">
      <c r="A162" t="s">
        <v>8</v>
      </c>
      <c r="B162" t="s">
        <v>9</v>
      </c>
      <c r="C162" t="s">
        <v>10</v>
      </c>
      <c r="D162" t="s">
        <v>127</v>
      </c>
      <c r="E162" t="s">
        <v>59</v>
      </c>
      <c r="F162" t="s">
        <v>189</v>
      </c>
      <c r="G162">
        <v>20</v>
      </c>
      <c r="H162">
        <v>20</v>
      </c>
      <c r="I162">
        <v>0</v>
      </c>
      <c r="J162" s="1">
        <f t="shared" si="4"/>
        <v>1</v>
      </c>
      <c r="K162" s="1">
        <f t="shared" si="5"/>
        <v>0</v>
      </c>
    </row>
    <row r="163" spans="1:11" hidden="1" x14ac:dyDescent="0.35">
      <c r="A163" t="s">
        <v>8</v>
      </c>
      <c r="B163" t="s">
        <v>9</v>
      </c>
      <c r="C163" t="s">
        <v>10</v>
      </c>
      <c r="D163" t="s">
        <v>127</v>
      </c>
      <c r="E163" t="s">
        <v>60</v>
      </c>
      <c r="F163" t="s">
        <v>184</v>
      </c>
      <c r="G163">
        <v>97</v>
      </c>
      <c r="H163">
        <v>57</v>
      </c>
      <c r="I163">
        <v>40</v>
      </c>
      <c r="J163" s="1">
        <f t="shared" si="4"/>
        <v>0.58762886597938147</v>
      </c>
      <c r="K163" s="1">
        <f t="shared" si="5"/>
        <v>0.41237113402061853</v>
      </c>
    </row>
    <row r="164" spans="1:11" hidden="1" x14ac:dyDescent="0.35">
      <c r="A164" t="s">
        <v>8</v>
      </c>
      <c r="B164" t="s">
        <v>9</v>
      </c>
      <c r="C164" t="s">
        <v>10</v>
      </c>
      <c r="D164" t="s">
        <v>127</v>
      </c>
      <c r="E164" t="s">
        <v>61</v>
      </c>
      <c r="F164" t="s">
        <v>184</v>
      </c>
      <c r="G164">
        <v>103</v>
      </c>
      <c r="H164">
        <v>85</v>
      </c>
      <c r="I164">
        <v>18</v>
      </c>
      <c r="J164" s="1">
        <f t="shared" si="4"/>
        <v>0.82524271844660191</v>
      </c>
      <c r="K164" s="1">
        <f t="shared" si="5"/>
        <v>0.17475728155339806</v>
      </c>
    </row>
    <row r="165" spans="1:11" hidden="1" x14ac:dyDescent="0.35">
      <c r="A165" t="s">
        <v>8</v>
      </c>
      <c r="B165" t="s">
        <v>9</v>
      </c>
      <c r="C165" t="s">
        <v>10</v>
      </c>
      <c r="D165" t="s">
        <v>127</v>
      </c>
      <c r="E165" t="s">
        <v>62</v>
      </c>
      <c r="F165" t="s">
        <v>184</v>
      </c>
      <c r="G165">
        <v>7</v>
      </c>
      <c r="H165">
        <v>1</v>
      </c>
      <c r="I165">
        <v>6</v>
      </c>
      <c r="J165" s="1">
        <f t="shared" si="4"/>
        <v>0.14285714285714285</v>
      </c>
      <c r="K165" s="1">
        <f t="shared" si="5"/>
        <v>0.8571428571428571</v>
      </c>
    </row>
    <row r="166" spans="1:11" hidden="1" x14ac:dyDescent="0.35">
      <c r="A166" t="s">
        <v>8</v>
      </c>
      <c r="B166" t="s">
        <v>9</v>
      </c>
      <c r="C166" t="s">
        <v>10</v>
      </c>
      <c r="D166" t="s">
        <v>127</v>
      </c>
      <c r="E166" t="s">
        <v>63</v>
      </c>
      <c r="F166" t="s">
        <v>184</v>
      </c>
      <c r="G166">
        <v>101</v>
      </c>
      <c r="H166">
        <v>80</v>
      </c>
      <c r="I166">
        <v>21</v>
      </c>
      <c r="J166" s="1">
        <f t="shared" si="4"/>
        <v>0.79207920792079212</v>
      </c>
      <c r="K166" s="1">
        <f t="shared" si="5"/>
        <v>0.20792079207920791</v>
      </c>
    </row>
    <row r="167" spans="1:11" hidden="1" x14ac:dyDescent="0.35">
      <c r="A167" t="s">
        <v>8</v>
      </c>
      <c r="B167" t="s">
        <v>9</v>
      </c>
      <c r="C167" t="s">
        <v>10</v>
      </c>
      <c r="D167" t="s">
        <v>127</v>
      </c>
      <c r="E167" t="s">
        <v>64</v>
      </c>
      <c r="F167" t="s">
        <v>184</v>
      </c>
      <c r="G167">
        <v>35</v>
      </c>
      <c r="H167">
        <v>8</v>
      </c>
      <c r="I167">
        <v>27</v>
      </c>
      <c r="J167" s="1">
        <f t="shared" si="4"/>
        <v>0.22857142857142856</v>
      </c>
      <c r="K167" s="1">
        <f t="shared" si="5"/>
        <v>0.77142857142857146</v>
      </c>
    </row>
    <row r="168" spans="1:11" hidden="1" x14ac:dyDescent="0.35">
      <c r="A168" t="s">
        <v>8</v>
      </c>
      <c r="B168" t="s">
        <v>9</v>
      </c>
      <c r="C168" t="s">
        <v>10</v>
      </c>
      <c r="D168" t="s">
        <v>127</v>
      </c>
      <c r="E168" t="s">
        <v>65</v>
      </c>
      <c r="F168" t="s">
        <v>184</v>
      </c>
      <c r="G168">
        <v>14</v>
      </c>
      <c r="H168">
        <v>7</v>
      </c>
      <c r="I168">
        <v>7</v>
      </c>
      <c r="J168" s="1">
        <f t="shared" si="4"/>
        <v>0.5</v>
      </c>
      <c r="K168" s="1">
        <f t="shared" si="5"/>
        <v>0.5</v>
      </c>
    </row>
    <row r="169" spans="1:11" hidden="1" x14ac:dyDescent="0.35">
      <c r="A169" t="s">
        <v>8</v>
      </c>
      <c r="B169" t="s">
        <v>9</v>
      </c>
      <c r="C169" t="s">
        <v>10</v>
      </c>
      <c r="D169" t="s">
        <v>127</v>
      </c>
      <c r="E169" t="s">
        <v>66</v>
      </c>
      <c r="F169" t="s">
        <v>184</v>
      </c>
      <c r="G169">
        <v>6</v>
      </c>
      <c r="H169">
        <v>1</v>
      </c>
      <c r="I169">
        <v>5</v>
      </c>
      <c r="J169" s="1">
        <f t="shared" si="4"/>
        <v>0.16666666666666666</v>
      </c>
      <c r="K169" s="1">
        <f t="shared" si="5"/>
        <v>0.83333333333333337</v>
      </c>
    </row>
    <row r="170" spans="1:11" hidden="1" x14ac:dyDescent="0.35">
      <c r="A170" t="s">
        <v>8</v>
      </c>
      <c r="B170" t="s">
        <v>9</v>
      </c>
      <c r="C170" t="s">
        <v>10</v>
      </c>
      <c r="D170" t="s">
        <v>127</v>
      </c>
      <c r="E170" t="s">
        <v>67</v>
      </c>
      <c r="F170" t="s">
        <v>184</v>
      </c>
      <c r="G170">
        <v>58</v>
      </c>
      <c r="H170">
        <v>39</v>
      </c>
      <c r="I170">
        <v>19</v>
      </c>
      <c r="J170" s="1">
        <f t="shared" si="4"/>
        <v>0.67241379310344829</v>
      </c>
      <c r="K170" s="1">
        <f t="shared" si="5"/>
        <v>0.32758620689655171</v>
      </c>
    </row>
    <row r="171" spans="1:11" hidden="1" x14ac:dyDescent="0.35">
      <c r="A171" t="s">
        <v>8</v>
      </c>
      <c r="B171" t="s">
        <v>9</v>
      </c>
      <c r="C171" t="s">
        <v>10</v>
      </c>
      <c r="D171" t="s">
        <v>127</v>
      </c>
      <c r="E171" t="s">
        <v>68</v>
      </c>
      <c r="F171" t="s">
        <v>184</v>
      </c>
      <c r="G171">
        <v>89</v>
      </c>
      <c r="H171">
        <v>6</v>
      </c>
      <c r="I171">
        <v>83</v>
      </c>
      <c r="J171" s="1">
        <f t="shared" si="4"/>
        <v>6.741573033707865E-2</v>
      </c>
      <c r="K171" s="1">
        <f t="shared" si="5"/>
        <v>0.93258426966292129</v>
      </c>
    </row>
    <row r="172" spans="1:11" hidden="1" x14ac:dyDescent="0.35">
      <c r="A172" t="s">
        <v>8</v>
      </c>
      <c r="B172" t="s">
        <v>9</v>
      </c>
      <c r="C172" t="s">
        <v>10</v>
      </c>
      <c r="D172" t="s">
        <v>127</v>
      </c>
      <c r="E172" t="s">
        <v>69</v>
      </c>
      <c r="F172" t="s">
        <v>200</v>
      </c>
      <c r="G172">
        <v>86</v>
      </c>
      <c r="H172">
        <v>81</v>
      </c>
      <c r="I172">
        <v>5</v>
      </c>
      <c r="J172" s="1">
        <f t="shared" si="4"/>
        <v>0.94186046511627908</v>
      </c>
      <c r="K172" s="1">
        <f t="shared" si="5"/>
        <v>5.8139534883720929E-2</v>
      </c>
    </row>
    <row r="173" spans="1:11" hidden="1" x14ac:dyDescent="0.35">
      <c r="A173" t="s">
        <v>8</v>
      </c>
      <c r="B173" t="s">
        <v>9</v>
      </c>
      <c r="C173" t="s">
        <v>10</v>
      </c>
      <c r="D173" t="s">
        <v>127</v>
      </c>
      <c r="E173" t="s">
        <v>70</v>
      </c>
      <c r="F173" t="s">
        <v>200</v>
      </c>
      <c r="G173">
        <v>174</v>
      </c>
      <c r="H173">
        <v>171</v>
      </c>
      <c r="I173">
        <v>3</v>
      </c>
      <c r="J173" s="1">
        <f t="shared" si="4"/>
        <v>0.98275862068965514</v>
      </c>
      <c r="K173" s="1">
        <f t="shared" si="5"/>
        <v>1.7241379310344827E-2</v>
      </c>
    </row>
    <row r="174" spans="1:11" hidden="1" x14ac:dyDescent="0.35">
      <c r="A174" t="s">
        <v>8</v>
      </c>
      <c r="B174" t="s">
        <v>9</v>
      </c>
      <c r="C174" t="s">
        <v>10</v>
      </c>
      <c r="D174" t="s">
        <v>127</v>
      </c>
      <c r="E174" t="s">
        <v>71</v>
      </c>
      <c r="F174" t="s">
        <v>200</v>
      </c>
      <c r="G174">
        <v>63</v>
      </c>
      <c r="H174">
        <v>63</v>
      </c>
      <c r="I174">
        <v>0</v>
      </c>
      <c r="J174" s="1">
        <f t="shared" si="4"/>
        <v>1</v>
      </c>
      <c r="K174" s="1">
        <f t="shared" si="5"/>
        <v>0</v>
      </c>
    </row>
    <row r="175" spans="1:11" hidden="1" x14ac:dyDescent="0.35">
      <c r="A175" t="s">
        <v>8</v>
      </c>
      <c r="B175" t="s">
        <v>9</v>
      </c>
      <c r="C175" t="s">
        <v>10</v>
      </c>
      <c r="D175" t="s">
        <v>127</v>
      </c>
      <c r="E175" t="s">
        <v>72</v>
      </c>
      <c r="F175" t="s">
        <v>179</v>
      </c>
      <c r="G175">
        <v>110</v>
      </c>
      <c r="H175">
        <v>104</v>
      </c>
      <c r="I175">
        <v>6</v>
      </c>
      <c r="J175" s="1">
        <f t="shared" si="4"/>
        <v>0.94545454545454544</v>
      </c>
      <c r="K175" s="1">
        <f t="shared" si="5"/>
        <v>5.4545454545454543E-2</v>
      </c>
    </row>
    <row r="176" spans="1:11" hidden="1" x14ac:dyDescent="0.35">
      <c r="A176" t="s">
        <v>8</v>
      </c>
      <c r="B176" t="s">
        <v>9</v>
      </c>
      <c r="C176" t="s">
        <v>10</v>
      </c>
      <c r="D176" t="s">
        <v>127</v>
      </c>
      <c r="E176" t="s">
        <v>73</v>
      </c>
      <c r="F176" t="s">
        <v>179</v>
      </c>
      <c r="G176">
        <v>100</v>
      </c>
      <c r="H176">
        <v>99</v>
      </c>
      <c r="I176">
        <v>1</v>
      </c>
      <c r="J176" s="1">
        <f t="shared" si="4"/>
        <v>0.99</v>
      </c>
      <c r="K176" s="1">
        <f t="shared" si="5"/>
        <v>0.01</v>
      </c>
    </row>
    <row r="177" spans="1:11" hidden="1" x14ac:dyDescent="0.35">
      <c r="A177" t="s">
        <v>8</v>
      </c>
      <c r="B177" t="s">
        <v>9</v>
      </c>
      <c r="C177" t="s">
        <v>10</v>
      </c>
      <c r="D177" t="s">
        <v>127</v>
      </c>
      <c r="E177" t="s">
        <v>74</v>
      </c>
      <c r="F177" t="s">
        <v>179</v>
      </c>
      <c r="G177">
        <v>137</v>
      </c>
      <c r="H177">
        <v>28</v>
      </c>
      <c r="I177">
        <v>109</v>
      </c>
      <c r="J177" s="1">
        <f t="shared" si="4"/>
        <v>0.20437956204379562</v>
      </c>
      <c r="K177" s="1">
        <f t="shared" si="5"/>
        <v>0.79562043795620441</v>
      </c>
    </row>
    <row r="178" spans="1:11" hidden="1" x14ac:dyDescent="0.35">
      <c r="A178" t="s">
        <v>8</v>
      </c>
      <c r="B178" t="s">
        <v>9</v>
      </c>
      <c r="C178" t="s">
        <v>10</v>
      </c>
      <c r="D178" t="s">
        <v>127</v>
      </c>
      <c r="E178" t="s">
        <v>75</v>
      </c>
      <c r="F178" t="s">
        <v>179</v>
      </c>
      <c r="G178">
        <v>113</v>
      </c>
      <c r="H178">
        <v>66</v>
      </c>
      <c r="I178">
        <v>47</v>
      </c>
      <c r="J178" s="1">
        <f t="shared" si="4"/>
        <v>0.58407079646017701</v>
      </c>
      <c r="K178" s="1">
        <f t="shared" si="5"/>
        <v>0.41592920353982299</v>
      </c>
    </row>
    <row r="179" spans="1:11" hidden="1" x14ac:dyDescent="0.35">
      <c r="A179" t="s">
        <v>8</v>
      </c>
      <c r="B179" t="s">
        <v>9</v>
      </c>
      <c r="C179" t="s">
        <v>10</v>
      </c>
      <c r="D179" t="s">
        <v>127</v>
      </c>
      <c r="E179" t="s">
        <v>76</v>
      </c>
      <c r="F179" t="s">
        <v>210</v>
      </c>
      <c r="G179">
        <v>1</v>
      </c>
      <c r="H179">
        <v>1</v>
      </c>
      <c r="I179">
        <v>0</v>
      </c>
      <c r="J179" s="1">
        <f t="shared" si="4"/>
        <v>1</v>
      </c>
      <c r="K179" s="1">
        <f t="shared" si="5"/>
        <v>0</v>
      </c>
    </row>
    <row r="180" spans="1:11" hidden="1" x14ac:dyDescent="0.35">
      <c r="A180" t="s">
        <v>8</v>
      </c>
      <c r="B180" t="s">
        <v>9</v>
      </c>
      <c r="C180" t="s">
        <v>10</v>
      </c>
      <c r="D180" t="s">
        <v>127</v>
      </c>
      <c r="E180" t="s">
        <v>77</v>
      </c>
      <c r="F180" s="31" t="s">
        <v>380</v>
      </c>
      <c r="G180">
        <v>11</v>
      </c>
      <c r="H180">
        <v>5</v>
      </c>
      <c r="I180">
        <v>6</v>
      </c>
      <c r="J180" s="1">
        <f t="shared" si="4"/>
        <v>0.45454545454545453</v>
      </c>
      <c r="K180" s="1">
        <f t="shared" si="5"/>
        <v>0.54545454545454541</v>
      </c>
    </row>
    <row r="181" spans="1:11" hidden="1" x14ac:dyDescent="0.35">
      <c r="A181" t="s">
        <v>8</v>
      </c>
      <c r="B181" t="s">
        <v>9</v>
      </c>
      <c r="C181" t="s">
        <v>10</v>
      </c>
      <c r="D181" t="s">
        <v>127</v>
      </c>
      <c r="E181" t="s">
        <v>78</v>
      </c>
      <c r="F181" t="s">
        <v>268</v>
      </c>
      <c r="G181">
        <v>84</v>
      </c>
      <c r="H181">
        <v>34</v>
      </c>
      <c r="I181">
        <v>50</v>
      </c>
      <c r="J181" s="1">
        <f t="shared" si="4"/>
        <v>0.40476190476190477</v>
      </c>
      <c r="K181" s="1">
        <f t="shared" si="5"/>
        <v>0.59523809523809523</v>
      </c>
    </row>
    <row r="182" spans="1:11" hidden="1" x14ac:dyDescent="0.35">
      <c r="A182" t="s">
        <v>8</v>
      </c>
      <c r="B182" t="s">
        <v>9</v>
      </c>
      <c r="C182" t="s">
        <v>10</v>
      </c>
      <c r="D182" t="s">
        <v>127</v>
      </c>
      <c r="E182" t="s">
        <v>79</v>
      </c>
      <c r="F182" t="s">
        <v>210</v>
      </c>
      <c r="G182">
        <v>82</v>
      </c>
      <c r="H182">
        <v>71</v>
      </c>
      <c r="I182">
        <v>11</v>
      </c>
      <c r="J182" s="1">
        <f t="shared" si="4"/>
        <v>0.86585365853658536</v>
      </c>
      <c r="K182" s="1">
        <f t="shared" si="5"/>
        <v>0.13414634146341464</v>
      </c>
    </row>
    <row r="183" spans="1:11" hidden="1" x14ac:dyDescent="0.35">
      <c r="A183" t="s">
        <v>8</v>
      </c>
      <c r="B183" t="s">
        <v>9</v>
      </c>
      <c r="C183" t="s">
        <v>10</v>
      </c>
      <c r="D183" t="s">
        <v>127</v>
      </c>
      <c r="E183" t="s">
        <v>83</v>
      </c>
      <c r="F183" t="s">
        <v>179</v>
      </c>
      <c r="G183">
        <v>1</v>
      </c>
      <c r="H183">
        <v>0</v>
      </c>
      <c r="I183">
        <v>1</v>
      </c>
      <c r="J183" s="1">
        <f t="shared" si="4"/>
        <v>0</v>
      </c>
      <c r="K183" s="1">
        <f t="shared" si="5"/>
        <v>1</v>
      </c>
    </row>
    <row r="184" spans="1:11" hidden="1" x14ac:dyDescent="0.35">
      <c r="A184" t="s">
        <v>8</v>
      </c>
      <c r="B184" t="s">
        <v>9</v>
      </c>
      <c r="C184" t="s">
        <v>10</v>
      </c>
      <c r="D184" t="s">
        <v>127</v>
      </c>
      <c r="E184" t="s">
        <v>84</v>
      </c>
      <c r="F184" t="s">
        <v>200</v>
      </c>
      <c r="G184">
        <v>30</v>
      </c>
      <c r="H184">
        <v>30</v>
      </c>
      <c r="I184">
        <v>0</v>
      </c>
      <c r="J184" s="1">
        <f t="shared" si="4"/>
        <v>1</v>
      </c>
      <c r="K184" s="1">
        <f t="shared" si="5"/>
        <v>0</v>
      </c>
    </row>
    <row r="185" spans="1:11" hidden="1" x14ac:dyDescent="0.35">
      <c r="A185" t="s">
        <v>8</v>
      </c>
      <c r="B185" t="s">
        <v>9</v>
      </c>
      <c r="C185" t="s">
        <v>10</v>
      </c>
      <c r="D185" t="s">
        <v>127</v>
      </c>
      <c r="E185" t="s">
        <v>85</v>
      </c>
      <c r="F185" t="s">
        <v>200</v>
      </c>
      <c r="G185">
        <v>78</v>
      </c>
      <c r="H185">
        <v>74</v>
      </c>
      <c r="I185">
        <v>4</v>
      </c>
      <c r="J185" s="1">
        <f t="shared" si="4"/>
        <v>0.94871794871794868</v>
      </c>
      <c r="K185" s="1">
        <f t="shared" si="5"/>
        <v>5.128205128205128E-2</v>
      </c>
    </row>
    <row r="186" spans="1:11" hidden="1" x14ac:dyDescent="0.35">
      <c r="A186" t="s">
        <v>8</v>
      </c>
      <c r="B186" t="s">
        <v>9</v>
      </c>
      <c r="C186" t="s">
        <v>10</v>
      </c>
      <c r="D186" t="s">
        <v>127</v>
      </c>
      <c r="E186" t="s">
        <v>86</v>
      </c>
      <c r="F186" t="s">
        <v>179</v>
      </c>
      <c r="G186">
        <v>50</v>
      </c>
      <c r="H186">
        <v>25</v>
      </c>
      <c r="I186">
        <v>25</v>
      </c>
      <c r="J186" s="1">
        <f t="shared" si="4"/>
        <v>0.5</v>
      </c>
      <c r="K186" s="1">
        <f t="shared" si="5"/>
        <v>0.5</v>
      </c>
    </row>
    <row r="187" spans="1:11" hidden="1" x14ac:dyDescent="0.35">
      <c r="A187" t="s">
        <v>8</v>
      </c>
      <c r="B187" t="s">
        <v>9</v>
      </c>
      <c r="C187" t="s">
        <v>10</v>
      </c>
      <c r="D187" t="s">
        <v>127</v>
      </c>
      <c r="E187" t="s">
        <v>87</v>
      </c>
      <c r="F187" t="s">
        <v>189</v>
      </c>
      <c r="G187">
        <v>119</v>
      </c>
      <c r="H187">
        <v>57</v>
      </c>
      <c r="I187">
        <v>62</v>
      </c>
      <c r="J187" s="1">
        <f t="shared" si="4"/>
        <v>0.47899159663865548</v>
      </c>
      <c r="K187" s="1">
        <f t="shared" si="5"/>
        <v>0.52100840336134457</v>
      </c>
    </row>
    <row r="188" spans="1:11" hidden="1" x14ac:dyDescent="0.35">
      <c r="A188" t="s">
        <v>8</v>
      </c>
      <c r="B188" t="s">
        <v>9</v>
      </c>
      <c r="C188" t="s">
        <v>10</v>
      </c>
      <c r="D188" t="s">
        <v>127</v>
      </c>
      <c r="E188" t="s">
        <v>88</v>
      </c>
      <c r="F188" t="s">
        <v>268</v>
      </c>
      <c r="G188">
        <v>99</v>
      </c>
      <c r="H188">
        <v>81</v>
      </c>
      <c r="I188">
        <v>18</v>
      </c>
      <c r="J188" s="1">
        <f t="shared" si="4"/>
        <v>0.81818181818181823</v>
      </c>
      <c r="K188" s="1">
        <f t="shared" si="5"/>
        <v>0.18181818181818182</v>
      </c>
    </row>
    <row r="189" spans="1:11" hidden="1" x14ac:dyDescent="0.35">
      <c r="A189" t="s">
        <v>8</v>
      </c>
      <c r="B189" t="s">
        <v>9</v>
      </c>
      <c r="C189" t="s">
        <v>10</v>
      </c>
      <c r="D189" t="s">
        <v>127</v>
      </c>
      <c r="E189" t="s">
        <v>89</v>
      </c>
      <c r="F189" t="s">
        <v>189</v>
      </c>
      <c r="G189">
        <v>113</v>
      </c>
      <c r="H189">
        <v>84</v>
      </c>
      <c r="I189">
        <v>29</v>
      </c>
      <c r="J189" s="1">
        <f t="shared" si="4"/>
        <v>0.74336283185840712</v>
      </c>
      <c r="K189" s="1">
        <f t="shared" si="5"/>
        <v>0.25663716814159293</v>
      </c>
    </row>
    <row r="190" spans="1:11" hidden="1" x14ac:dyDescent="0.35">
      <c r="A190" t="s">
        <v>8</v>
      </c>
      <c r="B190" t="s">
        <v>9</v>
      </c>
      <c r="C190" t="s">
        <v>10</v>
      </c>
      <c r="D190" t="s">
        <v>127</v>
      </c>
      <c r="E190" t="s">
        <v>90</v>
      </c>
      <c r="F190" t="s">
        <v>179</v>
      </c>
      <c r="G190">
        <v>138</v>
      </c>
      <c r="H190">
        <v>118</v>
      </c>
      <c r="I190">
        <v>20</v>
      </c>
      <c r="J190" s="1">
        <f t="shared" si="4"/>
        <v>0.85507246376811596</v>
      </c>
      <c r="K190" s="1">
        <f t="shared" si="5"/>
        <v>0.14492753623188406</v>
      </c>
    </row>
    <row r="191" spans="1:11" hidden="1" x14ac:dyDescent="0.35">
      <c r="A191" t="s">
        <v>8</v>
      </c>
      <c r="B191" t="s">
        <v>9</v>
      </c>
      <c r="C191" t="s">
        <v>10</v>
      </c>
      <c r="D191" t="s">
        <v>127</v>
      </c>
      <c r="E191" t="s">
        <v>91</v>
      </c>
      <c r="F191" t="s">
        <v>268</v>
      </c>
      <c r="G191">
        <v>186</v>
      </c>
      <c r="H191">
        <v>170</v>
      </c>
      <c r="I191">
        <v>16</v>
      </c>
      <c r="J191" s="1">
        <f t="shared" si="4"/>
        <v>0.91397849462365588</v>
      </c>
      <c r="K191" s="1">
        <f t="shared" si="5"/>
        <v>8.6021505376344093E-2</v>
      </c>
    </row>
    <row r="192" spans="1:11" hidden="1" x14ac:dyDescent="0.35">
      <c r="A192" t="s">
        <v>8</v>
      </c>
      <c r="B192" t="s">
        <v>9</v>
      </c>
      <c r="C192" t="s">
        <v>10</v>
      </c>
      <c r="D192" t="s">
        <v>127</v>
      </c>
      <c r="E192" t="s">
        <v>92</v>
      </c>
      <c r="F192" t="s">
        <v>189</v>
      </c>
      <c r="G192">
        <v>112</v>
      </c>
      <c r="H192">
        <v>90</v>
      </c>
      <c r="I192">
        <v>22</v>
      </c>
      <c r="J192" s="1">
        <f t="shared" si="4"/>
        <v>0.8035714285714286</v>
      </c>
      <c r="K192" s="1">
        <f t="shared" si="5"/>
        <v>0.19642857142857142</v>
      </c>
    </row>
    <row r="193" spans="1:11" hidden="1" x14ac:dyDescent="0.35">
      <c r="A193" t="s">
        <v>8</v>
      </c>
      <c r="B193" t="s">
        <v>9</v>
      </c>
      <c r="C193" t="s">
        <v>10</v>
      </c>
      <c r="D193" t="s">
        <v>127</v>
      </c>
      <c r="E193" t="s">
        <v>93</v>
      </c>
      <c r="F193" t="s">
        <v>184</v>
      </c>
      <c r="G193">
        <v>147</v>
      </c>
      <c r="H193">
        <v>122</v>
      </c>
      <c r="I193">
        <v>25</v>
      </c>
      <c r="J193" s="1">
        <f t="shared" si="4"/>
        <v>0.82993197278911568</v>
      </c>
      <c r="K193" s="1">
        <f t="shared" si="5"/>
        <v>0.17006802721088435</v>
      </c>
    </row>
    <row r="194" spans="1:11" hidden="1" x14ac:dyDescent="0.35">
      <c r="A194" t="s">
        <v>8</v>
      </c>
      <c r="B194" t="s">
        <v>9</v>
      </c>
      <c r="C194" t="s">
        <v>10</v>
      </c>
      <c r="D194" t="s">
        <v>127</v>
      </c>
      <c r="E194" t="s">
        <v>94</v>
      </c>
      <c r="F194" t="s">
        <v>210</v>
      </c>
      <c r="G194">
        <v>67</v>
      </c>
      <c r="H194">
        <v>51</v>
      </c>
      <c r="I194">
        <v>16</v>
      </c>
      <c r="J194" s="1">
        <f t="shared" si="4"/>
        <v>0.76119402985074625</v>
      </c>
      <c r="K194" s="1">
        <f t="shared" si="5"/>
        <v>0.23880597014925373</v>
      </c>
    </row>
    <row r="195" spans="1:11" hidden="1" x14ac:dyDescent="0.35">
      <c r="A195" t="s">
        <v>8</v>
      </c>
      <c r="B195" t="s">
        <v>9</v>
      </c>
      <c r="C195" t="s">
        <v>10</v>
      </c>
      <c r="D195" t="s">
        <v>127</v>
      </c>
      <c r="E195" t="s">
        <v>95</v>
      </c>
      <c r="F195" t="s">
        <v>210</v>
      </c>
      <c r="G195">
        <v>1</v>
      </c>
      <c r="H195">
        <v>0</v>
      </c>
      <c r="I195">
        <v>1</v>
      </c>
      <c r="J195" s="1">
        <f t="shared" ref="J195:J258" si="6">H195/G195</f>
        <v>0</v>
      </c>
      <c r="K195" s="1">
        <f t="shared" ref="K195:K258" si="7">I195/G195</f>
        <v>1</v>
      </c>
    </row>
    <row r="196" spans="1:11" hidden="1" x14ac:dyDescent="0.35">
      <c r="A196" t="s">
        <v>8</v>
      </c>
      <c r="B196" t="s">
        <v>9</v>
      </c>
      <c r="C196" t="s">
        <v>10</v>
      </c>
      <c r="D196" t="s">
        <v>127</v>
      </c>
      <c r="E196" t="s">
        <v>96</v>
      </c>
      <c r="F196" t="s">
        <v>268</v>
      </c>
      <c r="G196">
        <v>208</v>
      </c>
      <c r="H196">
        <v>168</v>
      </c>
      <c r="I196">
        <v>40</v>
      </c>
      <c r="J196" s="1">
        <f t="shared" si="6"/>
        <v>0.80769230769230771</v>
      </c>
      <c r="K196" s="1">
        <f t="shared" si="7"/>
        <v>0.19230769230769232</v>
      </c>
    </row>
    <row r="197" spans="1:11" hidden="1" x14ac:dyDescent="0.35">
      <c r="A197" t="s">
        <v>8</v>
      </c>
      <c r="B197" t="s">
        <v>9</v>
      </c>
      <c r="C197" t="s">
        <v>10</v>
      </c>
      <c r="D197" t="s">
        <v>127</v>
      </c>
      <c r="E197" t="s">
        <v>97</v>
      </c>
      <c r="F197" t="s">
        <v>309</v>
      </c>
      <c r="G197">
        <v>238</v>
      </c>
      <c r="H197">
        <v>165</v>
      </c>
      <c r="I197">
        <v>73</v>
      </c>
      <c r="J197" s="1">
        <f t="shared" si="6"/>
        <v>0.69327731092436973</v>
      </c>
      <c r="K197" s="1">
        <f t="shared" si="7"/>
        <v>0.30672268907563027</v>
      </c>
    </row>
    <row r="198" spans="1:11" hidden="1" x14ac:dyDescent="0.35">
      <c r="A198" t="s">
        <v>8</v>
      </c>
      <c r="B198" t="s">
        <v>9</v>
      </c>
      <c r="C198" t="s">
        <v>10</v>
      </c>
      <c r="D198" t="s">
        <v>127</v>
      </c>
      <c r="E198" t="s">
        <v>98</v>
      </c>
      <c r="F198" t="s">
        <v>268</v>
      </c>
      <c r="G198">
        <v>92</v>
      </c>
      <c r="H198">
        <v>28</v>
      </c>
      <c r="I198">
        <v>64</v>
      </c>
      <c r="J198" s="1">
        <f t="shared" si="6"/>
        <v>0.30434782608695654</v>
      </c>
      <c r="K198" s="1">
        <f t="shared" si="7"/>
        <v>0.69565217391304346</v>
      </c>
    </row>
    <row r="199" spans="1:11" hidden="1" x14ac:dyDescent="0.35">
      <c r="A199" t="s">
        <v>8</v>
      </c>
      <c r="B199" t="s">
        <v>9</v>
      </c>
      <c r="C199" t="s">
        <v>10</v>
      </c>
      <c r="D199" t="s">
        <v>127</v>
      </c>
      <c r="E199" t="s">
        <v>99</v>
      </c>
      <c r="F199" t="s">
        <v>189</v>
      </c>
      <c r="G199">
        <v>72</v>
      </c>
      <c r="H199">
        <v>65</v>
      </c>
      <c r="I199">
        <v>7</v>
      </c>
      <c r="J199" s="1">
        <f t="shared" si="6"/>
        <v>0.90277777777777779</v>
      </c>
      <c r="K199" s="1">
        <f t="shared" si="7"/>
        <v>9.7222222222222224E-2</v>
      </c>
    </row>
    <row r="200" spans="1:11" hidden="1" x14ac:dyDescent="0.35">
      <c r="A200" t="s">
        <v>8</v>
      </c>
      <c r="B200" t="s">
        <v>9</v>
      </c>
      <c r="C200" t="s">
        <v>10</v>
      </c>
      <c r="D200" t="s">
        <v>127</v>
      </c>
      <c r="E200" t="s">
        <v>100</v>
      </c>
      <c r="F200" t="s">
        <v>200</v>
      </c>
      <c r="G200">
        <v>268</v>
      </c>
      <c r="H200">
        <v>93</v>
      </c>
      <c r="I200">
        <v>175</v>
      </c>
      <c r="J200" s="1">
        <f t="shared" si="6"/>
        <v>0.34701492537313433</v>
      </c>
      <c r="K200" s="1">
        <f t="shared" si="7"/>
        <v>0.65298507462686572</v>
      </c>
    </row>
    <row r="201" spans="1:11" hidden="1" x14ac:dyDescent="0.35">
      <c r="A201" t="s">
        <v>8</v>
      </c>
      <c r="B201" t="s">
        <v>9</v>
      </c>
      <c r="C201" t="s">
        <v>10</v>
      </c>
      <c r="D201" t="s">
        <v>127</v>
      </c>
      <c r="E201" t="s">
        <v>101</v>
      </c>
      <c r="F201" t="s">
        <v>189</v>
      </c>
      <c r="G201">
        <v>124</v>
      </c>
      <c r="H201">
        <v>21</v>
      </c>
      <c r="I201">
        <v>103</v>
      </c>
      <c r="J201" s="1">
        <f t="shared" si="6"/>
        <v>0.16935483870967741</v>
      </c>
      <c r="K201" s="1">
        <f t="shared" si="7"/>
        <v>0.83064516129032262</v>
      </c>
    </row>
    <row r="202" spans="1:11" hidden="1" x14ac:dyDescent="0.35">
      <c r="A202" t="s">
        <v>8</v>
      </c>
      <c r="B202" t="s">
        <v>9</v>
      </c>
      <c r="C202" t="s">
        <v>10</v>
      </c>
      <c r="D202" t="s">
        <v>127</v>
      </c>
      <c r="E202" t="s">
        <v>102</v>
      </c>
      <c r="F202" t="s">
        <v>309</v>
      </c>
      <c r="G202">
        <v>144</v>
      </c>
      <c r="H202">
        <v>80</v>
      </c>
      <c r="I202">
        <v>64</v>
      </c>
      <c r="J202" s="1">
        <f t="shared" si="6"/>
        <v>0.55555555555555558</v>
      </c>
      <c r="K202" s="1">
        <f t="shared" si="7"/>
        <v>0.44444444444444442</v>
      </c>
    </row>
    <row r="203" spans="1:11" hidden="1" x14ac:dyDescent="0.35">
      <c r="A203" t="s">
        <v>8</v>
      </c>
      <c r="B203" t="s">
        <v>9</v>
      </c>
      <c r="C203" t="s">
        <v>10</v>
      </c>
      <c r="D203" t="s">
        <v>127</v>
      </c>
      <c r="E203" t="s">
        <v>103</v>
      </c>
      <c r="F203" t="s">
        <v>268</v>
      </c>
      <c r="G203">
        <v>2</v>
      </c>
      <c r="H203">
        <v>1</v>
      </c>
      <c r="I203">
        <v>1</v>
      </c>
      <c r="J203" s="1">
        <f t="shared" si="6"/>
        <v>0.5</v>
      </c>
      <c r="K203" s="1">
        <f t="shared" si="7"/>
        <v>0.5</v>
      </c>
    </row>
    <row r="204" spans="1:11" hidden="1" x14ac:dyDescent="0.35">
      <c r="A204" t="s">
        <v>8</v>
      </c>
      <c r="B204" t="s">
        <v>9</v>
      </c>
      <c r="C204" t="s">
        <v>10</v>
      </c>
      <c r="D204" t="s">
        <v>127</v>
      </c>
      <c r="E204" t="s">
        <v>104</v>
      </c>
      <c r="F204" t="s">
        <v>189</v>
      </c>
      <c r="G204">
        <v>87</v>
      </c>
      <c r="H204">
        <v>84</v>
      </c>
      <c r="I204">
        <v>3</v>
      </c>
      <c r="J204" s="1">
        <f t="shared" si="6"/>
        <v>0.96551724137931039</v>
      </c>
      <c r="K204" s="1">
        <f t="shared" si="7"/>
        <v>3.4482758620689655E-2</v>
      </c>
    </row>
    <row r="205" spans="1:11" hidden="1" x14ac:dyDescent="0.35">
      <c r="A205" t="s">
        <v>8</v>
      </c>
      <c r="B205" t="s">
        <v>9</v>
      </c>
      <c r="C205" t="s">
        <v>10</v>
      </c>
      <c r="D205" t="s">
        <v>127</v>
      </c>
      <c r="E205" t="s">
        <v>105</v>
      </c>
      <c r="F205" t="s">
        <v>268</v>
      </c>
      <c r="G205">
        <v>150</v>
      </c>
      <c r="H205">
        <v>123</v>
      </c>
      <c r="I205">
        <v>27</v>
      </c>
      <c r="J205" s="1">
        <f t="shared" si="6"/>
        <v>0.82</v>
      </c>
      <c r="K205" s="1">
        <f t="shared" si="7"/>
        <v>0.18</v>
      </c>
    </row>
    <row r="206" spans="1:11" hidden="1" x14ac:dyDescent="0.35">
      <c r="A206" t="s">
        <v>8</v>
      </c>
      <c r="B206" t="s">
        <v>9</v>
      </c>
      <c r="C206" t="s">
        <v>10</v>
      </c>
      <c r="D206" t="s">
        <v>127</v>
      </c>
      <c r="E206" t="s">
        <v>106</v>
      </c>
      <c r="F206" t="s">
        <v>200</v>
      </c>
      <c r="G206">
        <v>245</v>
      </c>
      <c r="H206">
        <v>229</v>
      </c>
      <c r="I206">
        <v>16</v>
      </c>
      <c r="J206" s="1">
        <f t="shared" si="6"/>
        <v>0.9346938775510204</v>
      </c>
      <c r="K206" s="1">
        <f t="shared" si="7"/>
        <v>6.5306122448979598E-2</v>
      </c>
    </row>
    <row r="207" spans="1:11" hidden="1" x14ac:dyDescent="0.35">
      <c r="A207" t="s">
        <v>8</v>
      </c>
      <c r="B207" t="s">
        <v>9</v>
      </c>
      <c r="C207" t="s">
        <v>10</v>
      </c>
      <c r="D207" t="s">
        <v>127</v>
      </c>
      <c r="E207" t="s">
        <v>107</v>
      </c>
      <c r="F207" t="s">
        <v>200</v>
      </c>
      <c r="G207">
        <v>236</v>
      </c>
      <c r="H207">
        <v>188</v>
      </c>
      <c r="I207">
        <v>48</v>
      </c>
      <c r="J207" s="1">
        <f t="shared" si="6"/>
        <v>0.79661016949152541</v>
      </c>
      <c r="K207" s="1">
        <f t="shared" si="7"/>
        <v>0.20338983050847459</v>
      </c>
    </row>
    <row r="208" spans="1:11" hidden="1" x14ac:dyDescent="0.35">
      <c r="A208" t="s">
        <v>8</v>
      </c>
      <c r="B208" t="s">
        <v>9</v>
      </c>
      <c r="C208" t="s">
        <v>10</v>
      </c>
      <c r="D208" t="s">
        <v>127</v>
      </c>
      <c r="E208" t="s">
        <v>108</v>
      </c>
      <c r="F208" t="s">
        <v>179</v>
      </c>
      <c r="G208">
        <v>241</v>
      </c>
      <c r="H208">
        <v>211</v>
      </c>
      <c r="I208">
        <v>30</v>
      </c>
      <c r="J208" s="1">
        <f t="shared" si="6"/>
        <v>0.87551867219917012</v>
      </c>
      <c r="K208" s="1">
        <f t="shared" si="7"/>
        <v>0.12448132780082988</v>
      </c>
    </row>
    <row r="209" spans="1:11" hidden="1" x14ac:dyDescent="0.35">
      <c r="A209" t="s">
        <v>8</v>
      </c>
      <c r="B209" t="s">
        <v>9</v>
      </c>
      <c r="C209" t="s">
        <v>10</v>
      </c>
      <c r="D209" t="s">
        <v>127</v>
      </c>
      <c r="E209" t="s">
        <v>109</v>
      </c>
      <c r="F209" t="s">
        <v>309</v>
      </c>
      <c r="G209">
        <v>125</v>
      </c>
      <c r="H209">
        <v>86</v>
      </c>
      <c r="I209">
        <v>39</v>
      </c>
      <c r="J209" s="1">
        <f t="shared" si="6"/>
        <v>0.68799999999999994</v>
      </c>
      <c r="K209" s="1">
        <f t="shared" si="7"/>
        <v>0.312</v>
      </c>
    </row>
    <row r="210" spans="1:11" hidden="1" x14ac:dyDescent="0.35">
      <c r="A210" t="s">
        <v>8</v>
      </c>
      <c r="B210" t="s">
        <v>9</v>
      </c>
      <c r="C210" t="s">
        <v>10</v>
      </c>
      <c r="D210" t="s">
        <v>127</v>
      </c>
      <c r="E210" t="s">
        <v>110</v>
      </c>
      <c r="F210" t="s">
        <v>200</v>
      </c>
      <c r="G210">
        <v>167</v>
      </c>
      <c r="H210">
        <v>157</v>
      </c>
      <c r="I210">
        <v>10</v>
      </c>
      <c r="J210" s="1">
        <f t="shared" si="6"/>
        <v>0.94011976047904189</v>
      </c>
      <c r="K210" s="1">
        <f t="shared" si="7"/>
        <v>5.9880239520958084E-2</v>
      </c>
    </row>
    <row r="211" spans="1:11" hidden="1" x14ac:dyDescent="0.35">
      <c r="A211" t="s">
        <v>8</v>
      </c>
      <c r="B211" t="s">
        <v>9</v>
      </c>
      <c r="C211" t="s">
        <v>10</v>
      </c>
      <c r="D211" t="s">
        <v>127</v>
      </c>
      <c r="E211" t="s">
        <v>111</v>
      </c>
      <c r="F211" t="s">
        <v>200</v>
      </c>
      <c r="G211">
        <v>1</v>
      </c>
      <c r="H211">
        <v>0</v>
      </c>
      <c r="I211">
        <v>1</v>
      </c>
      <c r="J211" s="1">
        <f t="shared" si="6"/>
        <v>0</v>
      </c>
      <c r="K211" s="1">
        <f t="shared" si="7"/>
        <v>1</v>
      </c>
    </row>
    <row r="212" spans="1:11" hidden="1" x14ac:dyDescent="0.35">
      <c r="A212" t="s">
        <v>8</v>
      </c>
      <c r="B212" t="s">
        <v>9</v>
      </c>
      <c r="C212" t="s">
        <v>10</v>
      </c>
      <c r="D212" t="s">
        <v>127</v>
      </c>
      <c r="E212" t="s">
        <v>112</v>
      </c>
      <c r="F212" t="s">
        <v>210</v>
      </c>
      <c r="G212">
        <v>87</v>
      </c>
      <c r="H212">
        <v>77</v>
      </c>
      <c r="I212">
        <v>10</v>
      </c>
      <c r="J212" s="1">
        <f t="shared" si="6"/>
        <v>0.88505747126436785</v>
      </c>
      <c r="K212" s="1">
        <f t="shared" si="7"/>
        <v>0.11494252873563218</v>
      </c>
    </row>
    <row r="213" spans="1:11" hidden="1" x14ac:dyDescent="0.35">
      <c r="A213" t="s">
        <v>8</v>
      </c>
      <c r="B213" t="s">
        <v>9</v>
      </c>
      <c r="C213" t="s">
        <v>10</v>
      </c>
      <c r="D213" t="s">
        <v>127</v>
      </c>
      <c r="E213" t="s">
        <v>113</v>
      </c>
      <c r="F213" t="s">
        <v>268</v>
      </c>
      <c r="G213">
        <v>47</v>
      </c>
      <c r="H213">
        <v>34</v>
      </c>
      <c r="I213">
        <v>13</v>
      </c>
      <c r="J213" s="1">
        <f t="shared" si="6"/>
        <v>0.72340425531914898</v>
      </c>
      <c r="K213" s="1">
        <f t="shared" si="7"/>
        <v>0.27659574468085107</v>
      </c>
    </row>
    <row r="214" spans="1:11" hidden="1" x14ac:dyDescent="0.35">
      <c r="A214" t="s">
        <v>8</v>
      </c>
      <c r="B214" t="s">
        <v>9</v>
      </c>
      <c r="C214" t="s">
        <v>10</v>
      </c>
      <c r="D214" t="s">
        <v>127</v>
      </c>
      <c r="E214" t="s">
        <v>114</v>
      </c>
      <c r="F214" t="s">
        <v>184</v>
      </c>
      <c r="G214">
        <v>23</v>
      </c>
      <c r="H214">
        <v>7</v>
      </c>
      <c r="I214">
        <v>16</v>
      </c>
      <c r="J214" s="1">
        <f t="shared" si="6"/>
        <v>0.30434782608695654</v>
      </c>
      <c r="K214" s="1">
        <f t="shared" si="7"/>
        <v>0.69565217391304346</v>
      </c>
    </row>
    <row r="215" spans="1:11" hidden="1" x14ac:dyDescent="0.35">
      <c r="A215" t="s">
        <v>8</v>
      </c>
      <c r="B215" t="s">
        <v>9</v>
      </c>
      <c r="C215" t="s">
        <v>10</v>
      </c>
      <c r="D215" t="s">
        <v>127</v>
      </c>
      <c r="E215" t="s">
        <v>115</v>
      </c>
      <c r="F215" t="s">
        <v>184</v>
      </c>
      <c r="G215">
        <v>3</v>
      </c>
      <c r="H215">
        <v>3</v>
      </c>
      <c r="I215">
        <v>0</v>
      </c>
      <c r="J215" s="1">
        <f t="shared" si="6"/>
        <v>1</v>
      </c>
      <c r="K215" s="1">
        <f t="shared" si="7"/>
        <v>0</v>
      </c>
    </row>
    <row r="216" spans="1:11" hidden="1" x14ac:dyDescent="0.35">
      <c r="A216" t="s">
        <v>8</v>
      </c>
      <c r="B216" t="s">
        <v>9</v>
      </c>
      <c r="C216" t="s">
        <v>10</v>
      </c>
      <c r="D216" t="s">
        <v>127</v>
      </c>
      <c r="E216" t="s">
        <v>116</v>
      </c>
      <c r="F216" t="s">
        <v>184</v>
      </c>
      <c r="G216">
        <v>9</v>
      </c>
      <c r="H216">
        <v>5</v>
      </c>
      <c r="I216">
        <v>4</v>
      </c>
      <c r="J216" s="1">
        <f t="shared" si="6"/>
        <v>0.55555555555555558</v>
      </c>
      <c r="K216" s="1">
        <f t="shared" si="7"/>
        <v>0.44444444444444442</v>
      </c>
    </row>
    <row r="217" spans="1:11" hidden="1" x14ac:dyDescent="0.35">
      <c r="A217" t="s">
        <v>8</v>
      </c>
      <c r="B217" t="s">
        <v>9</v>
      </c>
      <c r="C217" t="s">
        <v>10</v>
      </c>
      <c r="D217" t="s">
        <v>127</v>
      </c>
      <c r="E217" t="s">
        <v>117</v>
      </c>
      <c r="F217" t="s">
        <v>309</v>
      </c>
      <c r="G217">
        <v>446</v>
      </c>
      <c r="H217">
        <v>356</v>
      </c>
      <c r="I217">
        <v>90</v>
      </c>
      <c r="J217" s="1">
        <f t="shared" si="6"/>
        <v>0.7982062780269058</v>
      </c>
      <c r="K217" s="1">
        <f t="shared" si="7"/>
        <v>0.20179372197309417</v>
      </c>
    </row>
    <row r="218" spans="1:11" hidden="1" x14ac:dyDescent="0.35">
      <c r="A218" t="s">
        <v>8</v>
      </c>
      <c r="B218" t="s">
        <v>9</v>
      </c>
      <c r="C218" t="s">
        <v>10</v>
      </c>
      <c r="D218" t="s">
        <v>127</v>
      </c>
      <c r="E218" t="s">
        <v>118</v>
      </c>
      <c r="F218" t="s">
        <v>189</v>
      </c>
      <c r="G218">
        <v>193</v>
      </c>
      <c r="H218">
        <v>99</v>
      </c>
      <c r="I218">
        <v>94</v>
      </c>
      <c r="J218" s="1">
        <f t="shared" si="6"/>
        <v>0.51295336787564771</v>
      </c>
      <c r="K218" s="1">
        <f t="shared" si="7"/>
        <v>0.48704663212435234</v>
      </c>
    </row>
    <row r="219" spans="1:11" hidden="1" x14ac:dyDescent="0.35">
      <c r="A219" t="s">
        <v>8</v>
      </c>
      <c r="B219" t="s">
        <v>9</v>
      </c>
      <c r="C219" t="s">
        <v>10</v>
      </c>
      <c r="D219" t="s">
        <v>127</v>
      </c>
      <c r="E219" t="s">
        <v>119</v>
      </c>
      <c r="F219" t="s">
        <v>189</v>
      </c>
      <c r="G219">
        <v>124</v>
      </c>
      <c r="H219">
        <v>119</v>
      </c>
      <c r="I219">
        <v>5</v>
      </c>
      <c r="J219" s="1">
        <f t="shared" si="6"/>
        <v>0.95967741935483875</v>
      </c>
      <c r="K219" s="1">
        <f t="shared" si="7"/>
        <v>4.0322580645161289E-2</v>
      </c>
    </row>
    <row r="220" spans="1:11" hidden="1" x14ac:dyDescent="0.35">
      <c r="A220" t="s">
        <v>8</v>
      </c>
      <c r="B220" t="s">
        <v>9</v>
      </c>
      <c r="C220" t="s">
        <v>10</v>
      </c>
      <c r="D220" t="s">
        <v>127</v>
      </c>
      <c r="E220" t="s">
        <v>120</v>
      </c>
      <c r="F220" t="s">
        <v>200</v>
      </c>
      <c r="G220">
        <v>161</v>
      </c>
      <c r="H220">
        <v>156</v>
      </c>
      <c r="I220">
        <v>5</v>
      </c>
      <c r="J220" s="1">
        <f t="shared" si="6"/>
        <v>0.96894409937888204</v>
      </c>
      <c r="K220" s="1">
        <f t="shared" si="7"/>
        <v>3.1055900621118012E-2</v>
      </c>
    </row>
    <row r="221" spans="1:11" hidden="1" x14ac:dyDescent="0.35">
      <c r="A221" t="s">
        <v>8</v>
      </c>
      <c r="B221" t="s">
        <v>9</v>
      </c>
      <c r="C221" t="s">
        <v>10</v>
      </c>
      <c r="D221" t="s">
        <v>127</v>
      </c>
      <c r="E221" t="s">
        <v>121</v>
      </c>
      <c r="F221" t="s">
        <v>200</v>
      </c>
      <c r="G221">
        <v>253</v>
      </c>
      <c r="H221">
        <v>144</v>
      </c>
      <c r="I221">
        <v>109</v>
      </c>
      <c r="J221" s="1">
        <f t="shared" si="6"/>
        <v>0.56916996047430835</v>
      </c>
      <c r="K221" s="1">
        <f t="shared" si="7"/>
        <v>0.43083003952569171</v>
      </c>
    </row>
    <row r="222" spans="1:11" hidden="1" x14ac:dyDescent="0.35">
      <c r="A222" t="s">
        <v>8</v>
      </c>
      <c r="B222" t="s">
        <v>9</v>
      </c>
      <c r="C222" t="s">
        <v>10</v>
      </c>
      <c r="D222" t="s">
        <v>127</v>
      </c>
      <c r="E222" t="s">
        <v>122</v>
      </c>
      <c r="F222" t="s">
        <v>184</v>
      </c>
      <c r="G222">
        <v>120</v>
      </c>
      <c r="H222">
        <v>114</v>
      </c>
      <c r="I222">
        <v>6</v>
      </c>
      <c r="J222" s="1">
        <f t="shared" si="6"/>
        <v>0.95</v>
      </c>
      <c r="K222" s="1">
        <f t="shared" si="7"/>
        <v>0.05</v>
      </c>
    </row>
    <row r="223" spans="1:11" hidden="1" x14ac:dyDescent="0.35">
      <c r="A223" t="s">
        <v>8</v>
      </c>
      <c r="B223" t="s">
        <v>9</v>
      </c>
      <c r="C223" t="s">
        <v>10</v>
      </c>
      <c r="D223" t="s">
        <v>127</v>
      </c>
      <c r="E223" t="s">
        <v>123</v>
      </c>
      <c r="F223" t="s">
        <v>189</v>
      </c>
      <c r="G223">
        <v>55</v>
      </c>
      <c r="H223">
        <v>5</v>
      </c>
      <c r="I223">
        <v>50</v>
      </c>
      <c r="J223" s="1">
        <f t="shared" si="6"/>
        <v>9.0909090909090912E-2</v>
      </c>
      <c r="K223" s="1">
        <f t="shared" si="7"/>
        <v>0.90909090909090906</v>
      </c>
    </row>
    <row r="224" spans="1:11" hidden="1" x14ac:dyDescent="0.35">
      <c r="A224" t="s">
        <v>8</v>
      </c>
      <c r="B224" t="s">
        <v>9</v>
      </c>
      <c r="C224" t="s">
        <v>10</v>
      </c>
      <c r="D224" t="s">
        <v>127</v>
      </c>
      <c r="E224" t="s">
        <v>124</v>
      </c>
      <c r="F224" t="s">
        <v>124</v>
      </c>
      <c r="G224">
        <v>17</v>
      </c>
      <c r="H224">
        <v>12</v>
      </c>
      <c r="I224">
        <v>5</v>
      </c>
      <c r="J224" s="1">
        <f t="shared" si="6"/>
        <v>0.70588235294117652</v>
      </c>
      <c r="K224" s="1">
        <f t="shared" si="7"/>
        <v>0.29411764705882354</v>
      </c>
    </row>
    <row r="225" spans="1:11" x14ac:dyDescent="0.35">
      <c r="A225" t="s">
        <v>8</v>
      </c>
      <c r="B225" t="s">
        <v>9</v>
      </c>
      <c r="C225" t="s">
        <v>10</v>
      </c>
      <c r="D225" t="s">
        <v>127</v>
      </c>
      <c r="E225" t="s">
        <v>125</v>
      </c>
      <c r="F225" t="s">
        <v>309</v>
      </c>
      <c r="G225">
        <v>437</v>
      </c>
      <c r="H225">
        <v>258</v>
      </c>
      <c r="I225">
        <v>179</v>
      </c>
      <c r="J225" s="1">
        <f t="shared" si="6"/>
        <v>0.59038901601830662</v>
      </c>
      <c r="K225" s="1">
        <f t="shared" si="7"/>
        <v>0.40961098398169338</v>
      </c>
    </row>
    <row r="226" spans="1:11" hidden="1" x14ac:dyDescent="0.35">
      <c r="A226" t="s">
        <v>8</v>
      </c>
      <c r="B226" t="s">
        <v>9</v>
      </c>
      <c r="C226" t="s">
        <v>10</v>
      </c>
      <c r="D226" t="s">
        <v>127</v>
      </c>
      <c r="E226" t="s">
        <v>126</v>
      </c>
      <c r="F226" t="s">
        <v>268</v>
      </c>
      <c r="G226">
        <v>120</v>
      </c>
      <c r="H226">
        <v>112</v>
      </c>
      <c r="I226">
        <v>8</v>
      </c>
      <c r="J226" s="1">
        <f t="shared" si="6"/>
        <v>0.93333333333333335</v>
      </c>
      <c r="K226" s="1">
        <f t="shared" si="7"/>
        <v>6.6666666666666666E-2</v>
      </c>
    </row>
    <row r="227" spans="1:11" hidden="1" x14ac:dyDescent="0.35">
      <c r="A227" t="s">
        <v>8</v>
      </c>
      <c r="B227" t="s">
        <v>9</v>
      </c>
      <c r="C227" t="s">
        <v>10</v>
      </c>
      <c r="D227" t="s">
        <v>128</v>
      </c>
      <c r="E227" t="s">
        <v>12</v>
      </c>
      <c r="F227" t="s">
        <v>268</v>
      </c>
      <c r="G227">
        <v>508</v>
      </c>
      <c r="H227">
        <v>311</v>
      </c>
      <c r="I227">
        <v>197</v>
      </c>
      <c r="J227" s="1">
        <f t="shared" si="6"/>
        <v>0.61220472440944884</v>
      </c>
      <c r="K227" s="1">
        <f t="shared" si="7"/>
        <v>0.38779527559055116</v>
      </c>
    </row>
    <row r="228" spans="1:11" hidden="1" x14ac:dyDescent="0.35">
      <c r="A228" t="s">
        <v>8</v>
      </c>
      <c r="B228" t="s">
        <v>9</v>
      </c>
      <c r="C228" t="s">
        <v>10</v>
      </c>
      <c r="D228" t="s">
        <v>128</v>
      </c>
      <c r="E228" t="s">
        <v>13</v>
      </c>
      <c r="F228" t="s">
        <v>268</v>
      </c>
      <c r="G228">
        <v>539</v>
      </c>
      <c r="H228">
        <v>413</v>
      </c>
      <c r="I228">
        <v>126</v>
      </c>
      <c r="J228" s="1">
        <f t="shared" si="6"/>
        <v>0.76623376623376627</v>
      </c>
      <c r="K228" s="1">
        <f t="shared" si="7"/>
        <v>0.23376623376623376</v>
      </c>
    </row>
    <row r="229" spans="1:11" hidden="1" x14ac:dyDescent="0.35">
      <c r="A229" t="s">
        <v>8</v>
      </c>
      <c r="B229" t="s">
        <v>9</v>
      </c>
      <c r="C229" t="s">
        <v>10</v>
      </c>
      <c r="D229" t="s">
        <v>128</v>
      </c>
      <c r="E229" t="s">
        <v>14</v>
      </c>
      <c r="F229" t="s">
        <v>268</v>
      </c>
      <c r="G229">
        <v>1097</v>
      </c>
      <c r="H229">
        <v>899</v>
      </c>
      <c r="I229">
        <v>198</v>
      </c>
      <c r="J229" s="1">
        <f t="shared" si="6"/>
        <v>0.81950774840474017</v>
      </c>
      <c r="K229" s="1">
        <f t="shared" si="7"/>
        <v>0.18049225159525981</v>
      </c>
    </row>
    <row r="230" spans="1:11" hidden="1" x14ac:dyDescent="0.35">
      <c r="A230" t="s">
        <v>8</v>
      </c>
      <c r="B230" t="s">
        <v>9</v>
      </c>
      <c r="C230" t="s">
        <v>10</v>
      </c>
      <c r="D230" t="s">
        <v>128</v>
      </c>
      <c r="E230" t="s">
        <v>15</v>
      </c>
      <c r="F230" t="s">
        <v>210</v>
      </c>
      <c r="G230">
        <v>587</v>
      </c>
      <c r="H230">
        <v>467</v>
      </c>
      <c r="I230">
        <v>120</v>
      </c>
      <c r="J230" s="1">
        <f t="shared" si="6"/>
        <v>0.79557069846678019</v>
      </c>
      <c r="K230" s="1">
        <f t="shared" si="7"/>
        <v>0.20442930153321975</v>
      </c>
    </row>
    <row r="231" spans="1:11" hidden="1" x14ac:dyDescent="0.35">
      <c r="A231" t="s">
        <v>8</v>
      </c>
      <c r="B231" t="s">
        <v>9</v>
      </c>
      <c r="C231" t="s">
        <v>10</v>
      </c>
      <c r="D231" t="s">
        <v>128</v>
      </c>
      <c r="E231" t="s">
        <v>16</v>
      </c>
      <c r="F231" t="s">
        <v>210</v>
      </c>
      <c r="G231">
        <v>729</v>
      </c>
      <c r="H231">
        <v>544</v>
      </c>
      <c r="I231">
        <v>185</v>
      </c>
      <c r="J231" s="1">
        <f t="shared" si="6"/>
        <v>0.74622770919067216</v>
      </c>
      <c r="K231" s="1">
        <f t="shared" si="7"/>
        <v>0.25377229080932784</v>
      </c>
    </row>
    <row r="232" spans="1:11" hidden="1" x14ac:dyDescent="0.35">
      <c r="A232" t="s">
        <v>8</v>
      </c>
      <c r="B232" t="s">
        <v>9</v>
      </c>
      <c r="C232" t="s">
        <v>10</v>
      </c>
      <c r="D232" t="s">
        <v>128</v>
      </c>
      <c r="E232" t="s">
        <v>17</v>
      </c>
      <c r="F232" t="s">
        <v>210</v>
      </c>
      <c r="G232">
        <v>989</v>
      </c>
      <c r="H232">
        <v>690</v>
      </c>
      <c r="I232">
        <v>299</v>
      </c>
      <c r="J232" s="1">
        <f t="shared" si="6"/>
        <v>0.69767441860465118</v>
      </c>
      <c r="K232" s="1">
        <f t="shared" si="7"/>
        <v>0.30232558139534882</v>
      </c>
    </row>
    <row r="233" spans="1:11" hidden="1" x14ac:dyDescent="0.35">
      <c r="A233" t="s">
        <v>8</v>
      </c>
      <c r="B233" t="s">
        <v>9</v>
      </c>
      <c r="C233" t="s">
        <v>10</v>
      </c>
      <c r="D233" t="s">
        <v>128</v>
      </c>
      <c r="E233" t="s">
        <v>18</v>
      </c>
      <c r="F233" t="s">
        <v>210</v>
      </c>
      <c r="G233">
        <v>746</v>
      </c>
      <c r="H233">
        <v>474</v>
      </c>
      <c r="I233">
        <v>272</v>
      </c>
      <c r="J233" s="1">
        <f t="shared" si="6"/>
        <v>0.63538873994638068</v>
      </c>
      <c r="K233" s="1">
        <f t="shared" si="7"/>
        <v>0.36461126005361932</v>
      </c>
    </row>
    <row r="234" spans="1:11" hidden="1" x14ac:dyDescent="0.35">
      <c r="A234" t="s">
        <v>8</v>
      </c>
      <c r="B234" t="s">
        <v>9</v>
      </c>
      <c r="C234" t="s">
        <v>10</v>
      </c>
      <c r="D234" t="s">
        <v>128</v>
      </c>
      <c r="E234" t="s">
        <v>19</v>
      </c>
      <c r="F234" t="s">
        <v>210</v>
      </c>
      <c r="G234">
        <v>888</v>
      </c>
      <c r="H234">
        <v>653</v>
      </c>
      <c r="I234">
        <v>235</v>
      </c>
      <c r="J234" s="1">
        <f t="shared" si="6"/>
        <v>0.73536036036036034</v>
      </c>
      <c r="K234" s="1">
        <f t="shared" si="7"/>
        <v>0.26463963963963966</v>
      </c>
    </row>
    <row r="235" spans="1:11" hidden="1" x14ac:dyDescent="0.35">
      <c r="A235" t="s">
        <v>8</v>
      </c>
      <c r="B235" t="s">
        <v>9</v>
      </c>
      <c r="C235" t="s">
        <v>10</v>
      </c>
      <c r="D235" t="s">
        <v>128</v>
      </c>
      <c r="E235" t="s">
        <v>20</v>
      </c>
      <c r="F235" t="s">
        <v>210</v>
      </c>
      <c r="G235">
        <v>1009</v>
      </c>
      <c r="H235">
        <v>754</v>
      </c>
      <c r="I235">
        <v>255</v>
      </c>
      <c r="J235" s="1">
        <f t="shared" si="6"/>
        <v>0.74727452923686821</v>
      </c>
      <c r="K235" s="1">
        <f t="shared" si="7"/>
        <v>0.25272547076313179</v>
      </c>
    </row>
    <row r="236" spans="1:11" hidden="1" x14ac:dyDescent="0.35">
      <c r="A236" t="s">
        <v>8</v>
      </c>
      <c r="B236" t="s">
        <v>9</v>
      </c>
      <c r="C236" t="s">
        <v>10</v>
      </c>
      <c r="D236" t="s">
        <v>128</v>
      </c>
      <c r="E236" t="s">
        <v>21</v>
      </c>
      <c r="F236" t="s">
        <v>210</v>
      </c>
      <c r="G236">
        <v>1265</v>
      </c>
      <c r="H236">
        <v>997</v>
      </c>
      <c r="I236">
        <v>268</v>
      </c>
      <c r="J236" s="1">
        <f t="shared" si="6"/>
        <v>0.78814229249011858</v>
      </c>
      <c r="K236" s="1">
        <f t="shared" si="7"/>
        <v>0.21185770750988142</v>
      </c>
    </row>
    <row r="237" spans="1:11" hidden="1" x14ac:dyDescent="0.35">
      <c r="A237" t="s">
        <v>8</v>
      </c>
      <c r="B237" t="s">
        <v>9</v>
      </c>
      <c r="C237" t="s">
        <v>10</v>
      </c>
      <c r="D237" t="s">
        <v>128</v>
      </c>
      <c r="E237" t="s">
        <v>22</v>
      </c>
      <c r="F237" t="s">
        <v>210</v>
      </c>
      <c r="G237">
        <v>967</v>
      </c>
      <c r="H237">
        <v>712</v>
      </c>
      <c r="I237">
        <v>255</v>
      </c>
      <c r="J237" s="1">
        <f t="shared" si="6"/>
        <v>0.73629782833505686</v>
      </c>
      <c r="K237" s="1">
        <f t="shared" si="7"/>
        <v>0.26370217166494314</v>
      </c>
    </row>
    <row r="238" spans="1:11" hidden="1" x14ac:dyDescent="0.35">
      <c r="A238" t="s">
        <v>8</v>
      </c>
      <c r="B238" t="s">
        <v>9</v>
      </c>
      <c r="C238" t="s">
        <v>10</v>
      </c>
      <c r="D238" t="s">
        <v>128</v>
      </c>
      <c r="E238" t="s">
        <v>23</v>
      </c>
      <c r="F238" t="s">
        <v>210</v>
      </c>
      <c r="G238">
        <v>928</v>
      </c>
      <c r="H238">
        <v>673</v>
      </c>
      <c r="I238">
        <v>255</v>
      </c>
      <c r="J238" s="1">
        <f t="shared" si="6"/>
        <v>0.72521551724137934</v>
      </c>
      <c r="K238" s="1">
        <f t="shared" si="7"/>
        <v>0.27478448275862066</v>
      </c>
    </row>
    <row r="239" spans="1:11" hidden="1" x14ac:dyDescent="0.35">
      <c r="A239" t="s">
        <v>8</v>
      </c>
      <c r="B239" t="s">
        <v>9</v>
      </c>
      <c r="C239" t="s">
        <v>10</v>
      </c>
      <c r="D239" t="s">
        <v>128</v>
      </c>
      <c r="E239" t="s">
        <v>24</v>
      </c>
      <c r="F239" t="s">
        <v>210</v>
      </c>
      <c r="G239">
        <v>638</v>
      </c>
      <c r="H239">
        <v>452</v>
      </c>
      <c r="I239">
        <v>186</v>
      </c>
      <c r="J239" s="1">
        <f t="shared" si="6"/>
        <v>0.70846394984326022</v>
      </c>
      <c r="K239" s="1">
        <f t="shared" si="7"/>
        <v>0.29153605015673983</v>
      </c>
    </row>
    <row r="240" spans="1:11" hidden="1" x14ac:dyDescent="0.35">
      <c r="A240" t="s">
        <v>8</v>
      </c>
      <c r="B240" t="s">
        <v>9</v>
      </c>
      <c r="C240" t="s">
        <v>10</v>
      </c>
      <c r="D240" t="s">
        <v>128</v>
      </c>
      <c r="E240" t="s">
        <v>25</v>
      </c>
      <c r="F240" t="s">
        <v>210</v>
      </c>
      <c r="G240">
        <v>1066</v>
      </c>
      <c r="H240">
        <v>784</v>
      </c>
      <c r="I240">
        <v>282</v>
      </c>
      <c r="J240" s="1">
        <f t="shared" si="6"/>
        <v>0.73545966228893056</v>
      </c>
      <c r="K240" s="1">
        <f t="shared" si="7"/>
        <v>0.26454033771106944</v>
      </c>
    </row>
    <row r="241" spans="1:11" hidden="1" x14ac:dyDescent="0.35">
      <c r="A241" t="s">
        <v>8</v>
      </c>
      <c r="B241" t="s">
        <v>9</v>
      </c>
      <c r="C241" t="s">
        <v>10</v>
      </c>
      <c r="D241" t="s">
        <v>128</v>
      </c>
      <c r="E241" t="s">
        <v>26</v>
      </c>
      <c r="F241" t="s">
        <v>268</v>
      </c>
      <c r="G241">
        <v>1056</v>
      </c>
      <c r="H241">
        <v>738</v>
      </c>
      <c r="I241">
        <v>318</v>
      </c>
      <c r="J241" s="1">
        <f t="shared" si="6"/>
        <v>0.69886363636363635</v>
      </c>
      <c r="K241" s="1">
        <f t="shared" si="7"/>
        <v>0.30113636363636365</v>
      </c>
    </row>
    <row r="242" spans="1:11" hidden="1" x14ac:dyDescent="0.35">
      <c r="A242" t="s">
        <v>8</v>
      </c>
      <c r="B242" t="s">
        <v>9</v>
      </c>
      <c r="C242" t="s">
        <v>10</v>
      </c>
      <c r="D242" t="s">
        <v>128</v>
      </c>
      <c r="E242" t="s">
        <v>27</v>
      </c>
      <c r="F242" t="s">
        <v>210</v>
      </c>
      <c r="G242">
        <v>806</v>
      </c>
      <c r="H242">
        <v>552</v>
      </c>
      <c r="I242">
        <v>254</v>
      </c>
      <c r="J242" s="1">
        <f t="shared" si="6"/>
        <v>0.68486352357320102</v>
      </c>
      <c r="K242" s="1">
        <f t="shared" si="7"/>
        <v>0.31513647642679898</v>
      </c>
    </row>
    <row r="243" spans="1:11" hidden="1" x14ac:dyDescent="0.35">
      <c r="A243" t="s">
        <v>8</v>
      </c>
      <c r="B243" t="s">
        <v>9</v>
      </c>
      <c r="C243" t="s">
        <v>10</v>
      </c>
      <c r="D243" t="s">
        <v>128</v>
      </c>
      <c r="E243" t="s">
        <v>28</v>
      </c>
      <c r="F243" t="s">
        <v>210</v>
      </c>
      <c r="G243">
        <v>1396</v>
      </c>
      <c r="H243">
        <v>1113</v>
      </c>
      <c r="I243">
        <v>283</v>
      </c>
      <c r="J243" s="1">
        <f t="shared" si="6"/>
        <v>0.79727793696275073</v>
      </c>
      <c r="K243" s="1">
        <f t="shared" si="7"/>
        <v>0.20272206303724929</v>
      </c>
    </row>
    <row r="244" spans="1:11" hidden="1" x14ac:dyDescent="0.35">
      <c r="A244" t="s">
        <v>8</v>
      </c>
      <c r="B244" t="s">
        <v>9</v>
      </c>
      <c r="C244" t="s">
        <v>10</v>
      </c>
      <c r="D244" t="s">
        <v>128</v>
      </c>
      <c r="E244" t="s">
        <v>29</v>
      </c>
      <c r="F244" t="s">
        <v>210</v>
      </c>
      <c r="G244">
        <v>822</v>
      </c>
      <c r="H244">
        <v>553</v>
      </c>
      <c r="I244">
        <v>269</v>
      </c>
      <c r="J244" s="1">
        <f t="shared" si="6"/>
        <v>0.67274939172749393</v>
      </c>
      <c r="K244" s="1">
        <f t="shared" si="7"/>
        <v>0.32725060827250607</v>
      </c>
    </row>
    <row r="245" spans="1:11" hidden="1" x14ac:dyDescent="0.35">
      <c r="A245" t="s">
        <v>8</v>
      </c>
      <c r="B245" t="s">
        <v>9</v>
      </c>
      <c r="C245" t="s">
        <v>10</v>
      </c>
      <c r="D245" t="s">
        <v>128</v>
      </c>
      <c r="E245" t="s">
        <v>30</v>
      </c>
      <c r="F245" t="s">
        <v>210</v>
      </c>
      <c r="G245">
        <v>684</v>
      </c>
      <c r="H245">
        <v>442</v>
      </c>
      <c r="I245">
        <v>242</v>
      </c>
      <c r="J245" s="1">
        <f t="shared" si="6"/>
        <v>0.64619883040935677</v>
      </c>
      <c r="K245" s="1">
        <f t="shared" si="7"/>
        <v>0.35380116959064328</v>
      </c>
    </row>
    <row r="246" spans="1:11" hidden="1" x14ac:dyDescent="0.35">
      <c r="A246" t="s">
        <v>8</v>
      </c>
      <c r="B246" t="s">
        <v>9</v>
      </c>
      <c r="C246" t="s">
        <v>10</v>
      </c>
      <c r="D246" t="s">
        <v>128</v>
      </c>
      <c r="E246" t="s">
        <v>31</v>
      </c>
      <c r="F246" t="s">
        <v>210</v>
      </c>
      <c r="G246">
        <v>1405</v>
      </c>
      <c r="H246">
        <v>961</v>
      </c>
      <c r="I246">
        <v>444</v>
      </c>
      <c r="J246" s="1">
        <f t="shared" si="6"/>
        <v>0.68398576512455511</v>
      </c>
      <c r="K246" s="1">
        <f t="shared" si="7"/>
        <v>0.31601423487544483</v>
      </c>
    </row>
    <row r="247" spans="1:11" hidden="1" x14ac:dyDescent="0.35">
      <c r="A247" t="s">
        <v>8</v>
      </c>
      <c r="B247" t="s">
        <v>9</v>
      </c>
      <c r="C247" t="s">
        <v>10</v>
      </c>
      <c r="D247" t="s">
        <v>128</v>
      </c>
      <c r="E247" t="s">
        <v>32</v>
      </c>
      <c r="F247" t="s">
        <v>210</v>
      </c>
      <c r="G247">
        <v>882</v>
      </c>
      <c r="H247">
        <v>581</v>
      </c>
      <c r="I247">
        <v>301</v>
      </c>
      <c r="J247" s="1">
        <f t="shared" si="6"/>
        <v>0.65873015873015872</v>
      </c>
      <c r="K247" s="1">
        <f t="shared" si="7"/>
        <v>0.34126984126984128</v>
      </c>
    </row>
    <row r="248" spans="1:11" hidden="1" x14ac:dyDescent="0.35">
      <c r="A248" t="s">
        <v>8</v>
      </c>
      <c r="B248" t="s">
        <v>9</v>
      </c>
      <c r="C248" t="s">
        <v>10</v>
      </c>
      <c r="D248" t="s">
        <v>128</v>
      </c>
      <c r="E248" t="s">
        <v>33</v>
      </c>
      <c r="F248" t="s">
        <v>210</v>
      </c>
      <c r="G248">
        <v>910</v>
      </c>
      <c r="H248">
        <v>648</v>
      </c>
      <c r="I248">
        <v>262</v>
      </c>
      <c r="J248" s="1">
        <f t="shared" si="6"/>
        <v>0.71208791208791211</v>
      </c>
      <c r="K248" s="1">
        <f t="shared" si="7"/>
        <v>0.28791208791208789</v>
      </c>
    </row>
    <row r="249" spans="1:11" hidden="1" x14ac:dyDescent="0.35">
      <c r="A249" t="s">
        <v>8</v>
      </c>
      <c r="B249" t="s">
        <v>9</v>
      </c>
      <c r="C249" t="s">
        <v>10</v>
      </c>
      <c r="D249" t="s">
        <v>128</v>
      </c>
      <c r="E249" t="s">
        <v>34</v>
      </c>
      <c r="F249" t="s">
        <v>210</v>
      </c>
      <c r="G249">
        <v>939</v>
      </c>
      <c r="H249">
        <v>635</v>
      </c>
      <c r="I249">
        <v>304</v>
      </c>
      <c r="J249" s="1">
        <f t="shared" si="6"/>
        <v>0.67625133120340786</v>
      </c>
      <c r="K249" s="1">
        <f t="shared" si="7"/>
        <v>0.32374866879659214</v>
      </c>
    </row>
    <row r="250" spans="1:11" hidden="1" x14ac:dyDescent="0.35">
      <c r="A250" t="s">
        <v>8</v>
      </c>
      <c r="B250" t="s">
        <v>9</v>
      </c>
      <c r="C250" t="s">
        <v>10</v>
      </c>
      <c r="D250" t="s">
        <v>128</v>
      </c>
      <c r="E250" t="s">
        <v>35</v>
      </c>
      <c r="F250" t="s">
        <v>210</v>
      </c>
      <c r="G250">
        <v>933</v>
      </c>
      <c r="H250">
        <v>658</v>
      </c>
      <c r="I250">
        <v>275</v>
      </c>
      <c r="J250" s="1">
        <f t="shared" si="6"/>
        <v>0.70525187566988212</v>
      </c>
      <c r="K250" s="1">
        <f t="shared" si="7"/>
        <v>0.29474812433011788</v>
      </c>
    </row>
    <row r="251" spans="1:11" hidden="1" x14ac:dyDescent="0.35">
      <c r="A251" t="s">
        <v>8</v>
      </c>
      <c r="B251" t="s">
        <v>9</v>
      </c>
      <c r="C251" t="s">
        <v>10</v>
      </c>
      <c r="D251" t="s">
        <v>128</v>
      </c>
      <c r="E251" t="s">
        <v>36</v>
      </c>
      <c r="F251" t="s">
        <v>210</v>
      </c>
      <c r="G251">
        <v>554</v>
      </c>
      <c r="H251">
        <v>387</v>
      </c>
      <c r="I251">
        <v>167</v>
      </c>
      <c r="J251" s="1">
        <f t="shared" si="6"/>
        <v>0.69855595667870041</v>
      </c>
      <c r="K251" s="1">
        <f t="shared" si="7"/>
        <v>0.30144404332129965</v>
      </c>
    </row>
    <row r="252" spans="1:11" hidden="1" x14ac:dyDescent="0.35">
      <c r="A252" t="s">
        <v>8</v>
      </c>
      <c r="B252" t="s">
        <v>9</v>
      </c>
      <c r="C252" t="s">
        <v>10</v>
      </c>
      <c r="D252" t="s">
        <v>128</v>
      </c>
      <c r="E252" t="s">
        <v>37</v>
      </c>
      <c r="F252" t="s">
        <v>210</v>
      </c>
      <c r="G252">
        <v>1399</v>
      </c>
      <c r="H252">
        <v>1039</v>
      </c>
      <c r="I252">
        <v>360</v>
      </c>
      <c r="J252" s="1">
        <f t="shared" si="6"/>
        <v>0.74267333809864189</v>
      </c>
      <c r="K252" s="1">
        <f t="shared" si="7"/>
        <v>0.25732666190135811</v>
      </c>
    </row>
    <row r="253" spans="1:11" hidden="1" x14ac:dyDescent="0.35">
      <c r="A253" t="s">
        <v>8</v>
      </c>
      <c r="B253" t="s">
        <v>9</v>
      </c>
      <c r="C253" t="s">
        <v>10</v>
      </c>
      <c r="D253" t="s">
        <v>128</v>
      </c>
      <c r="E253" t="s">
        <v>38</v>
      </c>
      <c r="F253" t="s">
        <v>210</v>
      </c>
      <c r="G253">
        <v>978</v>
      </c>
      <c r="H253">
        <v>710</v>
      </c>
      <c r="I253">
        <v>268</v>
      </c>
      <c r="J253" s="1">
        <f t="shared" si="6"/>
        <v>0.72597137014314927</v>
      </c>
      <c r="K253" s="1">
        <f t="shared" si="7"/>
        <v>0.27402862985685073</v>
      </c>
    </row>
    <row r="254" spans="1:11" hidden="1" x14ac:dyDescent="0.35">
      <c r="A254" t="s">
        <v>8</v>
      </c>
      <c r="B254" t="s">
        <v>9</v>
      </c>
      <c r="C254" t="s">
        <v>10</v>
      </c>
      <c r="D254" t="s">
        <v>128</v>
      </c>
      <c r="E254" t="s">
        <v>39</v>
      </c>
      <c r="F254" t="s">
        <v>268</v>
      </c>
      <c r="G254">
        <v>901</v>
      </c>
      <c r="H254">
        <v>693</v>
      </c>
      <c r="I254">
        <v>208</v>
      </c>
      <c r="J254" s="1">
        <f t="shared" si="6"/>
        <v>0.76914539400665927</v>
      </c>
      <c r="K254" s="1">
        <f t="shared" si="7"/>
        <v>0.23085460599334073</v>
      </c>
    </row>
    <row r="255" spans="1:11" hidden="1" x14ac:dyDescent="0.35">
      <c r="A255" t="s">
        <v>8</v>
      </c>
      <c r="B255" t="s">
        <v>9</v>
      </c>
      <c r="C255" t="s">
        <v>10</v>
      </c>
      <c r="D255" t="s">
        <v>128</v>
      </c>
      <c r="E255" t="s">
        <v>40</v>
      </c>
      <c r="F255" t="s">
        <v>189</v>
      </c>
      <c r="G255">
        <v>388</v>
      </c>
      <c r="H255">
        <v>287</v>
      </c>
      <c r="I255">
        <v>101</v>
      </c>
      <c r="J255" s="1">
        <f t="shared" si="6"/>
        <v>0.73969072164948457</v>
      </c>
      <c r="K255" s="1">
        <f t="shared" si="7"/>
        <v>0.26030927835051548</v>
      </c>
    </row>
    <row r="256" spans="1:11" hidden="1" x14ac:dyDescent="0.35">
      <c r="A256" t="s">
        <v>8</v>
      </c>
      <c r="B256" t="s">
        <v>9</v>
      </c>
      <c r="C256" t="s">
        <v>10</v>
      </c>
      <c r="D256" t="s">
        <v>128</v>
      </c>
      <c r="E256" t="s">
        <v>41</v>
      </c>
      <c r="F256" t="s">
        <v>268</v>
      </c>
      <c r="G256">
        <v>853</v>
      </c>
      <c r="H256">
        <v>627</v>
      </c>
      <c r="I256">
        <v>226</v>
      </c>
      <c r="J256" s="1">
        <f t="shared" si="6"/>
        <v>0.73505275498241496</v>
      </c>
      <c r="K256" s="1">
        <f t="shared" si="7"/>
        <v>0.26494724501758499</v>
      </c>
    </row>
    <row r="257" spans="1:11" hidden="1" x14ac:dyDescent="0.35">
      <c r="A257" t="s">
        <v>8</v>
      </c>
      <c r="B257" t="s">
        <v>9</v>
      </c>
      <c r="C257" t="s">
        <v>10</v>
      </c>
      <c r="D257" t="s">
        <v>128</v>
      </c>
      <c r="E257" t="s">
        <v>42</v>
      </c>
      <c r="F257" t="s">
        <v>268</v>
      </c>
      <c r="G257">
        <v>1134</v>
      </c>
      <c r="H257">
        <v>890</v>
      </c>
      <c r="I257">
        <v>244</v>
      </c>
      <c r="J257" s="1">
        <f t="shared" si="6"/>
        <v>0.78483245149911818</v>
      </c>
      <c r="K257" s="1">
        <f t="shared" si="7"/>
        <v>0.21516754850088182</v>
      </c>
    </row>
    <row r="258" spans="1:11" hidden="1" x14ac:dyDescent="0.35">
      <c r="A258" t="s">
        <v>8</v>
      </c>
      <c r="B258" t="s">
        <v>9</v>
      </c>
      <c r="C258" t="s">
        <v>10</v>
      </c>
      <c r="D258" t="s">
        <v>128</v>
      </c>
      <c r="E258" t="s">
        <v>43</v>
      </c>
      <c r="F258" t="s">
        <v>268</v>
      </c>
      <c r="G258">
        <v>1140</v>
      </c>
      <c r="H258">
        <v>800</v>
      </c>
      <c r="I258">
        <v>340</v>
      </c>
      <c r="J258" s="1">
        <f t="shared" si="6"/>
        <v>0.70175438596491224</v>
      </c>
      <c r="K258" s="1">
        <f t="shared" si="7"/>
        <v>0.2982456140350877</v>
      </c>
    </row>
    <row r="259" spans="1:11" hidden="1" x14ac:dyDescent="0.35">
      <c r="A259" t="s">
        <v>8</v>
      </c>
      <c r="B259" t="s">
        <v>9</v>
      </c>
      <c r="C259" t="s">
        <v>10</v>
      </c>
      <c r="D259" t="s">
        <v>128</v>
      </c>
      <c r="E259" t="s">
        <v>44</v>
      </c>
      <c r="F259" t="s">
        <v>268</v>
      </c>
      <c r="G259">
        <v>874</v>
      </c>
      <c r="H259">
        <v>658</v>
      </c>
      <c r="I259">
        <v>216</v>
      </c>
      <c r="J259" s="1">
        <f t="shared" ref="J259:J322" si="8">H259/G259</f>
        <v>0.75286041189931352</v>
      </c>
      <c r="K259" s="1">
        <f t="shared" ref="K259:K322" si="9">I259/G259</f>
        <v>0.24713958810068651</v>
      </c>
    </row>
    <row r="260" spans="1:11" hidden="1" x14ac:dyDescent="0.35">
      <c r="A260" t="s">
        <v>8</v>
      </c>
      <c r="B260" t="s">
        <v>9</v>
      </c>
      <c r="C260" t="s">
        <v>10</v>
      </c>
      <c r="D260" t="s">
        <v>128</v>
      </c>
      <c r="E260" t="s">
        <v>45</v>
      </c>
      <c r="F260" t="s">
        <v>268</v>
      </c>
      <c r="G260">
        <v>587</v>
      </c>
      <c r="H260">
        <v>423</v>
      </c>
      <c r="I260">
        <v>164</v>
      </c>
      <c r="J260" s="1">
        <f t="shared" si="8"/>
        <v>0.72061328790459966</v>
      </c>
      <c r="K260" s="1">
        <f t="shared" si="9"/>
        <v>0.27938671209540034</v>
      </c>
    </row>
    <row r="261" spans="1:11" hidden="1" x14ac:dyDescent="0.35">
      <c r="A261" t="s">
        <v>8</v>
      </c>
      <c r="B261" t="s">
        <v>9</v>
      </c>
      <c r="C261" t="s">
        <v>10</v>
      </c>
      <c r="D261" t="s">
        <v>128</v>
      </c>
      <c r="E261" t="s">
        <v>46</v>
      </c>
      <c r="F261" t="s">
        <v>268</v>
      </c>
      <c r="G261">
        <v>671</v>
      </c>
      <c r="H261">
        <v>495</v>
      </c>
      <c r="I261">
        <v>176</v>
      </c>
      <c r="J261" s="1">
        <f t="shared" si="8"/>
        <v>0.73770491803278693</v>
      </c>
      <c r="K261" s="1">
        <f t="shared" si="9"/>
        <v>0.26229508196721313</v>
      </c>
    </row>
    <row r="262" spans="1:11" hidden="1" x14ac:dyDescent="0.35">
      <c r="A262" t="s">
        <v>8</v>
      </c>
      <c r="B262" t="s">
        <v>9</v>
      </c>
      <c r="C262" t="s">
        <v>10</v>
      </c>
      <c r="D262" t="s">
        <v>128</v>
      </c>
      <c r="E262" t="s">
        <v>47</v>
      </c>
      <c r="F262" t="s">
        <v>268</v>
      </c>
      <c r="G262">
        <v>906</v>
      </c>
      <c r="H262">
        <v>666</v>
      </c>
      <c r="I262">
        <v>240</v>
      </c>
      <c r="J262" s="1">
        <f t="shared" si="8"/>
        <v>0.73509933774834435</v>
      </c>
      <c r="K262" s="1">
        <f t="shared" si="9"/>
        <v>0.26490066225165565</v>
      </c>
    </row>
    <row r="263" spans="1:11" hidden="1" x14ac:dyDescent="0.35">
      <c r="A263" t="s">
        <v>8</v>
      </c>
      <c r="B263" t="s">
        <v>9</v>
      </c>
      <c r="C263" t="s">
        <v>10</v>
      </c>
      <c r="D263" t="s">
        <v>128</v>
      </c>
      <c r="E263" t="s">
        <v>48</v>
      </c>
      <c r="F263" t="s">
        <v>268</v>
      </c>
      <c r="G263">
        <v>1809</v>
      </c>
      <c r="H263">
        <v>1252</v>
      </c>
      <c r="I263">
        <v>557</v>
      </c>
      <c r="J263" s="1">
        <f t="shared" si="8"/>
        <v>0.69209508015478161</v>
      </c>
      <c r="K263" s="1">
        <f t="shared" si="9"/>
        <v>0.30790491984521834</v>
      </c>
    </row>
    <row r="264" spans="1:11" hidden="1" x14ac:dyDescent="0.35">
      <c r="A264" t="s">
        <v>8</v>
      </c>
      <c r="B264" t="s">
        <v>9</v>
      </c>
      <c r="C264" t="s">
        <v>10</v>
      </c>
      <c r="D264" t="s">
        <v>128</v>
      </c>
      <c r="E264" t="s">
        <v>49</v>
      </c>
      <c r="F264" t="s">
        <v>268</v>
      </c>
      <c r="G264">
        <v>1045</v>
      </c>
      <c r="H264">
        <v>652</v>
      </c>
      <c r="I264">
        <v>393</v>
      </c>
      <c r="J264" s="1">
        <f t="shared" si="8"/>
        <v>0.62392344497607655</v>
      </c>
      <c r="K264" s="1">
        <f t="shared" si="9"/>
        <v>0.37607655502392345</v>
      </c>
    </row>
    <row r="265" spans="1:11" hidden="1" x14ac:dyDescent="0.35">
      <c r="A265" t="s">
        <v>8</v>
      </c>
      <c r="B265" t="s">
        <v>9</v>
      </c>
      <c r="C265" t="s">
        <v>10</v>
      </c>
      <c r="D265" t="s">
        <v>128</v>
      </c>
      <c r="E265" t="s">
        <v>50</v>
      </c>
      <c r="F265" t="s">
        <v>268</v>
      </c>
      <c r="G265">
        <v>1700</v>
      </c>
      <c r="H265">
        <v>1398</v>
      </c>
      <c r="I265">
        <v>302</v>
      </c>
      <c r="J265" s="1">
        <f t="shared" si="8"/>
        <v>0.82235294117647062</v>
      </c>
      <c r="K265" s="1">
        <f t="shared" si="9"/>
        <v>0.17764705882352941</v>
      </c>
    </row>
    <row r="266" spans="1:11" hidden="1" x14ac:dyDescent="0.35">
      <c r="A266" t="s">
        <v>8</v>
      </c>
      <c r="B266" t="s">
        <v>9</v>
      </c>
      <c r="C266" t="s">
        <v>10</v>
      </c>
      <c r="D266" t="s">
        <v>128</v>
      </c>
      <c r="E266" t="s">
        <v>51</v>
      </c>
      <c r="F266" t="s">
        <v>189</v>
      </c>
      <c r="G266">
        <v>1394</v>
      </c>
      <c r="H266">
        <v>955</v>
      </c>
      <c r="I266">
        <v>439</v>
      </c>
      <c r="J266" s="1">
        <f t="shared" si="8"/>
        <v>0.68507890961262552</v>
      </c>
      <c r="K266" s="1">
        <f t="shared" si="9"/>
        <v>0.31492109038737448</v>
      </c>
    </row>
    <row r="267" spans="1:11" hidden="1" x14ac:dyDescent="0.35">
      <c r="A267" t="s">
        <v>8</v>
      </c>
      <c r="B267" t="s">
        <v>9</v>
      </c>
      <c r="C267" t="s">
        <v>10</v>
      </c>
      <c r="D267" t="s">
        <v>128</v>
      </c>
      <c r="E267" t="s">
        <v>52</v>
      </c>
      <c r="F267" t="s">
        <v>189</v>
      </c>
      <c r="G267">
        <v>1056</v>
      </c>
      <c r="H267">
        <v>760</v>
      </c>
      <c r="I267">
        <v>296</v>
      </c>
      <c r="J267" s="1">
        <f t="shared" si="8"/>
        <v>0.71969696969696972</v>
      </c>
      <c r="K267" s="1">
        <f t="shared" si="9"/>
        <v>0.28030303030303028</v>
      </c>
    </row>
    <row r="268" spans="1:11" hidden="1" x14ac:dyDescent="0.35">
      <c r="A268" t="s">
        <v>8</v>
      </c>
      <c r="B268" t="s">
        <v>9</v>
      </c>
      <c r="C268" t="s">
        <v>10</v>
      </c>
      <c r="D268" t="s">
        <v>128</v>
      </c>
      <c r="E268" t="s">
        <v>53</v>
      </c>
      <c r="F268" t="s">
        <v>189</v>
      </c>
      <c r="G268">
        <v>1581</v>
      </c>
      <c r="H268">
        <v>1086</v>
      </c>
      <c r="I268">
        <v>495</v>
      </c>
      <c r="J268" s="1">
        <f t="shared" si="8"/>
        <v>0.68690702087286526</v>
      </c>
      <c r="K268" s="1">
        <f t="shared" si="9"/>
        <v>0.31309297912713474</v>
      </c>
    </row>
    <row r="269" spans="1:11" hidden="1" x14ac:dyDescent="0.35">
      <c r="A269" t="s">
        <v>8</v>
      </c>
      <c r="B269" t="s">
        <v>9</v>
      </c>
      <c r="C269" t="s">
        <v>10</v>
      </c>
      <c r="D269" t="s">
        <v>128</v>
      </c>
      <c r="E269" t="s">
        <v>54</v>
      </c>
      <c r="F269" t="s">
        <v>189</v>
      </c>
      <c r="G269">
        <v>577</v>
      </c>
      <c r="H269">
        <v>394</v>
      </c>
      <c r="I269">
        <v>183</v>
      </c>
      <c r="J269" s="1">
        <f t="shared" si="8"/>
        <v>0.68284228769497402</v>
      </c>
      <c r="K269" s="1">
        <f t="shared" si="9"/>
        <v>0.31715771230502598</v>
      </c>
    </row>
    <row r="270" spans="1:11" hidden="1" x14ac:dyDescent="0.35">
      <c r="A270" t="s">
        <v>8</v>
      </c>
      <c r="B270" t="s">
        <v>9</v>
      </c>
      <c r="C270" t="s">
        <v>10</v>
      </c>
      <c r="D270" t="s">
        <v>128</v>
      </c>
      <c r="E270" t="s">
        <v>55</v>
      </c>
      <c r="F270" t="s">
        <v>189</v>
      </c>
      <c r="G270">
        <v>562</v>
      </c>
      <c r="H270">
        <v>359</v>
      </c>
      <c r="I270">
        <v>203</v>
      </c>
      <c r="J270" s="1">
        <f t="shared" si="8"/>
        <v>0.63879003558718861</v>
      </c>
      <c r="K270" s="1">
        <f t="shared" si="9"/>
        <v>0.36120996441281139</v>
      </c>
    </row>
    <row r="271" spans="1:11" hidden="1" x14ac:dyDescent="0.35">
      <c r="A271" t="s">
        <v>8</v>
      </c>
      <c r="B271" t="s">
        <v>9</v>
      </c>
      <c r="C271" t="s">
        <v>10</v>
      </c>
      <c r="D271" t="s">
        <v>128</v>
      </c>
      <c r="E271" t="s">
        <v>56</v>
      </c>
      <c r="F271" t="s">
        <v>189</v>
      </c>
      <c r="G271">
        <v>1079</v>
      </c>
      <c r="H271">
        <v>667</v>
      </c>
      <c r="I271">
        <v>412</v>
      </c>
      <c r="J271" s="1">
        <f t="shared" si="8"/>
        <v>0.6181649675625579</v>
      </c>
      <c r="K271" s="1">
        <f t="shared" si="9"/>
        <v>0.3818350324374421</v>
      </c>
    </row>
    <row r="272" spans="1:11" hidden="1" x14ac:dyDescent="0.35">
      <c r="A272" t="s">
        <v>8</v>
      </c>
      <c r="B272" t="s">
        <v>9</v>
      </c>
      <c r="C272" t="s">
        <v>10</v>
      </c>
      <c r="D272" t="s">
        <v>128</v>
      </c>
      <c r="E272" t="s">
        <v>57</v>
      </c>
      <c r="F272" t="s">
        <v>189</v>
      </c>
      <c r="G272">
        <v>919</v>
      </c>
      <c r="H272">
        <v>660</v>
      </c>
      <c r="I272">
        <v>259</v>
      </c>
      <c r="J272" s="1">
        <f t="shared" si="8"/>
        <v>0.71817192600652879</v>
      </c>
      <c r="K272" s="1">
        <f t="shared" si="9"/>
        <v>0.28182807399347115</v>
      </c>
    </row>
    <row r="273" spans="1:11" hidden="1" x14ac:dyDescent="0.35">
      <c r="A273" t="s">
        <v>8</v>
      </c>
      <c r="B273" t="s">
        <v>9</v>
      </c>
      <c r="C273" t="s">
        <v>10</v>
      </c>
      <c r="D273" t="s">
        <v>128</v>
      </c>
      <c r="E273" t="s">
        <v>58</v>
      </c>
      <c r="F273" t="s">
        <v>189</v>
      </c>
      <c r="G273">
        <v>745</v>
      </c>
      <c r="H273">
        <v>482</v>
      </c>
      <c r="I273">
        <v>263</v>
      </c>
      <c r="J273" s="1">
        <f t="shared" si="8"/>
        <v>0.6469798657718121</v>
      </c>
      <c r="K273" s="1">
        <f t="shared" si="9"/>
        <v>0.3530201342281879</v>
      </c>
    </row>
    <row r="274" spans="1:11" hidden="1" x14ac:dyDescent="0.35">
      <c r="A274" t="s">
        <v>8</v>
      </c>
      <c r="B274" t="s">
        <v>9</v>
      </c>
      <c r="C274" t="s">
        <v>10</v>
      </c>
      <c r="D274" t="s">
        <v>128</v>
      </c>
      <c r="E274" t="s">
        <v>59</v>
      </c>
      <c r="F274" t="s">
        <v>189</v>
      </c>
      <c r="G274">
        <v>1223</v>
      </c>
      <c r="H274">
        <v>775</v>
      </c>
      <c r="I274">
        <v>448</v>
      </c>
      <c r="J274" s="1">
        <f t="shared" si="8"/>
        <v>0.63368765331152899</v>
      </c>
      <c r="K274" s="1">
        <f t="shared" si="9"/>
        <v>0.36631234668847096</v>
      </c>
    </row>
    <row r="275" spans="1:11" hidden="1" x14ac:dyDescent="0.35">
      <c r="A275" t="s">
        <v>8</v>
      </c>
      <c r="B275" t="s">
        <v>9</v>
      </c>
      <c r="C275" t="s">
        <v>10</v>
      </c>
      <c r="D275" t="s">
        <v>128</v>
      </c>
      <c r="E275" t="s">
        <v>60</v>
      </c>
      <c r="F275" t="s">
        <v>184</v>
      </c>
      <c r="G275">
        <v>2909</v>
      </c>
      <c r="H275">
        <v>2090</v>
      </c>
      <c r="I275">
        <v>819</v>
      </c>
      <c r="J275" s="1">
        <f t="shared" si="8"/>
        <v>0.71845995187349609</v>
      </c>
      <c r="K275" s="1">
        <f t="shared" si="9"/>
        <v>0.28154004812650396</v>
      </c>
    </row>
    <row r="276" spans="1:11" hidden="1" x14ac:dyDescent="0.35">
      <c r="A276" t="s">
        <v>8</v>
      </c>
      <c r="B276" t="s">
        <v>9</v>
      </c>
      <c r="C276" t="s">
        <v>10</v>
      </c>
      <c r="D276" t="s">
        <v>128</v>
      </c>
      <c r="E276" t="s">
        <v>61</v>
      </c>
      <c r="F276" t="s">
        <v>184</v>
      </c>
      <c r="G276">
        <v>2038</v>
      </c>
      <c r="H276">
        <v>1431</v>
      </c>
      <c r="I276">
        <v>607</v>
      </c>
      <c r="J276" s="1">
        <f t="shared" si="8"/>
        <v>0.70215897939156036</v>
      </c>
      <c r="K276" s="1">
        <f t="shared" si="9"/>
        <v>0.29784102060843964</v>
      </c>
    </row>
    <row r="277" spans="1:11" hidden="1" x14ac:dyDescent="0.35">
      <c r="A277" t="s">
        <v>8</v>
      </c>
      <c r="B277" t="s">
        <v>9</v>
      </c>
      <c r="C277" t="s">
        <v>10</v>
      </c>
      <c r="D277" t="s">
        <v>128</v>
      </c>
      <c r="E277" t="s">
        <v>62</v>
      </c>
      <c r="F277" t="s">
        <v>184</v>
      </c>
      <c r="G277">
        <v>1432</v>
      </c>
      <c r="H277">
        <v>911</v>
      </c>
      <c r="I277">
        <v>521</v>
      </c>
      <c r="J277" s="1">
        <f t="shared" si="8"/>
        <v>0.63617318435754189</v>
      </c>
      <c r="K277" s="1">
        <f t="shared" si="9"/>
        <v>0.36382681564245811</v>
      </c>
    </row>
    <row r="278" spans="1:11" hidden="1" x14ac:dyDescent="0.35">
      <c r="A278" t="s">
        <v>8</v>
      </c>
      <c r="B278" t="s">
        <v>9</v>
      </c>
      <c r="C278" t="s">
        <v>10</v>
      </c>
      <c r="D278" t="s">
        <v>128</v>
      </c>
      <c r="E278" t="s">
        <v>63</v>
      </c>
      <c r="F278" t="s">
        <v>184</v>
      </c>
      <c r="G278">
        <v>2217</v>
      </c>
      <c r="H278">
        <v>1628</v>
      </c>
      <c r="I278">
        <v>589</v>
      </c>
      <c r="J278" s="1">
        <f t="shared" si="8"/>
        <v>0.73432566531348664</v>
      </c>
      <c r="K278" s="1">
        <f t="shared" si="9"/>
        <v>0.2656743346865133</v>
      </c>
    </row>
    <row r="279" spans="1:11" hidden="1" x14ac:dyDescent="0.35">
      <c r="A279" t="s">
        <v>8</v>
      </c>
      <c r="B279" t="s">
        <v>9</v>
      </c>
      <c r="C279" t="s">
        <v>10</v>
      </c>
      <c r="D279" t="s">
        <v>128</v>
      </c>
      <c r="E279" t="s">
        <v>64</v>
      </c>
      <c r="F279" t="s">
        <v>184</v>
      </c>
      <c r="G279">
        <v>1071</v>
      </c>
      <c r="H279">
        <v>801</v>
      </c>
      <c r="I279">
        <v>270</v>
      </c>
      <c r="J279" s="1">
        <f t="shared" si="8"/>
        <v>0.74789915966386555</v>
      </c>
      <c r="K279" s="1">
        <f t="shared" si="9"/>
        <v>0.25210084033613445</v>
      </c>
    </row>
    <row r="280" spans="1:11" hidden="1" x14ac:dyDescent="0.35">
      <c r="A280" t="s">
        <v>8</v>
      </c>
      <c r="B280" t="s">
        <v>9</v>
      </c>
      <c r="C280" t="s">
        <v>10</v>
      </c>
      <c r="D280" t="s">
        <v>128</v>
      </c>
      <c r="E280" t="s">
        <v>65</v>
      </c>
      <c r="F280" t="s">
        <v>184</v>
      </c>
      <c r="G280">
        <v>1644</v>
      </c>
      <c r="H280">
        <v>1147</v>
      </c>
      <c r="I280">
        <v>497</v>
      </c>
      <c r="J280" s="1">
        <f t="shared" si="8"/>
        <v>0.69768856447688565</v>
      </c>
      <c r="K280" s="1">
        <f t="shared" si="9"/>
        <v>0.30231143552311435</v>
      </c>
    </row>
    <row r="281" spans="1:11" hidden="1" x14ac:dyDescent="0.35">
      <c r="A281" t="s">
        <v>8</v>
      </c>
      <c r="B281" t="s">
        <v>9</v>
      </c>
      <c r="C281" t="s">
        <v>10</v>
      </c>
      <c r="D281" t="s">
        <v>128</v>
      </c>
      <c r="E281" t="s">
        <v>66</v>
      </c>
      <c r="F281" t="s">
        <v>184</v>
      </c>
      <c r="G281">
        <v>607</v>
      </c>
      <c r="H281">
        <v>356</v>
      </c>
      <c r="I281">
        <v>251</v>
      </c>
      <c r="J281" s="1">
        <f t="shared" si="8"/>
        <v>0.58649093904448102</v>
      </c>
      <c r="K281" s="1">
        <f t="shared" si="9"/>
        <v>0.41350906095551893</v>
      </c>
    </row>
    <row r="282" spans="1:11" hidden="1" x14ac:dyDescent="0.35">
      <c r="A282" t="s">
        <v>8</v>
      </c>
      <c r="B282" t="s">
        <v>9</v>
      </c>
      <c r="C282" t="s">
        <v>10</v>
      </c>
      <c r="D282" t="s">
        <v>128</v>
      </c>
      <c r="E282" t="s">
        <v>67</v>
      </c>
      <c r="F282" t="s">
        <v>184</v>
      </c>
      <c r="G282">
        <v>1299</v>
      </c>
      <c r="H282">
        <v>955</v>
      </c>
      <c r="I282">
        <v>344</v>
      </c>
      <c r="J282" s="1">
        <f t="shared" si="8"/>
        <v>0.73518090839107009</v>
      </c>
      <c r="K282" s="1">
        <f t="shared" si="9"/>
        <v>0.26481909160892997</v>
      </c>
    </row>
    <row r="283" spans="1:11" hidden="1" x14ac:dyDescent="0.35">
      <c r="A283" t="s">
        <v>8</v>
      </c>
      <c r="B283" t="s">
        <v>9</v>
      </c>
      <c r="C283" t="s">
        <v>10</v>
      </c>
      <c r="D283" t="s">
        <v>128</v>
      </c>
      <c r="E283" t="s">
        <v>68</v>
      </c>
      <c r="F283" t="s">
        <v>184</v>
      </c>
      <c r="G283">
        <v>1197</v>
      </c>
      <c r="H283">
        <v>816</v>
      </c>
      <c r="I283">
        <v>381</v>
      </c>
      <c r="J283" s="1">
        <f t="shared" si="8"/>
        <v>0.68170426065162903</v>
      </c>
      <c r="K283" s="1">
        <f t="shared" si="9"/>
        <v>0.31829573934837091</v>
      </c>
    </row>
    <row r="284" spans="1:11" hidden="1" x14ac:dyDescent="0.35">
      <c r="A284" t="s">
        <v>8</v>
      </c>
      <c r="B284" t="s">
        <v>9</v>
      </c>
      <c r="C284" t="s">
        <v>10</v>
      </c>
      <c r="D284" t="s">
        <v>128</v>
      </c>
      <c r="E284" t="s">
        <v>69</v>
      </c>
      <c r="F284" t="s">
        <v>200</v>
      </c>
      <c r="G284">
        <v>1231</v>
      </c>
      <c r="H284">
        <v>933</v>
      </c>
      <c r="I284">
        <v>298</v>
      </c>
      <c r="J284" s="1">
        <f t="shared" si="8"/>
        <v>0.7579203899268887</v>
      </c>
      <c r="K284" s="1">
        <f t="shared" si="9"/>
        <v>0.2420796100731113</v>
      </c>
    </row>
    <row r="285" spans="1:11" hidden="1" x14ac:dyDescent="0.35">
      <c r="A285" t="s">
        <v>8</v>
      </c>
      <c r="B285" t="s">
        <v>9</v>
      </c>
      <c r="C285" t="s">
        <v>10</v>
      </c>
      <c r="D285" t="s">
        <v>128</v>
      </c>
      <c r="E285" t="s">
        <v>70</v>
      </c>
      <c r="F285" t="s">
        <v>200</v>
      </c>
      <c r="G285">
        <v>2419</v>
      </c>
      <c r="H285">
        <v>1995</v>
      </c>
      <c r="I285">
        <v>424</v>
      </c>
      <c r="J285" s="1">
        <f t="shared" si="8"/>
        <v>0.82472095907399756</v>
      </c>
      <c r="K285" s="1">
        <f t="shared" si="9"/>
        <v>0.17527904092600249</v>
      </c>
    </row>
    <row r="286" spans="1:11" hidden="1" x14ac:dyDescent="0.35">
      <c r="A286" t="s">
        <v>8</v>
      </c>
      <c r="B286" t="s">
        <v>9</v>
      </c>
      <c r="C286" t="s">
        <v>10</v>
      </c>
      <c r="D286" t="s">
        <v>128</v>
      </c>
      <c r="E286" t="s">
        <v>71</v>
      </c>
      <c r="F286" t="s">
        <v>200</v>
      </c>
      <c r="G286">
        <v>572</v>
      </c>
      <c r="H286">
        <v>429</v>
      </c>
      <c r="I286">
        <v>143</v>
      </c>
      <c r="J286" s="1">
        <f t="shared" si="8"/>
        <v>0.75</v>
      </c>
      <c r="K286" s="1">
        <f t="shared" si="9"/>
        <v>0.25</v>
      </c>
    </row>
    <row r="287" spans="1:11" hidden="1" x14ac:dyDescent="0.35">
      <c r="A287" t="s">
        <v>8</v>
      </c>
      <c r="B287" t="s">
        <v>9</v>
      </c>
      <c r="C287" t="s">
        <v>10</v>
      </c>
      <c r="D287" t="s">
        <v>128</v>
      </c>
      <c r="E287" t="s">
        <v>72</v>
      </c>
      <c r="F287" t="s">
        <v>179</v>
      </c>
      <c r="G287">
        <v>3017</v>
      </c>
      <c r="H287">
        <v>2147</v>
      </c>
      <c r="I287">
        <v>870</v>
      </c>
      <c r="J287" s="1">
        <f t="shared" si="8"/>
        <v>0.71163407358302955</v>
      </c>
      <c r="K287" s="1">
        <f t="shared" si="9"/>
        <v>0.28836592641697051</v>
      </c>
    </row>
    <row r="288" spans="1:11" hidden="1" x14ac:dyDescent="0.35">
      <c r="A288" t="s">
        <v>8</v>
      </c>
      <c r="B288" t="s">
        <v>9</v>
      </c>
      <c r="C288" t="s">
        <v>10</v>
      </c>
      <c r="D288" t="s">
        <v>128</v>
      </c>
      <c r="E288" t="s">
        <v>73</v>
      </c>
      <c r="F288" t="s">
        <v>179</v>
      </c>
      <c r="G288">
        <v>2067</v>
      </c>
      <c r="H288">
        <v>1637</v>
      </c>
      <c r="I288">
        <v>430</v>
      </c>
      <c r="J288" s="1">
        <f t="shared" si="8"/>
        <v>0.79196903725205614</v>
      </c>
      <c r="K288" s="1">
        <f t="shared" si="9"/>
        <v>0.20803096274794389</v>
      </c>
    </row>
    <row r="289" spans="1:11" hidden="1" x14ac:dyDescent="0.35">
      <c r="A289" t="s">
        <v>8</v>
      </c>
      <c r="B289" t="s">
        <v>9</v>
      </c>
      <c r="C289" t="s">
        <v>10</v>
      </c>
      <c r="D289" t="s">
        <v>128</v>
      </c>
      <c r="E289" t="s">
        <v>74</v>
      </c>
      <c r="F289" t="s">
        <v>179</v>
      </c>
      <c r="G289">
        <v>2979</v>
      </c>
      <c r="H289">
        <v>2046</v>
      </c>
      <c r="I289">
        <v>933</v>
      </c>
      <c r="J289" s="1">
        <f t="shared" si="8"/>
        <v>0.68680765357502516</v>
      </c>
      <c r="K289" s="1">
        <f t="shared" si="9"/>
        <v>0.31319234642497484</v>
      </c>
    </row>
    <row r="290" spans="1:11" hidden="1" x14ac:dyDescent="0.35">
      <c r="A290" t="s">
        <v>8</v>
      </c>
      <c r="B290" t="s">
        <v>9</v>
      </c>
      <c r="C290" t="s">
        <v>10</v>
      </c>
      <c r="D290" t="s">
        <v>128</v>
      </c>
      <c r="E290" t="s">
        <v>75</v>
      </c>
      <c r="F290" t="s">
        <v>179</v>
      </c>
      <c r="G290">
        <v>2053</v>
      </c>
      <c r="H290">
        <v>1426</v>
      </c>
      <c r="I290">
        <v>627</v>
      </c>
      <c r="J290" s="1">
        <f t="shared" si="8"/>
        <v>0.6945932781295665</v>
      </c>
      <c r="K290" s="1">
        <f t="shared" si="9"/>
        <v>0.3054067218704335</v>
      </c>
    </row>
    <row r="291" spans="1:11" hidden="1" x14ac:dyDescent="0.35">
      <c r="A291" t="s">
        <v>8</v>
      </c>
      <c r="B291" t="s">
        <v>9</v>
      </c>
      <c r="C291" t="s">
        <v>10</v>
      </c>
      <c r="D291" t="s">
        <v>128</v>
      </c>
      <c r="E291" t="s">
        <v>76</v>
      </c>
      <c r="F291" t="s">
        <v>210</v>
      </c>
      <c r="G291">
        <v>1637</v>
      </c>
      <c r="H291">
        <v>1223</v>
      </c>
      <c r="I291">
        <v>414</v>
      </c>
      <c r="J291" s="1">
        <f t="shared" si="8"/>
        <v>0.74709835064141727</v>
      </c>
      <c r="K291" s="1">
        <f t="shared" si="9"/>
        <v>0.25290164935858278</v>
      </c>
    </row>
    <row r="292" spans="1:11" hidden="1" x14ac:dyDescent="0.35">
      <c r="A292" t="s">
        <v>8</v>
      </c>
      <c r="B292" t="s">
        <v>9</v>
      </c>
      <c r="C292" t="s">
        <v>10</v>
      </c>
      <c r="D292" t="s">
        <v>128</v>
      </c>
      <c r="E292" t="s">
        <v>77</v>
      </c>
      <c r="F292" s="31" t="s">
        <v>380</v>
      </c>
      <c r="G292">
        <v>186</v>
      </c>
      <c r="H292">
        <v>142</v>
      </c>
      <c r="I292">
        <v>44</v>
      </c>
      <c r="J292" s="1">
        <f t="shared" si="8"/>
        <v>0.76344086021505375</v>
      </c>
      <c r="K292" s="1">
        <f t="shared" si="9"/>
        <v>0.23655913978494625</v>
      </c>
    </row>
    <row r="293" spans="1:11" hidden="1" x14ac:dyDescent="0.35">
      <c r="A293" t="s">
        <v>8</v>
      </c>
      <c r="B293" t="s">
        <v>9</v>
      </c>
      <c r="C293" t="s">
        <v>10</v>
      </c>
      <c r="D293" t="s">
        <v>128</v>
      </c>
      <c r="E293" t="s">
        <v>78</v>
      </c>
      <c r="F293" t="s">
        <v>268</v>
      </c>
      <c r="G293">
        <v>637</v>
      </c>
      <c r="H293">
        <v>406</v>
      </c>
      <c r="I293">
        <v>231</v>
      </c>
      <c r="J293" s="1">
        <f t="shared" si="8"/>
        <v>0.63736263736263732</v>
      </c>
      <c r="K293" s="1">
        <f t="shared" si="9"/>
        <v>0.36263736263736263</v>
      </c>
    </row>
    <row r="294" spans="1:11" hidden="1" x14ac:dyDescent="0.35">
      <c r="A294" t="s">
        <v>8</v>
      </c>
      <c r="B294" t="s">
        <v>9</v>
      </c>
      <c r="C294" t="s">
        <v>10</v>
      </c>
      <c r="D294" t="s">
        <v>128</v>
      </c>
      <c r="E294" t="s">
        <v>79</v>
      </c>
      <c r="F294" t="s">
        <v>210</v>
      </c>
      <c r="G294">
        <v>2064</v>
      </c>
      <c r="H294">
        <v>1374</v>
      </c>
      <c r="I294">
        <v>690</v>
      </c>
      <c r="J294" s="1">
        <f t="shared" si="8"/>
        <v>0.66569767441860461</v>
      </c>
      <c r="K294" s="1">
        <f t="shared" si="9"/>
        <v>0.33430232558139533</v>
      </c>
    </row>
    <row r="295" spans="1:11" hidden="1" x14ac:dyDescent="0.35">
      <c r="A295" t="s">
        <v>8</v>
      </c>
      <c r="B295" t="s">
        <v>9</v>
      </c>
      <c r="C295" t="s">
        <v>10</v>
      </c>
      <c r="D295" t="s">
        <v>128</v>
      </c>
      <c r="E295" t="s">
        <v>80</v>
      </c>
      <c r="F295" t="s">
        <v>309</v>
      </c>
      <c r="G295">
        <v>5</v>
      </c>
      <c r="H295">
        <v>3</v>
      </c>
      <c r="I295">
        <v>2</v>
      </c>
      <c r="J295" s="1">
        <f t="shared" si="8"/>
        <v>0.6</v>
      </c>
      <c r="K295" s="1">
        <f t="shared" si="9"/>
        <v>0.4</v>
      </c>
    </row>
    <row r="296" spans="1:11" hidden="1" x14ac:dyDescent="0.35">
      <c r="A296" t="s">
        <v>8</v>
      </c>
      <c r="B296" t="s">
        <v>9</v>
      </c>
      <c r="C296" t="s">
        <v>10</v>
      </c>
      <c r="D296" t="s">
        <v>128</v>
      </c>
      <c r="E296" t="s">
        <v>81</v>
      </c>
      <c r="F296" t="s">
        <v>189</v>
      </c>
      <c r="G296">
        <v>21</v>
      </c>
      <c r="H296">
        <v>12</v>
      </c>
      <c r="I296">
        <v>9</v>
      </c>
      <c r="J296" s="1">
        <f t="shared" si="8"/>
        <v>0.5714285714285714</v>
      </c>
      <c r="K296" s="1">
        <f t="shared" si="9"/>
        <v>0.42857142857142855</v>
      </c>
    </row>
    <row r="297" spans="1:11" hidden="1" x14ac:dyDescent="0.35">
      <c r="A297" t="s">
        <v>8</v>
      </c>
      <c r="B297" t="s">
        <v>9</v>
      </c>
      <c r="C297" t="s">
        <v>10</v>
      </c>
      <c r="D297" t="s">
        <v>128</v>
      </c>
      <c r="E297" t="s">
        <v>82</v>
      </c>
      <c r="F297" t="s">
        <v>184</v>
      </c>
      <c r="G297">
        <v>16</v>
      </c>
      <c r="H297">
        <v>7</v>
      </c>
      <c r="I297">
        <v>9</v>
      </c>
      <c r="J297" s="1">
        <f t="shared" si="8"/>
        <v>0.4375</v>
      </c>
      <c r="K297" s="1">
        <f t="shared" si="9"/>
        <v>0.5625</v>
      </c>
    </row>
    <row r="298" spans="1:11" hidden="1" x14ac:dyDescent="0.35">
      <c r="A298" t="s">
        <v>8</v>
      </c>
      <c r="B298" t="s">
        <v>9</v>
      </c>
      <c r="C298" t="s">
        <v>10</v>
      </c>
      <c r="D298" t="s">
        <v>128</v>
      </c>
      <c r="E298" t="s">
        <v>83</v>
      </c>
      <c r="F298" t="s">
        <v>179</v>
      </c>
      <c r="G298">
        <v>11</v>
      </c>
      <c r="H298">
        <v>5</v>
      </c>
      <c r="I298">
        <v>6</v>
      </c>
      <c r="J298" s="1">
        <f t="shared" si="8"/>
        <v>0.45454545454545453</v>
      </c>
      <c r="K298" s="1">
        <f t="shared" si="9"/>
        <v>0.54545454545454541</v>
      </c>
    </row>
    <row r="299" spans="1:11" hidden="1" x14ac:dyDescent="0.35">
      <c r="A299" t="s">
        <v>8</v>
      </c>
      <c r="B299" t="s">
        <v>9</v>
      </c>
      <c r="C299" t="s">
        <v>10</v>
      </c>
      <c r="D299" t="s">
        <v>128</v>
      </c>
      <c r="E299" t="s">
        <v>84</v>
      </c>
      <c r="F299" t="s">
        <v>200</v>
      </c>
      <c r="G299">
        <v>1960</v>
      </c>
      <c r="H299">
        <v>1383</v>
      </c>
      <c r="I299">
        <v>577</v>
      </c>
      <c r="J299" s="1">
        <f t="shared" si="8"/>
        <v>0.70561224489795915</v>
      </c>
      <c r="K299" s="1">
        <f t="shared" si="9"/>
        <v>0.29438775510204079</v>
      </c>
    </row>
    <row r="300" spans="1:11" hidden="1" x14ac:dyDescent="0.35">
      <c r="A300" t="s">
        <v>8</v>
      </c>
      <c r="B300" t="s">
        <v>9</v>
      </c>
      <c r="C300" t="s">
        <v>10</v>
      </c>
      <c r="D300" t="s">
        <v>128</v>
      </c>
      <c r="E300" t="s">
        <v>85</v>
      </c>
      <c r="F300" t="s">
        <v>200</v>
      </c>
      <c r="G300">
        <v>1736</v>
      </c>
      <c r="H300">
        <v>1305</v>
      </c>
      <c r="I300">
        <v>431</v>
      </c>
      <c r="J300" s="1">
        <f t="shared" si="8"/>
        <v>0.75172811059907829</v>
      </c>
      <c r="K300" s="1">
        <f t="shared" si="9"/>
        <v>0.24827188940092165</v>
      </c>
    </row>
    <row r="301" spans="1:11" hidden="1" x14ac:dyDescent="0.35">
      <c r="A301" t="s">
        <v>8</v>
      </c>
      <c r="B301" t="s">
        <v>9</v>
      </c>
      <c r="C301" t="s">
        <v>10</v>
      </c>
      <c r="D301" t="s">
        <v>128</v>
      </c>
      <c r="E301" t="s">
        <v>86</v>
      </c>
      <c r="F301" t="s">
        <v>179</v>
      </c>
      <c r="G301">
        <v>3090</v>
      </c>
      <c r="H301">
        <v>2043</v>
      </c>
      <c r="I301">
        <v>1047</v>
      </c>
      <c r="J301" s="1">
        <f t="shared" si="8"/>
        <v>0.66116504854368929</v>
      </c>
      <c r="K301" s="1">
        <f t="shared" si="9"/>
        <v>0.33883495145631071</v>
      </c>
    </row>
    <row r="302" spans="1:11" hidden="1" x14ac:dyDescent="0.35">
      <c r="A302" t="s">
        <v>8</v>
      </c>
      <c r="B302" t="s">
        <v>9</v>
      </c>
      <c r="C302" t="s">
        <v>10</v>
      </c>
      <c r="D302" t="s">
        <v>128</v>
      </c>
      <c r="E302" t="s">
        <v>87</v>
      </c>
      <c r="F302" t="s">
        <v>189</v>
      </c>
      <c r="G302">
        <v>4213</v>
      </c>
      <c r="H302">
        <v>2846</v>
      </c>
      <c r="I302">
        <v>1367</v>
      </c>
      <c r="J302" s="1">
        <f t="shared" si="8"/>
        <v>0.67552812722525513</v>
      </c>
      <c r="K302" s="1">
        <f t="shared" si="9"/>
        <v>0.32447187277474482</v>
      </c>
    </row>
    <row r="303" spans="1:11" hidden="1" x14ac:dyDescent="0.35">
      <c r="A303" t="s">
        <v>8</v>
      </c>
      <c r="B303" t="s">
        <v>9</v>
      </c>
      <c r="C303" t="s">
        <v>10</v>
      </c>
      <c r="D303" t="s">
        <v>128</v>
      </c>
      <c r="E303" t="s">
        <v>88</v>
      </c>
      <c r="F303" t="s">
        <v>268</v>
      </c>
      <c r="G303">
        <v>3619</v>
      </c>
      <c r="H303">
        <v>2746</v>
      </c>
      <c r="I303">
        <v>873</v>
      </c>
      <c r="J303" s="1">
        <f t="shared" si="8"/>
        <v>0.75877314175186517</v>
      </c>
      <c r="K303" s="1">
        <f t="shared" si="9"/>
        <v>0.24122685824813483</v>
      </c>
    </row>
    <row r="304" spans="1:11" hidden="1" x14ac:dyDescent="0.35">
      <c r="A304" t="s">
        <v>8</v>
      </c>
      <c r="B304" t="s">
        <v>9</v>
      </c>
      <c r="C304" t="s">
        <v>10</v>
      </c>
      <c r="D304" t="s">
        <v>128</v>
      </c>
      <c r="E304" t="s">
        <v>89</v>
      </c>
      <c r="F304" t="s">
        <v>189</v>
      </c>
      <c r="G304">
        <v>4064</v>
      </c>
      <c r="H304">
        <v>2824</v>
      </c>
      <c r="I304">
        <v>1240</v>
      </c>
      <c r="J304" s="1">
        <f t="shared" si="8"/>
        <v>0.69488188976377951</v>
      </c>
      <c r="K304" s="1">
        <f t="shared" si="9"/>
        <v>0.30511811023622049</v>
      </c>
    </row>
    <row r="305" spans="1:11" hidden="1" x14ac:dyDescent="0.35">
      <c r="A305" t="s">
        <v>8</v>
      </c>
      <c r="B305" t="s">
        <v>9</v>
      </c>
      <c r="C305" t="s">
        <v>10</v>
      </c>
      <c r="D305" t="s">
        <v>128</v>
      </c>
      <c r="E305" t="s">
        <v>90</v>
      </c>
      <c r="F305" t="s">
        <v>179</v>
      </c>
      <c r="G305">
        <v>5683</v>
      </c>
      <c r="H305">
        <v>4336</v>
      </c>
      <c r="I305">
        <v>1347</v>
      </c>
      <c r="J305" s="1">
        <f t="shared" si="8"/>
        <v>0.76297730072144998</v>
      </c>
      <c r="K305" s="1">
        <f t="shared" si="9"/>
        <v>0.23702269927855008</v>
      </c>
    </row>
    <row r="306" spans="1:11" hidden="1" x14ac:dyDescent="0.35">
      <c r="A306" t="s">
        <v>8</v>
      </c>
      <c r="B306" t="s">
        <v>9</v>
      </c>
      <c r="C306" t="s">
        <v>10</v>
      </c>
      <c r="D306" t="s">
        <v>128</v>
      </c>
      <c r="E306" t="s">
        <v>91</v>
      </c>
      <c r="F306" t="s">
        <v>268</v>
      </c>
      <c r="G306">
        <v>2339</v>
      </c>
      <c r="H306">
        <v>1806</v>
      </c>
      <c r="I306">
        <v>533</v>
      </c>
      <c r="J306" s="1">
        <f t="shared" si="8"/>
        <v>0.77212483967507484</v>
      </c>
      <c r="K306" s="1">
        <f t="shared" si="9"/>
        <v>0.22787516032492519</v>
      </c>
    </row>
    <row r="307" spans="1:11" hidden="1" x14ac:dyDescent="0.35">
      <c r="A307" t="s">
        <v>8</v>
      </c>
      <c r="B307" t="s">
        <v>9</v>
      </c>
      <c r="C307" t="s">
        <v>10</v>
      </c>
      <c r="D307" t="s">
        <v>128</v>
      </c>
      <c r="E307" t="s">
        <v>92</v>
      </c>
      <c r="F307" t="s">
        <v>189</v>
      </c>
      <c r="G307">
        <v>2899</v>
      </c>
      <c r="H307">
        <v>1973</v>
      </c>
      <c r="I307">
        <v>926</v>
      </c>
      <c r="J307" s="1">
        <f t="shared" si="8"/>
        <v>0.68057951017592277</v>
      </c>
      <c r="K307" s="1">
        <f t="shared" si="9"/>
        <v>0.31942048982407728</v>
      </c>
    </row>
    <row r="308" spans="1:11" hidden="1" x14ac:dyDescent="0.35">
      <c r="A308" t="s">
        <v>8</v>
      </c>
      <c r="B308" t="s">
        <v>9</v>
      </c>
      <c r="C308" t="s">
        <v>10</v>
      </c>
      <c r="D308" t="s">
        <v>128</v>
      </c>
      <c r="E308" t="s">
        <v>93</v>
      </c>
      <c r="F308" t="s">
        <v>184</v>
      </c>
      <c r="G308">
        <v>4380</v>
      </c>
      <c r="H308">
        <v>2714</v>
      </c>
      <c r="I308">
        <v>1666</v>
      </c>
      <c r="J308" s="1">
        <f t="shared" si="8"/>
        <v>0.61963470319634706</v>
      </c>
      <c r="K308" s="1">
        <f t="shared" si="9"/>
        <v>0.38036529680365294</v>
      </c>
    </row>
    <row r="309" spans="1:11" hidden="1" x14ac:dyDescent="0.35">
      <c r="A309" t="s">
        <v>8</v>
      </c>
      <c r="B309" t="s">
        <v>9</v>
      </c>
      <c r="C309" t="s">
        <v>10</v>
      </c>
      <c r="D309" t="s">
        <v>128</v>
      </c>
      <c r="E309" t="s">
        <v>94</v>
      </c>
      <c r="F309" t="s">
        <v>210</v>
      </c>
      <c r="G309">
        <v>3281</v>
      </c>
      <c r="H309">
        <v>2113</v>
      </c>
      <c r="I309">
        <v>1168</v>
      </c>
      <c r="J309" s="1">
        <f t="shared" si="8"/>
        <v>0.64401097226455351</v>
      </c>
      <c r="K309" s="1">
        <f t="shared" si="9"/>
        <v>0.35598902773544649</v>
      </c>
    </row>
    <row r="310" spans="1:11" hidden="1" x14ac:dyDescent="0.35">
      <c r="A310" t="s">
        <v>8</v>
      </c>
      <c r="B310" t="s">
        <v>9</v>
      </c>
      <c r="C310" t="s">
        <v>10</v>
      </c>
      <c r="D310" t="s">
        <v>128</v>
      </c>
      <c r="E310" t="s">
        <v>95</v>
      </c>
      <c r="F310" t="s">
        <v>210</v>
      </c>
      <c r="G310">
        <v>12</v>
      </c>
      <c r="H310">
        <v>7</v>
      </c>
      <c r="I310">
        <v>5</v>
      </c>
      <c r="J310" s="1">
        <f t="shared" si="8"/>
        <v>0.58333333333333337</v>
      </c>
      <c r="K310" s="1">
        <f t="shared" si="9"/>
        <v>0.41666666666666669</v>
      </c>
    </row>
    <row r="311" spans="1:11" hidden="1" x14ac:dyDescent="0.35">
      <c r="A311" t="s">
        <v>8</v>
      </c>
      <c r="B311" t="s">
        <v>9</v>
      </c>
      <c r="C311" t="s">
        <v>10</v>
      </c>
      <c r="D311" t="s">
        <v>128</v>
      </c>
      <c r="E311" t="s">
        <v>96</v>
      </c>
      <c r="F311" t="s">
        <v>268</v>
      </c>
      <c r="G311">
        <v>2142</v>
      </c>
      <c r="H311">
        <v>1584</v>
      </c>
      <c r="I311">
        <v>558</v>
      </c>
      <c r="J311" s="1">
        <f t="shared" si="8"/>
        <v>0.73949579831932777</v>
      </c>
      <c r="K311" s="1">
        <f t="shared" si="9"/>
        <v>0.26050420168067229</v>
      </c>
    </row>
    <row r="312" spans="1:11" hidden="1" x14ac:dyDescent="0.35">
      <c r="A312" t="s">
        <v>8</v>
      </c>
      <c r="B312" t="s">
        <v>9</v>
      </c>
      <c r="C312" t="s">
        <v>10</v>
      </c>
      <c r="D312" t="s">
        <v>128</v>
      </c>
      <c r="E312" t="s">
        <v>97</v>
      </c>
      <c r="F312" t="s">
        <v>309</v>
      </c>
      <c r="G312">
        <v>5276</v>
      </c>
      <c r="H312">
        <v>4030</v>
      </c>
      <c r="I312">
        <v>1246</v>
      </c>
      <c r="J312" s="1">
        <f t="shared" si="8"/>
        <v>0.76383623957543589</v>
      </c>
      <c r="K312" s="1">
        <f t="shared" si="9"/>
        <v>0.23616376042456405</v>
      </c>
    </row>
    <row r="313" spans="1:11" hidden="1" x14ac:dyDescent="0.35">
      <c r="A313" t="s">
        <v>8</v>
      </c>
      <c r="B313" t="s">
        <v>9</v>
      </c>
      <c r="C313" t="s">
        <v>10</v>
      </c>
      <c r="D313" t="s">
        <v>128</v>
      </c>
      <c r="E313" t="s">
        <v>98</v>
      </c>
      <c r="F313" t="s">
        <v>268</v>
      </c>
      <c r="G313">
        <v>1718</v>
      </c>
      <c r="H313">
        <v>1208</v>
      </c>
      <c r="I313">
        <v>510</v>
      </c>
      <c r="J313" s="1">
        <f t="shared" si="8"/>
        <v>0.7031431897555297</v>
      </c>
      <c r="K313" s="1">
        <f t="shared" si="9"/>
        <v>0.2968568102444703</v>
      </c>
    </row>
    <row r="314" spans="1:11" hidden="1" x14ac:dyDescent="0.35">
      <c r="A314" t="s">
        <v>8</v>
      </c>
      <c r="B314" t="s">
        <v>9</v>
      </c>
      <c r="C314" t="s">
        <v>10</v>
      </c>
      <c r="D314" t="s">
        <v>128</v>
      </c>
      <c r="E314" t="s">
        <v>99</v>
      </c>
      <c r="F314" t="s">
        <v>189</v>
      </c>
      <c r="G314">
        <v>3655</v>
      </c>
      <c r="H314">
        <v>2697</v>
      </c>
      <c r="I314">
        <v>958</v>
      </c>
      <c r="J314" s="1">
        <f t="shared" si="8"/>
        <v>0.73789329685362515</v>
      </c>
      <c r="K314" s="1">
        <f t="shared" si="9"/>
        <v>0.26210670314637485</v>
      </c>
    </row>
    <row r="315" spans="1:11" hidden="1" x14ac:dyDescent="0.35">
      <c r="A315" t="s">
        <v>8</v>
      </c>
      <c r="B315" t="s">
        <v>9</v>
      </c>
      <c r="C315" t="s">
        <v>10</v>
      </c>
      <c r="D315" t="s">
        <v>128</v>
      </c>
      <c r="E315" t="s">
        <v>100</v>
      </c>
      <c r="F315" t="s">
        <v>200</v>
      </c>
      <c r="G315">
        <v>4098</v>
      </c>
      <c r="H315">
        <v>2852</v>
      </c>
      <c r="I315">
        <v>1246</v>
      </c>
      <c r="J315" s="1">
        <f t="shared" si="8"/>
        <v>0.69594924353343091</v>
      </c>
      <c r="K315" s="1">
        <f t="shared" si="9"/>
        <v>0.30405075646656904</v>
      </c>
    </row>
    <row r="316" spans="1:11" hidden="1" x14ac:dyDescent="0.35">
      <c r="A316" t="s">
        <v>8</v>
      </c>
      <c r="B316" t="s">
        <v>9</v>
      </c>
      <c r="C316" t="s">
        <v>10</v>
      </c>
      <c r="D316" t="s">
        <v>128</v>
      </c>
      <c r="E316" t="s">
        <v>101</v>
      </c>
      <c r="F316" t="s">
        <v>189</v>
      </c>
      <c r="G316">
        <v>2968</v>
      </c>
      <c r="H316">
        <v>1823</v>
      </c>
      <c r="I316">
        <v>1145</v>
      </c>
      <c r="J316" s="1">
        <f t="shared" si="8"/>
        <v>0.61421832884097038</v>
      </c>
      <c r="K316" s="1">
        <f t="shared" si="9"/>
        <v>0.38578167115902967</v>
      </c>
    </row>
    <row r="317" spans="1:11" hidden="1" x14ac:dyDescent="0.35">
      <c r="A317" t="s">
        <v>8</v>
      </c>
      <c r="B317" t="s">
        <v>9</v>
      </c>
      <c r="C317" t="s">
        <v>10</v>
      </c>
      <c r="D317" t="s">
        <v>128</v>
      </c>
      <c r="E317" t="s">
        <v>102</v>
      </c>
      <c r="F317" t="s">
        <v>309</v>
      </c>
      <c r="G317">
        <v>7011</v>
      </c>
      <c r="H317">
        <v>5252</v>
      </c>
      <c r="I317">
        <v>1759</v>
      </c>
      <c r="J317" s="1">
        <f t="shared" si="8"/>
        <v>0.74910854371701607</v>
      </c>
      <c r="K317" s="1">
        <f t="shared" si="9"/>
        <v>0.25089145628298387</v>
      </c>
    </row>
    <row r="318" spans="1:11" hidden="1" x14ac:dyDescent="0.35">
      <c r="A318" t="s">
        <v>8</v>
      </c>
      <c r="B318" t="s">
        <v>9</v>
      </c>
      <c r="C318" t="s">
        <v>10</v>
      </c>
      <c r="D318" t="s">
        <v>128</v>
      </c>
      <c r="E318" t="s">
        <v>103</v>
      </c>
      <c r="F318" t="s">
        <v>268</v>
      </c>
      <c r="G318">
        <v>7</v>
      </c>
      <c r="H318">
        <v>5</v>
      </c>
      <c r="I318">
        <v>2</v>
      </c>
      <c r="J318" s="1">
        <f t="shared" si="8"/>
        <v>0.7142857142857143</v>
      </c>
      <c r="K318" s="1">
        <f t="shared" si="9"/>
        <v>0.2857142857142857</v>
      </c>
    </row>
    <row r="319" spans="1:11" hidden="1" x14ac:dyDescent="0.35">
      <c r="A319" t="s">
        <v>8</v>
      </c>
      <c r="B319" t="s">
        <v>9</v>
      </c>
      <c r="C319" t="s">
        <v>10</v>
      </c>
      <c r="D319" t="s">
        <v>128</v>
      </c>
      <c r="E319" t="s">
        <v>104</v>
      </c>
      <c r="F319" t="s">
        <v>189</v>
      </c>
      <c r="G319">
        <v>2409</v>
      </c>
      <c r="H319">
        <v>1994</v>
      </c>
      <c r="I319">
        <v>415</v>
      </c>
      <c r="J319" s="1">
        <f t="shared" si="8"/>
        <v>0.8277293482772935</v>
      </c>
      <c r="K319" s="1">
        <f t="shared" si="9"/>
        <v>0.17227065172270653</v>
      </c>
    </row>
    <row r="320" spans="1:11" hidden="1" x14ac:dyDescent="0.35">
      <c r="A320" t="s">
        <v>8</v>
      </c>
      <c r="B320" t="s">
        <v>9</v>
      </c>
      <c r="C320" t="s">
        <v>10</v>
      </c>
      <c r="D320" t="s">
        <v>128</v>
      </c>
      <c r="E320" t="s">
        <v>105</v>
      </c>
      <c r="F320" t="s">
        <v>268</v>
      </c>
      <c r="G320">
        <v>2008</v>
      </c>
      <c r="H320">
        <v>1633</v>
      </c>
      <c r="I320">
        <v>375</v>
      </c>
      <c r="J320" s="1">
        <f t="shared" si="8"/>
        <v>0.81324701195219129</v>
      </c>
      <c r="K320" s="1">
        <f t="shared" si="9"/>
        <v>0.18675298804780877</v>
      </c>
    </row>
    <row r="321" spans="1:11" hidden="1" x14ac:dyDescent="0.35">
      <c r="A321" t="s">
        <v>8</v>
      </c>
      <c r="B321" t="s">
        <v>9</v>
      </c>
      <c r="C321" t="s">
        <v>10</v>
      </c>
      <c r="D321" t="s">
        <v>128</v>
      </c>
      <c r="E321" t="s">
        <v>106</v>
      </c>
      <c r="F321" t="s">
        <v>200</v>
      </c>
      <c r="G321">
        <v>7732</v>
      </c>
      <c r="H321">
        <v>5416</v>
      </c>
      <c r="I321">
        <v>2316</v>
      </c>
      <c r="J321" s="1">
        <f t="shared" si="8"/>
        <v>0.70046559751681325</v>
      </c>
      <c r="K321" s="1">
        <f t="shared" si="9"/>
        <v>0.29953440248318675</v>
      </c>
    </row>
    <row r="322" spans="1:11" hidden="1" x14ac:dyDescent="0.35">
      <c r="A322" t="s">
        <v>8</v>
      </c>
      <c r="B322" t="s">
        <v>9</v>
      </c>
      <c r="C322" t="s">
        <v>10</v>
      </c>
      <c r="D322" t="s">
        <v>128</v>
      </c>
      <c r="E322" t="s">
        <v>107</v>
      </c>
      <c r="F322" t="s">
        <v>200</v>
      </c>
      <c r="G322">
        <v>4396</v>
      </c>
      <c r="H322">
        <v>3489</v>
      </c>
      <c r="I322">
        <v>907</v>
      </c>
      <c r="J322" s="1">
        <f t="shared" si="8"/>
        <v>0.7936760691537762</v>
      </c>
      <c r="K322" s="1">
        <f t="shared" si="9"/>
        <v>0.20632393084622383</v>
      </c>
    </row>
    <row r="323" spans="1:11" hidden="1" x14ac:dyDescent="0.35">
      <c r="A323" t="s">
        <v>8</v>
      </c>
      <c r="B323" t="s">
        <v>9</v>
      </c>
      <c r="C323" t="s">
        <v>10</v>
      </c>
      <c r="D323" t="s">
        <v>128</v>
      </c>
      <c r="E323" t="s">
        <v>108</v>
      </c>
      <c r="F323" t="s">
        <v>179</v>
      </c>
      <c r="G323">
        <v>3118</v>
      </c>
      <c r="H323">
        <v>2191</v>
      </c>
      <c r="I323">
        <v>927</v>
      </c>
      <c r="J323" s="1">
        <f t="shared" ref="J323:J386" si="10">H323/G323</f>
        <v>0.70269403463758817</v>
      </c>
      <c r="K323" s="1">
        <f t="shared" ref="K323:K386" si="11">I323/G323</f>
        <v>0.29730596536241183</v>
      </c>
    </row>
    <row r="324" spans="1:11" hidden="1" x14ac:dyDescent="0.35">
      <c r="A324" t="s">
        <v>8</v>
      </c>
      <c r="B324" t="s">
        <v>9</v>
      </c>
      <c r="C324" t="s">
        <v>10</v>
      </c>
      <c r="D324" t="s">
        <v>128</v>
      </c>
      <c r="E324" t="s">
        <v>109</v>
      </c>
      <c r="F324" t="s">
        <v>309</v>
      </c>
      <c r="G324">
        <v>5674</v>
      </c>
      <c r="H324">
        <v>3955</v>
      </c>
      <c r="I324">
        <v>1719</v>
      </c>
      <c r="J324" s="1">
        <f t="shared" si="10"/>
        <v>0.69703912583715189</v>
      </c>
      <c r="K324" s="1">
        <f t="shared" si="11"/>
        <v>0.30296087416284806</v>
      </c>
    </row>
    <row r="325" spans="1:11" hidden="1" x14ac:dyDescent="0.35">
      <c r="A325" t="s">
        <v>8</v>
      </c>
      <c r="B325" t="s">
        <v>9</v>
      </c>
      <c r="C325" t="s">
        <v>10</v>
      </c>
      <c r="D325" t="s">
        <v>128</v>
      </c>
      <c r="E325" t="s">
        <v>110</v>
      </c>
      <c r="F325" t="s">
        <v>200</v>
      </c>
      <c r="G325">
        <v>2865</v>
      </c>
      <c r="H325">
        <v>2124</v>
      </c>
      <c r="I325">
        <v>741</v>
      </c>
      <c r="J325" s="1">
        <f t="shared" si="10"/>
        <v>0.74136125654450258</v>
      </c>
      <c r="K325" s="1">
        <f t="shared" si="11"/>
        <v>0.25863874345549737</v>
      </c>
    </row>
    <row r="326" spans="1:11" hidden="1" x14ac:dyDescent="0.35">
      <c r="A326" t="s">
        <v>8</v>
      </c>
      <c r="B326" t="s">
        <v>9</v>
      </c>
      <c r="C326" t="s">
        <v>10</v>
      </c>
      <c r="D326" t="s">
        <v>128</v>
      </c>
      <c r="E326" t="s">
        <v>111</v>
      </c>
      <c r="F326" t="s">
        <v>200</v>
      </c>
      <c r="G326">
        <v>18</v>
      </c>
      <c r="H326">
        <v>11</v>
      </c>
      <c r="I326">
        <v>7</v>
      </c>
      <c r="J326" s="1">
        <f t="shared" si="10"/>
        <v>0.61111111111111116</v>
      </c>
      <c r="K326" s="1">
        <f t="shared" si="11"/>
        <v>0.3888888888888889</v>
      </c>
    </row>
    <row r="327" spans="1:11" hidden="1" x14ac:dyDescent="0.35">
      <c r="A327" t="s">
        <v>8</v>
      </c>
      <c r="B327" t="s">
        <v>9</v>
      </c>
      <c r="C327" t="s">
        <v>10</v>
      </c>
      <c r="D327" t="s">
        <v>128</v>
      </c>
      <c r="E327" t="s">
        <v>112</v>
      </c>
      <c r="F327" t="s">
        <v>210</v>
      </c>
      <c r="G327">
        <v>2407</v>
      </c>
      <c r="H327">
        <v>1526</v>
      </c>
      <c r="I327">
        <v>881</v>
      </c>
      <c r="J327" s="1">
        <f t="shared" si="10"/>
        <v>0.6339842127129206</v>
      </c>
      <c r="K327" s="1">
        <f t="shared" si="11"/>
        <v>0.36601578728707934</v>
      </c>
    </row>
    <row r="328" spans="1:11" hidden="1" x14ac:dyDescent="0.35">
      <c r="A328" t="s">
        <v>8</v>
      </c>
      <c r="B328" t="s">
        <v>9</v>
      </c>
      <c r="C328" t="s">
        <v>10</v>
      </c>
      <c r="D328" t="s">
        <v>128</v>
      </c>
      <c r="E328" t="s">
        <v>113</v>
      </c>
      <c r="F328" t="s">
        <v>268</v>
      </c>
      <c r="G328">
        <v>290</v>
      </c>
      <c r="H328">
        <v>173</v>
      </c>
      <c r="I328">
        <v>117</v>
      </c>
      <c r="J328" s="1">
        <f t="shared" si="10"/>
        <v>0.59655172413793101</v>
      </c>
      <c r="K328" s="1">
        <f t="shared" si="11"/>
        <v>0.40344827586206894</v>
      </c>
    </row>
    <row r="329" spans="1:11" hidden="1" x14ac:dyDescent="0.35">
      <c r="A329" t="s">
        <v>8</v>
      </c>
      <c r="B329" t="s">
        <v>9</v>
      </c>
      <c r="C329" t="s">
        <v>10</v>
      </c>
      <c r="D329" t="s">
        <v>128</v>
      </c>
      <c r="E329" t="s">
        <v>114</v>
      </c>
      <c r="F329" t="s">
        <v>184</v>
      </c>
      <c r="G329">
        <v>1145</v>
      </c>
      <c r="H329">
        <v>709</v>
      </c>
      <c r="I329">
        <v>436</v>
      </c>
      <c r="J329" s="1">
        <f t="shared" si="10"/>
        <v>0.61921397379912668</v>
      </c>
      <c r="K329" s="1">
        <f t="shared" si="11"/>
        <v>0.38078602620087337</v>
      </c>
    </row>
    <row r="330" spans="1:11" hidden="1" x14ac:dyDescent="0.35">
      <c r="A330" t="s">
        <v>8</v>
      </c>
      <c r="B330" t="s">
        <v>9</v>
      </c>
      <c r="C330" t="s">
        <v>10</v>
      </c>
      <c r="D330" t="s">
        <v>128</v>
      </c>
      <c r="E330" t="s">
        <v>115</v>
      </c>
      <c r="F330" t="s">
        <v>184</v>
      </c>
      <c r="G330">
        <v>834</v>
      </c>
      <c r="H330">
        <v>579</v>
      </c>
      <c r="I330">
        <v>255</v>
      </c>
      <c r="J330" s="1">
        <f t="shared" si="10"/>
        <v>0.69424460431654678</v>
      </c>
      <c r="K330" s="1">
        <f t="shared" si="11"/>
        <v>0.30575539568345322</v>
      </c>
    </row>
    <row r="331" spans="1:11" hidden="1" x14ac:dyDescent="0.35">
      <c r="A331" t="s">
        <v>8</v>
      </c>
      <c r="B331" t="s">
        <v>9</v>
      </c>
      <c r="C331" t="s">
        <v>10</v>
      </c>
      <c r="D331" t="s">
        <v>128</v>
      </c>
      <c r="E331" t="s">
        <v>116</v>
      </c>
      <c r="F331" t="s">
        <v>184</v>
      </c>
      <c r="G331">
        <v>730</v>
      </c>
      <c r="H331">
        <v>489</v>
      </c>
      <c r="I331">
        <v>241</v>
      </c>
      <c r="J331" s="1">
        <f t="shared" si="10"/>
        <v>0.66986301369863011</v>
      </c>
      <c r="K331" s="1">
        <f t="shared" si="11"/>
        <v>0.33013698630136984</v>
      </c>
    </row>
    <row r="332" spans="1:11" hidden="1" x14ac:dyDescent="0.35">
      <c r="A332" t="s">
        <v>8</v>
      </c>
      <c r="B332" t="s">
        <v>9</v>
      </c>
      <c r="C332" t="s">
        <v>10</v>
      </c>
      <c r="D332" t="s">
        <v>128</v>
      </c>
      <c r="E332" t="s">
        <v>117</v>
      </c>
      <c r="F332" t="s">
        <v>309</v>
      </c>
      <c r="G332">
        <v>5527</v>
      </c>
      <c r="H332">
        <v>3953</v>
      </c>
      <c r="I332">
        <v>1574</v>
      </c>
      <c r="J332" s="1">
        <f t="shared" si="10"/>
        <v>0.71521621132621671</v>
      </c>
      <c r="K332" s="1">
        <f t="shared" si="11"/>
        <v>0.28478378867378323</v>
      </c>
    </row>
    <row r="333" spans="1:11" hidden="1" x14ac:dyDescent="0.35">
      <c r="A333" t="s">
        <v>8</v>
      </c>
      <c r="B333" t="s">
        <v>9</v>
      </c>
      <c r="C333" t="s">
        <v>10</v>
      </c>
      <c r="D333" t="s">
        <v>128</v>
      </c>
      <c r="E333" t="s">
        <v>118</v>
      </c>
      <c r="F333" t="s">
        <v>189</v>
      </c>
      <c r="G333">
        <v>3918</v>
      </c>
      <c r="H333">
        <v>2666</v>
      </c>
      <c r="I333">
        <v>1252</v>
      </c>
      <c r="J333" s="1">
        <f t="shared" si="10"/>
        <v>0.68044920877998982</v>
      </c>
      <c r="K333" s="1">
        <f t="shared" si="11"/>
        <v>0.31955079122001023</v>
      </c>
    </row>
    <row r="334" spans="1:11" hidden="1" x14ac:dyDescent="0.35">
      <c r="A334" t="s">
        <v>8</v>
      </c>
      <c r="B334" t="s">
        <v>9</v>
      </c>
      <c r="C334" t="s">
        <v>10</v>
      </c>
      <c r="D334" t="s">
        <v>128</v>
      </c>
      <c r="E334" t="s">
        <v>119</v>
      </c>
      <c r="F334" t="s">
        <v>189</v>
      </c>
      <c r="G334">
        <v>3907</v>
      </c>
      <c r="H334">
        <v>2743</v>
      </c>
      <c r="I334">
        <v>1164</v>
      </c>
      <c r="J334" s="1">
        <f t="shared" si="10"/>
        <v>0.70207320194522649</v>
      </c>
      <c r="K334" s="1">
        <f t="shared" si="11"/>
        <v>0.29792679805477346</v>
      </c>
    </row>
    <row r="335" spans="1:11" hidden="1" x14ac:dyDescent="0.35">
      <c r="A335" t="s">
        <v>8</v>
      </c>
      <c r="B335" t="s">
        <v>9</v>
      </c>
      <c r="C335" t="s">
        <v>10</v>
      </c>
      <c r="D335" t="s">
        <v>128</v>
      </c>
      <c r="E335" t="s">
        <v>120</v>
      </c>
      <c r="F335" t="s">
        <v>200</v>
      </c>
      <c r="G335">
        <v>2506</v>
      </c>
      <c r="H335">
        <v>1493</v>
      </c>
      <c r="I335">
        <v>1013</v>
      </c>
      <c r="J335" s="1">
        <f t="shared" si="10"/>
        <v>0.59577015163607339</v>
      </c>
      <c r="K335" s="1">
        <f t="shared" si="11"/>
        <v>0.40422984836392656</v>
      </c>
    </row>
    <row r="336" spans="1:11" hidden="1" x14ac:dyDescent="0.35">
      <c r="A336" t="s">
        <v>8</v>
      </c>
      <c r="B336" t="s">
        <v>9</v>
      </c>
      <c r="C336" t="s">
        <v>10</v>
      </c>
      <c r="D336" t="s">
        <v>128</v>
      </c>
      <c r="E336" t="s">
        <v>121</v>
      </c>
      <c r="F336" t="s">
        <v>200</v>
      </c>
      <c r="G336">
        <v>6062</v>
      </c>
      <c r="H336">
        <v>4479</v>
      </c>
      <c r="I336">
        <v>1583</v>
      </c>
      <c r="J336" s="1">
        <f t="shared" si="10"/>
        <v>0.73886506103596172</v>
      </c>
      <c r="K336" s="1">
        <f t="shared" si="11"/>
        <v>0.26113493896403828</v>
      </c>
    </row>
    <row r="337" spans="1:11" hidden="1" x14ac:dyDescent="0.35">
      <c r="A337" t="s">
        <v>8</v>
      </c>
      <c r="B337" t="s">
        <v>9</v>
      </c>
      <c r="C337" t="s">
        <v>10</v>
      </c>
      <c r="D337" t="s">
        <v>128</v>
      </c>
      <c r="E337" t="s">
        <v>122</v>
      </c>
      <c r="F337" t="s">
        <v>184</v>
      </c>
      <c r="G337">
        <v>3241</v>
      </c>
      <c r="H337">
        <v>2190</v>
      </c>
      <c r="I337">
        <v>1051</v>
      </c>
      <c r="J337" s="1">
        <f t="shared" si="10"/>
        <v>0.67571737118173403</v>
      </c>
      <c r="K337" s="1">
        <f t="shared" si="11"/>
        <v>0.32428262881826597</v>
      </c>
    </row>
    <row r="338" spans="1:11" hidden="1" x14ac:dyDescent="0.35">
      <c r="A338" t="s">
        <v>8</v>
      </c>
      <c r="B338" t="s">
        <v>9</v>
      </c>
      <c r="C338" t="s">
        <v>10</v>
      </c>
      <c r="D338" t="s">
        <v>128</v>
      </c>
      <c r="E338" t="s">
        <v>123</v>
      </c>
      <c r="F338" t="s">
        <v>189</v>
      </c>
      <c r="G338">
        <v>2252</v>
      </c>
      <c r="H338">
        <v>1325</v>
      </c>
      <c r="I338">
        <v>927</v>
      </c>
      <c r="J338" s="1">
        <f t="shared" si="10"/>
        <v>0.58836589698046182</v>
      </c>
      <c r="K338" s="1">
        <f t="shared" si="11"/>
        <v>0.41163410301953818</v>
      </c>
    </row>
    <row r="339" spans="1:11" hidden="1" x14ac:dyDescent="0.35">
      <c r="A339" t="s">
        <v>8</v>
      </c>
      <c r="B339" t="s">
        <v>9</v>
      </c>
      <c r="C339" t="s">
        <v>10</v>
      </c>
      <c r="D339" t="s">
        <v>128</v>
      </c>
      <c r="E339" t="s">
        <v>124</v>
      </c>
      <c r="F339" t="s">
        <v>124</v>
      </c>
      <c r="G339">
        <v>649</v>
      </c>
      <c r="H339">
        <v>445</v>
      </c>
      <c r="I339">
        <v>204</v>
      </c>
      <c r="J339" s="1">
        <f t="shared" si="10"/>
        <v>0.68567026194144842</v>
      </c>
      <c r="K339" s="1">
        <f t="shared" si="11"/>
        <v>0.31432973805855163</v>
      </c>
    </row>
    <row r="340" spans="1:11" x14ac:dyDescent="0.35">
      <c r="A340" t="s">
        <v>8</v>
      </c>
      <c r="B340" t="s">
        <v>9</v>
      </c>
      <c r="C340" t="s">
        <v>10</v>
      </c>
      <c r="D340" t="s">
        <v>128</v>
      </c>
      <c r="E340" t="s">
        <v>125</v>
      </c>
      <c r="F340" t="s">
        <v>309</v>
      </c>
      <c r="G340">
        <v>8570</v>
      </c>
      <c r="H340">
        <v>6424</v>
      </c>
      <c r="I340">
        <v>2146</v>
      </c>
      <c r="J340" s="1">
        <f t="shared" si="10"/>
        <v>0.74959159859976665</v>
      </c>
      <c r="K340" s="1">
        <f t="shared" si="11"/>
        <v>0.25040840140023335</v>
      </c>
    </row>
    <row r="341" spans="1:11" hidden="1" x14ac:dyDescent="0.35">
      <c r="A341" t="s">
        <v>8</v>
      </c>
      <c r="B341" t="s">
        <v>9</v>
      </c>
      <c r="C341" t="s">
        <v>10</v>
      </c>
      <c r="D341" t="s">
        <v>128</v>
      </c>
      <c r="E341" t="s">
        <v>126</v>
      </c>
      <c r="F341" t="s">
        <v>268</v>
      </c>
      <c r="G341">
        <v>1672</v>
      </c>
      <c r="H341">
        <v>1300</v>
      </c>
      <c r="I341">
        <v>372</v>
      </c>
      <c r="J341" s="1">
        <f t="shared" si="10"/>
        <v>0.77751196172248804</v>
      </c>
      <c r="K341" s="1">
        <f t="shared" si="11"/>
        <v>0.22248803827751196</v>
      </c>
    </row>
    <row r="342" spans="1:11" hidden="1" x14ac:dyDescent="0.35">
      <c r="A342" t="s">
        <v>8</v>
      </c>
      <c r="B342" t="s">
        <v>9</v>
      </c>
      <c r="C342" t="s">
        <v>10</v>
      </c>
      <c r="D342" t="s">
        <v>129</v>
      </c>
      <c r="E342" t="s">
        <v>12</v>
      </c>
      <c r="F342" t="s">
        <v>268</v>
      </c>
      <c r="G342">
        <v>207</v>
      </c>
      <c r="H342">
        <v>190</v>
      </c>
      <c r="I342">
        <v>17</v>
      </c>
      <c r="J342" s="1">
        <f t="shared" si="10"/>
        <v>0.91787439613526567</v>
      </c>
      <c r="K342" s="1">
        <f t="shared" si="11"/>
        <v>8.2125603864734303E-2</v>
      </c>
    </row>
    <row r="343" spans="1:11" hidden="1" x14ac:dyDescent="0.35">
      <c r="A343" t="s">
        <v>8</v>
      </c>
      <c r="B343" t="s">
        <v>9</v>
      </c>
      <c r="C343" t="s">
        <v>10</v>
      </c>
      <c r="D343" t="s">
        <v>129</v>
      </c>
      <c r="E343" t="s">
        <v>13</v>
      </c>
      <c r="F343" t="s">
        <v>268</v>
      </c>
      <c r="G343">
        <v>89</v>
      </c>
      <c r="H343">
        <v>85</v>
      </c>
      <c r="I343">
        <v>4</v>
      </c>
      <c r="J343" s="1">
        <f t="shared" si="10"/>
        <v>0.9550561797752809</v>
      </c>
      <c r="K343" s="1">
        <f t="shared" si="11"/>
        <v>4.49438202247191E-2</v>
      </c>
    </row>
    <row r="344" spans="1:11" hidden="1" x14ac:dyDescent="0.35">
      <c r="A344" t="s">
        <v>8</v>
      </c>
      <c r="B344" t="s">
        <v>9</v>
      </c>
      <c r="C344" t="s">
        <v>10</v>
      </c>
      <c r="D344" t="s">
        <v>129</v>
      </c>
      <c r="E344" t="s">
        <v>14</v>
      </c>
      <c r="F344" t="s">
        <v>268</v>
      </c>
      <c r="G344">
        <v>136</v>
      </c>
      <c r="H344">
        <v>131</v>
      </c>
      <c r="I344">
        <v>5</v>
      </c>
      <c r="J344" s="1">
        <f t="shared" si="10"/>
        <v>0.96323529411764708</v>
      </c>
      <c r="K344" s="1">
        <f t="shared" si="11"/>
        <v>3.6764705882352942E-2</v>
      </c>
    </row>
    <row r="345" spans="1:11" hidden="1" x14ac:dyDescent="0.35">
      <c r="A345" t="s">
        <v>8</v>
      </c>
      <c r="B345" t="s">
        <v>9</v>
      </c>
      <c r="C345" t="s">
        <v>10</v>
      </c>
      <c r="D345" t="s">
        <v>129</v>
      </c>
      <c r="E345" t="s">
        <v>15</v>
      </c>
      <c r="F345" t="s">
        <v>210</v>
      </c>
      <c r="G345">
        <v>62</v>
      </c>
      <c r="H345">
        <v>55</v>
      </c>
      <c r="I345">
        <v>7</v>
      </c>
      <c r="J345" s="1">
        <f t="shared" si="10"/>
        <v>0.88709677419354838</v>
      </c>
      <c r="K345" s="1">
        <f t="shared" si="11"/>
        <v>0.11290322580645161</v>
      </c>
    </row>
    <row r="346" spans="1:11" hidden="1" x14ac:dyDescent="0.35">
      <c r="A346" t="s">
        <v>8</v>
      </c>
      <c r="B346" t="s">
        <v>9</v>
      </c>
      <c r="C346" t="s">
        <v>10</v>
      </c>
      <c r="D346" t="s">
        <v>129</v>
      </c>
      <c r="E346" t="s">
        <v>16</v>
      </c>
      <c r="F346" t="s">
        <v>210</v>
      </c>
      <c r="G346">
        <v>81</v>
      </c>
      <c r="H346">
        <v>74</v>
      </c>
      <c r="I346">
        <v>7</v>
      </c>
      <c r="J346" s="1">
        <f t="shared" si="10"/>
        <v>0.9135802469135802</v>
      </c>
      <c r="K346" s="1">
        <f t="shared" si="11"/>
        <v>8.6419753086419748E-2</v>
      </c>
    </row>
    <row r="347" spans="1:11" hidden="1" x14ac:dyDescent="0.35">
      <c r="A347" t="s">
        <v>8</v>
      </c>
      <c r="B347" t="s">
        <v>9</v>
      </c>
      <c r="C347" t="s">
        <v>10</v>
      </c>
      <c r="D347" t="s">
        <v>129</v>
      </c>
      <c r="E347" t="s">
        <v>17</v>
      </c>
      <c r="F347" t="s">
        <v>210</v>
      </c>
      <c r="G347">
        <v>110</v>
      </c>
      <c r="H347">
        <v>107</v>
      </c>
      <c r="I347">
        <v>3</v>
      </c>
      <c r="J347" s="1">
        <f t="shared" si="10"/>
        <v>0.97272727272727277</v>
      </c>
      <c r="K347" s="1">
        <f t="shared" si="11"/>
        <v>2.7272727272727271E-2</v>
      </c>
    </row>
    <row r="348" spans="1:11" hidden="1" x14ac:dyDescent="0.35">
      <c r="A348" t="s">
        <v>8</v>
      </c>
      <c r="B348" t="s">
        <v>9</v>
      </c>
      <c r="C348" t="s">
        <v>10</v>
      </c>
      <c r="D348" t="s">
        <v>129</v>
      </c>
      <c r="E348" t="s">
        <v>18</v>
      </c>
      <c r="F348" t="s">
        <v>210</v>
      </c>
      <c r="G348">
        <v>89</v>
      </c>
      <c r="H348">
        <v>85</v>
      </c>
      <c r="I348">
        <v>4</v>
      </c>
      <c r="J348" s="1">
        <f t="shared" si="10"/>
        <v>0.9550561797752809</v>
      </c>
      <c r="K348" s="1">
        <f t="shared" si="11"/>
        <v>4.49438202247191E-2</v>
      </c>
    </row>
    <row r="349" spans="1:11" hidden="1" x14ac:dyDescent="0.35">
      <c r="A349" t="s">
        <v>8</v>
      </c>
      <c r="B349" t="s">
        <v>9</v>
      </c>
      <c r="C349" t="s">
        <v>10</v>
      </c>
      <c r="D349" t="s">
        <v>129</v>
      </c>
      <c r="E349" t="s">
        <v>19</v>
      </c>
      <c r="F349" t="s">
        <v>210</v>
      </c>
      <c r="G349">
        <v>104</v>
      </c>
      <c r="H349">
        <v>87</v>
      </c>
      <c r="I349">
        <v>17</v>
      </c>
      <c r="J349" s="1">
        <f t="shared" si="10"/>
        <v>0.83653846153846156</v>
      </c>
      <c r="K349" s="1">
        <f t="shared" si="11"/>
        <v>0.16346153846153846</v>
      </c>
    </row>
    <row r="350" spans="1:11" hidden="1" x14ac:dyDescent="0.35">
      <c r="A350" t="s">
        <v>8</v>
      </c>
      <c r="B350" t="s">
        <v>9</v>
      </c>
      <c r="C350" t="s">
        <v>10</v>
      </c>
      <c r="D350" t="s">
        <v>129</v>
      </c>
      <c r="E350" t="s">
        <v>20</v>
      </c>
      <c r="F350" t="s">
        <v>210</v>
      </c>
      <c r="G350">
        <v>86</v>
      </c>
      <c r="H350">
        <v>75</v>
      </c>
      <c r="I350">
        <v>11</v>
      </c>
      <c r="J350" s="1">
        <f t="shared" si="10"/>
        <v>0.87209302325581395</v>
      </c>
      <c r="K350" s="1">
        <f t="shared" si="11"/>
        <v>0.12790697674418605</v>
      </c>
    </row>
    <row r="351" spans="1:11" hidden="1" x14ac:dyDescent="0.35">
      <c r="A351" t="s">
        <v>8</v>
      </c>
      <c r="B351" t="s">
        <v>9</v>
      </c>
      <c r="C351" t="s">
        <v>10</v>
      </c>
      <c r="D351" t="s">
        <v>129</v>
      </c>
      <c r="E351" t="s">
        <v>21</v>
      </c>
      <c r="F351" t="s">
        <v>210</v>
      </c>
      <c r="G351">
        <v>158</v>
      </c>
      <c r="H351">
        <v>136</v>
      </c>
      <c r="I351">
        <v>22</v>
      </c>
      <c r="J351" s="1">
        <f t="shared" si="10"/>
        <v>0.86075949367088611</v>
      </c>
      <c r="K351" s="1">
        <f t="shared" si="11"/>
        <v>0.13924050632911392</v>
      </c>
    </row>
    <row r="352" spans="1:11" hidden="1" x14ac:dyDescent="0.35">
      <c r="A352" t="s">
        <v>8</v>
      </c>
      <c r="B352" t="s">
        <v>9</v>
      </c>
      <c r="C352" t="s">
        <v>10</v>
      </c>
      <c r="D352" t="s">
        <v>129</v>
      </c>
      <c r="E352" t="s">
        <v>22</v>
      </c>
      <c r="F352" t="s">
        <v>210</v>
      </c>
      <c r="G352">
        <v>80</v>
      </c>
      <c r="H352">
        <v>75</v>
      </c>
      <c r="I352">
        <v>5</v>
      </c>
      <c r="J352" s="1">
        <f t="shared" si="10"/>
        <v>0.9375</v>
      </c>
      <c r="K352" s="1">
        <f t="shared" si="11"/>
        <v>6.25E-2</v>
      </c>
    </row>
    <row r="353" spans="1:11" hidden="1" x14ac:dyDescent="0.35">
      <c r="A353" t="s">
        <v>8</v>
      </c>
      <c r="B353" t="s">
        <v>9</v>
      </c>
      <c r="C353" t="s">
        <v>10</v>
      </c>
      <c r="D353" t="s">
        <v>129</v>
      </c>
      <c r="E353" t="s">
        <v>23</v>
      </c>
      <c r="F353" t="s">
        <v>210</v>
      </c>
      <c r="G353">
        <v>82</v>
      </c>
      <c r="H353">
        <v>71</v>
      </c>
      <c r="I353">
        <v>11</v>
      </c>
      <c r="J353" s="1">
        <f t="shared" si="10"/>
        <v>0.86585365853658536</v>
      </c>
      <c r="K353" s="1">
        <f t="shared" si="11"/>
        <v>0.13414634146341464</v>
      </c>
    </row>
    <row r="354" spans="1:11" hidden="1" x14ac:dyDescent="0.35">
      <c r="A354" t="s">
        <v>8</v>
      </c>
      <c r="B354" t="s">
        <v>9</v>
      </c>
      <c r="C354" t="s">
        <v>10</v>
      </c>
      <c r="D354" t="s">
        <v>129</v>
      </c>
      <c r="E354" t="s">
        <v>24</v>
      </c>
      <c r="F354" t="s">
        <v>210</v>
      </c>
      <c r="G354">
        <v>75</v>
      </c>
      <c r="H354">
        <v>67</v>
      </c>
      <c r="I354">
        <v>8</v>
      </c>
      <c r="J354" s="1">
        <f t="shared" si="10"/>
        <v>0.89333333333333331</v>
      </c>
      <c r="K354" s="1">
        <f t="shared" si="11"/>
        <v>0.10666666666666667</v>
      </c>
    </row>
    <row r="355" spans="1:11" hidden="1" x14ac:dyDescent="0.35">
      <c r="A355" t="s">
        <v>8</v>
      </c>
      <c r="B355" t="s">
        <v>9</v>
      </c>
      <c r="C355" t="s">
        <v>10</v>
      </c>
      <c r="D355" t="s">
        <v>129</v>
      </c>
      <c r="E355" t="s">
        <v>25</v>
      </c>
      <c r="F355" t="s">
        <v>210</v>
      </c>
      <c r="G355">
        <v>94</v>
      </c>
      <c r="H355">
        <v>83</v>
      </c>
      <c r="I355">
        <v>11</v>
      </c>
      <c r="J355" s="1">
        <f t="shared" si="10"/>
        <v>0.88297872340425532</v>
      </c>
      <c r="K355" s="1">
        <f t="shared" si="11"/>
        <v>0.11702127659574468</v>
      </c>
    </row>
    <row r="356" spans="1:11" hidden="1" x14ac:dyDescent="0.35">
      <c r="A356" t="s">
        <v>8</v>
      </c>
      <c r="B356" t="s">
        <v>9</v>
      </c>
      <c r="C356" t="s">
        <v>10</v>
      </c>
      <c r="D356" t="s">
        <v>129</v>
      </c>
      <c r="E356" t="s">
        <v>26</v>
      </c>
      <c r="F356" t="s">
        <v>268</v>
      </c>
      <c r="G356">
        <v>160</v>
      </c>
      <c r="H356">
        <v>140</v>
      </c>
      <c r="I356">
        <v>20</v>
      </c>
      <c r="J356" s="1">
        <f t="shared" si="10"/>
        <v>0.875</v>
      </c>
      <c r="K356" s="1">
        <f t="shared" si="11"/>
        <v>0.125</v>
      </c>
    </row>
    <row r="357" spans="1:11" hidden="1" x14ac:dyDescent="0.35">
      <c r="A357" t="s">
        <v>8</v>
      </c>
      <c r="B357" t="s">
        <v>9</v>
      </c>
      <c r="C357" t="s">
        <v>10</v>
      </c>
      <c r="D357" t="s">
        <v>129</v>
      </c>
      <c r="E357" t="s">
        <v>27</v>
      </c>
      <c r="F357" t="s">
        <v>210</v>
      </c>
      <c r="G357">
        <v>86</v>
      </c>
      <c r="H357">
        <v>86</v>
      </c>
      <c r="I357">
        <v>0</v>
      </c>
      <c r="J357" s="1">
        <f t="shared" si="10"/>
        <v>1</v>
      </c>
      <c r="K357" s="1">
        <f t="shared" si="11"/>
        <v>0</v>
      </c>
    </row>
    <row r="358" spans="1:11" hidden="1" x14ac:dyDescent="0.35">
      <c r="A358" t="s">
        <v>8</v>
      </c>
      <c r="B358" t="s">
        <v>9</v>
      </c>
      <c r="C358" t="s">
        <v>10</v>
      </c>
      <c r="D358" t="s">
        <v>129</v>
      </c>
      <c r="E358" t="s">
        <v>28</v>
      </c>
      <c r="F358" t="s">
        <v>210</v>
      </c>
      <c r="G358">
        <v>186</v>
      </c>
      <c r="H358">
        <v>158</v>
      </c>
      <c r="I358">
        <v>28</v>
      </c>
      <c r="J358" s="1">
        <f t="shared" si="10"/>
        <v>0.84946236559139787</v>
      </c>
      <c r="K358" s="1">
        <f t="shared" si="11"/>
        <v>0.15053763440860216</v>
      </c>
    </row>
    <row r="359" spans="1:11" hidden="1" x14ac:dyDescent="0.35">
      <c r="A359" t="s">
        <v>8</v>
      </c>
      <c r="B359" t="s">
        <v>9</v>
      </c>
      <c r="C359" t="s">
        <v>10</v>
      </c>
      <c r="D359" t="s">
        <v>129</v>
      </c>
      <c r="E359" t="s">
        <v>29</v>
      </c>
      <c r="F359" t="s">
        <v>210</v>
      </c>
      <c r="G359">
        <v>69</v>
      </c>
      <c r="H359">
        <v>62</v>
      </c>
      <c r="I359">
        <v>7</v>
      </c>
      <c r="J359" s="1">
        <f t="shared" si="10"/>
        <v>0.89855072463768115</v>
      </c>
      <c r="K359" s="1">
        <f t="shared" si="11"/>
        <v>0.10144927536231885</v>
      </c>
    </row>
    <row r="360" spans="1:11" hidden="1" x14ac:dyDescent="0.35">
      <c r="A360" t="s">
        <v>8</v>
      </c>
      <c r="B360" t="s">
        <v>9</v>
      </c>
      <c r="C360" t="s">
        <v>10</v>
      </c>
      <c r="D360" t="s">
        <v>129</v>
      </c>
      <c r="E360" t="s">
        <v>30</v>
      </c>
      <c r="F360" t="s">
        <v>210</v>
      </c>
      <c r="G360">
        <v>85</v>
      </c>
      <c r="H360">
        <v>71</v>
      </c>
      <c r="I360">
        <v>14</v>
      </c>
      <c r="J360" s="1">
        <f t="shared" si="10"/>
        <v>0.83529411764705885</v>
      </c>
      <c r="K360" s="1">
        <f t="shared" si="11"/>
        <v>0.16470588235294117</v>
      </c>
    </row>
    <row r="361" spans="1:11" hidden="1" x14ac:dyDescent="0.35">
      <c r="A361" t="s">
        <v>8</v>
      </c>
      <c r="B361" t="s">
        <v>9</v>
      </c>
      <c r="C361" t="s">
        <v>10</v>
      </c>
      <c r="D361" t="s">
        <v>129</v>
      </c>
      <c r="E361" t="s">
        <v>31</v>
      </c>
      <c r="F361" t="s">
        <v>210</v>
      </c>
      <c r="G361">
        <v>128</v>
      </c>
      <c r="H361">
        <v>110</v>
      </c>
      <c r="I361">
        <v>18</v>
      </c>
      <c r="J361" s="1">
        <f t="shared" si="10"/>
        <v>0.859375</v>
      </c>
      <c r="K361" s="1">
        <f t="shared" si="11"/>
        <v>0.140625</v>
      </c>
    </row>
    <row r="362" spans="1:11" hidden="1" x14ac:dyDescent="0.35">
      <c r="A362" t="s">
        <v>8</v>
      </c>
      <c r="B362" t="s">
        <v>9</v>
      </c>
      <c r="C362" t="s">
        <v>10</v>
      </c>
      <c r="D362" t="s">
        <v>129</v>
      </c>
      <c r="E362" t="s">
        <v>32</v>
      </c>
      <c r="F362" t="s">
        <v>210</v>
      </c>
      <c r="G362">
        <v>98</v>
      </c>
      <c r="H362">
        <v>94</v>
      </c>
      <c r="I362">
        <v>4</v>
      </c>
      <c r="J362" s="1">
        <f t="shared" si="10"/>
        <v>0.95918367346938771</v>
      </c>
      <c r="K362" s="1">
        <f t="shared" si="11"/>
        <v>4.0816326530612242E-2</v>
      </c>
    </row>
    <row r="363" spans="1:11" hidden="1" x14ac:dyDescent="0.35">
      <c r="A363" t="s">
        <v>8</v>
      </c>
      <c r="B363" t="s">
        <v>9</v>
      </c>
      <c r="C363" t="s">
        <v>10</v>
      </c>
      <c r="D363" t="s">
        <v>129</v>
      </c>
      <c r="E363" t="s">
        <v>33</v>
      </c>
      <c r="F363" t="s">
        <v>210</v>
      </c>
      <c r="G363">
        <v>72</v>
      </c>
      <c r="H363">
        <v>62</v>
      </c>
      <c r="I363">
        <v>10</v>
      </c>
      <c r="J363" s="1">
        <f t="shared" si="10"/>
        <v>0.86111111111111116</v>
      </c>
      <c r="K363" s="1">
        <f t="shared" si="11"/>
        <v>0.1388888888888889</v>
      </c>
    </row>
    <row r="364" spans="1:11" hidden="1" x14ac:dyDescent="0.35">
      <c r="A364" t="s">
        <v>8</v>
      </c>
      <c r="B364" t="s">
        <v>9</v>
      </c>
      <c r="C364" t="s">
        <v>10</v>
      </c>
      <c r="D364" t="s">
        <v>129</v>
      </c>
      <c r="E364" t="s">
        <v>34</v>
      </c>
      <c r="F364" t="s">
        <v>210</v>
      </c>
      <c r="G364">
        <v>77</v>
      </c>
      <c r="H364">
        <v>59</v>
      </c>
      <c r="I364">
        <v>18</v>
      </c>
      <c r="J364" s="1">
        <f t="shared" si="10"/>
        <v>0.76623376623376627</v>
      </c>
      <c r="K364" s="1">
        <f t="shared" si="11"/>
        <v>0.23376623376623376</v>
      </c>
    </row>
    <row r="365" spans="1:11" hidden="1" x14ac:dyDescent="0.35">
      <c r="A365" t="s">
        <v>8</v>
      </c>
      <c r="B365" t="s">
        <v>9</v>
      </c>
      <c r="C365" t="s">
        <v>10</v>
      </c>
      <c r="D365" t="s">
        <v>129</v>
      </c>
      <c r="E365" t="s">
        <v>35</v>
      </c>
      <c r="F365" t="s">
        <v>210</v>
      </c>
      <c r="G365">
        <v>114</v>
      </c>
      <c r="H365">
        <v>111</v>
      </c>
      <c r="I365">
        <v>3</v>
      </c>
      <c r="J365" s="1">
        <f t="shared" si="10"/>
        <v>0.97368421052631582</v>
      </c>
      <c r="K365" s="1">
        <f t="shared" si="11"/>
        <v>2.6315789473684209E-2</v>
      </c>
    </row>
    <row r="366" spans="1:11" hidden="1" x14ac:dyDescent="0.35">
      <c r="A366" t="s">
        <v>8</v>
      </c>
      <c r="B366" t="s">
        <v>9</v>
      </c>
      <c r="C366" t="s">
        <v>10</v>
      </c>
      <c r="D366" t="s">
        <v>129</v>
      </c>
      <c r="E366" t="s">
        <v>36</v>
      </c>
      <c r="F366" t="s">
        <v>210</v>
      </c>
      <c r="G366">
        <v>51</v>
      </c>
      <c r="H366">
        <v>45</v>
      </c>
      <c r="I366">
        <v>6</v>
      </c>
      <c r="J366" s="1">
        <f t="shared" si="10"/>
        <v>0.88235294117647056</v>
      </c>
      <c r="K366" s="1">
        <f t="shared" si="11"/>
        <v>0.11764705882352941</v>
      </c>
    </row>
    <row r="367" spans="1:11" hidden="1" x14ac:dyDescent="0.35">
      <c r="A367" t="s">
        <v>8</v>
      </c>
      <c r="B367" t="s">
        <v>9</v>
      </c>
      <c r="C367" t="s">
        <v>10</v>
      </c>
      <c r="D367" t="s">
        <v>129</v>
      </c>
      <c r="E367" t="s">
        <v>37</v>
      </c>
      <c r="F367" t="s">
        <v>210</v>
      </c>
      <c r="G367">
        <v>158</v>
      </c>
      <c r="H367">
        <v>154</v>
      </c>
      <c r="I367">
        <v>4</v>
      </c>
      <c r="J367" s="1">
        <f t="shared" si="10"/>
        <v>0.97468354430379744</v>
      </c>
      <c r="K367" s="1">
        <f t="shared" si="11"/>
        <v>2.5316455696202531E-2</v>
      </c>
    </row>
    <row r="368" spans="1:11" hidden="1" x14ac:dyDescent="0.35">
      <c r="A368" t="s">
        <v>8</v>
      </c>
      <c r="B368" t="s">
        <v>9</v>
      </c>
      <c r="C368" t="s">
        <v>10</v>
      </c>
      <c r="D368" t="s">
        <v>129</v>
      </c>
      <c r="E368" t="s">
        <v>38</v>
      </c>
      <c r="F368" t="s">
        <v>210</v>
      </c>
      <c r="G368">
        <v>125</v>
      </c>
      <c r="H368">
        <v>115</v>
      </c>
      <c r="I368">
        <v>10</v>
      </c>
      <c r="J368" s="1">
        <f t="shared" si="10"/>
        <v>0.92</v>
      </c>
      <c r="K368" s="1">
        <f t="shared" si="11"/>
        <v>0.08</v>
      </c>
    </row>
    <row r="369" spans="1:11" hidden="1" x14ac:dyDescent="0.35">
      <c r="A369" t="s">
        <v>8</v>
      </c>
      <c r="B369" t="s">
        <v>9</v>
      </c>
      <c r="C369" t="s">
        <v>10</v>
      </c>
      <c r="D369" t="s">
        <v>129</v>
      </c>
      <c r="E369" t="s">
        <v>39</v>
      </c>
      <c r="F369" t="s">
        <v>268</v>
      </c>
      <c r="G369">
        <v>108</v>
      </c>
      <c r="H369">
        <v>99</v>
      </c>
      <c r="I369">
        <v>9</v>
      </c>
      <c r="J369" s="1">
        <f t="shared" si="10"/>
        <v>0.91666666666666663</v>
      </c>
      <c r="K369" s="1">
        <f t="shared" si="11"/>
        <v>8.3333333333333329E-2</v>
      </c>
    </row>
    <row r="370" spans="1:11" hidden="1" x14ac:dyDescent="0.35">
      <c r="A370" t="s">
        <v>8</v>
      </c>
      <c r="B370" t="s">
        <v>9</v>
      </c>
      <c r="C370" t="s">
        <v>10</v>
      </c>
      <c r="D370" t="s">
        <v>129</v>
      </c>
      <c r="E370" t="s">
        <v>40</v>
      </c>
      <c r="F370" t="s">
        <v>189</v>
      </c>
      <c r="G370">
        <v>55</v>
      </c>
      <c r="H370">
        <v>47</v>
      </c>
      <c r="I370">
        <v>8</v>
      </c>
      <c r="J370" s="1">
        <f t="shared" si="10"/>
        <v>0.8545454545454545</v>
      </c>
      <c r="K370" s="1">
        <f t="shared" si="11"/>
        <v>0.14545454545454545</v>
      </c>
    </row>
    <row r="371" spans="1:11" hidden="1" x14ac:dyDescent="0.35">
      <c r="A371" t="s">
        <v>8</v>
      </c>
      <c r="B371" t="s">
        <v>9</v>
      </c>
      <c r="C371" t="s">
        <v>10</v>
      </c>
      <c r="D371" t="s">
        <v>129</v>
      </c>
      <c r="E371" t="s">
        <v>41</v>
      </c>
      <c r="F371" t="s">
        <v>268</v>
      </c>
      <c r="G371">
        <v>87</v>
      </c>
      <c r="H371">
        <v>85</v>
      </c>
      <c r="I371">
        <v>2</v>
      </c>
      <c r="J371" s="1">
        <f t="shared" si="10"/>
        <v>0.97701149425287359</v>
      </c>
      <c r="K371" s="1">
        <f t="shared" si="11"/>
        <v>2.2988505747126436E-2</v>
      </c>
    </row>
    <row r="372" spans="1:11" hidden="1" x14ac:dyDescent="0.35">
      <c r="A372" t="s">
        <v>8</v>
      </c>
      <c r="B372" t="s">
        <v>9</v>
      </c>
      <c r="C372" t="s">
        <v>10</v>
      </c>
      <c r="D372" t="s">
        <v>129</v>
      </c>
      <c r="E372" t="s">
        <v>42</v>
      </c>
      <c r="F372" t="s">
        <v>268</v>
      </c>
      <c r="G372">
        <v>118</v>
      </c>
      <c r="H372">
        <v>103</v>
      </c>
      <c r="I372">
        <v>15</v>
      </c>
      <c r="J372" s="1">
        <f t="shared" si="10"/>
        <v>0.8728813559322034</v>
      </c>
      <c r="K372" s="1">
        <f t="shared" si="11"/>
        <v>0.1271186440677966</v>
      </c>
    </row>
    <row r="373" spans="1:11" hidden="1" x14ac:dyDescent="0.35">
      <c r="A373" t="s">
        <v>8</v>
      </c>
      <c r="B373" t="s">
        <v>9</v>
      </c>
      <c r="C373" t="s">
        <v>10</v>
      </c>
      <c r="D373" t="s">
        <v>129</v>
      </c>
      <c r="E373" t="s">
        <v>43</v>
      </c>
      <c r="F373" t="s">
        <v>268</v>
      </c>
      <c r="G373">
        <v>158</v>
      </c>
      <c r="H373">
        <v>137</v>
      </c>
      <c r="I373">
        <v>21</v>
      </c>
      <c r="J373" s="1">
        <f t="shared" si="10"/>
        <v>0.86708860759493667</v>
      </c>
      <c r="K373" s="1">
        <f t="shared" si="11"/>
        <v>0.13291139240506328</v>
      </c>
    </row>
    <row r="374" spans="1:11" hidden="1" x14ac:dyDescent="0.35">
      <c r="A374" t="s">
        <v>8</v>
      </c>
      <c r="B374" t="s">
        <v>9</v>
      </c>
      <c r="C374" t="s">
        <v>10</v>
      </c>
      <c r="D374" t="s">
        <v>129</v>
      </c>
      <c r="E374" t="s">
        <v>44</v>
      </c>
      <c r="F374" t="s">
        <v>268</v>
      </c>
      <c r="G374">
        <v>128</v>
      </c>
      <c r="H374">
        <v>108</v>
      </c>
      <c r="I374">
        <v>20</v>
      </c>
      <c r="J374" s="1">
        <f t="shared" si="10"/>
        <v>0.84375</v>
      </c>
      <c r="K374" s="1">
        <f t="shared" si="11"/>
        <v>0.15625</v>
      </c>
    </row>
    <row r="375" spans="1:11" hidden="1" x14ac:dyDescent="0.35">
      <c r="A375" t="s">
        <v>8</v>
      </c>
      <c r="B375" t="s">
        <v>9</v>
      </c>
      <c r="C375" t="s">
        <v>10</v>
      </c>
      <c r="D375" t="s">
        <v>129</v>
      </c>
      <c r="E375" t="s">
        <v>45</v>
      </c>
      <c r="F375" t="s">
        <v>268</v>
      </c>
      <c r="G375">
        <v>84</v>
      </c>
      <c r="H375">
        <v>75</v>
      </c>
      <c r="I375">
        <v>9</v>
      </c>
      <c r="J375" s="1">
        <f t="shared" si="10"/>
        <v>0.8928571428571429</v>
      </c>
      <c r="K375" s="1">
        <f t="shared" si="11"/>
        <v>0.10714285714285714</v>
      </c>
    </row>
    <row r="376" spans="1:11" hidden="1" x14ac:dyDescent="0.35">
      <c r="A376" t="s">
        <v>8</v>
      </c>
      <c r="B376" t="s">
        <v>9</v>
      </c>
      <c r="C376" t="s">
        <v>10</v>
      </c>
      <c r="D376" t="s">
        <v>129</v>
      </c>
      <c r="E376" t="s">
        <v>46</v>
      </c>
      <c r="F376" t="s">
        <v>268</v>
      </c>
      <c r="G376">
        <v>83</v>
      </c>
      <c r="H376">
        <v>72</v>
      </c>
      <c r="I376">
        <v>11</v>
      </c>
      <c r="J376" s="1">
        <f t="shared" si="10"/>
        <v>0.86746987951807231</v>
      </c>
      <c r="K376" s="1">
        <f t="shared" si="11"/>
        <v>0.13253012048192772</v>
      </c>
    </row>
    <row r="377" spans="1:11" hidden="1" x14ac:dyDescent="0.35">
      <c r="A377" t="s">
        <v>8</v>
      </c>
      <c r="B377" t="s">
        <v>9</v>
      </c>
      <c r="C377" t="s">
        <v>10</v>
      </c>
      <c r="D377" t="s">
        <v>129</v>
      </c>
      <c r="E377" t="s">
        <v>47</v>
      </c>
      <c r="F377" t="s">
        <v>268</v>
      </c>
      <c r="G377">
        <v>115</v>
      </c>
      <c r="H377">
        <v>105</v>
      </c>
      <c r="I377">
        <v>10</v>
      </c>
      <c r="J377" s="1">
        <f t="shared" si="10"/>
        <v>0.91304347826086951</v>
      </c>
      <c r="K377" s="1">
        <f t="shared" si="11"/>
        <v>8.6956521739130432E-2</v>
      </c>
    </row>
    <row r="378" spans="1:11" hidden="1" x14ac:dyDescent="0.35">
      <c r="A378" t="s">
        <v>8</v>
      </c>
      <c r="B378" t="s">
        <v>9</v>
      </c>
      <c r="C378" t="s">
        <v>10</v>
      </c>
      <c r="D378" t="s">
        <v>129</v>
      </c>
      <c r="E378" t="s">
        <v>48</v>
      </c>
      <c r="F378" t="s">
        <v>268</v>
      </c>
      <c r="G378">
        <v>214</v>
      </c>
      <c r="H378">
        <v>168</v>
      </c>
      <c r="I378">
        <v>46</v>
      </c>
      <c r="J378" s="1">
        <f t="shared" si="10"/>
        <v>0.78504672897196259</v>
      </c>
      <c r="K378" s="1">
        <f t="shared" si="11"/>
        <v>0.21495327102803738</v>
      </c>
    </row>
    <row r="379" spans="1:11" hidden="1" x14ac:dyDescent="0.35">
      <c r="A379" t="s">
        <v>8</v>
      </c>
      <c r="B379" t="s">
        <v>9</v>
      </c>
      <c r="C379" t="s">
        <v>10</v>
      </c>
      <c r="D379" t="s">
        <v>129</v>
      </c>
      <c r="E379" t="s">
        <v>49</v>
      </c>
      <c r="F379" t="s">
        <v>268</v>
      </c>
      <c r="G379">
        <v>169</v>
      </c>
      <c r="H379">
        <v>160</v>
      </c>
      <c r="I379">
        <v>9</v>
      </c>
      <c r="J379" s="1">
        <f t="shared" si="10"/>
        <v>0.94674556213017746</v>
      </c>
      <c r="K379" s="1">
        <f t="shared" si="11"/>
        <v>5.3254437869822487E-2</v>
      </c>
    </row>
    <row r="380" spans="1:11" hidden="1" x14ac:dyDescent="0.35">
      <c r="A380" t="s">
        <v>8</v>
      </c>
      <c r="B380" t="s">
        <v>9</v>
      </c>
      <c r="C380" t="s">
        <v>10</v>
      </c>
      <c r="D380" t="s">
        <v>129</v>
      </c>
      <c r="E380" t="s">
        <v>50</v>
      </c>
      <c r="F380" t="s">
        <v>268</v>
      </c>
      <c r="G380">
        <v>183</v>
      </c>
      <c r="H380">
        <v>167</v>
      </c>
      <c r="I380">
        <v>16</v>
      </c>
      <c r="J380" s="1">
        <f t="shared" si="10"/>
        <v>0.91256830601092898</v>
      </c>
      <c r="K380" s="1">
        <f t="shared" si="11"/>
        <v>8.7431693989071038E-2</v>
      </c>
    </row>
    <row r="381" spans="1:11" hidden="1" x14ac:dyDescent="0.35">
      <c r="A381" t="s">
        <v>8</v>
      </c>
      <c r="B381" t="s">
        <v>9</v>
      </c>
      <c r="C381" t="s">
        <v>10</v>
      </c>
      <c r="D381" t="s">
        <v>129</v>
      </c>
      <c r="E381" t="s">
        <v>51</v>
      </c>
      <c r="F381" t="s">
        <v>189</v>
      </c>
      <c r="G381">
        <v>157</v>
      </c>
      <c r="H381">
        <v>142</v>
      </c>
      <c r="I381">
        <v>15</v>
      </c>
      <c r="J381" s="1">
        <f t="shared" si="10"/>
        <v>0.90445859872611467</v>
      </c>
      <c r="K381" s="1">
        <f t="shared" si="11"/>
        <v>9.5541401273885357E-2</v>
      </c>
    </row>
    <row r="382" spans="1:11" hidden="1" x14ac:dyDescent="0.35">
      <c r="A382" t="s">
        <v>8</v>
      </c>
      <c r="B382" t="s">
        <v>9</v>
      </c>
      <c r="C382" t="s">
        <v>10</v>
      </c>
      <c r="D382" t="s">
        <v>129</v>
      </c>
      <c r="E382" t="s">
        <v>52</v>
      </c>
      <c r="F382" t="s">
        <v>189</v>
      </c>
      <c r="G382">
        <v>89</v>
      </c>
      <c r="H382">
        <v>82</v>
      </c>
      <c r="I382">
        <v>7</v>
      </c>
      <c r="J382" s="1">
        <f t="shared" si="10"/>
        <v>0.9213483146067416</v>
      </c>
      <c r="K382" s="1">
        <f t="shared" si="11"/>
        <v>7.8651685393258425E-2</v>
      </c>
    </row>
    <row r="383" spans="1:11" hidden="1" x14ac:dyDescent="0.35">
      <c r="A383" t="s">
        <v>8</v>
      </c>
      <c r="B383" t="s">
        <v>9</v>
      </c>
      <c r="C383" t="s">
        <v>10</v>
      </c>
      <c r="D383" t="s">
        <v>129</v>
      </c>
      <c r="E383" t="s">
        <v>53</v>
      </c>
      <c r="F383" t="s">
        <v>189</v>
      </c>
      <c r="G383">
        <v>160</v>
      </c>
      <c r="H383">
        <v>136</v>
      </c>
      <c r="I383">
        <v>24</v>
      </c>
      <c r="J383" s="1">
        <f t="shared" si="10"/>
        <v>0.85</v>
      </c>
      <c r="K383" s="1">
        <f t="shared" si="11"/>
        <v>0.15</v>
      </c>
    </row>
    <row r="384" spans="1:11" hidden="1" x14ac:dyDescent="0.35">
      <c r="A384" t="s">
        <v>8</v>
      </c>
      <c r="B384" t="s">
        <v>9</v>
      </c>
      <c r="C384" t="s">
        <v>10</v>
      </c>
      <c r="D384" t="s">
        <v>129</v>
      </c>
      <c r="E384" t="s">
        <v>54</v>
      </c>
      <c r="F384" t="s">
        <v>189</v>
      </c>
      <c r="G384">
        <v>61</v>
      </c>
      <c r="H384">
        <v>48</v>
      </c>
      <c r="I384">
        <v>13</v>
      </c>
      <c r="J384" s="1">
        <f t="shared" si="10"/>
        <v>0.78688524590163933</v>
      </c>
      <c r="K384" s="1">
        <f t="shared" si="11"/>
        <v>0.21311475409836064</v>
      </c>
    </row>
    <row r="385" spans="1:11" hidden="1" x14ac:dyDescent="0.35">
      <c r="A385" t="s">
        <v>8</v>
      </c>
      <c r="B385" t="s">
        <v>9</v>
      </c>
      <c r="C385" t="s">
        <v>10</v>
      </c>
      <c r="D385" t="s">
        <v>129</v>
      </c>
      <c r="E385" t="s">
        <v>55</v>
      </c>
      <c r="F385" t="s">
        <v>189</v>
      </c>
      <c r="G385">
        <v>81</v>
      </c>
      <c r="H385">
        <v>70</v>
      </c>
      <c r="I385">
        <v>11</v>
      </c>
      <c r="J385" s="1">
        <f t="shared" si="10"/>
        <v>0.86419753086419748</v>
      </c>
      <c r="K385" s="1">
        <f t="shared" si="11"/>
        <v>0.13580246913580246</v>
      </c>
    </row>
    <row r="386" spans="1:11" hidden="1" x14ac:dyDescent="0.35">
      <c r="A386" t="s">
        <v>8</v>
      </c>
      <c r="B386" t="s">
        <v>9</v>
      </c>
      <c r="C386" t="s">
        <v>10</v>
      </c>
      <c r="D386" t="s">
        <v>129</v>
      </c>
      <c r="E386" t="s">
        <v>56</v>
      </c>
      <c r="F386" t="s">
        <v>189</v>
      </c>
      <c r="G386">
        <v>98</v>
      </c>
      <c r="H386">
        <v>91</v>
      </c>
      <c r="I386">
        <v>7</v>
      </c>
      <c r="J386" s="1">
        <f t="shared" si="10"/>
        <v>0.9285714285714286</v>
      </c>
      <c r="K386" s="1">
        <f t="shared" si="11"/>
        <v>7.1428571428571425E-2</v>
      </c>
    </row>
    <row r="387" spans="1:11" hidden="1" x14ac:dyDescent="0.35">
      <c r="A387" t="s">
        <v>8</v>
      </c>
      <c r="B387" t="s">
        <v>9</v>
      </c>
      <c r="C387" t="s">
        <v>10</v>
      </c>
      <c r="D387" t="s">
        <v>129</v>
      </c>
      <c r="E387" t="s">
        <v>57</v>
      </c>
      <c r="F387" t="s">
        <v>189</v>
      </c>
      <c r="G387">
        <v>101</v>
      </c>
      <c r="H387">
        <v>92</v>
      </c>
      <c r="I387">
        <v>9</v>
      </c>
      <c r="J387" s="1">
        <f t="shared" ref="J387:J450" si="12">H387/G387</f>
        <v>0.91089108910891092</v>
      </c>
      <c r="K387" s="1">
        <f t="shared" ref="K387:K450" si="13">I387/G387</f>
        <v>8.9108910891089105E-2</v>
      </c>
    </row>
    <row r="388" spans="1:11" hidden="1" x14ac:dyDescent="0.35">
      <c r="A388" t="s">
        <v>8</v>
      </c>
      <c r="B388" t="s">
        <v>9</v>
      </c>
      <c r="C388" t="s">
        <v>10</v>
      </c>
      <c r="D388" t="s">
        <v>129</v>
      </c>
      <c r="E388" t="s">
        <v>58</v>
      </c>
      <c r="F388" t="s">
        <v>189</v>
      </c>
      <c r="G388">
        <v>85</v>
      </c>
      <c r="H388">
        <v>77</v>
      </c>
      <c r="I388">
        <v>8</v>
      </c>
      <c r="J388" s="1">
        <f t="shared" si="12"/>
        <v>0.90588235294117647</v>
      </c>
      <c r="K388" s="1">
        <f t="shared" si="13"/>
        <v>9.4117647058823528E-2</v>
      </c>
    </row>
    <row r="389" spans="1:11" hidden="1" x14ac:dyDescent="0.35">
      <c r="A389" t="s">
        <v>8</v>
      </c>
      <c r="B389" t="s">
        <v>9</v>
      </c>
      <c r="C389" t="s">
        <v>10</v>
      </c>
      <c r="D389" t="s">
        <v>129</v>
      </c>
      <c r="E389" t="s">
        <v>59</v>
      </c>
      <c r="F389" t="s">
        <v>189</v>
      </c>
      <c r="G389">
        <v>99</v>
      </c>
      <c r="H389">
        <v>93</v>
      </c>
      <c r="I389">
        <v>6</v>
      </c>
      <c r="J389" s="1">
        <f t="shared" si="12"/>
        <v>0.93939393939393945</v>
      </c>
      <c r="K389" s="1">
        <f t="shared" si="13"/>
        <v>6.0606060606060608E-2</v>
      </c>
    </row>
    <row r="390" spans="1:11" hidden="1" x14ac:dyDescent="0.35">
      <c r="A390" t="s">
        <v>8</v>
      </c>
      <c r="B390" t="s">
        <v>9</v>
      </c>
      <c r="C390" t="s">
        <v>10</v>
      </c>
      <c r="D390" t="s">
        <v>129</v>
      </c>
      <c r="E390" t="s">
        <v>60</v>
      </c>
      <c r="F390" t="s">
        <v>184</v>
      </c>
      <c r="G390">
        <v>292</v>
      </c>
      <c r="H390">
        <v>260</v>
      </c>
      <c r="I390">
        <v>32</v>
      </c>
      <c r="J390" s="1">
        <f t="shared" si="12"/>
        <v>0.8904109589041096</v>
      </c>
      <c r="K390" s="1">
        <f t="shared" si="13"/>
        <v>0.1095890410958904</v>
      </c>
    </row>
    <row r="391" spans="1:11" hidden="1" x14ac:dyDescent="0.35">
      <c r="A391" t="s">
        <v>8</v>
      </c>
      <c r="B391" t="s">
        <v>9</v>
      </c>
      <c r="C391" t="s">
        <v>10</v>
      </c>
      <c r="D391" t="s">
        <v>129</v>
      </c>
      <c r="E391" t="s">
        <v>61</v>
      </c>
      <c r="F391" t="s">
        <v>184</v>
      </c>
      <c r="G391">
        <v>213</v>
      </c>
      <c r="H391">
        <v>196</v>
      </c>
      <c r="I391">
        <v>17</v>
      </c>
      <c r="J391" s="1">
        <f t="shared" si="12"/>
        <v>0.92018779342723001</v>
      </c>
      <c r="K391" s="1">
        <f t="shared" si="13"/>
        <v>7.9812206572769953E-2</v>
      </c>
    </row>
    <row r="392" spans="1:11" hidden="1" x14ac:dyDescent="0.35">
      <c r="A392" t="s">
        <v>8</v>
      </c>
      <c r="B392" t="s">
        <v>9</v>
      </c>
      <c r="C392" t="s">
        <v>10</v>
      </c>
      <c r="D392" t="s">
        <v>129</v>
      </c>
      <c r="E392" t="s">
        <v>62</v>
      </c>
      <c r="F392" t="s">
        <v>184</v>
      </c>
      <c r="G392">
        <v>199</v>
      </c>
      <c r="H392">
        <v>174</v>
      </c>
      <c r="I392">
        <v>25</v>
      </c>
      <c r="J392" s="1">
        <f t="shared" si="12"/>
        <v>0.87437185929648242</v>
      </c>
      <c r="K392" s="1">
        <f t="shared" si="13"/>
        <v>0.12562814070351758</v>
      </c>
    </row>
    <row r="393" spans="1:11" hidden="1" x14ac:dyDescent="0.35">
      <c r="A393" t="s">
        <v>8</v>
      </c>
      <c r="B393" t="s">
        <v>9</v>
      </c>
      <c r="C393" t="s">
        <v>10</v>
      </c>
      <c r="D393" t="s">
        <v>129</v>
      </c>
      <c r="E393" t="s">
        <v>63</v>
      </c>
      <c r="F393" t="s">
        <v>184</v>
      </c>
      <c r="G393">
        <v>231</v>
      </c>
      <c r="H393">
        <v>220</v>
      </c>
      <c r="I393">
        <v>11</v>
      </c>
      <c r="J393" s="1">
        <f t="shared" si="12"/>
        <v>0.95238095238095233</v>
      </c>
      <c r="K393" s="1">
        <f t="shared" si="13"/>
        <v>4.7619047619047616E-2</v>
      </c>
    </row>
    <row r="394" spans="1:11" hidden="1" x14ac:dyDescent="0.35">
      <c r="A394" t="s">
        <v>8</v>
      </c>
      <c r="B394" t="s">
        <v>9</v>
      </c>
      <c r="C394" t="s">
        <v>10</v>
      </c>
      <c r="D394" t="s">
        <v>129</v>
      </c>
      <c r="E394" t="s">
        <v>64</v>
      </c>
      <c r="F394" t="s">
        <v>184</v>
      </c>
      <c r="G394">
        <v>135</v>
      </c>
      <c r="H394">
        <v>109</v>
      </c>
      <c r="I394">
        <v>26</v>
      </c>
      <c r="J394" s="1">
        <f t="shared" si="12"/>
        <v>0.80740740740740746</v>
      </c>
      <c r="K394" s="1">
        <f t="shared" si="13"/>
        <v>0.19259259259259259</v>
      </c>
    </row>
    <row r="395" spans="1:11" hidden="1" x14ac:dyDescent="0.35">
      <c r="A395" t="s">
        <v>8</v>
      </c>
      <c r="B395" t="s">
        <v>9</v>
      </c>
      <c r="C395" t="s">
        <v>10</v>
      </c>
      <c r="D395" t="s">
        <v>129</v>
      </c>
      <c r="E395" t="s">
        <v>65</v>
      </c>
      <c r="F395" t="s">
        <v>184</v>
      </c>
      <c r="G395">
        <v>163</v>
      </c>
      <c r="H395">
        <v>153</v>
      </c>
      <c r="I395">
        <v>10</v>
      </c>
      <c r="J395" s="1">
        <f t="shared" si="12"/>
        <v>0.93865030674846628</v>
      </c>
      <c r="K395" s="1">
        <f t="shared" si="13"/>
        <v>6.1349693251533742E-2</v>
      </c>
    </row>
    <row r="396" spans="1:11" hidden="1" x14ac:dyDescent="0.35">
      <c r="A396" t="s">
        <v>8</v>
      </c>
      <c r="B396" t="s">
        <v>9</v>
      </c>
      <c r="C396" t="s">
        <v>10</v>
      </c>
      <c r="D396" t="s">
        <v>129</v>
      </c>
      <c r="E396" t="s">
        <v>66</v>
      </c>
      <c r="F396" t="s">
        <v>184</v>
      </c>
      <c r="G396">
        <v>43</v>
      </c>
      <c r="H396">
        <v>38</v>
      </c>
      <c r="I396">
        <v>5</v>
      </c>
      <c r="J396" s="1">
        <f t="shared" si="12"/>
        <v>0.88372093023255816</v>
      </c>
      <c r="K396" s="1">
        <f t="shared" si="13"/>
        <v>0.11627906976744186</v>
      </c>
    </row>
    <row r="397" spans="1:11" hidden="1" x14ac:dyDescent="0.35">
      <c r="A397" t="s">
        <v>8</v>
      </c>
      <c r="B397" t="s">
        <v>9</v>
      </c>
      <c r="C397" t="s">
        <v>10</v>
      </c>
      <c r="D397" t="s">
        <v>129</v>
      </c>
      <c r="E397" t="s">
        <v>67</v>
      </c>
      <c r="F397" t="s">
        <v>184</v>
      </c>
      <c r="G397">
        <v>106</v>
      </c>
      <c r="H397">
        <v>95</v>
      </c>
      <c r="I397">
        <v>11</v>
      </c>
      <c r="J397" s="1">
        <f t="shared" si="12"/>
        <v>0.89622641509433965</v>
      </c>
      <c r="K397" s="1">
        <f t="shared" si="13"/>
        <v>0.10377358490566038</v>
      </c>
    </row>
    <row r="398" spans="1:11" hidden="1" x14ac:dyDescent="0.35">
      <c r="A398" t="s">
        <v>8</v>
      </c>
      <c r="B398" t="s">
        <v>9</v>
      </c>
      <c r="C398" t="s">
        <v>10</v>
      </c>
      <c r="D398" t="s">
        <v>129</v>
      </c>
      <c r="E398" t="s">
        <v>68</v>
      </c>
      <c r="F398" t="s">
        <v>184</v>
      </c>
      <c r="G398">
        <v>119</v>
      </c>
      <c r="H398">
        <v>114</v>
      </c>
      <c r="I398">
        <v>5</v>
      </c>
      <c r="J398" s="1">
        <f t="shared" si="12"/>
        <v>0.95798319327731096</v>
      </c>
      <c r="K398" s="1">
        <f t="shared" si="13"/>
        <v>4.2016806722689079E-2</v>
      </c>
    </row>
    <row r="399" spans="1:11" hidden="1" x14ac:dyDescent="0.35">
      <c r="A399" t="s">
        <v>8</v>
      </c>
      <c r="B399" t="s">
        <v>9</v>
      </c>
      <c r="C399" t="s">
        <v>10</v>
      </c>
      <c r="D399" t="s">
        <v>129</v>
      </c>
      <c r="E399" t="s">
        <v>69</v>
      </c>
      <c r="F399" t="s">
        <v>200</v>
      </c>
      <c r="G399">
        <v>100</v>
      </c>
      <c r="H399">
        <v>92</v>
      </c>
      <c r="I399">
        <v>8</v>
      </c>
      <c r="J399" s="1">
        <f t="shared" si="12"/>
        <v>0.92</v>
      </c>
      <c r="K399" s="1">
        <f t="shared" si="13"/>
        <v>0.08</v>
      </c>
    </row>
    <row r="400" spans="1:11" hidden="1" x14ac:dyDescent="0.35">
      <c r="A400" t="s">
        <v>8</v>
      </c>
      <c r="B400" t="s">
        <v>9</v>
      </c>
      <c r="C400" t="s">
        <v>10</v>
      </c>
      <c r="D400" t="s">
        <v>129</v>
      </c>
      <c r="E400" t="s">
        <v>70</v>
      </c>
      <c r="F400" t="s">
        <v>200</v>
      </c>
      <c r="G400">
        <v>300</v>
      </c>
      <c r="H400">
        <v>242</v>
      </c>
      <c r="I400">
        <v>58</v>
      </c>
      <c r="J400" s="1">
        <f t="shared" si="12"/>
        <v>0.80666666666666664</v>
      </c>
      <c r="K400" s="1">
        <f t="shared" si="13"/>
        <v>0.19333333333333333</v>
      </c>
    </row>
    <row r="401" spans="1:11" hidden="1" x14ac:dyDescent="0.35">
      <c r="A401" t="s">
        <v>8</v>
      </c>
      <c r="B401" t="s">
        <v>9</v>
      </c>
      <c r="C401" t="s">
        <v>10</v>
      </c>
      <c r="D401" t="s">
        <v>129</v>
      </c>
      <c r="E401" t="s">
        <v>71</v>
      </c>
      <c r="F401" t="s">
        <v>200</v>
      </c>
      <c r="G401">
        <v>79</v>
      </c>
      <c r="H401">
        <v>74</v>
      </c>
      <c r="I401">
        <v>5</v>
      </c>
      <c r="J401" s="1">
        <f t="shared" si="12"/>
        <v>0.93670886075949367</v>
      </c>
      <c r="K401" s="1">
        <f t="shared" si="13"/>
        <v>6.3291139240506333E-2</v>
      </c>
    </row>
    <row r="402" spans="1:11" hidden="1" x14ac:dyDescent="0.35">
      <c r="A402" t="s">
        <v>8</v>
      </c>
      <c r="B402" t="s">
        <v>9</v>
      </c>
      <c r="C402" t="s">
        <v>10</v>
      </c>
      <c r="D402" t="s">
        <v>129</v>
      </c>
      <c r="E402" t="s">
        <v>72</v>
      </c>
      <c r="F402" t="s">
        <v>179</v>
      </c>
      <c r="G402">
        <v>507</v>
      </c>
      <c r="H402">
        <v>478</v>
      </c>
      <c r="I402">
        <v>29</v>
      </c>
      <c r="J402" s="1">
        <f t="shared" si="12"/>
        <v>0.94280078895463515</v>
      </c>
      <c r="K402" s="1">
        <f t="shared" si="13"/>
        <v>5.7199211045364892E-2</v>
      </c>
    </row>
    <row r="403" spans="1:11" hidden="1" x14ac:dyDescent="0.35">
      <c r="A403" t="s">
        <v>8</v>
      </c>
      <c r="B403" t="s">
        <v>9</v>
      </c>
      <c r="C403" t="s">
        <v>10</v>
      </c>
      <c r="D403" t="s">
        <v>129</v>
      </c>
      <c r="E403" t="s">
        <v>73</v>
      </c>
      <c r="F403" t="s">
        <v>179</v>
      </c>
      <c r="G403">
        <v>314</v>
      </c>
      <c r="H403">
        <v>290</v>
      </c>
      <c r="I403">
        <v>24</v>
      </c>
      <c r="J403" s="1">
        <f t="shared" si="12"/>
        <v>0.92356687898089174</v>
      </c>
      <c r="K403" s="1">
        <f t="shared" si="13"/>
        <v>7.6433121019108277E-2</v>
      </c>
    </row>
    <row r="404" spans="1:11" hidden="1" x14ac:dyDescent="0.35">
      <c r="A404" t="s">
        <v>8</v>
      </c>
      <c r="B404" t="s">
        <v>9</v>
      </c>
      <c r="C404" t="s">
        <v>10</v>
      </c>
      <c r="D404" t="s">
        <v>129</v>
      </c>
      <c r="E404" t="s">
        <v>74</v>
      </c>
      <c r="F404" t="s">
        <v>179</v>
      </c>
      <c r="G404">
        <v>359</v>
      </c>
      <c r="H404">
        <v>317</v>
      </c>
      <c r="I404">
        <v>42</v>
      </c>
      <c r="J404" s="1">
        <f t="shared" si="12"/>
        <v>0.88300835654596099</v>
      </c>
      <c r="K404" s="1">
        <f t="shared" si="13"/>
        <v>0.11699164345403899</v>
      </c>
    </row>
    <row r="405" spans="1:11" hidden="1" x14ac:dyDescent="0.35">
      <c r="A405" t="s">
        <v>8</v>
      </c>
      <c r="B405" t="s">
        <v>9</v>
      </c>
      <c r="C405" t="s">
        <v>10</v>
      </c>
      <c r="D405" t="s">
        <v>129</v>
      </c>
      <c r="E405" t="s">
        <v>75</v>
      </c>
      <c r="F405" t="s">
        <v>179</v>
      </c>
      <c r="G405">
        <v>347</v>
      </c>
      <c r="H405">
        <v>309</v>
      </c>
      <c r="I405">
        <v>38</v>
      </c>
      <c r="J405" s="1">
        <f t="shared" si="12"/>
        <v>0.89048991354466855</v>
      </c>
      <c r="K405" s="1">
        <f t="shared" si="13"/>
        <v>0.10951008645533142</v>
      </c>
    </row>
    <row r="406" spans="1:11" hidden="1" x14ac:dyDescent="0.35">
      <c r="A406" t="s">
        <v>8</v>
      </c>
      <c r="B406" t="s">
        <v>9</v>
      </c>
      <c r="C406" t="s">
        <v>10</v>
      </c>
      <c r="D406" t="s">
        <v>129</v>
      </c>
      <c r="E406" t="s">
        <v>76</v>
      </c>
      <c r="F406" t="s">
        <v>210</v>
      </c>
      <c r="G406">
        <v>206</v>
      </c>
      <c r="H406">
        <v>198</v>
      </c>
      <c r="I406">
        <v>8</v>
      </c>
      <c r="J406" s="1">
        <f t="shared" si="12"/>
        <v>0.96116504854368934</v>
      </c>
      <c r="K406" s="1">
        <f t="shared" si="13"/>
        <v>3.8834951456310676E-2</v>
      </c>
    </row>
    <row r="407" spans="1:11" hidden="1" x14ac:dyDescent="0.35">
      <c r="A407" t="s">
        <v>8</v>
      </c>
      <c r="B407" t="s">
        <v>9</v>
      </c>
      <c r="C407" t="s">
        <v>10</v>
      </c>
      <c r="D407" t="s">
        <v>129</v>
      </c>
      <c r="E407" t="s">
        <v>77</v>
      </c>
      <c r="F407" s="31" t="s">
        <v>380</v>
      </c>
      <c r="G407">
        <v>4</v>
      </c>
      <c r="H407">
        <v>4</v>
      </c>
      <c r="I407">
        <v>0</v>
      </c>
      <c r="J407" s="1">
        <f t="shared" si="12"/>
        <v>1</v>
      </c>
      <c r="K407" s="1">
        <f t="shared" si="13"/>
        <v>0</v>
      </c>
    </row>
    <row r="408" spans="1:11" hidden="1" x14ac:dyDescent="0.35">
      <c r="A408" t="s">
        <v>8</v>
      </c>
      <c r="B408" t="s">
        <v>9</v>
      </c>
      <c r="C408" t="s">
        <v>10</v>
      </c>
      <c r="D408" t="s">
        <v>129</v>
      </c>
      <c r="E408" t="s">
        <v>78</v>
      </c>
      <c r="F408" t="s">
        <v>268</v>
      </c>
      <c r="G408">
        <v>225</v>
      </c>
      <c r="H408">
        <v>202</v>
      </c>
      <c r="I408">
        <v>23</v>
      </c>
      <c r="J408" s="1">
        <f t="shared" si="12"/>
        <v>0.89777777777777779</v>
      </c>
      <c r="K408" s="1">
        <f t="shared" si="13"/>
        <v>0.10222222222222223</v>
      </c>
    </row>
    <row r="409" spans="1:11" hidden="1" x14ac:dyDescent="0.35">
      <c r="A409" t="s">
        <v>8</v>
      </c>
      <c r="B409" t="s">
        <v>9</v>
      </c>
      <c r="C409" t="s">
        <v>10</v>
      </c>
      <c r="D409" t="s">
        <v>129</v>
      </c>
      <c r="E409" t="s">
        <v>79</v>
      </c>
      <c r="F409" t="s">
        <v>210</v>
      </c>
      <c r="G409">
        <v>100</v>
      </c>
      <c r="H409">
        <v>89</v>
      </c>
      <c r="I409">
        <v>11</v>
      </c>
      <c r="J409" s="1">
        <f t="shared" si="12"/>
        <v>0.89</v>
      </c>
      <c r="K409" s="1">
        <f t="shared" si="13"/>
        <v>0.11</v>
      </c>
    </row>
    <row r="410" spans="1:11" hidden="1" x14ac:dyDescent="0.35">
      <c r="A410" t="s">
        <v>8</v>
      </c>
      <c r="B410" t="s">
        <v>9</v>
      </c>
      <c r="C410" t="s">
        <v>10</v>
      </c>
      <c r="D410" t="s">
        <v>129</v>
      </c>
      <c r="E410" t="s">
        <v>80</v>
      </c>
      <c r="F410" t="s">
        <v>309</v>
      </c>
      <c r="G410">
        <v>1</v>
      </c>
      <c r="H410">
        <v>1</v>
      </c>
      <c r="I410">
        <v>0</v>
      </c>
      <c r="J410" s="1">
        <f t="shared" si="12"/>
        <v>1</v>
      </c>
      <c r="K410" s="1">
        <f t="shared" si="13"/>
        <v>0</v>
      </c>
    </row>
    <row r="411" spans="1:11" hidden="1" x14ac:dyDescent="0.35">
      <c r="A411" t="s">
        <v>8</v>
      </c>
      <c r="B411" t="s">
        <v>9</v>
      </c>
      <c r="C411" t="s">
        <v>10</v>
      </c>
      <c r="D411" t="s">
        <v>129</v>
      </c>
      <c r="E411" t="s">
        <v>82</v>
      </c>
      <c r="F411" t="s">
        <v>184</v>
      </c>
      <c r="G411">
        <v>1</v>
      </c>
      <c r="H411">
        <v>1</v>
      </c>
      <c r="I411">
        <v>0</v>
      </c>
      <c r="J411" s="1">
        <f t="shared" si="12"/>
        <v>1</v>
      </c>
      <c r="K411" s="1">
        <f t="shared" si="13"/>
        <v>0</v>
      </c>
    </row>
    <row r="412" spans="1:11" hidden="1" x14ac:dyDescent="0.35">
      <c r="A412" t="s">
        <v>8</v>
      </c>
      <c r="B412" t="s">
        <v>9</v>
      </c>
      <c r="C412" t="s">
        <v>10</v>
      </c>
      <c r="D412" t="s">
        <v>129</v>
      </c>
      <c r="E412" t="s">
        <v>83</v>
      </c>
      <c r="F412" t="s">
        <v>179</v>
      </c>
      <c r="G412">
        <v>1</v>
      </c>
      <c r="H412">
        <v>1</v>
      </c>
      <c r="I412">
        <v>0</v>
      </c>
      <c r="J412" s="1">
        <f t="shared" si="12"/>
        <v>1</v>
      </c>
      <c r="K412" s="1">
        <f t="shared" si="13"/>
        <v>0</v>
      </c>
    </row>
    <row r="413" spans="1:11" hidden="1" x14ac:dyDescent="0.35">
      <c r="A413" t="s">
        <v>8</v>
      </c>
      <c r="B413" t="s">
        <v>9</v>
      </c>
      <c r="C413" t="s">
        <v>10</v>
      </c>
      <c r="D413" t="s">
        <v>129</v>
      </c>
      <c r="E413" t="s">
        <v>84</v>
      </c>
      <c r="F413" t="s">
        <v>200</v>
      </c>
      <c r="G413">
        <v>250</v>
      </c>
      <c r="H413">
        <v>230</v>
      </c>
      <c r="I413">
        <v>20</v>
      </c>
      <c r="J413" s="1">
        <f t="shared" si="12"/>
        <v>0.92</v>
      </c>
      <c r="K413" s="1">
        <f t="shared" si="13"/>
        <v>0.08</v>
      </c>
    </row>
    <row r="414" spans="1:11" hidden="1" x14ac:dyDescent="0.35">
      <c r="A414" t="s">
        <v>8</v>
      </c>
      <c r="B414" t="s">
        <v>9</v>
      </c>
      <c r="C414" t="s">
        <v>10</v>
      </c>
      <c r="D414" t="s">
        <v>129</v>
      </c>
      <c r="E414" t="s">
        <v>85</v>
      </c>
      <c r="F414" t="s">
        <v>200</v>
      </c>
      <c r="G414">
        <v>196</v>
      </c>
      <c r="H414">
        <v>177</v>
      </c>
      <c r="I414">
        <v>19</v>
      </c>
      <c r="J414" s="1">
        <f t="shared" si="12"/>
        <v>0.90306122448979587</v>
      </c>
      <c r="K414" s="1">
        <f t="shared" si="13"/>
        <v>9.6938775510204078E-2</v>
      </c>
    </row>
    <row r="415" spans="1:11" hidden="1" x14ac:dyDescent="0.35">
      <c r="A415" t="s">
        <v>8</v>
      </c>
      <c r="B415" t="s">
        <v>9</v>
      </c>
      <c r="C415" t="s">
        <v>10</v>
      </c>
      <c r="D415" t="s">
        <v>129</v>
      </c>
      <c r="E415" t="s">
        <v>86</v>
      </c>
      <c r="F415" t="s">
        <v>179</v>
      </c>
      <c r="G415">
        <v>416</v>
      </c>
      <c r="H415">
        <v>371</v>
      </c>
      <c r="I415">
        <v>45</v>
      </c>
      <c r="J415" s="1">
        <f t="shared" si="12"/>
        <v>0.89182692307692313</v>
      </c>
      <c r="K415" s="1">
        <f t="shared" si="13"/>
        <v>0.10817307692307693</v>
      </c>
    </row>
    <row r="416" spans="1:11" hidden="1" x14ac:dyDescent="0.35">
      <c r="A416" t="s">
        <v>8</v>
      </c>
      <c r="B416" t="s">
        <v>9</v>
      </c>
      <c r="C416" t="s">
        <v>10</v>
      </c>
      <c r="D416" t="s">
        <v>129</v>
      </c>
      <c r="E416" t="s">
        <v>87</v>
      </c>
      <c r="F416" t="s">
        <v>189</v>
      </c>
      <c r="G416">
        <v>478</v>
      </c>
      <c r="H416">
        <v>407</v>
      </c>
      <c r="I416">
        <v>71</v>
      </c>
      <c r="J416" s="1">
        <f t="shared" si="12"/>
        <v>0.85146443514644354</v>
      </c>
      <c r="K416" s="1">
        <f t="shared" si="13"/>
        <v>0.14853556485355648</v>
      </c>
    </row>
    <row r="417" spans="1:11" hidden="1" x14ac:dyDescent="0.35">
      <c r="A417" t="s">
        <v>8</v>
      </c>
      <c r="B417" t="s">
        <v>9</v>
      </c>
      <c r="C417" t="s">
        <v>10</v>
      </c>
      <c r="D417" t="s">
        <v>129</v>
      </c>
      <c r="E417" t="s">
        <v>88</v>
      </c>
      <c r="F417" t="s">
        <v>268</v>
      </c>
      <c r="G417">
        <v>318</v>
      </c>
      <c r="H417">
        <v>299</v>
      </c>
      <c r="I417">
        <v>19</v>
      </c>
      <c r="J417" s="1">
        <f t="shared" si="12"/>
        <v>0.94025157232704404</v>
      </c>
      <c r="K417" s="1">
        <f t="shared" si="13"/>
        <v>5.9748427672955975E-2</v>
      </c>
    </row>
    <row r="418" spans="1:11" hidden="1" x14ac:dyDescent="0.35">
      <c r="A418" t="s">
        <v>8</v>
      </c>
      <c r="B418" t="s">
        <v>9</v>
      </c>
      <c r="C418" t="s">
        <v>10</v>
      </c>
      <c r="D418" t="s">
        <v>129</v>
      </c>
      <c r="E418" t="s">
        <v>89</v>
      </c>
      <c r="F418" t="s">
        <v>189</v>
      </c>
      <c r="G418">
        <v>489</v>
      </c>
      <c r="H418">
        <v>422</v>
      </c>
      <c r="I418">
        <v>67</v>
      </c>
      <c r="J418" s="1">
        <f t="shared" si="12"/>
        <v>0.86298568507157469</v>
      </c>
      <c r="K418" s="1">
        <f t="shared" si="13"/>
        <v>0.13701431492842536</v>
      </c>
    </row>
    <row r="419" spans="1:11" hidden="1" x14ac:dyDescent="0.35">
      <c r="A419" t="s">
        <v>8</v>
      </c>
      <c r="B419" t="s">
        <v>9</v>
      </c>
      <c r="C419" t="s">
        <v>10</v>
      </c>
      <c r="D419" t="s">
        <v>129</v>
      </c>
      <c r="E419" t="s">
        <v>90</v>
      </c>
      <c r="F419" t="s">
        <v>179</v>
      </c>
      <c r="G419">
        <v>655</v>
      </c>
      <c r="H419">
        <v>586</v>
      </c>
      <c r="I419">
        <v>69</v>
      </c>
      <c r="J419" s="1">
        <f t="shared" si="12"/>
        <v>0.89465648854961832</v>
      </c>
      <c r="K419" s="1">
        <f t="shared" si="13"/>
        <v>0.10534351145038168</v>
      </c>
    </row>
    <row r="420" spans="1:11" hidden="1" x14ac:dyDescent="0.35">
      <c r="A420" t="s">
        <v>8</v>
      </c>
      <c r="B420" t="s">
        <v>9</v>
      </c>
      <c r="C420" t="s">
        <v>10</v>
      </c>
      <c r="D420" t="s">
        <v>129</v>
      </c>
      <c r="E420" t="s">
        <v>91</v>
      </c>
      <c r="F420" t="s">
        <v>268</v>
      </c>
      <c r="G420">
        <v>276</v>
      </c>
      <c r="H420">
        <v>254</v>
      </c>
      <c r="I420">
        <v>22</v>
      </c>
      <c r="J420" s="1">
        <f t="shared" si="12"/>
        <v>0.92028985507246375</v>
      </c>
      <c r="K420" s="1">
        <f t="shared" si="13"/>
        <v>7.9710144927536225E-2</v>
      </c>
    </row>
    <row r="421" spans="1:11" hidden="1" x14ac:dyDescent="0.35">
      <c r="A421" t="s">
        <v>8</v>
      </c>
      <c r="B421" t="s">
        <v>9</v>
      </c>
      <c r="C421" t="s">
        <v>10</v>
      </c>
      <c r="D421" t="s">
        <v>129</v>
      </c>
      <c r="E421" t="s">
        <v>92</v>
      </c>
      <c r="F421" t="s">
        <v>189</v>
      </c>
      <c r="G421">
        <v>410</v>
      </c>
      <c r="H421">
        <v>371</v>
      </c>
      <c r="I421">
        <v>39</v>
      </c>
      <c r="J421" s="1">
        <f t="shared" si="12"/>
        <v>0.90487804878048783</v>
      </c>
      <c r="K421" s="1">
        <f t="shared" si="13"/>
        <v>9.5121951219512196E-2</v>
      </c>
    </row>
    <row r="422" spans="1:11" hidden="1" x14ac:dyDescent="0.35">
      <c r="A422" t="s">
        <v>8</v>
      </c>
      <c r="B422" t="s">
        <v>9</v>
      </c>
      <c r="C422" t="s">
        <v>10</v>
      </c>
      <c r="D422" t="s">
        <v>129</v>
      </c>
      <c r="E422" t="s">
        <v>93</v>
      </c>
      <c r="F422" t="s">
        <v>184</v>
      </c>
      <c r="G422">
        <v>498</v>
      </c>
      <c r="H422">
        <v>445</v>
      </c>
      <c r="I422">
        <v>53</v>
      </c>
      <c r="J422" s="1">
        <f t="shared" si="12"/>
        <v>0.89357429718875503</v>
      </c>
      <c r="K422" s="1">
        <f t="shared" si="13"/>
        <v>0.10642570281124498</v>
      </c>
    </row>
    <row r="423" spans="1:11" hidden="1" x14ac:dyDescent="0.35">
      <c r="A423" t="s">
        <v>8</v>
      </c>
      <c r="B423" t="s">
        <v>9</v>
      </c>
      <c r="C423" t="s">
        <v>10</v>
      </c>
      <c r="D423" t="s">
        <v>129</v>
      </c>
      <c r="E423" t="s">
        <v>94</v>
      </c>
      <c r="F423" t="s">
        <v>210</v>
      </c>
      <c r="G423">
        <v>334</v>
      </c>
      <c r="H423">
        <v>321</v>
      </c>
      <c r="I423">
        <v>13</v>
      </c>
      <c r="J423" s="1">
        <f t="shared" si="12"/>
        <v>0.96107784431137722</v>
      </c>
      <c r="K423" s="1">
        <f t="shared" si="13"/>
        <v>3.8922155688622756E-2</v>
      </c>
    </row>
    <row r="424" spans="1:11" hidden="1" x14ac:dyDescent="0.35">
      <c r="A424" t="s">
        <v>8</v>
      </c>
      <c r="B424" t="s">
        <v>9</v>
      </c>
      <c r="C424" t="s">
        <v>10</v>
      </c>
      <c r="D424" t="s">
        <v>129</v>
      </c>
      <c r="E424" t="s">
        <v>95</v>
      </c>
      <c r="F424" t="s">
        <v>210</v>
      </c>
      <c r="G424">
        <v>2</v>
      </c>
      <c r="H424">
        <v>1</v>
      </c>
      <c r="I424">
        <v>1</v>
      </c>
      <c r="J424" s="1">
        <f t="shared" si="12"/>
        <v>0.5</v>
      </c>
      <c r="K424" s="1">
        <f t="shared" si="13"/>
        <v>0.5</v>
      </c>
    </row>
    <row r="425" spans="1:11" hidden="1" x14ac:dyDescent="0.35">
      <c r="A425" t="s">
        <v>8</v>
      </c>
      <c r="B425" t="s">
        <v>9</v>
      </c>
      <c r="C425" t="s">
        <v>10</v>
      </c>
      <c r="D425" t="s">
        <v>129</v>
      </c>
      <c r="E425" t="s">
        <v>96</v>
      </c>
      <c r="F425" t="s">
        <v>268</v>
      </c>
      <c r="G425">
        <v>231</v>
      </c>
      <c r="H425">
        <v>221</v>
      </c>
      <c r="I425">
        <v>10</v>
      </c>
      <c r="J425" s="1">
        <f t="shared" si="12"/>
        <v>0.95670995670995673</v>
      </c>
      <c r="K425" s="1">
        <f t="shared" si="13"/>
        <v>4.3290043290043288E-2</v>
      </c>
    </row>
    <row r="426" spans="1:11" hidden="1" x14ac:dyDescent="0.35">
      <c r="A426" t="s">
        <v>8</v>
      </c>
      <c r="B426" t="s">
        <v>9</v>
      </c>
      <c r="C426" t="s">
        <v>10</v>
      </c>
      <c r="D426" t="s">
        <v>129</v>
      </c>
      <c r="E426" t="s">
        <v>97</v>
      </c>
      <c r="F426" t="s">
        <v>309</v>
      </c>
      <c r="G426">
        <v>526</v>
      </c>
      <c r="H426">
        <v>491</v>
      </c>
      <c r="I426">
        <v>35</v>
      </c>
      <c r="J426" s="1">
        <f t="shared" si="12"/>
        <v>0.93346007604562742</v>
      </c>
      <c r="K426" s="1">
        <f t="shared" si="13"/>
        <v>6.6539923954372623E-2</v>
      </c>
    </row>
    <row r="427" spans="1:11" hidden="1" x14ac:dyDescent="0.35">
      <c r="A427" t="s">
        <v>8</v>
      </c>
      <c r="B427" t="s">
        <v>9</v>
      </c>
      <c r="C427" t="s">
        <v>10</v>
      </c>
      <c r="D427" t="s">
        <v>129</v>
      </c>
      <c r="E427" t="s">
        <v>98</v>
      </c>
      <c r="F427" t="s">
        <v>268</v>
      </c>
      <c r="G427">
        <v>232</v>
      </c>
      <c r="H427">
        <v>220</v>
      </c>
      <c r="I427">
        <v>12</v>
      </c>
      <c r="J427" s="1">
        <f t="shared" si="12"/>
        <v>0.94827586206896552</v>
      </c>
      <c r="K427" s="1">
        <f t="shared" si="13"/>
        <v>5.1724137931034482E-2</v>
      </c>
    </row>
    <row r="428" spans="1:11" hidden="1" x14ac:dyDescent="0.35">
      <c r="A428" t="s">
        <v>8</v>
      </c>
      <c r="B428" t="s">
        <v>9</v>
      </c>
      <c r="C428" t="s">
        <v>10</v>
      </c>
      <c r="D428" t="s">
        <v>129</v>
      </c>
      <c r="E428" t="s">
        <v>99</v>
      </c>
      <c r="F428" t="s">
        <v>189</v>
      </c>
      <c r="G428">
        <v>434</v>
      </c>
      <c r="H428">
        <v>376</v>
      </c>
      <c r="I428">
        <v>58</v>
      </c>
      <c r="J428" s="1">
        <f t="shared" si="12"/>
        <v>0.86635944700460832</v>
      </c>
      <c r="K428" s="1">
        <f t="shared" si="13"/>
        <v>0.13364055299539171</v>
      </c>
    </row>
    <row r="429" spans="1:11" hidden="1" x14ac:dyDescent="0.35">
      <c r="A429" t="s">
        <v>8</v>
      </c>
      <c r="B429" t="s">
        <v>9</v>
      </c>
      <c r="C429" t="s">
        <v>10</v>
      </c>
      <c r="D429" t="s">
        <v>129</v>
      </c>
      <c r="E429" t="s">
        <v>100</v>
      </c>
      <c r="F429" t="s">
        <v>200</v>
      </c>
      <c r="G429">
        <v>472</v>
      </c>
      <c r="H429">
        <v>403</v>
      </c>
      <c r="I429">
        <v>69</v>
      </c>
      <c r="J429" s="1">
        <f t="shared" si="12"/>
        <v>0.85381355932203384</v>
      </c>
      <c r="K429" s="1">
        <f t="shared" si="13"/>
        <v>0.1461864406779661</v>
      </c>
    </row>
    <row r="430" spans="1:11" hidden="1" x14ac:dyDescent="0.35">
      <c r="A430" t="s">
        <v>8</v>
      </c>
      <c r="B430" t="s">
        <v>9</v>
      </c>
      <c r="C430" t="s">
        <v>10</v>
      </c>
      <c r="D430" t="s">
        <v>129</v>
      </c>
      <c r="E430" t="s">
        <v>101</v>
      </c>
      <c r="F430" t="s">
        <v>189</v>
      </c>
      <c r="G430">
        <v>404</v>
      </c>
      <c r="H430">
        <v>348</v>
      </c>
      <c r="I430">
        <v>56</v>
      </c>
      <c r="J430" s="1">
        <f t="shared" si="12"/>
        <v>0.86138613861386137</v>
      </c>
      <c r="K430" s="1">
        <f t="shared" si="13"/>
        <v>0.13861386138613863</v>
      </c>
    </row>
    <row r="431" spans="1:11" hidden="1" x14ac:dyDescent="0.35">
      <c r="A431" t="s">
        <v>8</v>
      </c>
      <c r="B431" t="s">
        <v>9</v>
      </c>
      <c r="C431" t="s">
        <v>10</v>
      </c>
      <c r="D431" t="s">
        <v>129</v>
      </c>
      <c r="E431" t="s">
        <v>102</v>
      </c>
      <c r="F431" t="s">
        <v>309</v>
      </c>
      <c r="G431">
        <v>509</v>
      </c>
      <c r="H431">
        <v>465</v>
      </c>
      <c r="I431">
        <v>44</v>
      </c>
      <c r="J431" s="1">
        <f t="shared" si="12"/>
        <v>0.91355599214145378</v>
      </c>
      <c r="K431" s="1">
        <f t="shared" si="13"/>
        <v>8.6444007858546168E-2</v>
      </c>
    </row>
    <row r="432" spans="1:11" hidden="1" x14ac:dyDescent="0.35">
      <c r="A432" t="s">
        <v>8</v>
      </c>
      <c r="B432" t="s">
        <v>9</v>
      </c>
      <c r="C432" t="s">
        <v>10</v>
      </c>
      <c r="D432" t="s">
        <v>129</v>
      </c>
      <c r="E432" t="s">
        <v>104</v>
      </c>
      <c r="F432" t="s">
        <v>189</v>
      </c>
      <c r="G432">
        <v>292</v>
      </c>
      <c r="H432">
        <v>266</v>
      </c>
      <c r="I432">
        <v>26</v>
      </c>
      <c r="J432" s="1">
        <f t="shared" si="12"/>
        <v>0.91095890410958902</v>
      </c>
      <c r="K432" s="1">
        <f t="shared" si="13"/>
        <v>8.9041095890410954E-2</v>
      </c>
    </row>
    <row r="433" spans="1:11" hidden="1" x14ac:dyDescent="0.35">
      <c r="A433" t="s">
        <v>8</v>
      </c>
      <c r="B433" t="s">
        <v>9</v>
      </c>
      <c r="C433" t="s">
        <v>10</v>
      </c>
      <c r="D433" t="s">
        <v>129</v>
      </c>
      <c r="E433" t="s">
        <v>105</v>
      </c>
      <c r="F433" t="s">
        <v>268</v>
      </c>
      <c r="G433">
        <v>258</v>
      </c>
      <c r="H433">
        <v>233</v>
      </c>
      <c r="I433">
        <v>25</v>
      </c>
      <c r="J433" s="1">
        <f t="shared" si="12"/>
        <v>0.9031007751937985</v>
      </c>
      <c r="K433" s="1">
        <f t="shared" si="13"/>
        <v>9.6899224806201556E-2</v>
      </c>
    </row>
    <row r="434" spans="1:11" hidden="1" x14ac:dyDescent="0.35">
      <c r="A434" t="s">
        <v>8</v>
      </c>
      <c r="B434" t="s">
        <v>9</v>
      </c>
      <c r="C434" t="s">
        <v>10</v>
      </c>
      <c r="D434" t="s">
        <v>129</v>
      </c>
      <c r="E434" t="s">
        <v>106</v>
      </c>
      <c r="F434" t="s">
        <v>200</v>
      </c>
      <c r="G434">
        <v>807</v>
      </c>
      <c r="H434">
        <v>776</v>
      </c>
      <c r="I434">
        <v>31</v>
      </c>
      <c r="J434" s="1">
        <f t="shared" si="12"/>
        <v>0.9615861214374225</v>
      </c>
      <c r="K434" s="1">
        <f t="shared" si="13"/>
        <v>3.8413878562577448E-2</v>
      </c>
    </row>
    <row r="435" spans="1:11" hidden="1" x14ac:dyDescent="0.35">
      <c r="A435" t="s">
        <v>8</v>
      </c>
      <c r="B435" t="s">
        <v>9</v>
      </c>
      <c r="C435" t="s">
        <v>10</v>
      </c>
      <c r="D435" t="s">
        <v>129</v>
      </c>
      <c r="E435" t="s">
        <v>107</v>
      </c>
      <c r="F435" t="s">
        <v>200</v>
      </c>
      <c r="G435">
        <v>472</v>
      </c>
      <c r="H435">
        <v>433</v>
      </c>
      <c r="I435">
        <v>39</v>
      </c>
      <c r="J435" s="1">
        <f t="shared" si="12"/>
        <v>0.9173728813559322</v>
      </c>
      <c r="K435" s="1">
        <f t="shared" si="13"/>
        <v>8.2627118644067798E-2</v>
      </c>
    </row>
    <row r="436" spans="1:11" hidden="1" x14ac:dyDescent="0.35">
      <c r="A436" t="s">
        <v>8</v>
      </c>
      <c r="B436" t="s">
        <v>9</v>
      </c>
      <c r="C436" t="s">
        <v>10</v>
      </c>
      <c r="D436" t="s">
        <v>129</v>
      </c>
      <c r="E436" t="s">
        <v>108</v>
      </c>
      <c r="F436" t="s">
        <v>179</v>
      </c>
      <c r="G436">
        <v>416</v>
      </c>
      <c r="H436">
        <v>370</v>
      </c>
      <c r="I436">
        <v>46</v>
      </c>
      <c r="J436" s="1">
        <f t="shared" si="12"/>
        <v>0.88942307692307687</v>
      </c>
      <c r="K436" s="1">
        <f t="shared" si="13"/>
        <v>0.11057692307692307</v>
      </c>
    </row>
    <row r="437" spans="1:11" hidden="1" x14ac:dyDescent="0.35">
      <c r="A437" t="s">
        <v>8</v>
      </c>
      <c r="B437" t="s">
        <v>9</v>
      </c>
      <c r="C437" t="s">
        <v>10</v>
      </c>
      <c r="D437" t="s">
        <v>129</v>
      </c>
      <c r="E437" t="s">
        <v>109</v>
      </c>
      <c r="F437" t="s">
        <v>309</v>
      </c>
      <c r="G437">
        <v>421</v>
      </c>
      <c r="H437">
        <v>388</v>
      </c>
      <c r="I437">
        <v>33</v>
      </c>
      <c r="J437" s="1">
        <f t="shared" si="12"/>
        <v>0.92161520190023749</v>
      </c>
      <c r="K437" s="1">
        <f t="shared" si="13"/>
        <v>7.8384798099762468E-2</v>
      </c>
    </row>
    <row r="438" spans="1:11" hidden="1" x14ac:dyDescent="0.35">
      <c r="A438" t="s">
        <v>8</v>
      </c>
      <c r="B438" t="s">
        <v>9</v>
      </c>
      <c r="C438" t="s">
        <v>10</v>
      </c>
      <c r="D438" t="s">
        <v>129</v>
      </c>
      <c r="E438" t="s">
        <v>110</v>
      </c>
      <c r="F438" t="s">
        <v>200</v>
      </c>
      <c r="G438">
        <v>274</v>
      </c>
      <c r="H438">
        <v>258</v>
      </c>
      <c r="I438">
        <v>16</v>
      </c>
      <c r="J438" s="1">
        <f t="shared" si="12"/>
        <v>0.94160583941605835</v>
      </c>
      <c r="K438" s="1">
        <f t="shared" si="13"/>
        <v>5.8394160583941604E-2</v>
      </c>
    </row>
    <row r="439" spans="1:11" hidden="1" x14ac:dyDescent="0.35">
      <c r="A439" t="s">
        <v>8</v>
      </c>
      <c r="B439" t="s">
        <v>9</v>
      </c>
      <c r="C439" t="s">
        <v>10</v>
      </c>
      <c r="D439" t="s">
        <v>129</v>
      </c>
      <c r="E439" t="s">
        <v>111</v>
      </c>
      <c r="F439" t="s">
        <v>200</v>
      </c>
      <c r="G439">
        <v>3</v>
      </c>
      <c r="H439">
        <v>3</v>
      </c>
      <c r="I439">
        <v>0</v>
      </c>
      <c r="J439" s="1">
        <f t="shared" si="12"/>
        <v>1</v>
      </c>
      <c r="K439" s="1">
        <f t="shared" si="13"/>
        <v>0</v>
      </c>
    </row>
    <row r="440" spans="1:11" hidden="1" x14ac:dyDescent="0.35">
      <c r="A440" t="s">
        <v>8</v>
      </c>
      <c r="B440" t="s">
        <v>9</v>
      </c>
      <c r="C440" t="s">
        <v>10</v>
      </c>
      <c r="D440" t="s">
        <v>129</v>
      </c>
      <c r="E440" t="s">
        <v>112</v>
      </c>
      <c r="F440" t="s">
        <v>210</v>
      </c>
      <c r="G440">
        <v>162</v>
      </c>
      <c r="H440">
        <v>148</v>
      </c>
      <c r="I440">
        <v>14</v>
      </c>
      <c r="J440" s="1">
        <f t="shared" si="12"/>
        <v>0.9135802469135802</v>
      </c>
      <c r="K440" s="1">
        <f t="shared" si="13"/>
        <v>8.6419753086419748E-2</v>
      </c>
    </row>
    <row r="441" spans="1:11" hidden="1" x14ac:dyDescent="0.35">
      <c r="A441" t="s">
        <v>8</v>
      </c>
      <c r="B441" t="s">
        <v>9</v>
      </c>
      <c r="C441" t="s">
        <v>10</v>
      </c>
      <c r="D441" t="s">
        <v>129</v>
      </c>
      <c r="E441" t="s">
        <v>113</v>
      </c>
      <c r="F441" t="s">
        <v>268</v>
      </c>
      <c r="G441">
        <v>154</v>
      </c>
      <c r="H441">
        <v>139</v>
      </c>
      <c r="I441">
        <v>15</v>
      </c>
      <c r="J441" s="1">
        <f t="shared" si="12"/>
        <v>0.90259740259740262</v>
      </c>
      <c r="K441" s="1">
        <f t="shared" si="13"/>
        <v>9.7402597402597407E-2</v>
      </c>
    </row>
    <row r="442" spans="1:11" hidden="1" x14ac:dyDescent="0.35">
      <c r="A442" t="s">
        <v>8</v>
      </c>
      <c r="B442" t="s">
        <v>9</v>
      </c>
      <c r="C442" t="s">
        <v>10</v>
      </c>
      <c r="D442" t="s">
        <v>129</v>
      </c>
      <c r="E442" t="s">
        <v>114</v>
      </c>
      <c r="F442" t="s">
        <v>184</v>
      </c>
      <c r="G442">
        <v>86</v>
      </c>
      <c r="H442">
        <v>72</v>
      </c>
      <c r="I442">
        <v>14</v>
      </c>
      <c r="J442" s="1">
        <f t="shared" si="12"/>
        <v>0.83720930232558144</v>
      </c>
      <c r="K442" s="1">
        <f t="shared" si="13"/>
        <v>0.16279069767441862</v>
      </c>
    </row>
    <row r="443" spans="1:11" hidden="1" x14ac:dyDescent="0.35">
      <c r="A443" t="s">
        <v>8</v>
      </c>
      <c r="B443" t="s">
        <v>9</v>
      </c>
      <c r="C443" t="s">
        <v>10</v>
      </c>
      <c r="D443" t="s">
        <v>129</v>
      </c>
      <c r="E443" t="s">
        <v>115</v>
      </c>
      <c r="F443" t="s">
        <v>184</v>
      </c>
      <c r="G443">
        <v>80</v>
      </c>
      <c r="H443">
        <v>66</v>
      </c>
      <c r="I443">
        <v>14</v>
      </c>
      <c r="J443" s="1">
        <f t="shared" si="12"/>
        <v>0.82499999999999996</v>
      </c>
      <c r="K443" s="1">
        <f t="shared" si="13"/>
        <v>0.17499999999999999</v>
      </c>
    </row>
    <row r="444" spans="1:11" hidden="1" x14ac:dyDescent="0.35">
      <c r="A444" t="s">
        <v>8</v>
      </c>
      <c r="B444" t="s">
        <v>9</v>
      </c>
      <c r="C444" t="s">
        <v>10</v>
      </c>
      <c r="D444" t="s">
        <v>129</v>
      </c>
      <c r="E444" t="s">
        <v>116</v>
      </c>
      <c r="F444" t="s">
        <v>184</v>
      </c>
      <c r="G444">
        <v>67</v>
      </c>
      <c r="H444">
        <v>53</v>
      </c>
      <c r="I444">
        <v>14</v>
      </c>
      <c r="J444" s="1">
        <f t="shared" si="12"/>
        <v>0.79104477611940294</v>
      </c>
      <c r="K444" s="1">
        <f t="shared" si="13"/>
        <v>0.20895522388059701</v>
      </c>
    </row>
    <row r="445" spans="1:11" hidden="1" x14ac:dyDescent="0.35">
      <c r="A445" t="s">
        <v>8</v>
      </c>
      <c r="B445" t="s">
        <v>9</v>
      </c>
      <c r="C445" t="s">
        <v>10</v>
      </c>
      <c r="D445" t="s">
        <v>129</v>
      </c>
      <c r="E445" t="s">
        <v>117</v>
      </c>
      <c r="F445" t="s">
        <v>309</v>
      </c>
      <c r="G445">
        <v>469</v>
      </c>
      <c r="H445">
        <v>438</v>
      </c>
      <c r="I445">
        <v>31</v>
      </c>
      <c r="J445" s="1">
        <f t="shared" si="12"/>
        <v>0.93390191897654584</v>
      </c>
      <c r="K445" s="1">
        <f t="shared" si="13"/>
        <v>6.6098081023454158E-2</v>
      </c>
    </row>
    <row r="446" spans="1:11" hidden="1" x14ac:dyDescent="0.35">
      <c r="A446" t="s">
        <v>8</v>
      </c>
      <c r="B446" t="s">
        <v>9</v>
      </c>
      <c r="C446" t="s">
        <v>10</v>
      </c>
      <c r="D446" t="s">
        <v>129</v>
      </c>
      <c r="E446" t="s">
        <v>118</v>
      </c>
      <c r="F446" t="s">
        <v>189</v>
      </c>
      <c r="G446">
        <v>386</v>
      </c>
      <c r="H446">
        <v>358</v>
      </c>
      <c r="I446">
        <v>28</v>
      </c>
      <c r="J446" s="1">
        <f t="shared" si="12"/>
        <v>0.92746113989637302</v>
      </c>
      <c r="K446" s="1">
        <f t="shared" si="13"/>
        <v>7.2538860103626937E-2</v>
      </c>
    </row>
    <row r="447" spans="1:11" hidden="1" x14ac:dyDescent="0.35">
      <c r="A447" t="s">
        <v>8</v>
      </c>
      <c r="B447" t="s">
        <v>9</v>
      </c>
      <c r="C447" t="s">
        <v>10</v>
      </c>
      <c r="D447" t="s">
        <v>129</v>
      </c>
      <c r="E447" t="s">
        <v>119</v>
      </c>
      <c r="F447" t="s">
        <v>189</v>
      </c>
      <c r="G447">
        <v>452</v>
      </c>
      <c r="H447">
        <v>390</v>
      </c>
      <c r="I447">
        <v>62</v>
      </c>
      <c r="J447" s="1">
        <f t="shared" si="12"/>
        <v>0.86283185840707965</v>
      </c>
      <c r="K447" s="1">
        <f t="shared" si="13"/>
        <v>0.13716814159292035</v>
      </c>
    </row>
    <row r="448" spans="1:11" hidden="1" x14ac:dyDescent="0.35">
      <c r="A448" t="s">
        <v>8</v>
      </c>
      <c r="B448" t="s">
        <v>9</v>
      </c>
      <c r="C448" t="s">
        <v>10</v>
      </c>
      <c r="D448" t="s">
        <v>129</v>
      </c>
      <c r="E448" t="s">
        <v>120</v>
      </c>
      <c r="F448" t="s">
        <v>200</v>
      </c>
      <c r="G448">
        <v>286</v>
      </c>
      <c r="H448">
        <v>274</v>
      </c>
      <c r="I448">
        <v>12</v>
      </c>
      <c r="J448" s="1">
        <f t="shared" si="12"/>
        <v>0.95804195804195802</v>
      </c>
      <c r="K448" s="1">
        <f t="shared" si="13"/>
        <v>4.195804195804196E-2</v>
      </c>
    </row>
    <row r="449" spans="1:11" hidden="1" x14ac:dyDescent="0.35">
      <c r="A449" t="s">
        <v>8</v>
      </c>
      <c r="B449" t="s">
        <v>9</v>
      </c>
      <c r="C449" t="s">
        <v>10</v>
      </c>
      <c r="D449" t="s">
        <v>129</v>
      </c>
      <c r="E449" t="s">
        <v>121</v>
      </c>
      <c r="F449" t="s">
        <v>200</v>
      </c>
      <c r="G449">
        <v>908</v>
      </c>
      <c r="H449">
        <v>834</v>
      </c>
      <c r="I449">
        <v>74</v>
      </c>
      <c r="J449" s="1">
        <f t="shared" si="12"/>
        <v>0.91850220264317184</v>
      </c>
      <c r="K449" s="1">
        <f t="shared" si="13"/>
        <v>8.1497797356828189E-2</v>
      </c>
    </row>
    <row r="450" spans="1:11" hidden="1" x14ac:dyDescent="0.35">
      <c r="A450" t="s">
        <v>8</v>
      </c>
      <c r="B450" t="s">
        <v>9</v>
      </c>
      <c r="C450" t="s">
        <v>10</v>
      </c>
      <c r="D450" t="s">
        <v>129</v>
      </c>
      <c r="E450" t="s">
        <v>122</v>
      </c>
      <c r="F450" t="s">
        <v>184</v>
      </c>
      <c r="G450">
        <v>368</v>
      </c>
      <c r="H450">
        <v>347</v>
      </c>
      <c r="I450">
        <v>21</v>
      </c>
      <c r="J450" s="1">
        <f t="shared" si="12"/>
        <v>0.94293478260869568</v>
      </c>
      <c r="K450" s="1">
        <f t="shared" si="13"/>
        <v>5.7065217391304345E-2</v>
      </c>
    </row>
    <row r="451" spans="1:11" hidden="1" x14ac:dyDescent="0.35">
      <c r="A451" t="s">
        <v>8</v>
      </c>
      <c r="B451" t="s">
        <v>9</v>
      </c>
      <c r="C451" t="s">
        <v>10</v>
      </c>
      <c r="D451" t="s">
        <v>129</v>
      </c>
      <c r="E451" t="s">
        <v>123</v>
      </c>
      <c r="F451" t="s">
        <v>189</v>
      </c>
      <c r="G451">
        <v>281</v>
      </c>
      <c r="H451">
        <v>227</v>
      </c>
      <c r="I451">
        <v>54</v>
      </c>
      <c r="J451" s="1">
        <f t="shared" ref="J451:J514" si="14">H451/G451</f>
        <v>0.80782918149466187</v>
      </c>
      <c r="K451" s="1">
        <f t="shared" ref="K451:K514" si="15">I451/G451</f>
        <v>0.19217081850533807</v>
      </c>
    </row>
    <row r="452" spans="1:11" hidden="1" x14ac:dyDescent="0.35">
      <c r="A452" t="s">
        <v>8</v>
      </c>
      <c r="B452" t="s">
        <v>9</v>
      </c>
      <c r="C452" t="s">
        <v>10</v>
      </c>
      <c r="D452" t="s">
        <v>129</v>
      </c>
      <c r="E452" t="s">
        <v>124</v>
      </c>
      <c r="F452" t="s">
        <v>124</v>
      </c>
      <c r="G452">
        <v>174</v>
      </c>
      <c r="H452">
        <v>155</v>
      </c>
      <c r="I452">
        <v>19</v>
      </c>
      <c r="J452" s="1">
        <f t="shared" si="14"/>
        <v>0.89080459770114939</v>
      </c>
      <c r="K452" s="1">
        <f t="shared" si="15"/>
        <v>0.10919540229885058</v>
      </c>
    </row>
    <row r="453" spans="1:11" x14ac:dyDescent="0.35">
      <c r="A453" t="s">
        <v>8</v>
      </c>
      <c r="B453" t="s">
        <v>9</v>
      </c>
      <c r="C453" t="s">
        <v>10</v>
      </c>
      <c r="D453" t="s">
        <v>129</v>
      </c>
      <c r="E453" t="s">
        <v>125</v>
      </c>
      <c r="F453" t="s">
        <v>309</v>
      </c>
      <c r="G453">
        <v>624</v>
      </c>
      <c r="H453">
        <v>587</v>
      </c>
      <c r="I453">
        <v>37</v>
      </c>
      <c r="J453" s="1">
        <f t="shared" si="14"/>
        <v>0.94070512820512819</v>
      </c>
      <c r="K453" s="1">
        <f t="shared" si="15"/>
        <v>5.9294871794871792E-2</v>
      </c>
    </row>
    <row r="454" spans="1:11" hidden="1" x14ac:dyDescent="0.35">
      <c r="A454" t="s">
        <v>8</v>
      </c>
      <c r="B454" t="s">
        <v>9</v>
      </c>
      <c r="C454" t="s">
        <v>10</v>
      </c>
      <c r="D454" t="s">
        <v>129</v>
      </c>
      <c r="E454" t="s">
        <v>126</v>
      </c>
      <c r="F454" t="s">
        <v>268</v>
      </c>
      <c r="G454">
        <v>188</v>
      </c>
      <c r="H454">
        <v>178</v>
      </c>
      <c r="I454">
        <v>10</v>
      </c>
      <c r="J454" s="1">
        <f t="shared" si="14"/>
        <v>0.94680851063829785</v>
      </c>
      <c r="K454" s="1">
        <f t="shared" si="15"/>
        <v>5.3191489361702128E-2</v>
      </c>
    </row>
    <row r="455" spans="1:11" hidden="1" x14ac:dyDescent="0.35">
      <c r="A455" t="s">
        <v>8</v>
      </c>
      <c r="B455" t="s">
        <v>9</v>
      </c>
      <c r="C455" t="s">
        <v>10</v>
      </c>
      <c r="D455" t="s">
        <v>130</v>
      </c>
      <c r="E455" t="s">
        <v>12</v>
      </c>
      <c r="F455" t="s">
        <v>268</v>
      </c>
      <c r="G455">
        <v>31</v>
      </c>
      <c r="H455">
        <v>30</v>
      </c>
      <c r="I455">
        <v>1</v>
      </c>
      <c r="J455" s="1">
        <f t="shared" si="14"/>
        <v>0.967741935483871</v>
      </c>
      <c r="K455" s="1">
        <f t="shared" si="15"/>
        <v>3.2258064516129031E-2</v>
      </c>
    </row>
    <row r="456" spans="1:11" hidden="1" x14ac:dyDescent="0.35">
      <c r="A456" t="s">
        <v>8</v>
      </c>
      <c r="B456" t="s">
        <v>9</v>
      </c>
      <c r="C456" t="s">
        <v>10</v>
      </c>
      <c r="D456" t="s">
        <v>130</v>
      </c>
      <c r="E456" t="s">
        <v>13</v>
      </c>
      <c r="F456" t="s">
        <v>268</v>
      </c>
      <c r="G456">
        <v>33</v>
      </c>
      <c r="H456">
        <v>33</v>
      </c>
      <c r="I456">
        <v>0</v>
      </c>
      <c r="J456" s="1">
        <f t="shared" si="14"/>
        <v>1</v>
      </c>
      <c r="K456" s="1">
        <f t="shared" si="15"/>
        <v>0</v>
      </c>
    </row>
    <row r="457" spans="1:11" hidden="1" x14ac:dyDescent="0.35">
      <c r="A457" t="s">
        <v>8</v>
      </c>
      <c r="B457" t="s">
        <v>9</v>
      </c>
      <c r="C457" t="s">
        <v>10</v>
      </c>
      <c r="D457" t="s">
        <v>130</v>
      </c>
      <c r="E457" t="s">
        <v>14</v>
      </c>
      <c r="F457" t="s">
        <v>268</v>
      </c>
      <c r="G457">
        <v>65</v>
      </c>
      <c r="H457">
        <v>65</v>
      </c>
      <c r="I457">
        <v>0</v>
      </c>
      <c r="J457" s="1">
        <f t="shared" si="14"/>
        <v>1</v>
      </c>
      <c r="K457" s="1">
        <f t="shared" si="15"/>
        <v>0</v>
      </c>
    </row>
    <row r="458" spans="1:11" hidden="1" x14ac:dyDescent="0.35">
      <c r="A458" t="s">
        <v>8</v>
      </c>
      <c r="B458" t="s">
        <v>9</v>
      </c>
      <c r="C458" t="s">
        <v>10</v>
      </c>
      <c r="D458" t="s">
        <v>130</v>
      </c>
      <c r="E458" t="s">
        <v>15</v>
      </c>
      <c r="F458" t="s">
        <v>210</v>
      </c>
      <c r="G458">
        <v>29</v>
      </c>
      <c r="H458">
        <v>29</v>
      </c>
      <c r="I458">
        <v>0</v>
      </c>
      <c r="J458" s="1">
        <f t="shared" si="14"/>
        <v>1</v>
      </c>
      <c r="K458" s="1">
        <f t="shared" si="15"/>
        <v>0</v>
      </c>
    </row>
    <row r="459" spans="1:11" hidden="1" x14ac:dyDescent="0.35">
      <c r="A459" t="s">
        <v>8</v>
      </c>
      <c r="B459" t="s">
        <v>9</v>
      </c>
      <c r="C459" t="s">
        <v>10</v>
      </c>
      <c r="D459" t="s">
        <v>130</v>
      </c>
      <c r="E459" t="s">
        <v>16</v>
      </c>
      <c r="F459" t="s">
        <v>210</v>
      </c>
      <c r="G459">
        <v>1</v>
      </c>
      <c r="H459">
        <v>1</v>
      </c>
      <c r="I459">
        <v>0</v>
      </c>
      <c r="J459" s="1">
        <f t="shared" si="14"/>
        <v>1</v>
      </c>
      <c r="K459" s="1">
        <f t="shared" si="15"/>
        <v>0</v>
      </c>
    </row>
    <row r="460" spans="1:11" hidden="1" x14ac:dyDescent="0.35">
      <c r="A460" t="s">
        <v>8</v>
      </c>
      <c r="B460" t="s">
        <v>9</v>
      </c>
      <c r="C460" t="s">
        <v>10</v>
      </c>
      <c r="D460" t="s">
        <v>130</v>
      </c>
      <c r="E460" t="s">
        <v>17</v>
      </c>
      <c r="F460" t="s">
        <v>210</v>
      </c>
      <c r="G460">
        <v>12</v>
      </c>
      <c r="H460">
        <v>12</v>
      </c>
      <c r="I460">
        <v>0</v>
      </c>
      <c r="J460" s="1">
        <f t="shared" si="14"/>
        <v>1</v>
      </c>
      <c r="K460" s="1">
        <f t="shared" si="15"/>
        <v>0</v>
      </c>
    </row>
    <row r="461" spans="1:11" hidden="1" x14ac:dyDescent="0.35">
      <c r="A461" t="s">
        <v>8</v>
      </c>
      <c r="B461" t="s">
        <v>9</v>
      </c>
      <c r="C461" t="s">
        <v>10</v>
      </c>
      <c r="D461" t="s">
        <v>130</v>
      </c>
      <c r="E461" t="s">
        <v>18</v>
      </c>
      <c r="F461" t="s">
        <v>210</v>
      </c>
      <c r="G461">
        <v>10</v>
      </c>
      <c r="H461">
        <v>10</v>
      </c>
      <c r="I461">
        <v>0</v>
      </c>
      <c r="J461" s="1">
        <f t="shared" si="14"/>
        <v>1</v>
      </c>
      <c r="K461" s="1">
        <f t="shared" si="15"/>
        <v>0</v>
      </c>
    </row>
    <row r="462" spans="1:11" hidden="1" x14ac:dyDescent="0.35">
      <c r="A462" t="s">
        <v>8</v>
      </c>
      <c r="B462" t="s">
        <v>9</v>
      </c>
      <c r="C462" t="s">
        <v>10</v>
      </c>
      <c r="D462" t="s">
        <v>130</v>
      </c>
      <c r="E462" t="s">
        <v>19</v>
      </c>
      <c r="F462" t="s">
        <v>210</v>
      </c>
      <c r="G462">
        <v>49</v>
      </c>
      <c r="H462">
        <v>48</v>
      </c>
      <c r="I462">
        <v>1</v>
      </c>
      <c r="J462" s="1">
        <f t="shared" si="14"/>
        <v>0.97959183673469385</v>
      </c>
      <c r="K462" s="1">
        <f t="shared" si="15"/>
        <v>2.0408163265306121E-2</v>
      </c>
    </row>
    <row r="463" spans="1:11" hidden="1" x14ac:dyDescent="0.35">
      <c r="A463" t="s">
        <v>8</v>
      </c>
      <c r="B463" t="s">
        <v>9</v>
      </c>
      <c r="C463" t="s">
        <v>10</v>
      </c>
      <c r="D463" t="s">
        <v>130</v>
      </c>
      <c r="E463" t="s">
        <v>20</v>
      </c>
      <c r="F463" t="s">
        <v>210</v>
      </c>
      <c r="G463">
        <v>16</v>
      </c>
      <c r="H463">
        <v>16</v>
      </c>
      <c r="I463">
        <v>0</v>
      </c>
      <c r="J463" s="1">
        <f t="shared" si="14"/>
        <v>1</v>
      </c>
      <c r="K463" s="1">
        <f t="shared" si="15"/>
        <v>0</v>
      </c>
    </row>
    <row r="464" spans="1:11" hidden="1" x14ac:dyDescent="0.35">
      <c r="A464" t="s">
        <v>8</v>
      </c>
      <c r="B464" t="s">
        <v>9</v>
      </c>
      <c r="C464" t="s">
        <v>10</v>
      </c>
      <c r="D464" t="s">
        <v>130</v>
      </c>
      <c r="E464" t="s">
        <v>21</v>
      </c>
      <c r="F464" t="s">
        <v>210</v>
      </c>
      <c r="G464">
        <v>114</v>
      </c>
      <c r="H464">
        <v>112</v>
      </c>
      <c r="I464">
        <v>2</v>
      </c>
      <c r="J464" s="1">
        <f t="shared" si="14"/>
        <v>0.98245614035087714</v>
      </c>
      <c r="K464" s="1">
        <f t="shared" si="15"/>
        <v>1.7543859649122806E-2</v>
      </c>
    </row>
    <row r="465" spans="1:11" hidden="1" x14ac:dyDescent="0.35">
      <c r="A465" t="s">
        <v>8</v>
      </c>
      <c r="B465" t="s">
        <v>9</v>
      </c>
      <c r="C465" t="s">
        <v>10</v>
      </c>
      <c r="D465" t="s">
        <v>130</v>
      </c>
      <c r="E465" t="s">
        <v>22</v>
      </c>
      <c r="F465" t="s">
        <v>210</v>
      </c>
      <c r="G465">
        <v>12</v>
      </c>
      <c r="H465">
        <v>12</v>
      </c>
      <c r="I465">
        <v>0</v>
      </c>
      <c r="J465" s="1">
        <f t="shared" si="14"/>
        <v>1</v>
      </c>
      <c r="K465" s="1">
        <f t="shared" si="15"/>
        <v>0</v>
      </c>
    </row>
    <row r="466" spans="1:11" hidden="1" x14ac:dyDescent="0.35">
      <c r="A466" t="s">
        <v>8</v>
      </c>
      <c r="B466" t="s">
        <v>9</v>
      </c>
      <c r="C466" t="s">
        <v>10</v>
      </c>
      <c r="D466" t="s">
        <v>130</v>
      </c>
      <c r="E466" t="s">
        <v>23</v>
      </c>
      <c r="F466" t="s">
        <v>210</v>
      </c>
      <c r="G466">
        <v>39</v>
      </c>
      <c r="H466">
        <v>38</v>
      </c>
      <c r="I466">
        <v>1</v>
      </c>
      <c r="J466" s="1">
        <f t="shared" si="14"/>
        <v>0.97435897435897434</v>
      </c>
      <c r="K466" s="1">
        <f t="shared" si="15"/>
        <v>2.564102564102564E-2</v>
      </c>
    </row>
    <row r="467" spans="1:11" hidden="1" x14ac:dyDescent="0.35">
      <c r="A467" t="s">
        <v>8</v>
      </c>
      <c r="B467" t="s">
        <v>9</v>
      </c>
      <c r="C467" t="s">
        <v>10</v>
      </c>
      <c r="D467" t="s">
        <v>130</v>
      </c>
      <c r="E467" t="s">
        <v>24</v>
      </c>
      <c r="F467" t="s">
        <v>210</v>
      </c>
      <c r="G467">
        <v>20</v>
      </c>
      <c r="H467">
        <v>20</v>
      </c>
      <c r="I467">
        <v>0</v>
      </c>
      <c r="J467" s="1">
        <f t="shared" si="14"/>
        <v>1</v>
      </c>
      <c r="K467" s="1">
        <f t="shared" si="15"/>
        <v>0</v>
      </c>
    </row>
    <row r="468" spans="1:11" hidden="1" x14ac:dyDescent="0.35">
      <c r="A468" t="s">
        <v>8</v>
      </c>
      <c r="B468" t="s">
        <v>9</v>
      </c>
      <c r="C468" t="s">
        <v>10</v>
      </c>
      <c r="D468" t="s">
        <v>130</v>
      </c>
      <c r="E468" t="s">
        <v>25</v>
      </c>
      <c r="F468" t="s">
        <v>210</v>
      </c>
      <c r="G468">
        <v>16</v>
      </c>
      <c r="H468">
        <v>16</v>
      </c>
      <c r="I468">
        <v>0</v>
      </c>
      <c r="J468" s="1">
        <f t="shared" si="14"/>
        <v>1</v>
      </c>
      <c r="K468" s="1">
        <f t="shared" si="15"/>
        <v>0</v>
      </c>
    </row>
    <row r="469" spans="1:11" hidden="1" x14ac:dyDescent="0.35">
      <c r="A469" t="s">
        <v>8</v>
      </c>
      <c r="B469" t="s">
        <v>9</v>
      </c>
      <c r="C469" t="s">
        <v>10</v>
      </c>
      <c r="D469" t="s">
        <v>130</v>
      </c>
      <c r="E469" t="s">
        <v>26</v>
      </c>
      <c r="F469" t="s">
        <v>268</v>
      </c>
      <c r="G469">
        <v>55</v>
      </c>
      <c r="H469">
        <v>52</v>
      </c>
      <c r="I469">
        <v>3</v>
      </c>
      <c r="J469" s="1">
        <f t="shared" si="14"/>
        <v>0.94545454545454544</v>
      </c>
      <c r="K469" s="1">
        <f t="shared" si="15"/>
        <v>5.4545454545454543E-2</v>
      </c>
    </row>
    <row r="470" spans="1:11" hidden="1" x14ac:dyDescent="0.35">
      <c r="A470" t="s">
        <v>8</v>
      </c>
      <c r="B470" t="s">
        <v>9</v>
      </c>
      <c r="C470" t="s">
        <v>10</v>
      </c>
      <c r="D470" t="s">
        <v>130</v>
      </c>
      <c r="E470" t="s">
        <v>27</v>
      </c>
      <c r="F470" t="s">
        <v>210</v>
      </c>
      <c r="G470">
        <v>22</v>
      </c>
      <c r="H470">
        <v>22</v>
      </c>
      <c r="I470">
        <v>0</v>
      </c>
      <c r="J470" s="1">
        <f t="shared" si="14"/>
        <v>1</v>
      </c>
      <c r="K470" s="1">
        <f t="shared" si="15"/>
        <v>0</v>
      </c>
    </row>
    <row r="471" spans="1:11" hidden="1" x14ac:dyDescent="0.35">
      <c r="A471" t="s">
        <v>8</v>
      </c>
      <c r="B471" t="s">
        <v>9</v>
      </c>
      <c r="C471" t="s">
        <v>10</v>
      </c>
      <c r="D471" t="s">
        <v>130</v>
      </c>
      <c r="E471" t="s">
        <v>28</v>
      </c>
      <c r="F471" t="s">
        <v>210</v>
      </c>
      <c r="G471">
        <v>75</v>
      </c>
      <c r="H471">
        <v>74</v>
      </c>
      <c r="I471">
        <v>1</v>
      </c>
      <c r="J471" s="1">
        <f t="shared" si="14"/>
        <v>0.98666666666666669</v>
      </c>
      <c r="K471" s="1">
        <f t="shared" si="15"/>
        <v>1.3333333333333334E-2</v>
      </c>
    </row>
    <row r="472" spans="1:11" hidden="1" x14ac:dyDescent="0.35">
      <c r="A472" t="s">
        <v>8</v>
      </c>
      <c r="B472" t="s">
        <v>9</v>
      </c>
      <c r="C472" t="s">
        <v>10</v>
      </c>
      <c r="D472" t="s">
        <v>130</v>
      </c>
      <c r="E472" t="s">
        <v>29</v>
      </c>
      <c r="F472" t="s">
        <v>210</v>
      </c>
      <c r="G472">
        <v>20</v>
      </c>
      <c r="H472">
        <v>20</v>
      </c>
      <c r="I472">
        <v>0</v>
      </c>
      <c r="J472" s="1">
        <f t="shared" si="14"/>
        <v>1</v>
      </c>
      <c r="K472" s="1">
        <f t="shared" si="15"/>
        <v>0</v>
      </c>
    </row>
    <row r="473" spans="1:11" hidden="1" x14ac:dyDescent="0.35">
      <c r="A473" t="s">
        <v>8</v>
      </c>
      <c r="B473" t="s">
        <v>9</v>
      </c>
      <c r="C473" t="s">
        <v>10</v>
      </c>
      <c r="D473" t="s">
        <v>130</v>
      </c>
      <c r="E473" t="s">
        <v>30</v>
      </c>
      <c r="F473" t="s">
        <v>210</v>
      </c>
      <c r="G473">
        <v>23</v>
      </c>
      <c r="H473">
        <v>23</v>
      </c>
      <c r="I473">
        <v>0</v>
      </c>
      <c r="J473" s="1">
        <f t="shared" si="14"/>
        <v>1</v>
      </c>
      <c r="K473" s="1">
        <f t="shared" si="15"/>
        <v>0</v>
      </c>
    </row>
    <row r="474" spans="1:11" hidden="1" x14ac:dyDescent="0.35">
      <c r="A474" t="s">
        <v>8</v>
      </c>
      <c r="B474" t="s">
        <v>9</v>
      </c>
      <c r="C474" t="s">
        <v>10</v>
      </c>
      <c r="D474" t="s">
        <v>130</v>
      </c>
      <c r="E474" t="s">
        <v>31</v>
      </c>
      <c r="F474" t="s">
        <v>210</v>
      </c>
      <c r="G474">
        <v>22</v>
      </c>
      <c r="H474">
        <v>21</v>
      </c>
      <c r="I474">
        <v>1</v>
      </c>
      <c r="J474" s="1">
        <f t="shared" si="14"/>
        <v>0.95454545454545459</v>
      </c>
      <c r="K474" s="1">
        <f t="shared" si="15"/>
        <v>4.5454545454545456E-2</v>
      </c>
    </row>
    <row r="475" spans="1:11" hidden="1" x14ac:dyDescent="0.35">
      <c r="A475" t="s">
        <v>8</v>
      </c>
      <c r="B475" t="s">
        <v>9</v>
      </c>
      <c r="C475" t="s">
        <v>10</v>
      </c>
      <c r="D475" t="s">
        <v>130</v>
      </c>
      <c r="E475" t="s">
        <v>32</v>
      </c>
      <c r="F475" t="s">
        <v>210</v>
      </c>
      <c r="G475">
        <v>21</v>
      </c>
      <c r="H475">
        <v>21</v>
      </c>
      <c r="I475">
        <v>0</v>
      </c>
      <c r="J475" s="1">
        <f t="shared" si="14"/>
        <v>1</v>
      </c>
      <c r="K475" s="1">
        <f t="shared" si="15"/>
        <v>0</v>
      </c>
    </row>
    <row r="476" spans="1:11" hidden="1" x14ac:dyDescent="0.35">
      <c r="A476" t="s">
        <v>8</v>
      </c>
      <c r="B476" t="s">
        <v>9</v>
      </c>
      <c r="C476" t="s">
        <v>10</v>
      </c>
      <c r="D476" t="s">
        <v>130</v>
      </c>
      <c r="E476" t="s">
        <v>33</v>
      </c>
      <c r="F476" t="s">
        <v>210</v>
      </c>
      <c r="G476">
        <v>5</v>
      </c>
      <c r="H476">
        <v>5</v>
      </c>
      <c r="I476">
        <v>0</v>
      </c>
      <c r="J476" s="1">
        <f t="shared" si="14"/>
        <v>1</v>
      </c>
      <c r="K476" s="1">
        <f t="shared" si="15"/>
        <v>0</v>
      </c>
    </row>
    <row r="477" spans="1:11" hidden="1" x14ac:dyDescent="0.35">
      <c r="A477" t="s">
        <v>8</v>
      </c>
      <c r="B477" t="s">
        <v>9</v>
      </c>
      <c r="C477" t="s">
        <v>10</v>
      </c>
      <c r="D477" t="s">
        <v>130</v>
      </c>
      <c r="E477" t="s">
        <v>34</v>
      </c>
      <c r="F477" t="s">
        <v>210</v>
      </c>
      <c r="G477">
        <v>25</v>
      </c>
      <c r="H477">
        <v>25</v>
      </c>
      <c r="I477">
        <v>0</v>
      </c>
      <c r="J477" s="1">
        <f t="shared" si="14"/>
        <v>1</v>
      </c>
      <c r="K477" s="1">
        <f t="shared" si="15"/>
        <v>0</v>
      </c>
    </row>
    <row r="478" spans="1:11" hidden="1" x14ac:dyDescent="0.35">
      <c r="A478" t="s">
        <v>8</v>
      </c>
      <c r="B478" t="s">
        <v>9</v>
      </c>
      <c r="C478" t="s">
        <v>10</v>
      </c>
      <c r="D478" t="s">
        <v>130</v>
      </c>
      <c r="E478" t="s">
        <v>35</v>
      </c>
      <c r="F478" t="s">
        <v>210</v>
      </c>
      <c r="G478">
        <v>32</v>
      </c>
      <c r="H478">
        <v>32</v>
      </c>
      <c r="I478">
        <v>0</v>
      </c>
      <c r="J478" s="1">
        <f t="shared" si="14"/>
        <v>1</v>
      </c>
      <c r="K478" s="1">
        <f t="shared" si="15"/>
        <v>0</v>
      </c>
    </row>
    <row r="479" spans="1:11" hidden="1" x14ac:dyDescent="0.35">
      <c r="A479" t="s">
        <v>8</v>
      </c>
      <c r="B479" t="s">
        <v>9</v>
      </c>
      <c r="C479" t="s">
        <v>10</v>
      </c>
      <c r="D479" t="s">
        <v>130</v>
      </c>
      <c r="E479" t="s">
        <v>36</v>
      </c>
      <c r="F479" t="s">
        <v>210</v>
      </c>
      <c r="G479">
        <v>14</v>
      </c>
      <c r="H479">
        <v>14</v>
      </c>
      <c r="I479">
        <v>0</v>
      </c>
      <c r="J479" s="1">
        <f t="shared" si="14"/>
        <v>1</v>
      </c>
      <c r="K479" s="1">
        <f t="shared" si="15"/>
        <v>0</v>
      </c>
    </row>
    <row r="480" spans="1:11" hidden="1" x14ac:dyDescent="0.35">
      <c r="A480" t="s">
        <v>8</v>
      </c>
      <c r="B480" t="s">
        <v>9</v>
      </c>
      <c r="C480" t="s">
        <v>10</v>
      </c>
      <c r="D480" t="s">
        <v>130</v>
      </c>
      <c r="E480" t="s">
        <v>37</v>
      </c>
      <c r="F480" t="s">
        <v>210</v>
      </c>
      <c r="G480">
        <v>32</v>
      </c>
      <c r="H480">
        <v>31</v>
      </c>
      <c r="I480">
        <v>1</v>
      </c>
      <c r="J480" s="1">
        <f t="shared" si="14"/>
        <v>0.96875</v>
      </c>
      <c r="K480" s="1">
        <f t="shared" si="15"/>
        <v>3.125E-2</v>
      </c>
    </row>
    <row r="481" spans="1:11" hidden="1" x14ac:dyDescent="0.35">
      <c r="A481" t="s">
        <v>8</v>
      </c>
      <c r="B481" t="s">
        <v>9</v>
      </c>
      <c r="C481" t="s">
        <v>10</v>
      </c>
      <c r="D481" t="s">
        <v>130</v>
      </c>
      <c r="E481" t="s">
        <v>38</v>
      </c>
      <c r="F481" t="s">
        <v>210</v>
      </c>
      <c r="G481">
        <v>11</v>
      </c>
      <c r="H481">
        <v>11</v>
      </c>
      <c r="I481">
        <v>0</v>
      </c>
      <c r="J481" s="1">
        <f t="shared" si="14"/>
        <v>1</v>
      </c>
      <c r="K481" s="1">
        <f t="shared" si="15"/>
        <v>0</v>
      </c>
    </row>
    <row r="482" spans="1:11" hidden="1" x14ac:dyDescent="0.35">
      <c r="A482" t="s">
        <v>8</v>
      </c>
      <c r="B482" t="s">
        <v>9</v>
      </c>
      <c r="C482" t="s">
        <v>10</v>
      </c>
      <c r="D482" t="s">
        <v>130</v>
      </c>
      <c r="E482" t="s">
        <v>39</v>
      </c>
      <c r="F482" t="s">
        <v>268</v>
      </c>
      <c r="G482">
        <v>27</v>
      </c>
      <c r="H482">
        <v>22</v>
      </c>
      <c r="I482">
        <v>5</v>
      </c>
      <c r="J482" s="1">
        <f t="shared" si="14"/>
        <v>0.81481481481481477</v>
      </c>
      <c r="K482" s="1">
        <f t="shared" si="15"/>
        <v>0.18518518518518517</v>
      </c>
    </row>
    <row r="483" spans="1:11" hidden="1" x14ac:dyDescent="0.35">
      <c r="A483" t="s">
        <v>8</v>
      </c>
      <c r="B483" t="s">
        <v>9</v>
      </c>
      <c r="C483" t="s">
        <v>10</v>
      </c>
      <c r="D483" t="s">
        <v>130</v>
      </c>
      <c r="E483" t="s">
        <v>40</v>
      </c>
      <c r="F483" t="s">
        <v>189</v>
      </c>
      <c r="G483">
        <v>11</v>
      </c>
      <c r="H483">
        <v>10</v>
      </c>
      <c r="I483">
        <v>1</v>
      </c>
      <c r="J483" s="1">
        <f t="shared" si="14"/>
        <v>0.90909090909090906</v>
      </c>
      <c r="K483" s="1">
        <f t="shared" si="15"/>
        <v>9.0909090909090912E-2</v>
      </c>
    </row>
    <row r="484" spans="1:11" hidden="1" x14ac:dyDescent="0.35">
      <c r="A484" t="s">
        <v>8</v>
      </c>
      <c r="B484" t="s">
        <v>9</v>
      </c>
      <c r="C484" t="s">
        <v>10</v>
      </c>
      <c r="D484" t="s">
        <v>130</v>
      </c>
      <c r="E484" t="s">
        <v>41</v>
      </c>
      <c r="F484" t="s">
        <v>268</v>
      </c>
      <c r="G484">
        <v>27</v>
      </c>
      <c r="H484">
        <v>27</v>
      </c>
      <c r="I484">
        <v>0</v>
      </c>
      <c r="J484" s="1">
        <f t="shared" si="14"/>
        <v>1</v>
      </c>
      <c r="K484" s="1">
        <f t="shared" si="15"/>
        <v>0</v>
      </c>
    </row>
    <row r="485" spans="1:11" hidden="1" x14ac:dyDescent="0.35">
      <c r="A485" t="s">
        <v>8</v>
      </c>
      <c r="B485" t="s">
        <v>9</v>
      </c>
      <c r="C485" t="s">
        <v>10</v>
      </c>
      <c r="D485" t="s">
        <v>130</v>
      </c>
      <c r="E485" t="s">
        <v>42</v>
      </c>
      <c r="F485" t="s">
        <v>268</v>
      </c>
      <c r="G485">
        <v>23</v>
      </c>
      <c r="H485">
        <v>21</v>
      </c>
      <c r="I485">
        <v>2</v>
      </c>
      <c r="J485" s="1">
        <f t="shared" si="14"/>
        <v>0.91304347826086951</v>
      </c>
      <c r="K485" s="1">
        <f t="shared" si="15"/>
        <v>8.6956521739130432E-2</v>
      </c>
    </row>
    <row r="486" spans="1:11" hidden="1" x14ac:dyDescent="0.35">
      <c r="A486" t="s">
        <v>8</v>
      </c>
      <c r="B486" t="s">
        <v>9</v>
      </c>
      <c r="C486" t="s">
        <v>10</v>
      </c>
      <c r="D486" t="s">
        <v>130</v>
      </c>
      <c r="E486" t="s">
        <v>43</v>
      </c>
      <c r="F486" t="s">
        <v>268</v>
      </c>
      <c r="G486">
        <v>48</v>
      </c>
      <c r="H486">
        <v>43</v>
      </c>
      <c r="I486">
        <v>5</v>
      </c>
      <c r="J486" s="1">
        <f t="shared" si="14"/>
        <v>0.89583333333333337</v>
      </c>
      <c r="K486" s="1">
        <f t="shared" si="15"/>
        <v>0.10416666666666667</v>
      </c>
    </row>
    <row r="487" spans="1:11" hidden="1" x14ac:dyDescent="0.35">
      <c r="A487" t="s">
        <v>8</v>
      </c>
      <c r="B487" t="s">
        <v>9</v>
      </c>
      <c r="C487" t="s">
        <v>10</v>
      </c>
      <c r="D487" t="s">
        <v>130</v>
      </c>
      <c r="E487" t="s">
        <v>44</v>
      </c>
      <c r="F487" t="s">
        <v>268</v>
      </c>
      <c r="G487">
        <v>41</v>
      </c>
      <c r="H487">
        <v>36</v>
      </c>
      <c r="I487">
        <v>5</v>
      </c>
      <c r="J487" s="1">
        <f t="shared" si="14"/>
        <v>0.87804878048780488</v>
      </c>
      <c r="K487" s="1">
        <f t="shared" si="15"/>
        <v>0.12195121951219512</v>
      </c>
    </row>
    <row r="488" spans="1:11" hidden="1" x14ac:dyDescent="0.35">
      <c r="A488" t="s">
        <v>8</v>
      </c>
      <c r="B488" t="s">
        <v>9</v>
      </c>
      <c r="C488" t="s">
        <v>10</v>
      </c>
      <c r="D488" t="s">
        <v>130</v>
      </c>
      <c r="E488" t="s">
        <v>45</v>
      </c>
      <c r="F488" t="s">
        <v>268</v>
      </c>
      <c r="G488">
        <v>35</v>
      </c>
      <c r="H488">
        <v>32</v>
      </c>
      <c r="I488">
        <v>3</v>
      </c>
      <c r="J488" s="1">
        <f t="shared" si="14"/>
        <v>0.91428571428571426</v>
      </c>
      <c r="K488" s="1">
        <f t="shared" si="15"/>
        <v>8.5714285714285715E-2</v>
      </c>
    </row>
    <row r="489" spans="1:11" hidden="1" x14ac:dyDescent="0.35">
      <c r="A489" t="s">
        <v>8</v>
      </c>
      <c r="B489" t="s">
        <v>9</v>
      </c>
      <c r="C489" t="s">
        <v>10</v>
      </c>
      <c r="D489" t="s">
        <v>130</v>
      </c>
      <c r="E489" t="s">
        <v>46</v>
      </c>
      <c r="F489" t="s">
        <v>268</v>
      </c>
      <c r="G489">
        <v>26</v>
      </c>
      <c r="H489">
        <v>25</v>
      </c>
      <c r="I489">
        <v>1</v>
      </c>
      <c r="J489" s="1">
        <f t="shared" si="14"/>
        <v>0.96153846153846156</v>
      </c>
      <c r="K489" s="1">
        <f t="shared" si="15"/>
        <v>3.8461538461538464E-2</v>
      </c>
    </row>
    <row r="490" spans="1:11" hidden="1" x14ac:dyDescent="0.35">
      <c r="A490" t="s">
        <v>8</v>
      </c>
      <c r="B490" t="s">
        <v>9</v>
      </c>
      <c r="C490" t="s">
        <v>10</v>
      </c>
      <c r="D490" t="s">
        <v>130</v>
      </c>
      <c r="E490" t="s">
        <v>47</v>
      </c>
      <c r="F490" t="s">
        <v>268</v>
      </c>
      <c r="G490">
        <v>41</v>
      </c>
      <c r="H490">
        <v>39</v>
      </c>
      <c r="I490">
        <v>2</v>
      </c>
      <c r="J490" s="1">
        <f t="shared" si="14"/>
        <v>0.95121951219512191</v>
      </c>
      <c r="K490" s="1">
        <f t="shared" si="15"/>
        <v>4.878048780487805E-2</v>
      </c>
    </row>
    <row r="491" spans="1:11" hidden="1" x14ac:dyDescent="0.35">
      <c r="A491" t="s">
        <v>8</v>
      </c>
      <c r="B491" t="s">
        <v>9</v>
      </c>
      <c r="C491" t="s">
        <v>10</v>
      </c>
      <c r="D491" t="s">
        <v>130</v>
      </c>
      <c r="E491" t="s">
        <v>48</v>
      </c>
      <c r="F491" t="s">
        <v>268</v>
      </c>
      <c r="G491">
        <v>66</v>
      </c>
      <c r="H491">
        <v>58</v>
      </c>
      <c r="I491">
        <v>8</v>
      </c>
      <c r="J491" s="1">
        <f t="shared" si="14"/>
        <v>0.87878787878787878</v>
      </c>
      <c r="K491" s="1">
        <f t="shared" si="15"/>
        <v>0.12121212121212122</v>
      </c>
    </row>
    <row r="492" spans="1:11" hidden="1" x14ac:dyDescent="0.35">
      <c r="A492" t="s">
        <v>8</v>
      </c>
      <c r="B492" t="s">
        <v>9</v>
      </c>
      <c r="C492" t="s">
        <v>10</v>
      </c>
      <c r="D492" t="s">
        <v>130</v>
      </c>
      <c r="E492" t="s">
        <v>49</v>
      </c>
      <c r="F492" t="s">
        <v>268</v>
      </c>
      <c r="G492">
        <v>58</v>
      </c>
      <c r="H492">
        <v>56</v>
      </c>
      <c r="I492">
        <v>2</v>
      </c>
      <c r="J492" s="1">
        <f t="shared" si="14"/>
        <v>0.96551724137931039</v>
      </c>
      <c r="K492" s="1">
        <f t="shared" si="15"/>
        <v>3.4482758620689655E-2</v>
      </c>
    </row>
    <row r="493" spans="1:11" hidden="1" x14ac:dyDescent="0.35">
      <c r="A493" t="s">
        <v>8</v>
      </c>
      <c r="B493" t="s">
        <v>9</v>
      </c>
      <c r="C493" t="s">
        <v>10</v>
      </c>
      <c r="D493" t="s">
        <v>130</v>
      </c>
      <c r="E493" t="s">
        <v>50</v>
      </c>
      <c r="F493" t="s">
        <v>268</v>
      </c>
      <c r="G493">
        <v>60</v>
      </c>
      <c r="H493">
        <v>60</v>
      </c>
      <c r="I493">
        <v>0</v>
      </c>
      <c r="J493" s="1">
        <f t="shared" si="14"/>
        <v>1</v>
      </c>
      <c r="K493" s="1">
        <f t="shared" si="15"/>
        <v>0</v>
      </c>
    </row>
    <row r="494" spans="1:11" hidden="1" x14ac:dyDescent="0.35">
      <c r="A494" t="s">
        <v>8</v>
      </c>
      <c r="B494" t="s">
        <v>9</v>
      </c>
      <c r="C494" t="s">
        <v>10</v>
      </c>
      <c r="D494" t="s">
        <v>130</v>
      </c>
      <c r="E494" t="s">
        <v>51</v>
      </c>
      <c r="F494" t="s">
        <v>189</v>
      </c>
      <c r="G494">
        <v>34</v>
      </c>
      <c r="H494">
        <v>30</v>
      </c>
      <c r="I494">
        <v>4</v>
      </c>
      <c r="J494" s="1">
        <f t="shared" si="14"/>
        <v>0.88235294117647056</v>
      </c>
      <c r="K494" s="1">
        <f t="shared" si="15"/>
        <v>0.11764705882352941</v>
      </c>
    </row>
    <row r="495" spans="1:11" hidden="1" x14ac:dyDescent="0.35">
      <c r="A495" t="s">
        <v>8</v>
      </c>
      <c r="B495" t="s">
        <v>9</v>
      </c>
      <c r="C495" t="s">
        <v>10</v>
      </c>
      <c r="D495" t="s">
        <v>130</v>
      </c>
      <c r="E495" t="s">
        <v>52</v>
      </c>
      <c r="F495" t="s">
        <v>189</v>
      </c>
      <c r="G495">
        <v>18</v>
      </c>
      <c r="H495">
        <v>17</v>
      </c>
      <c r="I495">
        <v>1</v>
      </c>
      <c r="J495" s="1">
        <f t="shared" si="14"/>
        <v>0.94444444444444442</v>
      </c>
      <c r="K495" s="1">
        <f t="shared" si="15"/>
        <v>5.5555555555555552E-2</v>
      </c>
    </row>
    <row r="496" spans="1:11" hidden="1" x14ac:dyDescent="0.35">
      <c r="A496" t="s">
        <v>8</v>
      </c>
      <c r="B496" t="s">
        <v>9</v>
      </c>
      <c r="C496" t="s">
        <v>10</v>
      </c>
      <c r="D496" t="s">
        <v>130</v>
      </c>
      <c r="E496" t="s">
        <v>53</v>
      </c>
      <c r="F496" t="s">
        <v>189</v>
      </c>
      <c r="G496">
        <v>38</v>
      </c>
      <c r="H496">
        <v>37</v>
      </c>
      <c r="I496">
        <v>1</v>
      </c>
      <c r="J496" s="1">
        <f t="shared" si="14"/>
        <v>0.97368421052631582</v>
      </c>
      <c r="K496" s="1">
        <f t="shared" si="15"/>
        <v>2.6315789473684209E-2</v>
      </c>
    </row>
    <row r="497" spans="1:11" hidden="1" x14ac:dyDescent="0.35">
      <c r="A497" t="s">
        <v>8</v>
      </c>
      <c r="B497" t="s">
        <v>9</v>
      </c>
      <c r="C497" t="s">
        <v>10</v>
      </c>
      <c r="D497" t="s">
        <v>130</v>
      </c>
      <c r="E497" t="s">
        <v>54</v>
      </c>
      <c r="F497" t="s">
        <v>189</v>
      </c>
      <c r="G497">
        <v>16</v>
      </c>
      <c r="H497">
        <v>14</v>
      </c>
      <c r="I497">
        <v>2</v>
      </c>
      <c r="J497" s="1">
        <f t="shared" si="14"/>
        <v>0.875</v>
      </c>
      <c r="K497" s="1">
        <f t="shared" si="15"/>
        <v>0.125</v>
      </c>
    </row>
    <row r="498" spans="1:11" hidden="1" x14ac:dyDescent="0.35">
      <c r="A498" t="s">
        <v>8</v>
      </c>
      <c r="B498" t="s">
        <v>9</v>
      </c>
      <c r="C498" t="s">
        <v>10</v>
      </c>
      <c r="D498" t="s">
        <v>130</v>
      </c>
      <c r="E498" t="s">
        <v>55</v>
      </c>
      <c r="F498" t="s">
        <v>189</v>
      </c>
      <c r="G498">
        <v>20</v>
      </c>
      <c r="H498">
        <v>19</v>
      </c>
      <c r="I498">
        <v>1</v>
      </c>
      <c r="J498" s="1">
        <f t="shared" si="14"/>
        <v>0.95</v>
      </c>
      <c r="K498" s="1">
        <f t="shared" si="15"/>
        <v>0.05</v>
      </c>
    </row>
    <row r="499" spans="1:11" hidden="1" x14ac:dyDescent="0.35">
      <c r="A499" t="s">
        <v>8</v>
      </c>
      <c r="B499" t="s">
        <v>9</v>
      </c>
      <c r="C499" t="s">
        <v>10</v>
      </c>
      <c r="D499" t="s">
        <v>130</v>
      </c>
      <c r="E499" t="s">
        <v>56</v>
      </c>
      <c r="F499" t="s">
        <v>189</v>
      </c>
      <c r="G499">
        <v>20</v>
      </c>
      <c r="H499">
        <v>17</v>
      </c>
      <c r="I499">
        <v>3</v>
      </c>
      <c r="J499" s="1">
        <f t="shared" si="14"/>
        <v>0.85</v>
      </c>
      <c r="K499" s="1">
        <f t="shared" si="15"/>
        <v>0.15</v>
      </c>
    </row>
    <row r="500" spans="1:11" hidden="1" x14ac:dyDescent="0.35">
      <c r="A500" t="s">
        <v>8</v>
      </c>
      <c r="B500" t="s">
        <v>9</v>
      </c>
      <c r="C500" t="s">
        <v>10</v>
      </c>
      <c r="D500" t="s">
        <v>130</v>
      </c>
      <c r="E500" t="s">
        <v>57</v>
      </c>
      <c r="F500" t="s">
        <v>189</v>
      </c>
      <c r="G500">
        <v>28</v>
      </c>
      <c r="H500">
        <v>28</v>
      </c>
      <c r="I500">
        <v>0</v>
      </c>
      <c r="J500" s="1">
        <f t="shared" si="14"/>
        <v>1</v>
      </c>
      <c r="K500" s="1">
        <f t="shared" si="15"/>
        <v>0</v>
      </c>
    </row>
    <row r="501" spans="1:11" hidden="1" x14ac:dyDescent="0.35">
      <c r="A501" t="s">
        <v>8</v>
      </c>
      <c r="B501" t="s">
        <v>9</v>
      </c>
      <c r="C501" t="s">
        <v>10</v>
      </c>
      <c r="D501" t="s">
        <v>130</v>
      </c>
      <c r="E501" t="s">
        <v>58</v>
      </c>
      <c r="F501" t="s">
        <v>189</v>
      </c>
      <c r="G501">
        <v>18</v>
      </c>
      <c r="H501">
        <v>16</v>
      </c>
      <c r="I501">
        <v>2</v>
      </c>
      <c r="J501" s="1">
        <f t="shared" si="14"/>
        <v>0.88888888888888884</v>
      </c>
      <c r="K501" s="1">
        <f t="shared" si="15"/>
        <v>0.1111111111111111</v>
      </c>
    </row>
    <row r="502" spans="1:11" hidden="1" x14ac:dyDescent="0.35">
      <c r="A502" t="s">
        <v>8</v>
      </c>
      <c r="B502" t="s">
        <v>9</v>
      </c>
      <c r="C502" t="s">
        <v>10</v>
      </c>
      <c r="D502" t="s">
        <v>130</v>
      </c>
      <c r="E502" t="s">
        <v>59</v>
      </c>
      <c r="F502" t="s">
        <v>189</v>
      </c>
      <c r="G502">
        <v>19</v>
      </c>
      <c r="H502">
        <v>19</v>
      </c>
      <c r="I502">
        <v>0</v>
      </c>
      <c r="J502" s="1">
        <f t="shared" si="14"/>
        <v>1</v>
      </c>
      <c r="K502" s="1">
        <f t="shared" si="15"/>
        <v>0</v>
      </c>
    </row>
    <row r="503" spans="1:11" hidden="1" x14ac:dyDescent="0.35">
      <c r="A503" t="s">
        <v>8</v>
      </c>
      <c r="B503" t="s">
        <v>9</v>
      </c>
      <c r="C503" t="s">
        <v>10</v>
      </c>
      <c r="D503" t="s">
        <v>130</v>
      </c>
      <c r="E503" t="s">
        <v>60</v>
      </c>
      <c r="F503" t="s">
        <v>184</v>
      </c>
      <c r="G503">
        <v>64</v>
      </c>
      <c r="H503">
        <v>64</v>
      </c>
      <c r="I503">
        <v>0</v>
      </c>
      <c r="J503" s="1">
        <f t="shared" si="14"/>
        <v>1</v>
      </c>
      <c r="K503" s="1">
        <f t="shared" si="15"/>
        <v>0</v>
      </c>
    </row>
    <row r="504" spans="1:11" hidden="1" x14ac:dyDescent="0.35">
      <c r="A504" t="s">
        <v>8</v>
      </c>
      <c r="B504" t="s">
        <v>9</v>
      </c>
      <c r="C504" t="s">
        <v>10</v>
      </c>
      <c r="D504" t="s">
        <v>130</v>
      </c>
      <c r="E504" t="s">
        <v>61</v>
      </c>
      <c r="F504" t="s">
        <v>184</v>
      </c>
      <c r="G504">
        <v>66</v>
      </c>
      <c r="H504">
        <v>66</v>
      </c>
      <c r="I504">
        <v>0</v>
      </c>
      <c r="J504" s="1">
        <f t="shared" si="14"/>
        <v>1</v>
      </c>
      <c r="K504" s="1">
        <f t="shared" si="15"/>
        <v>0</v>
      </c>
    </row>
    <row r="505" spans="1:11" hidden="1" x14ac:dyDescent="0.35">
      <c r="A505" t="s">
        <v>8</v>
      </c>
      <c r="B505" t="s">
        <v>9</v>
      </c>
      <c r="C505" t="s">
        <v>10</v>
      </c>
      <c r="D505" t="s">
        <v>130</v>
      </c>
      <c r="E505" t="s">
        <v>62</v>
      </c>
      <c r="F505" t="s">
        <v>184</v>
      </c>
      <c r="G505">
        <v>75</v>
      </c>
      <c r="H505">
        <v>73</v>
      </c>
      <c r="I505">
        <v>2</v>
      </c>
      <c r="J505" s="1">
        <f t="shared" si="14"/>
        <v>0.97333333333333338</v>
      </c>
      <c r="K505" s="1">
        <f t="shared" si="15"/>
        <v>2.6666666666666668E-2</v>
      </c>
    </row>
    <row r="506" spans="1:11" hidden="1" x14ac:dyDescent="0.35">
      <c r="A506" t="s">
        <v>8</v>
      </c>
      <c r="B506" t="s">
        <v>9</v>
      </c>
      <c r="C506" t="s">
        <v>10</v>
      </c>
      <c r="D506" t="s">
        <v>130</v>
      </c>
      <c r="E506" t="s">
        <v>63</v>
      </c>
      <c r="F506" t="s">
        <v>184</v>
      </c>
      <c r="G506">
        <v>95</v>
      </c>
      <c r="H506">
        <v>95</v>
      </c>
      <c r="I506">
        <v>0</v>
      </c>
      <c r="J506" s="1">
        <f t="shared" si="14"/>
        <v>1</v>
      </c>
      <c r="K506" s="1">
        <f t="shared" si="15"/>
        <v>0</v>
      </c>
    </row>
    <row r="507" spans="1:11" hidden="1" x14ac:dyDescent="0.35">
      <c r="A507" t="s">
        <v>8</v>
      </c>
      <c r="B507" t="s">
        <v>9</v>
      </c>
      <c r="C507" t="s">
        <v>10</v>
      </c>
      <c r="D507" t="s">
        <v>130</v>
      </c>
      <c r="E507" t="s">
        <v>64</v>
      </c>
      <c r="F507" t="s">
        <v>184</v>
      </c>
      <c r="G507">
        <v>31</v>
      </c>
      <c r="H507">
        <v>30</v>
      </c>
      <c r="I507">
        <v>1</v>
      </c>
      <c r="J507" s="1">
        <f t="shared" si="14"/>
        <v>0.967741935483871</v>
      </c>
      <c r="K507" s="1">
        <f t="shared" si="15"/>
        <v>3.2258064516129031E-2</v>
      </c>
    </row>
    <row r="508" spans="1:11" hidden="1" x14ac:dyDescent="0.35">
      <c r="A508" t="s">
        <v>8</v>
      </c>
      <c r="B508" t="s">
        <v>9</v>
      </c>
      <c r="C508" t="s">
        <v>10</v>
      </c>
      <c r="D508" t="s">
        <v>130</v>
      </c>
      <c r="E508" t="s">
        <v>65</v>
      </c>
      <c r="F508" t="s">
        <v>184</v>
      </c>
      <c r="G508">
        <v>88</v>
      </c>
      <c r="H508">
        <v>82</v>
      </c>
      <c r="I508">
        <v>6</v>
      </c>
      <c r="J508" s="1">
        <f t="shared" si="14"/>
        <v>0.93181818181818177</v>
      </c>
      <c r="K508" s="1">
        <f t="shared" si="15"/>
        <v>6.8181818181818177E-2</v>
      </c>
    </row>
    <row r="509" spans="1:11" hidden="1" x14ac:dyDescent="0.35">
      <c r="A509" t="s">
        <v>8</v>
      </c>
      <c r="B509" t="s">
        <v>9</v>
      </c>
      <c r="C509" t="s">
        <v>10</v>
      </c>
      <c r="D509" t="s">
        <v>130</v>
      </c>
      <c r="E509" t="s">
        <v>66</v>
      </c>
      <c r="F509" t="s">
        <v>184</v>
      </c>
      <c r="G509">
        <v>28</v>
      </c>
      <c r="H509">
        <v>25</v>
      </c>
      <c r="I509">
        <v>3</v>
      </c>
      <c r="J509" s="1">
        <f t="shared" si="14"/>
        <v>0.8928571428571429</v>
      </c>
      <c r="K509" s="1">
        <f t="shared" si="15"/>
        <v>0.10714285714285714</v>
      </c>
    </row>
    <row r="510" spans="1:11" hidden="1" x14ac:dyDescent="0.35">
      <c r="A510" t="s">
        <v>8</v>
      </c>
      <c r="B510" t="s">
        <v>9</v>
      </c>
      <c r="C510" t="s">
        <v>10</v>
      </c>
      <c r="D510" t="s">
        <v>130</v>
      </c>
      <c r="E510" t="s">
        <v>67</v>
      </c>
      <c r="F510" t="s">
        <v>184</v>
      </c>
      <c r="G510">
        <v>33</v>
      </c>
      <c r="H510">
        <v>33</v>
      </c>
      <c r="I510">
        <v>0</v>
      </c>
      <c r="J510" s="1">
        <f t="shared" si="14"/>
        <v>1</v>
      </c>
      <c r="K510" s="1">
        <f t="shared" si="15"/>
        <v>0</v>
      </c>
    </row>
    <row r="511" spans="1:11" hidden="1" x14ac:dyDescent="0.35">
      <c r="A511" t="s">
        <v>8</v>
      </c>
      <c r="B511" t="s">
        <v>9</v>
      </c>
      <c r="C511" t="s">
        <v>10</v>
      </c>
      <c r="D511" t="s">
        <v>130</v>
      </c>
      <c r="E511" t="s">
        <v>68</v>
      </c>
      <c r="F511" t="s">
        <v>184</v>
      </c>
      <c r="G511">
        <v>75</v>
      </c>
      <c r="H511">
        <v>75</v>
      </c>
      <c r="I511">
        <v>0</v>
      </c>
      <c r="J511" s="1">
        <f t="shared" si="14"/>
        <v>1</v>
      </c>
      <c r="K511" s="1">
        <f t="shared" si="15"/>
        <v>0</v>
      </c>
    </row>
    <row r="512" spans="1:11" hidden="1" x14ac:dyDescent="0.35">
      <c r="A512" t="s">
        <v>8</v>
      </c>
      <c r="B512" t="s">
        <v>9</v>
      </c>
      <c r="C512" t="s">
        <v>10</v>
      </c>
      <c r="D512" t="s">
        <v>130</v>
      </c>
      <c r="E512" t="s">
        <v>69</v>
      </c>
      <c r="F512" t="s">
        <v>200</v>
      </c>
      <c r="G512">
        <v>29</v>
      </c>
      <c r="H512">
        <v>29</v>
      </c>
      <c r="I512">
        <v>0</v>
      </c>
      <c r="J512" s="1">
        <f t="shared" si="14"/>
        <v>1</v>
      </c>
      <c r="K512" s="1">
        <f t="shared" si="15"/>
        <v>0</v>
      </c>
    </row>
    <row r="513" spans="1:11" hidden="1" x14ac:dyDescent="0.35">
      <c r="A513" t="s">
        <v>8</v>
      </c>
      <c r="B513" t="s">
        <v>9</v>
      </c>
      <c r="C513" t="s">
        <v>10</v>
      </c>
      <c r="D513" t="s">
        <v>130</v>
      </c>
      <c r="E513" t="s">
        <v>70</v>
      </c>
      <c r="F513" t="s">
        <v>200</v>
      </c>
      <c r="G513">
        <v>130</v>
      </c>
      <c r="H513">
        <v>128</v>
      </c>
      <c r="I513">
        <v>2</v>
      </c>
      <c r="J513" s="1">
        <f t="shared" si="14"/>
        <v>0.98461538461538467</v>
      </c>
      <c r="K513" s="1">
        <f t="shared" si="15"/>
        <v>1.5384615384615385E-2</v>
      </c>
    </row>
    <row r="514" spans="1:11" hidden="1" x14ac:dyDescent="0.35">
      <c r="A514" t="s">
        <v>8</v>
      </c>
      <c r="B514" t="s">
        <v>9</v>
      </c>
      <c r="C514" t="s">
        <v>10</v>
      </c>
      <c r="D514" t="s">
        <v>130</v>
      </c>
      <c r="E514" t="s">
        <v>71</v>
      </c>
      <c r="F514" t="s">
        <v>200</v>
      </c>
      <c r="G514">
        <v>25</v>
      </c>
      <c r="H514">
        <v>23</v>
      </c>
      <c r="I514">
        <v>2</v>
      </c>
      <c r="J514" s="1">
        <f t="shared" si="14"/>
        <v>0.92</v>
      </c>
      <c r="K514" s="1">
        <f t="shared" si="15"/>
        <v>0.08</v>
      </c>
    </row>
    <row r="515" spans="1:11" hidden="1" x14ac:dyDescent="0.35">
      <c r="A515" t="s">
        <v>8</v>
      </c>
      <c r="B515" t="s">
        <v>9</v>
      </c>
      <c r="C515" t="s">
        <v>10</v>
      </c>
      <c r="D515" t="s">
        <v>130</v>
      </c>
      <c r="E515" t="s">
        <v>72</v>
      </c>
      <c r="F515" t="s">
        <v>179</v>
      </c>
      <c r="G515">
        <v>89</v>
      </c>
      <c r="H515">
        <v>85</v>
      </c>
      <c r="I515">
        <v>4</v>
      </c>
      <c r="J515" s="1">
        <f t="shared" ref="J515:J578" si="16">H515/G515</f>
        <v>0.9550561797752809</v>
      </c>
      <c r="K515" s="1">
        <f t="shared" ref="K515:K578" si="17">I515/G515</f>
        <v>4.49438202247191E-2</v>
      </c>
    </row>
    <row r="516" spans="1:11" hidden="1" x14ac:dyDescent="0.35">
      <c r="A516" t="s">
        <v>8</v>
      </c>
      <c r="B516" t="s">
        <v>9</v>
      </c>
      <c r="C516" t="s">
        <v>10</v>
      </c>
      <c r="D516" t="s">
        <v>130</v>
      </c>
      <c r="E516" t="s">
        <v>73</v>
      </c>
      <c r="F516" t="s">
        <v>179</v>
      </c>
      <c r="G516">
        <v>166</v>
      </c>
      <c r="H516">
        <v>166</v>
      </c>
      <c r="I516">
        <v>0</v>
      </c>
      <c r="J516" s="1">
        <f t="shared" si="16"/>
        <v>1</v>
      </c>
      <c r="K516" s="1">
        <f t="shared" si="17"/>
        <v>0</v>
      </c>
    </row>
    <row r="517" spans="1:11" hidden="1" x14ac:dyDescent="0.35">
      <c r="A517" t="s">
        <v>8</v>
      </c>
      <c r="B517" t="s">
        <v>9</v>
      </c>
      <c r="C517" t="s">
        <v>10</v>
      </c>
      <c r="D517" t="s">
        <v>130</v>
      </c>
      <c r="E517" t="s">
        <v>74</v>
      </c>
      <c r="F517" t="s">
        <v>179</v>
      </c>
      <c r="G517">
        <v>153</v>
      </c>
      <c r="H517">
        <v>153</v>
      </c>
      <c r="I517">
        <v>0</v>
      </c>
      <c r="J517" s="1">
        <f t="shared" si="16"/>
        <v>1</v>
      </c>
      <c r="K517" s="1">
        <f t="shared" si="17"/>
        <v>0</v>
      </c>
    </row>
    <row r="518" spans="1:11" hidden="1" x14ac:dyDescent="0.35">
      <c r="A518" t="s">
        <v>8</v>
      </c>
      <c r="B518" t="s">
        <v>9</v>
      </c>
      <c r="C518" t="s">
        <v>10</v>
      </c>
      <c r="D518" t="s">
        <v>130</v>
      </c>
      <c r="E518" t="s">
        <v>75</v>
      </c>
      <c r="F518" t="s">
        <v>179</v>
      </c>
      <c r="G518">
        <v>123</v>
      </c>
      <c r="H518">
        <v>122</v>
      </c>
      <c r="I518">
        <v>1</v>
      </c>
      <c r="J518" s="1">
        <f t="shared" si="16"/>
        <v>0.99186991869918695</v>
      </c>
      <c r="K518" s="1">
        <f t="shared" si="17"/>
        <v>8.130081300813009E-3</v>
      </c>
    </row>
    <row r="519" spans="1:11" hidden="1" x14ac:dyDescent="0.35">
      <c r="A519" t="s">
        <v>8</v>
      </c>
      <c r="B519" t="s">
        <v>9</v>
      </c>
      <c r="C519" t="s">
        <v>10</v>
      </c>
      <c r="D519" t="s">
        <v>130</v>
      </c>
      <c r="E519" t="s">
        <v>76</v>
      </c>
      <c r="F519" t="s">
        <v>210</v>
      </c>
      <c r="G519">
        <v>71</v>
      </c>
      <c r="H519">
        <v>71</v>
      </c>
      <c r="I519">
        <v>0</v>
      </c>
      <c r="J519" s="1">
        <f t="shared" si="16"/>
        <v>1</v>
      </c>
      <c r="K519" s="1">
        <f t="shared" si="17"/>
        <v>0</v>
      </c>
    </row>
    <row r="520" spans="1:11" hidden="1" x14ac:dyDescent="0.35">
      <c r="A520" t="s">
        <v>8</v>
      </c>
      <c r="B520" t="s">
        <v>9</v>
      </c>
      <c r="C520" t="s">
        <v>10</v>
      </c>
      <c r="D520" t="s">
        <v>130</v>
      </c>
      <c r="E520" t="s">
        <v>77</v>
      </c>
      <c r="F520" s="31" t="s">
        <v>380</v>
      </c>
      <c r="G520">
        <v>3</v>
      </c>
      <c r="H520">
        <v>3</v>
      </c>
      <c r="I520">
        <v>0</v>
      </c>
      <c r="J520" s="1">
        <f t="shared" si="16"/>
        <v>1</v>
      </c>
      <c r="K520" s="1">
        <f t="shared" si="17"/>
        <v>0</v>
      </c>
    </row>
    <row r="521" spans="1:11" hidden="1" x14ac:dyDescent="0.35">
      <c r="A521" t="s">
        <v>8</v>
      </c>
      <c r="B521" t="s">
        <v>9</v>
      </c>
      <c r="C521" t="s">
        <v>10</v>
      </c>
      <c r="D521" t="s">
        <v>130</v>
      </c>
      <c r="E521" t="s">
        <v>78</v>
      </c>
      <c r="F521" t="s">
        <v>268</v>
      </c>
      <c r="G521">
        <v>93</v>
      </c>
      <c r="H521">
        <v>93</v>
      </c>
      <c r="I521">
        <v>0</v>
      </c>
      <c r="J521" s="1">
        <f t="shared" si="16"/>
        <v>1</v>
      </c>
      <c r="K521" s="1">
        <f t="shared" si="17"/>
        <v>0</v>
      </c>
    </row>
    <row r="522" spans="1:11" hidden="1" x14ac:dyDescent="0.35">
      <c r="A522" t="s">
        <v>8</v>
      </c>
      <c r="B522" t="s">
        <v>9</v>
      </c>
      <c r="C522" t="s">
        <v>10</v>
      </c>
      <c r="D522" t="s">
        <v>130</v>
      </c>
      <c r="E522" t="s">
        <v>79</v>
      </c>
      <c r="F522" t="s">
        <v>210</v>
      </c>
      <c r="G522">
        <v>32</v>
      </c>
      <c r="H522">
        <v>31</v>
      </c>
      <c r="I522">
        <v>1</v>
      </c>
      <c r="J522" s="1">
        <f t="shared" si="16"/>
        <v>0.96875</v>
      </c>
      <c r="K522" s="1">
        <f t="shared" si="17"/>
        <v>3.125E-2</v>
      </c>
    </row>
    <row r="523" spans="1:11" hidden="1" x14ac:dyDescent="0.35">
      <c r="A523" t="s">
        <v>8</v>
      </c>
      <c r="B523" t="s">
        <v>9</v>
      </c>
      <c r="C523" t="s">
        <v>10</v>
      </c>
      <c r="D523" t="s">
        <v>130</v>
      </c>
      <c r="E523" t="s">
        <v>81</v>
      </c>
      <c r="F523" t="s">
        <v>189</v>
      </c>
      <c r="G523">
        <v>2</v>
      </c>
      <c r="H523">
        <v>2</v>
      </c>
      <c r="I523">
        <v>0</v>
      </c>
      <c r="J523" s="1">
        <f t="shared" si="16"/>
        <v>1</v>
      </c>
      <c r="K523" s="1">
        <f t="shared" si="17"/>
        <v>0</v>
      </c>
    </row>
    <row r="524" spans="1:11" hidden="1" x14ac:dyDescent="0.35">
      <c r="A524" t="s">
        <v>8</v>
      </c>
      <c r="B524" t="s">
        <v>9</v>
      </c>
      <c r="C524" t="s">
        <v>10</v>
      </c>
      <c r="D524" t="s">
        <v>130</v>
      </c>
      <c r="E524" t="s">
        <v>84</v>
      </c>
      <c r="F524" t="s">
        <v>200</v>
      </c>
      <c r="G524">
        <v>97</v>
      </c>
      <c r="H524">
        <v>92</v>
      </c>
      <c r="I524">
        <v>5</v>
      </c>
      <c r="J524" s="1">
        <f t="shared" si="16"/>
        <v>0.94845360824742264</v>
      </c>
      <c r="K524" s="1">
        <f t="shared" si="17"/>
        <v>5.1546391752577317E-2</v>
      </c>
    </row>
    <row r="525" spans="1:11" hidden="1" x14ac:dyDescent="0.35">
      <c r="A525" t="s">
        <v>8</v>
      </c>
      <c r="B525" t="s">
        <v>9</v>
      </c>
      <c r="C525" t="s">
        <v>10</v>
      </c>
      <c r="D525" t="s">
        <v>130</v>
      </c>
      <c r="E525" t="s">
        <v>85</v>
      </c>
      <c r="F525" t="s">
        <v>200</v>
      </c>
      <c r="G525">
        <v>76</v>
      </c>
      <c r="H525">
        <v>74</v>
      </c>
      <c r="I525">
        <v>2</v>
      </c>
      <c r="J525" s="1">
        <f t="shared" si="16"/>
        <v>0.97368421052631582</v>
      </c>
      <c r="K525" s="1">
        <f t="shared" si="17"/>
        <v>2.6315789473684209E-2</v>
      </c>
    </row>
    <row r="526" spans="1:11" hidden="1" x14ac:dyDescent="0.35">
      <c r="A526" t="s">
        <v>8</v>
      </c>
      <c r="B526" t="s">
        <v>9</v>
      </c>
      <c r="C526" t="s">
        <v>10</v>
      </c>
      <c r="D526" t="s">
        <v>130</v>
      </c>
      <c r="E526" t="s">
        <v>86</v>
      </c>
      <c r="F526" t="s">
        <v>179</v>
      </c>
      <c r="G526">
        <v>141</v>
      </c>
      <c r="H526">
        <v>139</v>
      </c>
      <c r="I526">
        <v>2</v>
      </c>
      <c r="J526" s="1">
        <f t="shared" si="16"/>
        <v>0.98581560283687941</v>
      </c>
      <c r="K526" s="1">
        <f t="shared" si="17"/>
        <v>1.4184397163120567E-2</v>
      </c>
    </row>
    <row r="527" spans="1:11" hidden="1" x14ac:dyDescent="0.35">
      <c r="A527" t="s">
        <v>8</v>
      </c>
      <c r="B527" t="s">
        <v>9</v>
      </c>
      <c r="C527" t="s">
        <v>10</v>
      </c>
      <c r="D527" t="s">
        <v>130</v>
      </c>
      <c r="E527" t="s">
        <v>87</v>
      </c>
      <c r="F527" t="s">
        <v>189</v>
      </c>
      <c r="G527">
        <v>166</v>
      </c>
      <c r="H527">
        <v>165</v>
      </c>
      <c r="I527">
        <v>1</v>
      </c>
      <c r="J527" s="1">
        <f t="shared" si="16"/>
        <v>0.99397590361445787</v>
      </c>
      <c r="K527" s="1">
        <f t="shared" si="17"/>
        <v>6.024096385542169E-3</v>
      </c>
    </row>
    <row r="528" spans="1:11" hidden="1" x14ac:dyDescent="0.35">
      <c r="A528" t="s">
        <v>8</v>
      </c>
      <c r="B528" t="s">
        <v>9</v>
      </c>
      <c r="C528" t="s">
        <v>10</v>
      </c>
      <c r="D528" t="s">
        <v>130</v>
      </c>
      <c r="E528" t="s">
        <v>88</v>
      </c>
      <c r="F528" t="s">
        <v>268</v>
      </c>
      <c r="G528">
        <v>139</v>
      </c>
      <c r="H528">
        <v>139</v>
      </c>
      <c r="I528">
        <v>0</v>
      </c>
      <c r="J528" s="1">
        <f t="shared" si="16"/>
        <v>1</v>
      </c>
      <c r="K528" s="1">
        <f t="shared" si="17"/>
        <v>0</v>
      </c>
    </row>
    <row r="529" spans="1:11" hidden="1" x14ac:dyDescent="0.35">
      <c r="A529" t="s">
        <v>8</v>
      </c>
      <c r="B529" t="s">
        <v>9</v>
      </c>
      <c r="C529" t="s">
        <v>10</v>
      </c>
      <c r="D529" t="s">
        <v>130</v>
      </c>
      <c r="E529" t="s">
        <v>89</v>
      </c>
      <c r="F529" t="s">
        <v>189</v>
      </c>
      <c r="G529">
        <v>157</v>
      </c>
      <c r="H529">
        <v>147</v>
      </c>
      <c r="I529">
        <v>10</v>
      </c>
      <c r="J529" s="1">
        <f t="shared" si="16"/>
        <v>0.93630573248407645</v>
      </c>
      <c r="K529" s="1">
        <f t="shared" si="17"/>
        <v>6.3694267515923567E-2</v>
      </c>
    </row>
    <row r="530" spans="1:11" hidden="1" x14ac:dyDescent="0.35">
      <c r="A530" t="s">
        <v>8</v>
      </c>
      <c r="B530" t="s">
        <v>9</v>
      </c>
      <c r="C530" t="s">
        <v>10</v>
      </c>
      <c r="D530" t="s">
        <v>130</v>
      </c>
      <c r="E530" t="s">
        <v>90</v>
      </c>
      <c r="F530" t="s">
        <v>179</v>
      </c>
      <c r="G530">
        <v>239</v>
      </c>
      <c r="H530">
        <v>236</v>
      </c>
      <c r="I530">
        <v>3</v>
      </c>
      <c r="J530" s="1">
        <f t="shared" si="16"/>
        <v>0.9874476987447699</v>
      </c>
      <c r="K530" s="1">
        <f t="shared" si="17"/>
        <v>1.2552301255230125E-2</v>
      </c>
    </row>
    <row r="531" spans="1:11" hidden="1" x14ac:dyDescent="0.35">
      <c r="A531" t="s">
        <v>8</v>
      </c>
      <c r="B531" t="s">
        <v>9</v>
      </c>
      <c r="C531" t="s">
        <v>10</v>
      </c>
      <c r="D531" t="s">
        <v>130</v>
      </c>
      <c r="E531" t="s">
        <v>91</v>
      </c>
      <c r="F531" t="s">
        <v>268</v>
      </c>
      <c r="G531">
        <v>99</v>
      </c>
      <c r="H531">
        <v>94</v>
      </c>
      <c r="I531">
        <v>5</v>
      </c>
      <c r="J531" s="1">
        <f t="shared" si="16"/>
        <v>0.9494949494949495</v>
      </c>
      <c r="K531" s="1">
        <f t="shared" si="17"/>
        <v>5.0505050505050504E-2</v>
      </c>
    </row>
    <row r="532" spans="1:11" hidden="1" x14ac:dyDescent="0.35">
      <c r="A532" t="s">
        <v>8</v>
      </c>
      <c r="B532" t="s">
        <v>9</v>
      </c>
      <c r="C532" t="s">
        <v>10</v>
      </c>
      <c r="D532" t="s">
        <v>130</v>
      </c>
      <c r="E532" t="s">
        <v>92</v>
      </c>
      <c r="F532" t="s">
        <v>189</v>
      </c>
      <c r="G532">
        <v>98</v>
      </c>
      <c r="H532">
        <v>98</v>
      </c>
      <c r="I532">
        <v>0</v>
      </c>
      <c r="J532" s="1">
        <f t="shared" si="16"/>
        <v>1</v>
      </c>
      <c r="K532" s="1">
        <f t="shared" si="17"/>
        <v>0</v>
      </c>
    </row>
    <row r="533" spans="1:11" hidden="1" x14ac:dyDescent="0.35">
      <c r="A533" t="s">
        <v>8</v>
      </c>
      <c r="B533" t="s">
        <v>9</v>
      </c>
      <c r="C533" t="s">
        <v>10</v>
      </c>
      <c r="D533" t="s">
        <v>130</v>
      </c>
      <c r="E533" t="s">
        <v>93</v>
      </c>
      <c r="F533" t="s">
        <v>184</v>
      </c>
      <c r="G533">
        <v>140</v>
      </c>
      <c r="H533">
        <v>138</v>
      </c>
      <c r="I533">
        <v>2</v>
      </c>
      <c r="J533" s="1">
        <f t="shared" si="16"/>
        <v>0.98571428571428577</v>
      </c>
      <c r="K533" s="1">
        <f t="shared" si="17"/>
        <v>1.4285714285714285E-2</v>
      </c>
    </row>
    <row r="534" spans="1:11" hidden="1" x14ac:dyDescent="0.35">
      <c r="A534" t="s">
        <v>8</v>
      </c>
      <c r="B534" t="s">
        <v>9</v>
      </c>
      <c r="C534" t="s">
        <v>10</v>
      </c>
      <c r="D534" t="s">
        <v>130</v>
      </c>
      <c r="E534" t="s">
        <v>94</v>
      </c>
      <c r="F534" t="s">
        <v>210</v>
      </c>
      <c r="G534">
        <v>71</v>
      </c>
      <c r="H534">
        <v>70</v>
      </c>
      <c r="I534">
        <v>1</v>
      </c>
      <c r="J534" s="1">
        <f t="shared" si="16"/>
        <v>0.9859154929577465</v>
      </c>
      <c r="K534" s="1">
        <f t="shared" si="17"/>
        <v>1.4084507042253521E-2</v>
      </c>
    </row>
    <row r="535" spans="1:11" hidden="1" x14ac:dyDescent="0.35">
      <c r="A535" t="s">
        <v>8</v>
      </c>
      <c r="B535" t="s">
        <v>9</v>
      </c>
      <c r="C535" t="s">
        <v>10</v>
      </c>
      <c r="D535" t="s">
        <v>130</v>
      </c>
      <c r="E535" t="s">
        <v>95</v>
      </c>
      <c r="F535" t="s">
        <v>210</v>
      </c>
      <c r="G535">
        <v>1</v>
      </c>
      <c r="H535">
        <v>1</v>
      </c>
      <c r="I535">
        <v>0</v>
      </c>
      <c r="J535" s="1">
        <f t="shared" si="16"/>
        <v>1</v>
      </c>
      <c r="K535" s="1">
        <f t="shared" si="17"/>
        <v>0</v>
      </c>
    </row>
    <row r="536" spans="1:11" hidden="1" x14ac:dyDescent="0.35">
      <c r="A536" t="s">
        <v>8</v>
      </c>
      <c r="B536" t="s">
        <v>9</v>
      </c>
      <c r="C536" t="s">
        <v>10</v>
      </c>
      <c r="D536" t="s">
        <v>130</v>
      </c>
      <c r="E536" t="s">
        <v>96</v>
      </c>
      <c r="F536" t="s">
        <v>268</v>
      </c>
      <c r="G536">
        <v>109</v>
      </c>
      <c r="H536">
        <v>100</v>
      </c>
      <c r="I536">
        <v>9</v>
      </c>
      <c r="J536" s="1">
        <f t="shared" si="16"/>
        <v>0.91743119266055051</v>
      </c>
      <c r="K536" s="1">
        <f t="shared" si="17"/>
        <v>8.2568807339449546E-2</v>
      </c>
    </row>
    <row r="537" spans="1:11" hidden="1" x14ac:dyDescent="0.35">
      <c r="A537" t="s">
        <v>8</v>
      </c>
      <c r="B537" t="s">
        <v>9</v>
      </c>
      <c r="C537" t="s">
        <v>10</v>
      </c>
      <c r="D537" t="s">
        <v>130</v>
      </c>
      <c r="E537" t="s">
        <v>97</v>
      </c>
      <c r="F537" t="s">
        <v>309</v>
      </c>
      <c r="G537">
        <v>150</v>
      </c>
      <c r="H537">
        <v>150</v>
      </c>
      <c r="I537">
        <v>0</v>
      </c>
      <c r="J537" s="1">
        <f t="shared" si="16"/>
        <v>1</v>
      </c>
      <c r="K537" s="1">
        <f t="shared" si="17"/>
        <v>0</v>
      </c>
    </row>
    <row r="538" spans="1:11" hidden="1" x14ac:dyDescent="0.35">
      <c r="A538" t="s">
        <v>8</v>
      </c>
      <c r="B538" t="s">
        <v>9</v>
      </c>
      <c r="C538" t="s">
        <v>10</v>
      </c>
      <c r="D538" t="s">
        <v>130</v>
      </c>
      <c r="E538" t="s">
        <v>98</v>
      </c>
      <c r="F538" t="s">
        <v>268</v>
      </c>
      <c r="G538">
        <v>72</v>
      </c>
      <c r="H538">
        <v>62</v>
      </c>
      <c r="I538">
        <v>10</v>
      </c>
      <c r="J538" s="1">
        <f t="shared" si="16"/>
        <v>0.86111111111111116</v>
      </c>
      <c r="K538" s="1">
        <f t="shared" si="17"/>
        <v>0.1388888888888889</v>
      </c>
    </row>
    <row r="539" spans="1:11" hidden="1" x14ac:dyDescent="0.35">
      <c r="A539" t="s">
        <v>8</v>
      </c>
      <c r="B539" t="s">
        <v>9</v>
      </c>
      <c r="C539" t="s">
        <v>10</v>
      </c>
      <c r="D539" t="s">
        <v>130</v>
      </c>
      <c r="E539" t="s">
        <v>99</v>
      </c>
      <c r="F539" t="s">
        <v>189</v>
      </c>
      <c r="G539">
        <v>48</v>
      </c>
      <c r="H539">
        <v>47</v>
      </c>
      <c r="I539">
        <v>1</v>
      </c>
      <c r="J539" s="1">
        <f t="shared" si="16"/>
        <v>0.97916666666666663</v>
      </c>
      <c r="K539" s="1">
        <f t="shared" si="17"/>
        <v>2.0833333333333332E-2</v>
      </c>
    </row>
    <row r="540" spans="1:11" hidden="1" x14ac:dyDescent="0.35">
      <c r="A540" t="s">
        <v>8</v>
      </c>
      <c r="B540" t="s">
        <v>9</v>
      </c>
      <c r="C540" t="s">
        <v>10</v>
      </c>
      <c r="D540" t="s">
        <v>130</v>
      </c>
      <c r="E540" t="s">
        <v>100</v>
      </c>
      <c r="F540" t="s">
        <v>200</v>
      </c>
      <c r="G540">
        <v>93</v>
      </c>
      <c r="H540">
        <v>90</v>
      </c>
      <c r="I540">
        <v>3</v>
      </c>
      <c r="J540" s="1">
        <f t="shared" si="16"/>
        <v>0.967741935483871</v>
      </c>
      <c r="K540" s="1">
        <f t="shared" si="17"/>
        <v>3.2258064516129031E-2</v>
      </c>
    </row>
    <row r="541" spans="1:11" hidden="1" x14ac:dyDescent="0.35">
      <c r="A541" t="s">
        <v>8</v>
      </c>
      <c r="B541" t="s">
        <v>9</v>
      </c>
      <c r="C541" t="s">
        <v>10</v>
      </c>
      <c r="D541" t="s">
        <v>130</v>
      </c>
      <c r="E541" t="s">
        <v>101</v>
      </c>
      <c r="F541" t="s">
        <v>189</v>
      </c>
      <c r="G541">
        <v>162</v>
      </c>
      <c r="H541">
        <v>156</v>
      </c>
      <c r="I541">
        <v>6</v>
      </c>
      <c r="J541" s="1">
        <f t="shared" si="16"/>
        <v>0.96296296296296291</v>
      </c>
      <c r="K541" s="1">
        <f t="shared" si="17"/>
        <v>3.7037037037037035E-2</v>
      </c>
    </row>
    <row r="542" spans="1:11" hidden="1" x14ac:dyDescent="0.35">
      <c r="A542" t="s">
        <v>8</v>
      </c>
      <c r="B542" t="s">
        <v>9</v>
      </c>
      <c r="C542" t="s">
        <v>10</v>
      </c>
      <c r="D542" t="s">
        <v>130</v>
      </c>
      <c r="E542" t="s">
        <v>102</v>
      </c>
      <c r="F542" t="s">
        <v>309</v>
      </c>
      <c r="G542">
        <v>294</v>
      </c>
      <c r="H542">
        <v>290</v>
      </c>
      <c r="I542">
        <v>4</v>
      </c>
      <c r="J542" s="1">
        <f t="shared" si="16"/>
        <v>0.98639455782312924</v>
      </c>
      <c r="K542" s="1">
        <f t="shared" si="17"/>
        <v>1.3605442176870748E-2</v>
      </c>
    </row>
    <row r="543" spans="1:11" hidden="1" x14ac:dyDescent="0.35">
      <c r="A543" t="s">
        <v>8</v>
      </c>
      <c r="B543" t="s">
        <v>9</v>
      </c>
      <c r="C543" t="s">
        <v>10</v>
      </c>
      <c r="D543" t="s">
        <v>130</v>
      </c>
      <c r="E543" t="s">
        <v>104</v>
      </c>
      <c r="F543" t="s">
        <v>189</v>
      </c>
      <c r="G543">
        <v>108</v>
      </c>
      <c r="H543">
        <v>108</v>
      </c>
      <c r="I543">
        <v>0</v>
      </c>
      <c r="J543" s="1">
        <f t="shared" si="16"/>
        <v>1</v>
      </c>
      <c r="K543" s="1">
        <f t="shared" si="17"/>
        <v>0</v>
      </c>
    </row>
    <row r="544" spans="1:11" hidden="1" x14ac:dyDescent="0.35">
      <c r="A544" t="s">
        <v>8</v>
      </c>
      <c r="B544" t="s">
        <v>9</v>
      </c>
      <c r="C544" t="s">
        <v>10</v>
      </c>
      <c r="D544" t="s">
        <v>130</v>
      </c>
      <c r="E544" t="s">
        <v>105</v>
      </c>
      <c r="F544" t="s">
        <v>268</v>
      </c>
      <c r="G544">
        <v>69</v>
      </c>
      <c r="H544">
        <v>66</v>
      </c>
      <c r="I544">
        <v>3</v>
      </c>
      <c r="J544" s="1">
        <f t="shared" si="16"/>
        <v>0.95652173913043481</v>
      </c>
      <c r="K544" s="1">
        <f t="shared" si="17"/>
        <v>4.3478260869565216E-2</v>
      </c>
    </row>
    <row r="545" spans="1:11" hidden="1" x14ac:dyDescent="0.35">
      <c r="A545" t="s">
        <v>8</v>
      </c>
      <c r="B545" t="s">
        <v>9</v>
      </c>
      <c r="C545" t="s">
        <v>10</v>
      </c>
      <c r="D545" t="s">
        <v>130</v>
      </c>
      <c r="E545" t="s">
        <v>106</v>
      </c>
      <c r="F545" t="s">
        <v>200</v>
      </c>
      <c r="G545">
        <v>296</v>
      </c>
      <c r="H545">
        <v>290</v>
      </c>
      <c r="I545">
        <v>6</v>
      </c>
      <c r="J545" s="1">
        <f t="shared" si="16"/>
        <v>0.97972972972972971</v>
      </c>
      <c r="K545" s="1">
        <f t="shared" si="17"/>
        <v>2.0270270270270271E-2</v>
      </c>
    </row>
    <row r="546" spans="1:11" hidden="1" x14ac:dyDescent="0.35">
      <c r="A546" t="s">
        <v>8</v>
      </c>
      <c r="B546" t="s">
        <v>9</v>
      </c>
      <c r="C546" t="s">
        <v>10</v>
      </c>
      <c r="D546" t="s">
        <v>130</v>
      </c>
      <c r="E546" t="s">
        <v>107</v>
      </c>
      <c r="F546" t="s">
        <v>200</v>
      </c>
      <c r="G546">
        <v>173</v>
      </c>
      <c r="H546">
        <v>169</v>
      </c>
      <c r="I546">
        <v>4</v>
      </c>
      <c r="J546" s="1">
        <f t="shared" si="16"/>
        <v>0.97687861271676302</v>
      </c>
      <c r="K546" s="1">
        <f t="shared" si="17"/>
        <v>2.3121387283236993E-2</v>
      </c>
    </row>
    <row r="547" spans="1:11" hidden="1" x14ac:dyDescent="0.35">
      <c r="A547" t="s">
        <v>8</v>
      </c>
      <c r="B547" t="s">
        <v>9</v>
      </c>
      <c r="C547" t="s">
        <v>10</v>
      </c>
      <c r="D547" t="s">
        <v>130</v>
      </c>
      <c r="E547" t="s">
        <v>108</v>
      </c>
      <c r="F547" t="s">
        <v>179</v>
      </c>
      <c r="G547">
        <v>69</v>
      </c>
      <c r="H547">
        <v>68</v>
      </c>
      <c r="I547">
        <v>1</v>
      </c>
      <c r="J547" s="1">
        <f t="shared" si="16"/>
        <v>0.98550724637681164</v>
      </c>
      <c r="K547" s="1">
        <f t="shared" si="17"/>
        <v>1.4492753623188406E-2</v>
      </c>
    </row>
    <row r="548" spans="1:11" hidden="1" x14ac:dyDescent="0.35">
      <c r="A548" t="s">
        <v>8</v>
      </c>
      <c r="B548" t="s">
        <v>9</v>
      </c>
      <c r="C548" t="s">
        <v>10</v>
      </c>
      <c r="D548" t="s">
        <v>130</v>
      </c>
      <c r="E548" t="s">
        <v>109</v>
      </c>
      <c r="F548" t="s">
        <v>309</v>
      </c>
      <c r="G548">
        <v>117</v>
      </c>
      <c r="H548">
        <v>115</v>
      </c>
      <c r="I548">
        <v>2</v>
      </c>
      <c r="J548" s="1">
        <f t="shared" si="16"/>
        <v>0.98290598290598286</v>
      </c>
      <c r="K548" s="1">
        <f t="shared" si="17"/>
        <v>1.7094017094017096E-2</v>
      </c>
    </row>
    <row r="549" spans="1:11" hidden="1" x14ac:dyDescent="0.35">
      <c r="A549" t="s">
        <v>8</v>
      </c>
      <c r="B549" t="s">
        <v>9</v>
      </c>
      <c r="C549" t="s">
        <v>10</v>
      </c>
      <c r="D549" t="s">
        <v>130</v>
      </c>
      <c r="E549" t="s">
        <v>110</v>
      </c>
      <c r="F549" t="s">
        <v>200</v>
      </c>
      <c r="G549">
        <v>56</v>
      </c>
      <c r="H549">
        <v>56</v>
      </c>
      <c r="I549">
        <v>0</v>
      </c>
      <c r="J549" s="1">
        <f t="shared" si="16"/>
        <v>1</v>
      </c>
      <c r="K549" s="1">
        <f t="shared" si="17"/>
        <v>0</v>
      </c>
    </row>
    <row r="550" spans="1:11" hidden="1" x14ac:dyDescent="0.35">
      <c r="A550" t="s">
        <v>8</v>
      </c>
      <c r="B550" t="s">
        <v>9</v>
      </c>
      <c r="C550" t="s">
        <v>10</v>
      </c>
      <c r="D550" t="s">
        <v>130</v>
      </c>
      <c r="E550" t="s">
        <v>112</v>
      </c>
      <c r="F550" t="s">
        <v>210</v>
      </c>
      <c r="G550">
        <v>54</v>
      </c>
      <c r="H550">
        <v>54</v>
      </c>
      <c r="I550">
        <v>0</v>
      </c>
      <c r="J550" s="1">
        <f t="shared" si="16"/>
        <v>1</v>
      </c>
      <c r="K550" s="1">
        <f t="shared" si="17"/>
        <v>0</v>
      </c>
    </row>
    <row r="551" spans="1:11" hidden="1" x14ac:dyDescent="0.35">
      <c r="A551" t="s">
        <v>8</v>
      </c>
      <c r="B551" t="s">
        <v>9</v>
      </c>
      <c r="C551" t="s">
        <v>10</v>
      </c>
      <c r="D551" t="s">
        <v>130</v>
      </c>
      <c r="E551" t="s">
        <v>113</v>
      </c>
      <c r="F551" t="s">
        <v>268</v>
      </c>
      <c r="G551">
        <v>20</v>
      </c>
      <c r="H551">
        <v>20</v>
      </c>
      <c r="I551">
        <v>0</v>
      </c>
      <c r="J551" s="1">
        <f t="shared" si="16"/>
        <v>1</v>
      </c>
      <c r="K551" s="1">
        <f t="shared" si="17"/>
        <v>0</v>
      </c>
    </row>
    <row r="552" spans="1:11" hidden="1" x14ac:dyDescent="0.35">
      <c r="A552" t="s">
        <v>8</v>
      </c>
      <c r="B552" t="s">
        <v>9</v>
      </c>
      <c r="C552" t="s">
        <v>10</v>
      </c>
      <c r="D552" t="s">
        <v>130</v>
      </c>
      <c r="E552" t="s">
        <v>114</v>
      </c>
      <c r="F552" t="s">
        <v>184</v>
      </c>
      <c r="G552">
        <v>32</v>
      </c>
      <c r="H552">
        <v>31</v>
      </c>
      <c r="I552">
        <v>1</v>
      </c>
      <c r="J552" s="1">
        <f t="shared" si="16"/>
        <v>0.96875</v>
      </c>
      <c r="K552" s="1">
        <f t="shared" si="17"/>
        <v>3.125E-2</v>
      </c>
    </row>
    <row r="553" spans="1:11" hidden="1" x14ac:dyDescent="0.35">
      <c r="A553" t="s">
        <v>8</v>
      </c>
      <c r="B553" t="s">
        <v>9</v>
      </c>
      <c r="C553" t="s">
        <v>10</v>
      </c>
      <c r="D553" t="s">
        <v>130</v>
      </c>
      <c r="E553" t="s">
        <v>115</v>
      </c>
      <c r="F553" t="s">
        <v>184</v>
      </c>
      <c r="G553">
        <v>37</v>
      </c>
      <c r="H553">
        <v>36</v>
      </c>
      <c r="I553">
        <v>1</v>
      </c>
      <c r="J553" s="1">
        <f t="shared" si="16"/>
        <v>0.97297297297297303</v>
      </c>
      <c r="K553" s="1">
        <f t="shared" si="17"/>
        <v>2.7027027027027029E-2</v>
      </c>
    </row>
    <row r="554" spans="1:11" hidden="1" x14ac:dyDescent="0.35">
      <c r="A554" t="s">
        <v>8</v>
      </c>
      <c r="B554" t="s">
        <v>9</v>
      </c>
      <c r="C554" t="s">
        <v>10</v>
      </c>
      <c r="D554" t="s">
        <v>130</v>
      </c>
      <c r="E554" t="s">
        <v>116</v>
      </c>
      <c r="F554" t="s">
        <v>184</v>
      </c>
      <c r="G554">
        <v>22</v>
      </c>
      <c r="H554">
        <v>21</v>
      </c>
      <c r="I554">
        <v>1</v>
      </c>
      <c r="J554" s="1">
        <f t="shared" si="16"/>
        <v>0.95454545454545459</v>
      </c>
      <c r="K554" s="1">
        <f t="shared" si="17"/>
        <v>4.5454545454545456E-2</v>
      </c>
    </row>
    <row r="555" spans="1:11" hidden="1" x14ac:dyDescent="0.35">
      <c r="A555" t="s">
        <v>8</v>
      </c>
      <c r="B555" t="s">
        <v>9</v>
      </c>
      <c r="C555" t="s">
        <v>10</v>
      </c>
      <c r="D555" t="s">
        <v>130</v>
      </c>
      <c r="E555" t="s">
        <v>117</v>
      </c>
      <c r="F555" t="s">
        <v>309</v>
      </c>
      <c r="G555">
        <v>90</v>
      </c>
      <c r="H555">
        <v>90</v>
      </c>
      <c r="I555">
        <v>0</v>
      </c>
      <c r="J555" s="1">
        <f t="shared" si="16"/>
        <v>1</v>
      </c>
      <c r="K555" s="1">
        <f t="shared" si="17"/>
        <v>0</v>
      </c>
    </row>
    <row r="556" spans="1:11" hidden="1" x14ac:dyDescent="0.35">
      <c r="A556" t="s">
        <v>8</v>
      </c>
      <c r="B556" t="s">
        <v>9</v>
      </c>
      <c r="C556" t="s">
        <v>10</v>
      </c>
      <c r="D556" t="s">
        <v>130</v>
      </c>
      <c r="E556" t="s">
        <v>118</v>
      </c>
      <c r="F556" t="s">
        <v>189</v>
      </c>
      <c r="G556">
        <v>117</v>
      </c>
      <c r="H556">
        <v>117</v>
      </c>
      <c r="I556">
        <v>0</v>
      </c>
      <c r="J556" s="1">
        <f t="shared" si="16"/>
        <v>1</v>
      </c>
      <c r="K556" s="1">
        <f t="shared" si="17"/>
        <v>0</v>
      </c>
    </row>
    <row r="557" spans="1:11" hidden="1" x14ac:dyDescent="0.35">
      <c r="A557" t="s">
        <v>8</v>
      </c>
      <c r="B557" t="s">
        <v>9</v>
      </c>
      <c r="C557" t="s">
        <v>10</v>
      </c>
      <c r="D557" t="s">
        <v>130</v>
      </c>
      <c r="E557" t="s">
        <v>119</v>
      </c>
      <c r="F557" t="s">
        <v>189</v>
      </c>
      <c r="G557">
        <v>147</v>
      </c>
      <c r="H557">
        <v>140</v>
      </c>
      <c r="I557">
        <v>7</v>
      </c>
      <c r="J557" s="1">
        <f t="shared" si="16"/>
        <v>0.95238095238095233</v>
      </c>
      <c r="K557" s="1">
        <f t="shared" si="17"/>
        <v>4.7619047619047616E-2</v>
      </c>
    </row>
    <row r="558" spans="1:11" hidden="1" x14ac:dyDescent="0.35">
      <c r="A558" t="s">
        <v>8</v>
      </c>
      <c r="B558" t="s">
        <v>9</v>
      </c>
      <c r="C558" t="s">
        <v>10</v>
      </c>
      <c r="D558" t="s">
        <v>130</v>
      </c>
      <c r="E558" t="s">
        <v>120</v>
      </c>
      <c r="F558" t="s">
        <v>200</v>
      </c>
      <c r="G558">
        <v>89</v>
      </c>
      <c r="H558">
        <v>89</v>
      </c>
      <c r="I558">
        <v>0</v>
      </c>
      <c r="J558" s="1">
        <f t="shared" si="16"/>
        <v>1</v>
      </c>
      <c r="K558" s="1">
        <f t="shared" si="17"/>
        <v>0</v>
      </c>
    </row>
    <row r="559" spans="1:11" hidden="1" x14ac:dyDescent="0.35">
      <c r="A559" t="s">
        <v>8</v>
      </c>
      <c r="B559" t="s">
        <v>9</v>
      </c>
      <c r="C559" t="s">
        <v>10</v>
      </c>
      <c r="D559" t="s">
        <v>130</v>
      </c>
      <c r="E559" t="s">
        <v>121</v>
      </c>
      <c r="F559" t="s">
        <v>200</v>
      </c>
      <c r="G559">
        <v>266</v>
      </c>
      <c r="H559">
        <v>256</v>
      </c>
      <c r="I559">
        <v>10</v>
      </c>
      <c r="J559" s="1">
        <f t="shared" si="16"/>
        <v>0.96240601503759393</v>
      </c>
      <c r="K559" s="1">
        <f t="shared" si="17"/>
        <v>3.7593984962406013E-2</v>
      </c>
    </row>
    <row r="560" spans="1:11" hidden="1" x14ac:dyDescent="0.35">
      <c r="A560" t="s">
        <v>8</v>
      </c>
      <c r="B560" t="s">
        <v>9</v>
      </c>
      <c r="C560" t="s">
        <v>10</v>
      </c>
      <c r="D560" t="s">
        <v>130</v>
      </c>
      <c r="E560" t="s">
        <v>122</v>
      </c>
      <c r="F560" t="s">
        <v>184</v>
      </c>
      <c r="G560">
        <v>75</v>
      </c>
      <c r="H560">
        <v>75</v>
      </c>
      <c r="I560">
        <v>0</v>
      </c>
      <c r="J560" s="1">
        <f t="shared" si="16"/>
        <v>1</v>
      </c>
      <c r="K560" s="1">
        <f t="shared" si="17"/>
        <v>0</v>
      </c>
    </row>
    <row r="561" spans="1:11" hidden="1" x14ac:dyDescent="0.35">
      <c r="A561" t="s">
        <v>8</v>
      </c>
      <c r="B561" t="s">
        <v>9</v>
      </c>
      <c r="C561" t="s">
        <v>10</v>
      </c>
      <c r="D561" t="s">
        <v>130</v>
      </c>
      <c r="E561" t="s">
        <v>123</v>
      </c>
      <c r="F561" t="s">
        <v>189</v>
      </c>
      <c r="G561">
        <v>95</v>
      </c>
      <c r="H561">
        <v>84</v>
      </c>
      <c r="I561">
        <v>11</v>
      </c>
      <c r="J561" s="1">
        <f t="shared" si="16"/>
        <v>0.88421052631578945</v>
      </c>
      <c r="K561" s="1">
        <f t="shared" si="17"/>
        <v>0.11578947368421053</v>
      </c>
    </row>
    <row r="562" spans="1:11" hidden="1" x14ac:dyDescent="0.35">
      <c r="A562" t="s">
        <v>8</v>
      </c>
      <c r="B562" t="s">
        <v>9</v>
      </c>
      <c r="C562" t="s">
        <v>10</v>
      </c>
      <c r="D562" t="s">
        <v>130</v>
      </c>
      <c r="E562" t="s">
        <v>124</v>
      </c>
      <c r="F562" t="s">
        <v>124</v>
      </c>
      <c r="G562">
        <v>37</v>
      </c>
      <c r="H562">
        <v>32</v>
      </c>
      <c r="I562">
        <v>5</v>
      </c>
      <c r="J562" s="1">
        <f t="shared" si="16"/>
        <v>0.86486486486486491</v>
      </c>
      <c r="K562" s="1">
        <f t="shared" si="17"/>
        <v>0.13513513513513514</v>
      </c>
    </row>
    <row r="563" spans="1:11" x14ac:dyDescent="0.35">
      <c r="A563" t="s">
        <v>8</v>
      </c>
      <c r="B563" t="s">
        <v>9</v>
      </c>
      <c r="C563" t="s">
        <v>10</v>
      </c>
      <c r="D563" t="s">
        <v>130</v>
      </c>
      <c r="E563" t="s">
        <v>125</v>
      </c>
      <c r="F563" t="s">
        <v>309</v>
      </c>
      <c r="G563">
        <v>207</v>
      </c>
      <c r="H563">
        <v>207</v>
      </c>
      <c r="I563">
        <v>0</v>
      </c>
      <c r="J563" s="1">
        <f t="shared" si="16"/>
        <v>1</v>
      </c>
      <c r="K563" s="1">
        <f t="shared" si="17"/>
        <v>0</v>
      </c>
    </row>
    <row r="564" spans="1:11" hidden="1" x14ac:dyDescent="0.35">
      <c r="A564" t="s">
        <v>8</v>
      </c>
      <c r="B564" t="s">
        <v>9</v>
      </c>
      <c r="C564" t="s">
        <v>10</v>
      </c>
      <c r="D564" t="s">
        <v>130</v>
      </c>
      <c r="E564" t="s">
        <v>126</v>
      </c>
      <c r="F564" t="s">
        <v>268</v>
      </c>
      <c r="G564">
        <v>64</v>
      </c>
      <c r="H564">
        <v>63</v>
      </c>
      <c r="I564">
        <v>1</v>
      </c>
      <c r="J564" s="1">
        <f t="shared" si="16"/>
        <v>0.984375</v>
      </c>
      <c r="K564" s="1">
        <f t="shared" si="17"/>
        <v>1.5625E-2</v>
      </c>
    </row>
    <row r="565" spans="1:11" hidden="1" x14ac:dyDescent="0.35">
      <c r="A565" t="s">
        <v>8</v>
      </c>
      <c r="B565" t="s">
        <v>9</v>
      </c>
      <c r="C565" t="s">
        <v>10</v>
      </c>
      <c r="D565" t="s">
        <v>131</v>
      </c>
      <c r="E565" t="s">
        <v>12</v>
      </c>
      <c r="F565" t="s">
        <v>268</v>
      </c>
      <c r="G565">
        <v>53</v>
      </c>
      <c r="H565">
        <v>53</v>
      </c>
      <c r="I565">
        <v>0</v>
      </c>
      <c r="J565" s="1">
        <f t="shared" si="16"/>
        <v>1</v>
      </c>
      <c r="K565" s="1">
        <f t="shared" si="17"/>
        <v>0</v>
      </c>
    </row>
    <row r="566" spans="1:11" hidden="1" x14ac:dyDescent="0.35">
      <c r="A566" t="s">
        <v>8</v>
      </c>
      <c r="B566" t="s">
        <v>9</v>
      </c>
      <c r="C566" t="s">
        <v>10</v>
      </c>
      <c r="D566" t="s">
        <v>131</v>
      </c>
      <c r="E566" t="s">
        <v>13</v>
      </c>
      <c r="F566" t="s">
        <v>268</v>
      </c>
      <c r="G566">
        <v>20</v>
      </c>
      <c r="H566">
        <v>18</v>
      </c>
      <c r="I566">
        <v>2</v>
      </c>
      <c r="J566" s="1">
        <f t="shared" si="16"/>
        <v>0.9</v>
      </c>
      <c r="K566" s="1">
        <f t="shared" si="17"/>
        <v>0.1</v>
      </c>
    </row>
    <row r="567" spans="1:11" hidden="1" x14ac:dyDescent="0.35">
      <c r="A567" t="s">
        <v>8</v>
      </c>
      <c r="B567" t="s">
        <v>9</v>
      </c>
      <c r="C567" t="s">
        <v>10</v>
      </c>
      <c r="D567" t="s">
        <v>131</v>
      </c>
      <c r="E567" t="s">
        <v>14</v>
      </c>
      <c r="F567" t="s">
        <v>268</v>
      </c>
      <c r="G567">
        <v>43</v>
      </c>
      <c r="H567">
        <v>42</v>
      </c>
      <c r="I567">
        <v>1</v>
      </c>
      <c r="J567" s="1">
        <f t="shared" si="16"/>
        <v>0.97674418604651159</v>
      </c>
      <c r="K567" s="1">
        <f t="shared" si="17"/>
        <v>2.3255813953488372E-2</v>
      </c>
    </row>
    <row r="568" spans="1:11" hidden="1" x14ac:dyDescent="0.35">
      <c r="A568" t="s">
        <v>8</v>
      </c>
      <c r="B568" t="s">
        <v>9</v>
      </c>
      <c r="C568" t="s">
        <v>10</v>
      </c>
      <c r="D568" t="s">
        <v>131</v>
      </c>
      <c r="E568" t="s">
        <v>15</v>
      </c>
      <c r="F568" t="s">
        <v>210</v>
      </c>
      <c r="G568">
        <v>17</v>
      </c>
      <c r="H568">
        <v>13</v>
      </c>
      <c r="I568">
        <v>4</v>
      </c>
      <c r="J568" s="1">
        <f t="shared" si="16"/>
        <v>0.76470588235294112</v>
      </c>
      <c r="K568" s="1">
        <f t="shared" si="17"/>
        <v>0.23529411764705882</v>
      </c>
    </row>
    <row r="569" spans="1:11" hidden="1" x14ac:dyDescent="0.35">
      <c r="A569" t="s">
        <v>8</v>
      </c>
      <c r="B569" t="s">
        <v>9</v>
      </c>
      <c r="C569" t="s">
        <v>10</v>
      </c>
      <c r="D569" t="s">
        <v>131</v>
      </c>
      <c r="E569" t="s">
        <v>16</v>
      </c>
      <c r="F569" t="s">
        <v>210</v>
      </c>
      <c r="G569">
        <v>22</v>
      </c>
      <c r="H569">
        <v>15</v>
      </c>
      <c r="I569">
        <v>7</v>
      </c>
      <c r="J569" s="1">
        <f t="shared" si="16"/>
        <v>0.68181818181818177</v>
      </c>
      <c r="K569" s="1">
        <f t="shared" si="17"/>
        <v>0.31818181818181818</v>
      </c>
    </row>
    <row r="570" spans="1:11" hidden="1" x14ac:dyDescent="0.35">
      <c r="A570" t="s">
        <v>8</v>
      </c>
      <c r="B570" t="s">
        <v>9</v>
      </c>
      <c r="C570" t="s">
        <v>10</v>
      </c>
      <c r="D570" t="s">
        <v>131</v>
      </c>
      <c r="E570" t="s">
        <v>17</v>
      </c>
      <c r="F570" t="s">
        <v>210</v>
      </c>
      <c r="G570">
        <v>50</v>
      </c>
      <c r="H570">
        <v>50</v>
      </c>
      <c r="I570">
        <v>0</v>
      </c>
      <c r="J570" s="1">
        <f t="shared" si="16"/>
        <v>1</v>
      </c>
      <c r="K570" s="1">
        <f t="shared" si="17"/>
        <v>0</v>
      </c>
    </row>
    <row r="571" spans="1:11" hidden="1" x14ac:dyDescent="0.35">
      <c r="A571" t="s">
        <v>8</v>
      </c>
      <c r="B571" t="s">
        <v>9</v>
      </c>
      <c r="C571" t="s">
        <v>10</v>
      </c>
      <c r="D571" t="s">
        <v>131</v>
      </c>
      <c r="E571" t="s">
        <v>18</v>
      </c>
      <c r="F571" t="s">
        <v>210</v>
      </c>
      <c r="G571">
        <v>34</v>
      </c>
      <c r="H571">
        <v>34</v>
      </c>
      <c r="I571">
        <v>0</v>
      </c>
      <c r="J571" s="1">
        <f t="shared" si="16"/>
        <v>1</v>
      </c>
      <c r="K571" s="1">
        <f t="shared" si="17"/>
        <v>0</v>
      </c>
    </row>
    <row r="572" spans="1:11" hidden="1" x14ac:dyDescent="0.35">
      <c r="A572" t="s">
        <v>8</v>
      </c>
      <c r="B572" t="s">
        <v>9</v>
      </c>
      <c r="C572" t="s">
        <v>10</v>
      </c>
      <c r="D572" t="s">
        <v>131</v>
      </c>
      <c r="E572" t="s">
        <v>19</v>
      </c>
      <c r="F572" t="s">
        <v>210</v>
      </c>
      <c r="G572">
        <v>30</v>
      </c>
      <c r="H572">
        <v>22</v>
      </c>
      <c r="I572">
        <v>8</v>
      </c>
      <c r="J572" s="1">
        <f t="shared" si="16"/>
        <v>0.73333333333333328</v>
      </c>
      <c r="K572" s="1">
        <f t="shared" si="17"/>
        <v>0.26666666666666666</v>
      </c>
    </row>
    <row r="573" spans="1:11" hidden="1" x14ac:dyDescent="0.35">
      <c r="A573" t="s">
        <v>8</v>
      </c>
      <c r="B573" t="s">
        <v>9</v>
      </c>
      <c r="C573" t="s">
        <v>10</v>
      </c>
      <c r="D573" t="s">
        <v>131</v>
      </c>
      <c r="E573" t="s">
        <v>20</v>
      </c>
      <c r="F573" t="s">
        <v>210</v>
      </c>
      <c r="G573">
        <v>24</v>
      </c>
      <c r="H573">
        <v>24</v>
      </c>
      <c r="I573">
        <v>0</v>
      </c>
      <c r="J573" s="1">
        <f t="shared" si="16"/>
        <v>1</v>
      </c>
      <c r="K573" s="1">
        <f t="shared" si="17"/>
        <v>0</v>
      </c>
    </row>
    <row r="574" spans="1:11" hidden="1" x14ac:dyDescent="0.35">
      <c r="A574" t="s">
        <v>8</v>
      </c>
      <c r="B574" t="s">
        <v>9</v>
      </c>
      <c r="C574" t="s">
        <v>10</v>
      </c>
      <c r="D574" t="s">
        <v>131</v>
      </c>
      <c r="E574" t="s">
        <v>21</v>
      </c>
      <c r="F574" t="s">
        <v>210</v>
      </c>
      <c r="G574">
        <v>43</v>
      </c>
      <c r="H574">
        <v>33</v>
      </c>
      <c r="I574">
        <v>10</v>
      </c>
      <c r="J574" s="1">
        <f t="shared" si="16"/>
        <v>0.76744186046511631</v>
      </c>
      <c r="K574" s="1">
        <f t="shared" si="17"/>
        <v>0.23255813953488372</v>
      </c>
    </row>
    <row r="575" spans="1:11" hidden="1" x14ac:dyDescent="0.35">
      <c r="A575" t="s">
        <v>8</v>
      </c>
      <c r="B575" t="s">
        <v>9</v>
      </c>
      <c r="C575" t="s">
        <v>10</v>
      </c>
      <c r="D575" t="s">
        <v>131</v>
      </c>
      <c r="E575" t="s">
        <v>22</v>
      </c>
      <c r="F575" t="s">
        <v>210</v>
      </c>
      <c r="G575">
        <v>40</v>
      </c>
      <c r="H575">
        <v>39</v>
      </c>
      <c r="I575">
        <v>1</v>
      </c>
      <c r="J575" s="1">
        <f t="shared" si="16"/>
        <v>0.97499999999999998</v>
      </c>
      <c r="K575" s="1">
        <f t="shared" si="17"/>
        <v>2.5000000000000001E-2</v>
      </c>
    </row>
    <row r="576" spans="1:11" hidden="1" x14ac:dyDescent="0.35">
      <c r="A576" t="s">
        <v>8</v>
      </c>
      <c r="B576" t="s">
        <v>9</v>
      </c>
      <c r="C576" t="s">
        <v>10</v>
      </c>
      <c r="D576" t="s">
        <v>131</v>
      </c>
      <c r="E576" t="s">
        <v>23</v>
      </c>
      <c r="F576" t="s">
        <v>210</v>
      </c>
      <c r="G576">
        <v>29</v>
      </c>
      <c r="H576">
        <v>18</v>
      </c>
      <c r="I576">
        <v>11</v>
      </c>
      <c r="J576" s="1">
        <f t="shared" si="16"/>
        <v>0.62068965517241381</v>
      </c>
      <c r="K576" s="1">
        <f t="shared" si="17"/>
        <v>0.37931034482758619</v>
      </c>
    </row>
    <row r="577" spans="1:11" hidden="1" x14ac:dyDescent="0.35">
      <c r="A577" t="s">
        <v>8</v>
      </c>
      <c r="B577" t="s">
        <v>9</v>
      </c>
      <c r="C577" t="s">
        <v>10</v>
      </c>
      <c r="D577" t="s">
        <v>131</v>
      </c>
      <c r="E577" t="s">
        <v>24</v>
      </c>
      <c r="F577" t="s">
        <v>210</v>
      </c>
      <c r="G577">
        <v>14</v>
      </c>
      <c r="H577">
        <v>14</v>
      </c>
      <c r="I577">
        <v>0</v>
      </c>
      <c r="J577" s="1">
        <f t="shared" si="16"/>
        <v>1</v>
      </c>
      <c r="K577" s="1">
        <f t="shared" si="17"/>
        <v>0</v>
      </c>
    </row>
    <row r="578" spans="1:11" hidden="1" x14ac:dyDescent="0.35">
      <c r="A578" t="s">
        <v>8</v>
      </c>
      <c r="B578" t="s">
        <v>9</v>
      </c>
      <c r="C578" t="s">
        <v>10</v>
      </c>
      <c r="D578" t="s">
        <v>131</v>
      </c>
      <c r="E578" t="s">
        <v>25</v>
      </c>
      <c r="F578" t="s">
        <v>210</v>
      </c>
      <c r="G578">
        <v>27</v>
      </c>
      <c r="H578">
        <v>27</v>
      </c>
      <c r="I578">
        <v>0</v>
      </c>
      <c r="J578" s="1">
        <f t="shared" si="16"/>
        <v>1</v>
      </c>
      <c r="K578" s="1">
        <f t="shared" si="17"/>
        <v>0</v>
      </c>
    </row>
    <row r="579" spans="1:11" hidden="1" x14ac:dyDescent="0.35">
      <c r="A579" t="s">
        <v>8</v>
      </c>
      <c r="B579" t="s">
        <v>9</v>
      </c>
      <c r="C579" t="s">
        <v>10</v>
      </c>
      <c r="D579" t="s">
        <v>131</v>
      </c>
      <c r="E579" t="s">
        <v>26</v>
      </c>
      <c r="F579" t="s">
        <v>268</v>
      </c>
      <c r="G579">
        <v>50</v>
      </c>
      <c r="H579">
        <v>48</v>
      </c>
      <c r="I579">
        <v>2</v>
      </c>
      <c r="J579" s="1">
        <f t="shared" ref="J579:J642" si="18">H579/G579</f>
        <v>0.96</v>
      </c>
      <c r="K579" s="1">
        <f t="shared" ref="K579:K642" si="19">I579/G579</f>
        <v>0.04</v>
      </c>
    </row>
    <row r="580" spans="1:11" hidden="1" x14ac:dyDescent="0.35">
      <c r="A580" t="s">
        <v>8</v>
      </c>
      <c r="B580" t="s">
        <v>9</v>
      </c>
      <c r="C580" t="s">
        <v>10</v>
      </c>
      <c r="D580" t="s">
        <v>131</v>
      </c>
      <c r="E580" t="s">
        <v>27</v>
      </c>
      <c r="F580" t="s">
        <v>210</v>
      </c>
      <c r="G580">
        <v>20</v>
      </c>
      <c r="H580">
        <v>20</v>
      </c>
      <c r="I580">
        <v>0</v>
      </c>
      <c r="J580" s="1">
        <f t="shared" si="18"/>
        <v>1</v>
      </c>
      <c r="K580" s="1">
        <f t="shared" si="19"/>
        <v>0</v>
      </c>
    </row>
    <row r="581" spans="1:11" hidden="1" x14ac:dyDescent="0.35">
      <c r="A581" t="s">
        <v>8</v>
      </c>
      <c r="B581" t="s">
        <v>9</v>
      </c>
      <c r="C581" t="s">
        <v>10</v>
      </c>
      <c r="D581" t="s">
        <v>131</v>
      </c>
      <c r="E581" t="s">
        <v>28</v>
      </c>
      <c r="F581" t="s">
        <v>210</v>
      </c>
      <c r="G581">
        <v>49</v>
      </c>
      <c r="H581">
        <v>38</v>
      </c>
      <c r="I581">
        <v>11</v>
      </c>
      <c r="J581" s="1">
        <f t="shared" si="18"/>
        <v>0.77551020408163263</v>
      </c>
      <c r="K581" s="1">
        <f t="shared" si="19"/>
        <v>0.22448979591836735</v>
      </c>
    </row>
    <row r="582" spans="1:11" hidden="1" x14ac:dyDescent="0.35">
      <c r="A582" t="s">
        <v>8</v>
      </c>
      <c r="B582" t="s">
        <v>9</v>
      </c>
      <c r="C582" t="s">
        <v>10</v>
      </c>
      <c r="D582" t="s">
        <v>131</v>
      </c>
      <c r="E582" t="s">
        <v>29</v>
      </c>
      <c r="F582" t="s">
        <v>210</v>
      </c>
      <c r="G582">
        <v>35</v>
      </c>
      <c r="H582">
        <v>35</v>
      </c>
      <c r="I582">
        <v>0</v>
      </c>
      <c r="J582" s="1">
        <f t="shared" si="18"/>
        <v>1</v>
      </c>
      <c r="K582" s="1">
        <f t="shared" si="19"/>
        <v>0</v>
      </c>
    </row>
    <row r="583" spans="1:11" hidden="1" x14ac:dyDescent="0.35">
      <c r="A583" t="s">
        <v>8</v>
      </c>
      <c r="B583" t="s">
        <v>9</v>
      </c>
      <c r="C583" t="s">
        <v>10</v>
      </c>
      <c r="D583" t="s">
        <v>131</v>
      </c>
      <c r="E583" t="s">
        <v>30</v>
      </c>
      <c r="F583" t="s">
        <v>210</v>
      </c>
      <c r="G583">
        <v>14</v>
      </c>
      <c r="H583">
        <v>14</v>
      </c>
      <c r="I583">
        <v>0</v>
      </c>
      <c r="J583" s="1">
        <f t="shared" si="18"/>
        <v>1</v>
      </c>
      <c r="K583" s="1">
        <f t="shared" si="19"/>
        <v>0</v>
      </c>
    </row>
    <row r="584" spans="1:11" hidden="1" x14ac:dyDescent="0.35">
      <c r="A584" t="s">
        <v>8</v>
      </c>
      <c r="B584" t="s">
        <v>9</v>
      </c>
      <c r="C584" t="s">
        <v>10</v>
      </c>
      <c r="D584" t="s">
        <v>131</v>
      </c>
      <c r="E584" t="s">
        <v>31</v>
      </c>
      <c r="F584" t="s">
        <v>210</v>
      </c>
      <c r="G584">
        <v>42</v>
      </c>
      <c r="H584">
        <v>42</v>
      </c>
      <c r="I584">
        <v>0</v>
      </c>
      <c r="J584" s="1">
        <f t="shared" si="18"/>
        <v>1</v>
      </c>
      <c r="K584" s="1">
        <f t="shared" si="19"/>
        <v>0</v>
      </c>
    </row>
    <row r="585" spans="1:11" hidden="1" x14ac:dyDescent="0.35">
      <c r="A585" t="s">
        <v>8</v>
      </c>
      <c r="B585" t="s">
        <v>9</v>
      </c>
      <c r="C585" t="s">
        <v>10</v>
      </c>
      <c r="D585" t="s">
        <v>131</v>
      </c>
      <c r="E585" t="s">
        <v>32</v>
      </c>
      <c r="F585" t="s">
        <v>210</v>
      </c>
      <c r="G585">
        <v>23</v>
      </c>
      <c r="H585">
        <v>22</v>
      </c>
      <c r="I585">
        <v>1</v>
      </c>
      <c r="J585" s="1">
        <f t="shared" si="18"/>
        <v>0.95652173913043481</v>
      </c>
      <c r="K585" s="1">
        <f t="shared" si="19"/>
        <v>4.3478260869565216E-2</v>
      </c>
    </row>
    <row r="586" spans="1:11" hidden="1" x14ac:dyDescent="0.35">
      <c r="A586" t="s">
        <v>8</v>
      </c>
      <c r="B586" t="s">
        <v>9</v>
      </c>
      <c r="C586" t="s">
        <v>10</v>
      </c>
      <c r="D586" t="s">
        <v>131</v>
      </c>
      <c r="E586" t="s">
        <v>33</v>
      </c>
      <c r="F586" t="s">
        <v>210</v>
      </c>
      <c r="G586">
        <v>32</v>
      </c>
      <c r="H586">
        <v>31</v>
      </c>
      <c r="I586">
        <v>1</v>
      </c>
      <c r="J586" s="1">
        <f t="shared" si="18"/>
        <v>0.96875</v>
      </c>
      <c r="K586" s="1">
        <f t="shared" si="19"/>
        <v>3.125E-2</v>
      </c>
    </row>
    <row r="587" spans="1:11" hidden="1" x14ac:dyDescent="0.35">
      <c r="A587" t="s">
        <v>8</v>
      </c>
      <c r="B587" t="s">
        <v>9</v>
      </c>
      <c r="C587" t="s">
        <v>10</v>
      </c>
      <c r="D587" t="s">
        <v>131</v>
      </c>
      <c r="E587" t="s">
        <v>34</v>
      </c>
      <c r="F587" t="s">
        <v>210</v>
      </c>
      <c r="G587">
        <v>35</v>
      </c>
      <c r="H587">
        <v>35</v>
      </c>
      <c r="I587">
        <v>0</v>
      </c>
      <c r="J587" s="1">
        <f t="shared" si="18"/>
        <v>1</v>
      </c>
      <c r="K587" s="1">
        <f t="shared" si="19"/>
        <v>0</v>
      </c>
    </row>
    <row r="588" spans="1:11" hidden="1" x14ac:dyDescent="0.35">
      <c r="A588" t="s">
        <v>8</v>
      </c>
      <c r="B588" t="s">
        <v>9</v>
      </c>
      <c r="C588" t="s">
        <v>10</v>
      </c>
      <c r="D588" t="s">
        <v>131</v>
      </c>
      <c r="E588" t="s">
        <v>35</v>
      </c>
      <c r="F588" t="s">
        <v>210</v>
      </c>
      <c r="G588">
        <v>36</v>
      </c>
      <c r="H588">
        <v>35</v>
      </c>
      <c r="I588">
        <v>1</v>
      </c>
      <c r="J588" s="1">
        <f t="shared" si="18"/>
        <v>0.97222222222222221</v>
      </c>
      <c r="K588" s="1">
        <f t="shared" si="19"/>
        <v>2.7777777777777776E-2</v>
      </c>
    </row>
    <row r="589" spans="1:11" hidden="1" x14ac:dyDescent="0.35">
      <c r="A589" t="s">
        <v>8</v>
      </c>
      <c r="B589" t="s">
        <v>9</v>
      </c>
      <c r="C589" t="s">
        <v>10</v>
      </c>
      <c r="D589" t="s">
        <v>131</v>
      </c>
      <c r="E589" t="s">
        <v>36</v>
      </c>
      <c r="F589" t="s">
        <v>210</v>
      </c>
      <c r="G589">
        <v>13</v>
      </c>
      <c r="H589">
        <v>13</v>
      </c>
      <c r="I589">
        <v>0</v>
      </c>
      <c r="J589" s="1">
        <f t="shared" si="18"/>
        <v>1</v>
      </c>
      <c r="K589" s="1">
        <f t="shared" si="19"/>
        <v>0</v>
      </c>
    </row>
    <row r="590" spans="1:11" hidden="1" x14ac:dyDescent="0.35">
      <c r="A590" t="s">
        <v>8</v>
      </c>
      <c r="B590" t="s">
        <v>9</v>
      </c>
      <c r="C590" t="s">
        <v>10</v>
      </c>
      <c r="D590" t="s">
        <v>131</v>
      </c>
      <c r="E590" t="s">
        <v>37</v>
      </c>
      <c r="F590" t="s">
        <v>210</v>
      </c>
      <c r="G590">
        <v>47</v>
      </c>
      <c r="H590">
        <v>46</v>
      </c>
      <c r="I590">
        <v>1</v>
      </c>
      <c r="J590" s="1">
        <f t="shared" si="18"/>
        <v>0.97872340425531912</v>
      </c>
      <c r="K590" s="1">
        <f t="shared" si="19"/>
        <v>2.1276595744680851E-2</v>
      </c>
    </row>
    <row r="591" spans="1:11" hidden="1" x14ac:dyDescent="0.35">
      <c r="A591" t="s">
        <v>8</v>
      </c>
      <c r="B591" t="s">
        <v>9</v>
      </c>
      <c r="C591" t="s">
        <v>10</v>
      </c>
      <c r="D591" t="s">
        <v>131</v>
      </c>
      <c r="E591" t="s">
        <v>38</v>
      </c>
      <c r="F591" t="s">
        <v>210</v>
      </c>
      <c r="G591">
        <v>40</v>
      </c>
      <c r="H591">
        <v>37</v>
      </c>
      <c r="I591">
        <v>3</v>
      </c>
      <c r="J591" s="1">
        <f t="shared" si="18"/>
        <v>0.92500000000000004</v>
      </c>
      <c r="K591" s="1">
        <f t="shared" si="19"/>
        <v>7.4999999999999997E-2</v>
      </c>
    </row>
    <row r="592" spans="1:11" hidden="1" x14ac:dyDescent="0.35">
      <c r="A592" t="s">
        <v>8</v>
      </c>
      <c r="B592" t="s">
        <v>9</v>
      </c>
      <c r="C592" t="s">
        <v>10</v>
      </c>
      <c r="D592" t="s">
        <v>131</v>
      </c>
      <c r="E592" t="s">
        <v>39</v>
      </c>
      <c r="F592" t="s">
        <v>268</v>
      </c>
      <c r="G592">
        <v>41</v>
      </c>
      <c r="H592">
        <v>25</v>
      </c>
      <c r="I592">
        <v>16</v>
      </c>
      <c r="J592" s="1">
        <f t="shared" si="18"/>
        <v>0.6097560975609756</v>
      </c>
      <c r="K592" s="1">
        <f t="shared" si="19"/>
        <v>0.3902439024390244</v>
      </c>
    </row>
    <row r="593" spans="1:11" hidden="1" x14ac:dyDescent="0.35">
      <c r="A593" t="s">
        <v>8</v>
      </c>
      <c r="B593" t="s">
        <v>9</v>
      </c>
      <c r="C593" t="s">
        <v>10</v>
      </c>
      <c r="D593" t="s">
        <v>131</v>
      </c>
      <c r="E593" t="s">
        <v>40</v>
      </c>
      <c r="F593" t="s">
        <v>189</v>
      </c>
      <c r="G593">
        <v>11</v>
      </c>
      <c r="H593">
        <v>9</v>
      </c>
      <c r="I593">
        <v>2</v>
      </c>
      <c r="J593" s="1">
        <f t="shared" si="18"/>
        <v>0.81818181818181823</v>
      </c>
      <c r="K593" s="1">
        <f t="shared" si="19"/>
        <v>0.18181818181818182</v>
      </c>
    </row>
    <row r="594" spans="1:11" hidden="1" x14ac:dyDescent="0.35">
      <c r="A594" t="s">
        <v>8</v>
      </c>
      <c r="B594" t="s">
        <v>9</v>
      </c>
      <c r="C594" t="s">
        <v>10</v>
      </c>
      <c r="D594" t="s">
        <v>131</v>
      </c>
      <c r="E594" t="s">
        <v>41</v>
      </c>
      <c r="F594" t="s">
        <v>268</v>
      </c>
      <c r="G594">
        <v>31</v>
      </c>
      <c r="H594">
        <v>30</v>
      </c>
      <c r="I594">
        <v>1</v>
      </c>
      <c r="J594" s="1">
        <f t="shared" si="18"/>
        <v>0.967741935483871</v>
      </c>
      <c r="K594" s="1">
        <f t="shared" si="19"/>
        <v>3.2258064516129031E-2</v>
      </c>
    </row>
    <row r="595" spans="1:11" hidden="1" x14ac:dyDescent="0.35">
      <c r="A595" t="s">
        <v>8</v>
      </c>
      <c r="B595" t="s">
        <v>9</v>
      </c>
      <c r="C595" t="s">
        <v>10</v>
      </c>
      <c r="D595" t="s">
        <v>131</v>
      </c>
      <c r="E595" t="s">
        <v>42</v>
      </c>
      <c r="F595" t="s">
        <v>268</v>
      </c>
      <c r="G595">
        <v>39</v>
      </c>
      <c r="H595">
        <v>27</v>
      </c>
      <c r="I595">
        <v>12</v>
      </c>
      <c r="J595" s="1">
        <f t="shared" si="18"/>
        <v>0.69230769230769229</v>
      </c>
      <c r="K595" s="1">
        <f t="shared" si="19"/>
        <v>0.30769230769230771</v>
      </c>
    </row>
    <row r="596" spans="1:11" hidden="1" x14ac:dyDescent="0.35">
      <c r="A596" t="s">
        <v>8</v>
      </c>
      <c r="B596" t="s">
        <v>9</v>
      </c>
      <c r="C596" t="s">
        <v>10</v>
      </c>
      <c r="D596" t="s">
        <v>131</v>
      </c>
      <c r="E596" t="s">
        <v>43</v>
      </c>
      <c r="F596" t="s">
        <v>268</v>
      </c>
      <c r="G596">
        <v>51</v>
      </c>
      <c r="H596">
        <v>29</v>
      </c>
      <c r="I596">
        <v>22</v>
      </c>
      <c r="J596" s="1">
        <f t="shared" si="18"/>
        <v>0.56862745098039214</v>
      </c>
      <c r="K596" s="1">
        <f t="shared" si="19"/>
        <v>0.43137254901960786</v>
      </c>
    </row>
    <row r="597" spans="1:11" hidden="1" x14ac:dyDescent="0.35">
      <c r="A597" t="s">
        <v>8</v>
      </c>
      <c r="B597" t="s">
        <v>9</v>
      </c>
      <c r="C597" t="s">
        <v>10</v>
      </c>
      <c r="D597" t="s">
        <v>131</v>
      </c>
      <c r="E597" t="s">
        <v>44</v>
      </c>
      <c r="F597" t="s">
        <v>268</v>
      </c>
      <c r="G597">
        <v>36</v>
      </c>
      <c r="H597">
        <v>20</v>
      </c>
      <c r="I597">
        <v>16</v>
      </c>
      <c r="J597" s="1">
        <f t="shared" si="18"/>
        <v>0.55555555555555558</v>
      </c>
      <c r="K597" s="1">
        <f t="shared" si="19"/>
        <v>0.44444444444444442</v>
      </c>
    </row>
    <row r="598" spans="1:11" hidden="1" x14ac:dyDescent="0.35">
      <c r="A598" t="s">
        <v>8</v>
      </c>
      <c r="B598" t="s">
        <v>9</v>
      </c>
      <c r="C598" t="s">
        <v>10</v>
      </c>
      <c r="D598" t="s">
        <v>131</v>
      </c>
      <c r="E598" t="s">
        <v>45</v>
      </c>
      <c r="F598" t="s">
        <v>268</v>
      </c>
      <c r="G598">
        <v>19</v>
      </c>
      <c r="H598">
        <v>6</v>
      </c>
      <c r="I598">
        <v>13</v>
      </c>
      <c r="J598" s="1">
        <f t="shared" si="18"/>
        <v>0.31578947368421051</v>
      </c>
      <c r="K598" s="1">
        <f t="shared" si="19"/>
        <v>0.68421052631578949</v>
      </c>
    </row>
    <row r="599" spans="1:11" hidden="1" x14ac:dyDescent="0.35">
      <c r="A599" t="s">
        <v>8</v>
      </c>
      <c r="B599" t="s">
        <v>9</v>
      </c>
      <c r="C599" t="s">
        <v>10</v>
      </c>
      <c r="D599" t="s">
        <v>131</v>
      </c>
      <c r="E599" t="s">
        <v>46</v>
      </c>
      <c r="F599" t="s">
        <v>268</v>
      </c>
      <c r="G599">
        <v>21</v>
      </c>
      <c r="H599">
        <v>8</v>
      </c>
      <c r="I599">
        <v>13</v>
      </c>
      <c r="J599" s="1">
        <f t="shared" si="18"/>
        <v>0.38095238095238093</v>
      </c>
      <c r="K599" s="1">
        <f t="shared" si="19"/>
        <v>0.61904761904761907</v>
      </c>
    </row>
    <row r="600" spans="1:11" hidden="1" x14ac:dyDescent="0.35">
      <c r="A600" t="s">
        <v>8</v>
      </c>
      <c r="B600" t="s">
        <v>9</v>
      </c>
      <c r="C600" t="s">
        <v>10</v>
      </c>
      <c r="D600" t="s">
        <v>131</v>
      </c>
      <c r="E600" t="s">
        <v>47</v>
      </c>
      <c r="F600" t="s">
        <v>268</v>
      </c>
      <c r="G600">
        <v>28</v>
      </c>
      <c r="H600">
        <v>22</v>
      </c>
      <c r="I600">
        <v>6</v>
      </c>
      <c r="J600" s="1">
        <f t="shared" si="18"/>
        <v>0.7857142857142857</v>
      </c>
      <c r="K600" s="1">
        <f t="shared" si="19"/>
        <v>0.21428571428571427</v>
      </c>
    </row>
    <row r="601" spans="1:11" hidden="1" x14ac:dyDescent="0.35">
      <c r="A601" t="s">
        <v>8</v>
      </c>
      <c r="B601" t="s">
        <v>9</v>
      </c>
      <c r="C601" t="s">
        <v>10</v>
      </c>
      <c r="D601" t="s">
        <v>131</v>
      </c>
      <c r="E601" t="s">
        <v>48</v>
      </c>
      <c r="F601" t="s">
        <v>268</v>
      </c>
      <c r="G601">
        <v>71</v>
      </c>
      <c r="H601">
        <v>52</v>
      </c>
      <c r="I601">
        <v>19</v>
      </c>
      <c r="J601" s="1">
        <f t="shared" si="18"/>
        <v>0.73239436619718312</v>
      </c>
      <c r="K601" s="1">
        <f t="shared" si="19"/>
        <v>0.26760563380281688</v>
      </c>
    </row>
    <row r="602" spans="1:11" hidden="1" x14ac:dyDescent="0.35">
      <c r="A602" t="s">
        <v>8</v>
      </c>
      <c r="B602" t="s">
        <v>9</v>
      </c>
      <c r="C602" t="s">
        <v>10</v>
      </c>
      <c r="D602" t="s">
        <v>131</v>
      </c>
      <c r="E602" t="s">
        <v>49</v>
      </c>
      <c r="F602" t="s">
        <v>268</v>
      </c>
      <c r="G602">
        <v>59</v>
      </c>
      <c r="H602">
        <v>51</v>
      </c>
      <c r="I602">
        <v>8</v>
      </c>
      <c r="J602" s="1">
        <f t="shared" si="18"/>
        <v>0.86440677966101698</v>
      </c>
      <c r="K602" s="1">
        <f t="shared" si="19"/>
        <v>0.13559322033898305</v>
      </c>
    </row>
    <row r="603" spans="1:11" hidden="1" x14ac:dyDescent="0.35">
      <c r="A603" t="s">
        <v>8</v>
      </c>
      <c r="B603" t="s">
        <v>9</v>
      </c>
      <c r="C603" t="s">
        <v>10</v>
      </c>
      <c r="D603" t="s">
        <v>131</v>
      </c>
      <c r="E603" t="s">
        <v>50</v>
      </c>
      <c r="F603" t="s">
        <v>268</v>
      </c>
      <c r="G603">
        <v>52</v>
      </c>
      <c r="H603">
        <v>45</v>
      </c>
      <c r="I603">
        <v>7</v>
      </c>
      <c r="J603" s="1">
        <f t="shared" si="18"/>
        <v>0.86538461538461542</v>
      </c>
      <c r="K603" s="1">
        <f t="shared" si="19"/>
        <v>0.13461538461538461</v>
      </c>
    </row>
    <row r="604" spans="1:11" hidden="1" x14ac:dyDescent="0.35">
      <c r="A604" t="s">
        <v>8</v>
      </c>
      <c r="B604" t="s">
        <v>9</v>
      </c>
      <c r="C604" t="s">
        <v>10</v>
      </c>
      <c r="D604" t="s">
        <v>131</v>
      </c>
      <c r="E604" t="s">
        <v>51</v>
      </c>
      <c r="F604" t="s">
        <v>189</v>
      </c>
      <c r="G604">
        <v>57</v>
      </c>
      <c r="H604">
        <v>33</v>
      </c>
      <c r="I604">
        <v>24</v>
      </c>
      <c r="J604" s="1">
        <f t="shared" si="18"/>
        <v>0.57894736842105265</v>
      </c>
      <c r="K604" s="1">
        <f t="shared" si="19"/>
        <v>0.42105263157894735</v>
      </c>
    </row>
    <row r="605" spans="1:11" hidden="1" x14ac:dyDescent="0.35">
      <c r="A605" t="s">
        <v>8</v>
      </c>
      <c r="B605" t="s">
        <v>9</v>
      </c>
      <c r="C605" t="s">
        <v>10</v>
      </c>
      <c r="D605" t="s">
        <v>131</v>
      </c>
      <c r="E605" t="s">
        <v>52</v>
      </c>
      <c r="F605" t="s">
        <v>189</v>
      </c>
      <c r="G605">
        <v>27</v>
      </c>
      <c r="H605">
        <v>18</v>
      </c>
      <c r="I605">
        <v>9</v>
      </c>
      <c r="J605" s="1">
        <f t="shared" si="18"/>
        <v>0.66666666666666663</v>
      </c>
      <c r="K605" s="1">
        <f t="shared" si="19"/>
        <v>0.33333333333333331</v>
      </c>
    </row>
    <row r="606" spans="1:11" hidden="1" x14ac:dyDescent="0.35">
      <c r="A606" t="s">
        <v>8</v>
      </c>
      <c r="B606" t="s">
        <v>9</v>
      </c>
      <c r="C606" t="s">
        <v>10</v>
      </c>
      <c r="D606" t="s">
        <v>131</v>
      </c>
      <c r="E606" t="s">
        <v>53</v>
      </c>
      <c r="F606" t="s">
        <v>189</v>
      </c>
      <c r="G606">
        <v>56</v>
      </c>
      <c r="H606">
        <v>39</v>
      </c>
      <c r="I606">
        <v>17</v>
      </c>
      <c r="J606" s="1">
        <f t="shared" si="18"/>
        <v>0.6964285714285714</v>
      </c>
      <c r="K606" s="1">
        <f t="shared" si="19"/>
        <v>0.30357142857142855</v>
      </c>
    </row>
    <row r="607" spans="1:11" hidden="1" x14ac:dyDescent="0.35">
      <c r="A607" t="s">
        <v>8</v>
      </c>
      <c r="B607" t="s">
        <v>9</v>
      </c>
      <c r="C607" t="s">
        <v>10</v>
      </c>
      <c r="D607" t="s">
        <v>131</v>
      </c>
      <c r="E607" t="s">
        <v>54</v>
      </c>
      <c r="F607" t="s">
        <v>189</v>
      </c>
      <c r="G607">
        <v>21</v>
      </c>
      <c r="H607">
        <v>18</v>
      </c>
      <c r="I607">
        <v>3</v>
      </c>
      <c r="J607" s="1">
        <f t="shared" si="18"/>
        <v>0.8571428571428571</v>
      </c>
      <c r="K607" s="1">
        <f t="shared" si="19"/>
        <v>0.14285714285714285</v>
      </c>
    </row>
    <row r="608" spans="1:11" hidden="1" x14ac:dyDescent="0.35">
      <c r="A608" t="s">
        <v>8</v>
      </c>
      <c r="B608" t="s">
        <v>9</v>
      </c>
      <c r="C608" t="s">
        <v>10</v>
      </c>
      <c r="D608" t="s">
        <v>131</v>
      </c>
      <c r="E608" t="s">
        <v>55</v>
      </c>
      <c r="F608" t="s">
        <v>189</v>
      </c>
      <c r="G608">
        <v>8</v>
      </c>
      <c r="H608">
        <v>5</v>
      </c>
      <c r="I608">
        <v>3</v>
      </c>
      <c r="J608" s="1">
        <f t="shared" si="18"/>
        <v>0.625</v>
      </c>
      <c r="K608" s="1">
        <f t="shared" si="19"/>
        <v>0.375</v>
      </c>
    </row>
    <row r="609" spans="1:11" hidden="1" x14ac:dyDescent="0.35">
      <c r="A609" t="s">
        <v>8</v>
      </c>
      <c r="B609" t="s">
        <v>9</v>
      </c>
      <c r="C609" t="s">
        <v>10</v>
      </c>
      <c r="D609" t="s">
        <v>131</v>
      </c>
      <c r="E609" t="s">
        <v>56</v>
      </c>
      <c r="F609" t="s">
        <v>189</v>
      </c>
      <c r="G609">
        <v>47</v>
      </c>
      <c r="H609">
        <v>45</v>
      </c>
      <c r="I609">
        <v>2</v>
      </c>
      <c r="J609" s="1">
        <f t="shared" si="18"/>
        <v>0.95744680851063835</v>
      </c>
      <c r="K609" s="1">
        <f t="shared" si="19"/>
        <v>4.2553191489361701E-2</v>
      </c>
    </row>
    <row r="610" spans="1:11" hidden="1" x14ac:dyDescent="0.35">
      <c r="A610" t="s">
        <v>8</v>
      </c>
      <c r="B610" t="s">
        <v>9</v>
      </c>
      <c r="C610" t="s">
        <v>10</v>
      </c>
      <c r="D610" t="s">
        <v>131</v>
      </c>
      <c r="E610" t="s">
        <v>57</v>
      </c>
      <c r="F610" t="s">
        <v>189</v>
      </c>
      <c r="G610">
        <v>28</v>
      </c>
      <c r="H610">
        <v>25</v>
      </c>
      <c r="I610">
        <v>3</v>
      </c>
      <c r="J610" s="1">
        <f t="shared" si="18"/>
        <v>0.8928571428571429</v>
      </c>
      <c r="K610" s="1">
        <f t="shared" si="19"/>
        <v>0.10714285714285714</v>
      </c>
    </row>
    <row r="611" spans="1:11" hidden="1" x14ac:dyDescent="0.35">
      <c r="A611" t="s">
        <v>8</v>
      </c>
      <c r="B611" t="s">
        <v>9</v>
      </c>
      <c r="C611" t="s">
        <v>10</v>
      </c>
      <c r="D611" t="s">
        <v>131</v>
      </c>
      <c r="E611" t="s">
        <v>58</v>
      </c>
      <c r="F611" t="s">
        <v>189</v>
      </c>
      <c r="G611">
        <v>26</v>
      </c>
      <c r="H611">
        <v>23</v>
      </c>
      <c r="I611">
        <v>3</v>
      </c>
      <c r="J611" s="1">
        <f t="shared" si="18"/>
        <v>0.88461538461538458</v>
      </c>
      <c r="K611" s="1">
        <f t="shared" si="19"/>
        <v>0.11538461538461539</v>
      </c>
    </row>
    <row r="612" spans="1:11" hidden="1" x14ac:dyDescent="0.35">
      <c r="A612" t="s">
        <v>8</v>
      </c>
      <c r="B612" t="s">
        <v>9</v>
      </c>
      <c r="C612" t="s">
        <v>10</v>
      </c>
      <c r="D612" t="s">
        <v>131</v>
      </c>
      <c r="E612" t="s">
        <v>59</v>
      </c>
      <c r="F612" t="s">
        <v>189</v>
      </c>
      <c r="G612">
        <v>55</v>
      </c>
      <c r="H612">
        <v>53</v>
      </c>
      <c r="I612">
        <v>2</v>
      </c>
      <c r="J612" s="1">
        <f t="shared" si="18"/>
        <v>0.96363636363636362</v>
      </c>
      <c r="K612" s="1">
        <f t="shared" si="19"/>
        <v>3.6363636363636362E-2</v>
      </c>
    </row>
    <row r="613" spans="1:11" hidden="1" x14ac:dyDescent="0.35">
      <c r="A613" t="s">
        <v>8</v>
      </c>
      <c r="B613" t="s">
        <v>9</v>
      </c>
      <c r="C613" t="s">
        <v>10</v>
      </c>
      <c r="D613" t="s">
        <v>131</v>
      </c>
      <c r="E613" t="s">
        <v>60</v>
      </c>
      <c r="F613" t="s">
        <v>184</v>
      </c>
      <c r="G613">
        <v>140</v>
      </c>
      <c r="H613">
        <v>133</v>
      </c>
      <c r="I613">
        <v>7</v>
      </c>
      <c r="J613" s="1">
        <f t="shared" si="18"/>
        <v>0.95</v>
      </c>
      <c r="K613" s="1">
        <f t="shared" si="19"/>
        <v>0.05</v>
      </c>
    </row>
    <row r="614" spans="1:11" hidden="1" x14ac:dyDescent="0.35">
      <c r="A614" t="s">
        <v>8</v>
      </c>
      <c r="B614" t="s">
        <v>9</v>
      </c>
      <c r="C614" t="s">
        <v>10</v>
      </c>
      <c r="D614" t="s">
        <v>131</v>
      </c>
      <c r="E614" t="s">
        <v>61</v>
      </c>
      <c r="F614" t="s">
        <v>184</v>
      </c>
      <c r="G614">
        <v>56</v>
      </c>
      <c r="H614">
        <v>43</v>
      </c>
      <c r="I614">
        <v>13</v>
      </c>
      <c r="J614" s="1">
        <f t="shared" si="18"/>
        <v>0.7678571428571429</v>
      </c>
      <c r="K614" s="1">
        <f t="shared" si="19"/>
        <v>0.23214285714285715</v>
      </c>
    </row>
    <row r="615" spans="1:11" hidden="1" x14ac:dyDescent="0.35">
      <c r="A615" t="s">
        <v>8</v>
      </c>
      <c r="B615" t="s">
        <v>9</v>
      </c>
      <c r="C615" t="s">
        <v>10</v>
      </c>
      <c r="D615" t="s">
        <v>131</v>
      </c>
      <c r="E615" t="s">
        <v>62</v>
      </c>
      <c r="F615" t="s">
        <v>184</v>
      </c>
      <c r="G615">
        <v>89</v>
      </c>
      <c r="H615">
        <v>78</v>
      </c>
      <c r="I615">
        <v>11</v>
      </c>
      <c r="J615" s="1">
        <f t="shared" si="18"/>
        <v>0.8764044943820225</v>
      </c>
      <c r="K615" s="1">
        <f t="shared" si="19"/>
        <v>0.12359550561797752</v>
      </c>
    </row>
    <row r="616" spans="1:11" hidden="1" x14ac:dyDescent="0.35">
      <c r="A616" t="s">
        <v>8</v>
      </c>
      <c r="B616" t="s">
        <v>9</v>
      </c>
      <c r="C616" t="s">
        <v>10</v>
      </c>
      <c r="D616" t="s">
        <v>131</v>
      </c>
      <c r="E616" t="s">
        <v>63</v>
      </c>
      <c r="F616" t="s">
        <v>184</v>
      </c>
      <c r="G616">
        <v>85</v>
      </c>
      <c r="H616">
        <v>57</v>
      </c>
      <c r="I616">
        <v>28</v>
      </c>
      <c r="J616" s="1">
        <f t="shared" si="18"/>
        <v>0.6705882352941176</v>
      </c>
      <c r="K616" s="1">
        <f t="shared" si="19"/>
        <v>0.32941176470588235</v>
      </c>
    </row>
    <row r="617" spans="1:11" hidden="1" x14ac:dyDescent="0.35">
      <c r="A617" t="s">
        <v>8</v>
      </c>
      <c r="B617" t="s">
        <v>9</v>
      </c>
      <c r="C617" t="s">
        <v>10</v>
      </c>
      <c r="D617" t="s">
        <v>131</v>
      </c>
      <c r="E617" t="s">
        <v>64</v>
      </c>
      <c r="F617" t="s">
        <v>184</v>
      </c>
      <c r="G617">
        <v>46</v>
      </c>
      <c r="H617">
        <v>41</v>
      </c>
      <c r="I617">
        <v>5</v>
      </c>
      <c r="J617" s="1">
        <f t="shared" si="18"/>
        <v>0.89130434782608692</v>
      </c>
      <c r="K617" s="1">
        <f t="shared" si="19"/>
        <v>0.10869565217391304</v>
      </c>
    </row>
    <row r="618" spans="1:11" hidden="1" x14ac:dyDescent="0.35">
      <c r="A618" t="s">
        <v>8</v>
      </c>
      <c r="B618" t="s">
        <v>9</v>
      </c>
      <c r="C618" t="s">
        <v>10</v>
      </c>
      <c r="D618" t="s">
        <v>131</v>
      </c>
      <c r="E618" t="s">
        <v>65</v>
      </c>
      <c r="F618" t="s">
        <v>184</v>
      </c>
      <c r="G618">
        <v>50</v>
      </c>
      <c r="H618">
        <v>48</v>
      </c>
      <c r="I618">
        <v>2</v>
      </c>
      <c r="J618" s="1">
        <f t="shared" si="18"/>
        <v>0.96</v>
      </c>
      <c r="K618" s="1">
        <f t="shared" si="19"/>
        <v>0.04</v>
      </c>
    </row>
    <row r="619" spans="1:11" hidden="1" x14ac:dyDescent="0.35">
      <c r="A619" t="s">
        <v>8</v>
      </c>
      <c r="B619" t="s">
        <v>9</v>
      </c>
      <c r="C619" t="s">
        <v>10</v>
      </c>
      <c r="D619" t="s">
        <v>131</v>
      </c>
      <c r="E619" t="s">
        <v>66</v>
      </c>
      <c r="F619" t="s">
        <v>184</v>
      </c>
      <c r="G619">
        <v>14</v>
      </c>
      <c r="H619">
        <v>13</v>
      </c>
      <c r="I619">
        <v>1</v>
      </c>
      <c r="J619" s="1">
        <f t="shared" si="18"/>
        <v>0.9285714285714286</v>
      </c>
      <c r="K619" s="1">
        <f t="shared" si="19"/>
        <v>7.1428571428571425E-2</v>
      </c>
    </row>
    <row r="620" spans="1:11" hidden="1" x14ac:dyDescent="0.35">
      <c r="A620" t="s">
        <v>8</v>
      </c>
      <c r="B620" t="s">
        <v>9</v>
      </c>
      <c r="C620" t="s">
        <v>10</v>
      </c>
      <c r="D620" t="s">
        <v>131</v>
      </c>
      <c r="E620" t="s">
        <v>67</v>
      </c>
      <c r="F620" t="s">
        <v>184</v>
      </c>
      <c r="G620">
        <v>23</v>
      </c>
      <c r="H620">
        <v>20</v>
      </c>
      <c r="I620">
        <v>3</v>
      </c>
      <c r="J620" s="1">
        <f t="shared" si="18"/>
        <v>0.86956521739130432</v>
      </c>
      <c r="K620" s="1">
        <f t="shared" si="19"/>
        <v>0.13043478260869565</v>
      </c>
    </row>
    <row r="621" spans="1:11" hidden="1" x14ac:dyDescent="0.35">
      <c r="A621" t="s">
        <v>8</v>
      </c>
      <c r="B621" t="s">
        <v>9</v>
      </c>
      <c r="C621" t="s">
        <v>10</v>
      </c>
      <c r="D621" t="s">
        <v>131</v>
      </c>
      <c r="E621" t="s">
        <v>68</v>
      </c>
      <c r="F621" t="s">
        <v>184</v>
      </c>
      <c r="G621">
        <v>30</v>
      </c>
      <c r="H621">
        <v>30</v>
      </c>
      <c r="I621">
        <v>0</v>
      </c>
      <c r="J621" s="1">
        <f t="shared" si="18"/>
        <v>1</v>
      </c>
      <c r="K621" s="1">
        <f t="shared" si="19"/>
        <v>0</v>
      </c>
    </row>
    <row r="622" spans="1:11" hidden="1" x14ac:dyDescent="0.35">
      <c r="A622" t="s">
        <v>8</v>
      </c>
      <c r="B622" t="s">
        <v>9</v>
      </c>
      <c r="C622" t="s">
        <v>10</v>
      </c>
      <c r="D622" t="s">
        <v>131</v>
      </c>
      <c r="E622" t="s">
        <v>69</v>
      </c>
      <c r="F622" t="s">
        <v>200</v>
      </c>
      <c r="G622">
        <v>34</v>
      </c>
      <c r="H622">
        <v>32</v>
      </c>
      <c r="I622">
        <v>2</v>
      </c>
      <c r="J622" s="1">
        <f t="shared" si="18"/>
        <v>0.94117647058823528</v>
      </c>
      <c r="K622" s="1">
        <f t="shared" si="19"/>
        <v>5.8823529411764705E-2</v>
      </c>
    </row>
    <row r="623" spans="1:11" hidden="1" x14ac:dyDescent="0.35">
      <c r="A623" t="s">
        <v>8</v>
      </c>
      <c r="B623" t="s">
        <v>9</v>
      </c>
      <c r="C623" t="s">
        <v>10</v>
      </c>
      <c r="D623" t="s">
        <v>131</v>
      </c>
      <c r="E623" t="s">
        <v>70</v>
      </c>
      <c r="F623" t="s">
        <v>200</v>
      </c>
      <c r="G623">
        <v>92</v>
      </c>
      <c r="H623">
        <v>91</v>
      </c>
      <c r="I623">
        <v>1</v>
      </c>
      <c r="J623" s="1">
        <f t="shared" si="18"/>
        <v>0.98913043478260865</v>
      </c>
      <c r="K623" s="1">
        <f t="shared" si="19"/>
        <v>1.0869565217391304E-2</v>
      </c>
    </row>
    <row r="624" spans="1:11" hidden="1" x14ac:dyDescent="0.35">
      <c r="A624" t="s">
        <v>8</v>
      </c>
      <c r="B624" t="s">
        <v>9</v>
      </c>
      <c r="C624" t="s">
        <v>10</v>
      </c>
      <c r="D624" t="s">
        <v>131</v>
      </c>
      <c r="E624" t="s">
        <v>71</v>
      </c>
      <c r="F624" t="s">
        <v>200</v>
      </c>
      <c r="G624">
        <v>23</v>
      </c>
      <c r="H624">
        <v>18</v>
      </c>
      <c r="I624">
        <v>5</v>
      </c>
      <c r="J624" s="1">
        <f t="shared" si="18"/>
        <v>0.78260869565217395</v>
      </c>
      <c r="K624" s="1">
        <f t="shared" si="19"/>
        <v>0.21739130434782608</v>
      </c>
    </row>
    <row r="625" spans="1:11" hidden="1" x14ac:dyDescent="0.35">
      <c r="A625" t="s">
        <v>8</v>
      </c>
      <c r="B625" t="s">
        <v>9</v>
      </c>
      <c r="C625" t="s">
        <v>10</v>
      </c>
      <c r="D625" t="s">
        <v>131</v>
      </c>
      <c r="E625" t="s">
        <v>72</v>
      </c>
      <c r="F625" t="s">
        <v>179</v>
      </c>
      <c r="G625">
        <v>95</v>
      </c>
      <c r="H625">
        <v>92</v>
      </c>
      <c r="I625">
        <v>3</v>
      </c>
      <c r="J625" s="1">
        <f t="shared" si="18"/>
        <v>0.96842105263157896</v>
      </c>
      <c r="K625" s="1">
        <f t="shared" si="19"/>
        <v>3.1578947368421054E-2</v>
      </c>
    </row>
    <row r="626" spans="1:11" hidden="1" x14ac:dyDescent="0.35">
      <c r="A626" t="s">
        <v>8</v>
      </c>
      <c r="B626" t="s">
        <v>9</v>
      </c>
      <c r="C626" t="s">
        <v>10</v>
      </c>
      <c r="D626" t="s">
        <v>131</v>
      </c>
      <c r="E626" t="s">
        <v>73</v>
      </c>
      <c r="F626" t="s">
        <v>179</v>
      </c>
      <c r="G626">
        <v>109</v>
      </c>
      <c r="H626">
        <v>102</v>
      </c>
      <c r="I626">
        <v>7</v>
      </c>
      <c r="J626" s="1">
        <f t="shared" si="18"/>
        <v>0.93577981651376152</v>
      </c>
      <c r="K626" s="1">
        <f t="shared" si="19"/>
        <v>6.4220183486238536E-2</v>
      </c>
    </row>
    <row r="627" spans="1:11" hidden="1" x14ac:dyDescent="0.35">
      <c r="A627" t="s">
        <v>8</v>
      </c>
      <c r="B627" t="s">
        <v>9</v>
      </c>
      <c r="C627" t="s">
        <v>10</v>
      </c>
      <c r="D627" t="s">
        <v>131</v>
      </c>
      <c r="E627" t="s">
        <v>74</v>
      </c>
      <c r="F627" t="s">
        <v>179</v>
      </c>
      <c r="G627">
        <v>117</v>
      </c>
      <c r="H627">
        <v>113</v>
      </c>
      <c r="I627">
        <v>4</v>
      </c>
      <c r="J627" s="1">
        <f t="shared" si="18"/>
        <v>0.96581196581196582</v>
      </c>
      <c r="K627" s="1">
        <f t="shared" si="19"/>
        <v>3.4188034188034191E-2</v>
      </c>
    </row>
    <row r="628" spans="1:11" hidden="1" x14ac:dyDescent="0.35">
      <c r="A628" t="s">
        <v>8</v>
      </c>
      <c r="B628" t="s">
        <v>9</v>
      </c>
      <c r="C628" t="s">
        <v>10</v>
      </c>
      <c r="D628" t="s">
        <v>131</v>
      </c>
      <c r="E628" t="s">
        <v>75</v>
      </c>
      <c r="F628" t="s">
        <v>179</v>
      </c>
      <c r="G628">
        <v>94</v>
      </c>
      <c r="H628">
        <v>82</v>
      </c>
      <c r="I628">
        <v>12</v>
      </c>
      <c r="J628" s="1">
        <f t="shared" si="18"/>
        <v>0.87234042553191493</v>
      </c>
      <c r="K628" s="1">
        <f t="shared" si="19"/>
        <v>0.1276595744680851</v>
      </c>
    </row>
    <row r="629" spans="1:11" hidden="1" x14ac:dyDescent="0.35">
      <c r="A629" t="s">
        <v>8</v>
      </c>
      <c r="B629" t="s">
        <v>9</v>
      </c>
      <c r="C629" t="s">
        <v>10</v>
      </c>
      <c r="D629" t="s">
        <v>131</v>
      </c>
      <c r="E629" t="s">
        <v>76</v>
      </c>
      <c r="F629" t="s">
        <v>210</v>
      </c>
      <c r="G629">
        <v>58</v>
      </c>
      <c r="H629">
        <v>58</v>
      </c>
      <c r="I629">
        <v>0</v>
      </c>
      <c r="J629" s="1">
        <f t="shared" si="18"/>
        <v>1</v>
      </c>
      <c r="K629" s="1">
        <f t="shared" si="19"/>
        <v>0</v>
      </c>
    </row>
    <row r="630" spans="1:11" hidden="1" x14ac:dyDescent="0.35">
      <c r="A630" t="s">
        <v>8</v>
      </c>
      <c r="B630" t="s">
        <v>9</v>
      </c>
      <c r="C630" t="s">
        <v>10</v>
      </c>
      <c r="D630" t="s">
        <v>131</v>
      </c>
      <c r="E630" t="s">
        <v>78</v>
      </c>
      <c r="F630" t="s">
        <v>268</v>
      </c>
      <c r="G630">
        <v>76</v>
      </c>
      <c r="H630">
        <v>75</v>
      </c>
      <c r="I630">
        <v>1</v>
      </c>
      <c r="J630" s="1">
        <f t="shared" si="18"/>
        <v>0.98684210526315785</v>
      </c>
      <c r="K630" s="1">
        <f t="shared" si="19"/>
        <v>1.3157894736842105E-2</v>
      </c>
    </row>
    <row r="631" spans="1:11" hidden="1" x14ac:dyDescent="0.35">
      <c r="A631" t="s">
        <v>8</v>
      </c>
      <c r="B631" t="s">
        <v>9</v>
      </c>
      <c r="C631" t="s">
        <v>10</v>
      </c>
      <c r="D631" t="s">
        <v>131</v>
      </c>
      <c r="E631" t="s">
        <v>79</v>
      </c>
      <c r="F631" t="s">
        <v>210</v>
      </c>
      <c r="G631">
        <v>58</v>
      </c>
      <c r="H631">
        <v>58</v>
      </c>
      <c r="I631">
        <v>0</v>
      </c>
      <c r="J631" s="1">
        <f t="shared" si="18"/>
        <v>1</v>
      </c>
      <c r="K631" s="1">
        <f t="shared" si="19"/>
        <v>0</v>
      </c>
    </row>
    <row r="632" spans="1:11" hidden="1" x14ac:dyDescent="0.35">
      <c r="A632" t="s">
        <v>8</v>
      </c>
      <c r="B632" t="s">
        <v>9</v>
      </c>
      <c r="C632" t="s">
        <v>10</v>
      </c>
      <c r="D632" t="s">
        <v>131</v>
      </c>
      <c r="E632" t="s">
        <v>81</v>
      </c>
      <c r="F632" t="s">
        <v>189</v>
      </c>
      <c r="G632">
        <v>1</v>
      </c>
      <c r="H632">
        <v>1</v>
      </c>
      <c r="I632">
        <v>0</v>
      </c>
      <c r="J632" s="1">
        <f t="shared" si="18"/>
        <v>1</v>
      </c>
      <c r="K632" s="1">
        <f t="shared" si="19"/>
        <v>0</v>
      </c>
    </row>
    <row r="633" spans="1:11" hidden="1" x14ac:dyDescent="0.35">
      <c r="A633" t="s">
        <v>8</v>
      </c>
      <c r="B633" t="s">
        <v>9</v>
      </c>
      <c r="C633" t="s">
        <v>10</v>
      </c>
      <c r="D633" t="s">
        <v>131</v>
      </c>
      <c r="E633" t="s">
        <v>84</v>
      </c>
      <c r="F633" t="s">
        <v>200</v>
      </c>
      <c r="G633">
        <v>86</v>
      </c>
      <c r="H633">
        <v>72</v>
      </c>
      <c r="I633">
        <v>14</v>
      </c>
      <c r="J633" s="1">
        <f t="shared" si="18"/>
        <v>0.83720930232558144</v>
      </c>
      <c r="K633" s="1">
        <f t="shared" si="19"/>
        <v>0.16279069767441862</v>
      </c>
    </row>
    <row r="634" spans="1:11" hidden="1" x14ac:dyDescent="0.35">
      <c r="A634" t="s">
        <v>8</v>
      </c>
      <c r="B634" t="s">
        <v>9</v>
      </c>
      <c r="C634" t="s">
        <v>10</v>
      </c>
      <c r="D634" t="s">
        <v>131</v>
      </c>
      <c r="E634" t="s">
        <v>85</v>
      </c>
      <c r="F634" t="s">
        <v>200</v>
      </c>
      <c r="G634">
        <v>76</v>
      </c>
      <c r="H634">
        <v>69</v>
      </c>
      <c r="I634">
        <v>7</v>
      </c>
      <c r="J634" s="1">
        <f t="shared" si="18"/>
        <v>0.90789473684210531</v>
      </c>
      <c r="K634" s="1">
        <f t="shared" si="19"/>
        <v>9.2105263157894732E-2</v>
      </c>
    </row>
    <row r="635" spans="1:11" hidden="1" x14ac:dyDescent="0.35">
      <c r="A635" t="s">
        <v>8</v>
      </c>
      <c r="B635" t="s">
        <v>9</v>
      </c>
      <c r="C635" t="s">
        <v>10</v>
      </c>
      <c r="D635" t="s">
        <v>131</v>
      </c>
      <c r="E635" t="s">
        <v>86</v>
      </c>
      <c r="F635" t="s">
        <v>179</v>
      </c>
      <c r="G635">
        <v>145</v>
      </c>
      <c r="H635">
        <v>143</v>
      </c>
      <c r="I635">
        <v>2</v>
      </c>
      <c r="J635" s="1">
        <f t="shared" si="18"/>
        <v>0.98620689655172411</v>
      </c>
      <c r="K635" s="1">
        <f t="shared" si="19"/>
        <v>1.3793103448275862E-2</v>
      </c>
    </row>
    <row r="636" spans="1:11" hidden="1" x14ac:dyDescent="0.35">
      <c r="A636" t="s">
        <v>8</v>
      </c>
      <c r="B636" t="s">
        <v>9</v>
      </c>
      <c r="C636" t="s">
        <v>10</v>
      </c>
      <c r="D636" t="s">
        <v>131</v>
      </c>
      <c r="E636" t="s">
        <v>87</v>
      </c>
      <c r="F636" t="s">
        <v>189</v>
      </c>
      <c r="G636">
        <v>150</v>
      </c>
      <c r="H636">
        <v>146</v>
      </c>
      <c r="I636">
        <v>4</v>
      </c>
      <c r="J636" s="1">
        <f t="shared" si="18"/>
        <v>0.97333333333333338</v>
      </c>
      <c r="K636" s="1">
        <f t="shared" si="19"/>
        <v>2.6666666666666668E-2</v>
      </c>
    </row>
    <row r="637" spans="1:11" hidden="1" x14ac:dyDescent="0.35">
      <c r="A637" t="s">
        <v>8</v>
      </c>
      <c r="B637" t="s">
        <v>9</v>
      </c>
      <c r="C637" t="s">
        <v>10</v>
      </c>
      <c r="D637" t="s">
        <v>131</v>
      </c>
      <c r="E637" t="s">
        <v>88</v>
      </c>
      <c r="F637" t="s">
        <v>268</v>
      </c>
      <c r="G637">
        <v>124</v>
      </c>
      <c r="H637">
        <v>111</v>
      </c>
      <c r="I637">
        <v>13</v>
      </c>
      <c r="J637" s="1">
        <f t="shared" si="18"/>
        <v>0.89516129032258063</v>
      </c>
      <c r="K637" s="1">
        <f t="shared" si="19"/>
        <v>0.10483870967741936</v>
      </c>
    </row>
    <row r="638" spans="1:11" hidden="1" x14ac:dyDescent="0.35">
      <c r="A638" t="s">
        <v>8</v>
      </c>
      <c r="B638" t="s">
        <v>9</v>
      </c>
      <c r="C638" t="s">
        <v>10</v>
      </c>
      <c r="D638" t="s">
        <v>131</v>
      </c>
      <c r="E638" t="s">
        <v>89</v>
      </c>
      <c r="F638" t="s">
        <v>189</v>
      </c>
      <c r="G638">
        <v>114</v>
      </c>
      <c r="H638">
        <v>91</v>
      </c>
      <c r="I638">
        <v>23</v>
      </c>
      <c r="J638" s="1">
        <f t="shared" si="18"/>
        <v>0.79824561403508776</v>
      </c>
      <c r="K638" s="1">
        <f t="shared" si="19"/>
        <v>0.20175438596491227</v>
      </c>
    </row>
    <row r="639" spans="1:11" hidden="1" x14ac:dyDescent="0.35">
      <c r="A639" t="s">
        <v>8</v>
      </c>
      <c r="B639" t="s">
        <v>9</v>
      </c>
      <c r="C639" t="s">
        <v>10</v>
      </c>
      <c r="D639" t="s">
        <v>131</v>
      </c>
      <c r="E639" t="s">
        <v>90</v>
      </c>
      <c r="F639" t="s">
        <v>179</v>
      </c>
      <c r="G639">
        <v>230</v>
      </c>
      <c r="H639">
        <v>218</v>
      </c>
      <c r="I639">
        <v>12</v>
      </c>
      <c r="J639" s="1">
        <f t="shared" si="18"/>
        <v>0.94782608695652171</v>
      </c>
      <c r="K639" s="1">
        <f t="shared" si="19"/>
        <v>5.2173913043478258E-2</v>
      </c>
    </row>
    <row r="640" spans="1:11" hidden="1" x14ac:dyDescent="0.35">
      <c r="A640" t="s">
        <v>8</v>
      </c>
      <c r="B640" t="s">
        <v>9</v>
      </c>
      <c r="C640" t="s">
        <v>10</v>
      </c>
      <c r="D640" t="s">
        <v>131</v>
      </c>
      <c r="E640" t="s">
        <v>91</v>
      </c>
      <c r="F640" t="s">
        <v>268</v>
      </c>
      <c r="G640">
        <v>101</v>
      </c>
      <c r="H640">
        <v>92</v>
      </c>
      <c r="I640">
        <v>9</v>
      </c>
      <c r="J640" s="1">
        <f t="shared" si="18"/>
        <v>0.91089108910891092</v>
      </c>
      <c r="K640" s="1">
        <f t="shared" si="19"/>
        <v>8.9108910891089105E-2</v>
      </c>
    </row>
    <row r="641" spans="1:11" hidden="1" x14ac:dyDescent="0.35">
      <c r="A641" t="s">
        <v>8</v>
      </c>
      <c r="B641" t="s">
        <v>9</v>
      </c>
      <c r="C641" t="s">
        <v>10</v>
      </c>
      <c r="D641" t="s">
        <v>131</v>
      </c>
      <c r="E641" t="s">
        <v>92</v>
      </c>
      <c r="F641" t="s">
        <v>189</v>
      </c>
      <c r="G641">
        <v>126</v>
      </c>
      <c r="H641">
        <v>122</v>
      </c>
      <c r="I641">
        <v>4</v>
      </c>
      <c r="J641" s="1">
        <f t="shared" si="18"/>
        <v>0.96825396825396826</v>
      </c>
      <c r="K641" s="1">
        <f t="shared" si="19"/>
        <v>3.1746031746031744E-2</v>
      </c>
    </row>
    <row r="642" spans="1:11" hidden="1" x14ac:dyDescent="0.35">
      <c r="A642" t="s">
        <v>8</v>
      </c>
      <c r="B642" t="s">
        <v>9</v>
      </c>
      <c r="C642" t="s">
        <v>10</v>
      </c>
      <c r="D642" t="s">
        <v>131</v>
      </c>
      <c r="E642" t="s">
        <v>93</v>
      </c>
      <c r="F642" t="s">
        <v>184</v>
      </c>
      <c r="G642">
        <v>116</v>
      </c>
      <c r="H642">
        <v>100</v>
      </c>
      <c r="I642">
        <v>16</v>
      </c>
      <c r="J642" s="1">
        <f t="shared" si="18"/>
        <v>0.86206896551724133</v>
      </c>
      <c r="K642" s="1">
        <f t="shared" si="19"/>
        <v>0.13793103448275862</v>
      </c>
    </row>
    <row r="643" spans="1:11" hidden="1" x14ac:dyDescent="0.35">
      <c r="A643" t="s">
        <v>8</v>
      </c>
      <c r="B643" t="s">
        <v>9</v>
      </c>
      <c r="C643" t="s">
        <v>10</v>
      </c>
      <c r="D643" t="s">
        <v>131</v>
      </c>
      <c r="E643" t="s">
        <v>94</v>
      </c>
      <c r="F643" t="s">
        <v>210</v>
      </c>
      <c r="G643">
        <v>124</v>
      </c>
      <c r="H643">
        <v>124</v>
      </c>
      <c r="I643">
        <v>0</v>
      </c>
      <c r="J643" s="1">
        <f t="shared" ref="J643:J706" si="20">H643/G643</f>
        <v>1</v>
      </c>
      <c r="K643" s="1">
        <f t="shared" ref="K643:K706" si="21">I643/G643</f>
        <v>0</v>
      </c>
    </row>
    <row r="644" spans="1:11" hidden="1" x14ac:dyDescent="0.35">
      <c r="A644" t="s">
        <v>8</v>
      </c>
      <c r="B644" t="s">
        <v>9</v>
      </c>
      <c r="C644" t="s">
        <v>10</v>
      </c>
      <c r="D644" t="s">
        <v>131</v>
      </c>
      <c r="E644" t="s">
        <v>95</v>
      </c>
      <c r="F644" t="s">
        <v>210</v>
      </c>
      <c r="G644">
        <v>1</v>
      </c>
      <c r="H644">
        <v>1</v>
      </c>
      <c r="I644">
        <v>0</v>
      </c>
      <c r="J644" s="1">
        <f t="shared" si="20"/>
        <v>1</v>
      </c>
      <c r="K644" s="1">
        <f t="shared" si="21"/>
        <v>0</v>
      </c>
    </row>
    <row r="645" spans="1:11" hidden="1" x14ac:dyDescent="0.35">
      <c r="A645" t="s">
        <v>8</v>
      </c>
      <c r="B645" t="s">
        <v>9</v>
      </c>
      <c r="C645" t="s">
        <v>10</v>
      </c>
      <c r="D645" t="s">
        <v>131</v>
      </c>
      <c r="E645" t="s">
        <v>96</v>
      </c>
      <c r="F645" t="s">
        <v>268</v>
      </c>
      <c r="G645">
        <v>76</v>
      </c>
      <c r="H645">
        <v>72</v>
      </c>
      <c r="I645">
        <v>4</v>
      </c>
      <c r="J645" s="1">
        <f t="shared" si="20"/>
        <v>0.94736842105263153</v>
      </c>
      <c r="K645" s="1">
        <f t="shared" si="21"/>
        <v>5.2631578947368418E-2</v>
      </c>
    </row>
    <row r="646" spans="1:11" hidden="1" x14ac:dyDescent="0.35">
      <c r="A646" t="s">
        <v>8</v>
      </c>
      <c r="B646" t="s">
        <v>9</v>
      </c>
      <c r="C646" t="s">
        <v>10</v>
      </c>
      <c r="D646" t="s">
        <v>131</v>
      </c>
      <c r="E646" t="s">
        <v>97</v>
      </c>
      <c r="F646" t="s">
        <v>309</v>
      </c>
      <c r="G646">
        <v>101</v>
      </c>
      <c r="H646">
        <v>96</v>
      </c>
      <c r="I646">
        <v>5</v>
      </c>
      <c r="J646" s="1">
        <f t="shared" si="20"/>
        <v>0.95049504950495045</v>
      </c>
      <c r="K646" s="1">
        <f t="shared" si="21"/>
        <v>4.9504950495049507E-2</v>
      </c>
    </row>
    <row r="647" spans="1:11" hidden="1" x14ac:dyDescent="0.35">
      <c r="A647" t="s">
        <v>8</v>
      </c>
      <c r="B647" t="s">
        <v>9</v>
      </c>
      <c r="C647" t="s">
        <v>10</v>
      </c>
      <c r="D647" t="s">
        <v>131</v>
      </c>
      <c r="E647" t="s">
        <v>98</v>
      </c>
      <c r="F647" t="s">
        <v>268</v>
      </c>
      <c r="G647">
        <v>74</v>
      </c>
      <c r="H647">
        <v>62</v>
      </c>
      <c r="I647">
        <v>12</v>
      </c>
      <c r="J647" s="1">
        <f t="shared" si="20"/>
        <v>0.83783783783783783</v>
      </c>
      <c r="K647" s="1">
        <f t="shared" si="21"/>
        <v>0.16216216216216217</v>
      </c>
    </row>
    <row r="648" spans="1:11" hidden="1" x14ac:dyDescent="0.35">
      <c r="A648" t="s">
        <v>8</v>
      </c>
      <c r="B648" t="s">
        <v>9</v>
      </c>
      <c r="C648" t="s">
        <v>10</v>
      </c>
      <c r="D648" t="s">
        <v>131</v>
      </c>
      <c r="E648" t="s">
        <v>99</v>
      </c>
      <c r="F648" t="s">
        <v>189</v>
      </c>
      <c r="G648">
        <v>92</v>
      </c>
      <c r="H648">
        <v>54</v>
      </c>
      <c r="I648">
        <v>38</v>
      </c>
      <c r="J648" s="1">
        <f t="shared" si="20"/>
        <v>0.58695652173913049</v>
      </c>
      <c r="K648" s="1">
        <f t="shared" si="21"/>
        <v>0.41304347826086957</v>
      </c>
    </row>
    <row r="649" spans="1:11" hidden="1" x14ac:dyDescent="0.35">
      <c r="A649" t="s">
        <v>8</v>
      </c>
      <c r="B649" t="s">
        <v>9</v>
      </c>
      <c r="C649" t="s">
        <v>10</v>
      </c>
      <c r="D649" t="s">
        <v>131</v>
      </c>
      <c r="E649" t="s">
        <v>100</v>
      </c>
      <c r="F649" t="s">
        <v>200</v>
      </c>
      <c r="G649">
        <v>141</v>
      </c>
      <c r="H649">
        <v>123</v>
      </c>
      <c r="I649">
        <v>18</v>
      </c>
      <c r="J649" s="1">
        <f t="shared" si="20"/>
        <v>0.87234042553191493</v>
      </c>
      <c r="K649" s="1">
        <f t="shared" si="21"/>
        <v>0.1276595744680851</v>
      </c>
    </row>
    <row r="650" spans="1:11" hidden="1" x14ac:dyDescent="0.35">
      <c r="A650" t="s">
        <v>8</v>
      </c>
      <c r="B650" t="s">
        <v>9</v>
      </c>
      <c r="C650" t="s">
        <v>10</v>
      </c>
      <c r="D650" t="s">
        <v>131</v>
      </c>
      <c r="E650" t="s">
        <v>101</v>
      </c>
      <c r="F650" t="s">
        <v>189</v>
      </c>
      <c r="G650">
        <v>109</v>
      </c>
      <c r="H650">
        <v>97</v>
      </c>
      <c r="I650">
        <v>12</v>
      </c>
      <c r="J650" s="1">
        <f t="shared" si="20"/>
        <v>0.88990825688073394</v>
      </c>
      <c r="K650" s="1">
        <f t="shared" si="21"/>
        <v>0.11009174311926606</v>
      </c>
    </row>
    <row r="651" spans="1:11" hidden="1" x14ac:dyDescent="0.35">
      <c r="A651" t="s">
        <v>8</v>
      </c>
      <c r="B651" t="s">
        <v>9</v>
      </c>
      <c r="C651" t="s">
        <v>10</v>
      </c>
      <c r="D651" t="s">
        <v>131</v>
      </c>
      <c r="E651" t="s">
        <v>102</v>
      </c>
      <c r="F651" t="s">
        <v>309</v>
      </c>
      <c r="G651">
        <v>255</v>
      </c>
      <c r="H651">
        <v>232</v>
      </c>
      <c r="I651">
        <v>23</v>
      </c>
      <c r="J651" s="1">
        <f t="shared" si="20"/>
        <v>0.90980392156862744</v>
      </c>
      <c r="K651" s="1">
        <f t="shared" si="21"/>
        <v>9.0196078431372548E-2</v>
      </c>
    </row>
    <row r="652" spans="1:11" hidden="1" x14ac:dyDescent="0.35">
      <c r="A652" t="s">
        <v>8</v>
      </c>
      <c r="B652" t="s">
        <v>9</v>
      </c>
      <c r="C652" t="s">
        <v>10</v>
      </c>
      <c r="D652" t="s">
        <v>131</v>
      </c>
      <c r="E652" t="s">
        <v>103</v>
      </c>
      <c r="F652" t="s">
        <v>268</v>
      </c>
      <c r="G652">
        <v>1</v>
      </c>
      <c r="H652">
        <v>0</v>
      </c>
      <c r="I652">
        <v>1</v>
      </c>
      <c r="J652" s="1">
        <f t="shared" si="20"/>
        <v>0</v>
      </c>
      <c r="K652" s="1">
        <f t="shared" si="21"/>
        <v>1</v>
      </c>
    </row>
    <row r="653" spans="1:11" hidden="1" x14ac:dyDescent="0.35">
      <c r="A653" t="s">
        <v>8</v>
      </c>
      <c r="B653" t="s">
        <v>9</v>
      </c>
      <c r="C653" t="s">
        <v>10</v>
      </c>
      <c r="D653" t="s">
        <v>131</v>
      </c>
      <c r="E653" t="s">
        <v>104</v>
      </c>
      <c r="F653" t="s">
        <v>189</v>
      </c>
      <c r="G653">
        <v>96</v>
      </c>
      <c r="H653">
        <v>94</v>
      </c>
      <c r="I653">
        <v>2</v>
      </c>
      <c r="J653" s="1">
        <f t="shared" si="20"/>
        <v>0.97916666666666663</v>
      </c>
      <c r="K653" s="1">
        <f t="shared" si="21"/>
        <v>2.0833333333333332E-2</v>
      </c>
    </row>
    <row r="654" spans="1:11" hidden="1" x14ac:dyDescent="0.35">
      <c r="A654" t="s">
        <v>8</v>
      </c>
      <c r="B654" t="s">
        <v>9</v>
      </c>
      <c r="C654" t="s">
        <v>10</v>
      </c>
      <c r="D654" t="s">
        <v>131</v>
      </c>
      <c r="E654" t="s">
        <v>105</v>
      </c>
      <c r="F654" t="s">
        <v>268</v>
      </c>
      <c r="G654">
        <v>110</v>
      </c>
      <c r="H654">
        <v>105</v>
      </c>
      <c r="I654">
        <v>5</v>
      </c>
      <c r="J654" s="1">
        <f t="shared" si="20"/>
        <v>0.95454545454545459</v>
      </c>
      <c r="K654" s="1">
        <f t="shared" si="21"/>
        <v>4.5454545454545456E-2</v>
      </c>
    </row>
    <row r="655" spans="1:11" hidden="1" x14ac:dyDescent="0.35">
      <c r="A655" t="s">
        <v>8</v>
      </c>
      <c r="B655" t="s">
        <v>9</v>
      </c>
      <c r="C655" t="s">
        <v>10</v>
      </c>
      <c r="D655" t="s">
        <v>131</v>
      </c>
      <c r="E655" t="s">
        <v>106</v>
      </c>
      <c r="F655" t="s">
        <v>200</v>
      </c>
      <c r="G655">
        <v>322</v>
      </c>
      <c r="H655">
        <v>179</v>
      </c>
      <c r="I655">
        <v>143</v>
      </c>
      <c r="J655" s="1">
        <f t="shared" si="20"/>
        <v>0.55590062111801242</v>
      </c>
      <c r="K655" s="1">
        <f t="shared" si="21"/>
        <v>0.44409937888198758</v>
      </c>
    </row>
    <row r="656" spans="1:11" hidden="1" x14ac:dyDescent="0.35">
      <c r="A656" t="s">
        <v>8</v>
      </c>
      <c r="B656" t="s">
        <v>9</v>
      </c>
      <c r="C656" t="s">
        <v>10</v>
      </c>
      <c r="D656" t="s">
        <v>131</v>
      </c>
      <c r="E656" t="s">
        <v>107</v>
      </c>
      <c r="F656" t="s">
        <v>200</v>
      </c>
      <c r="G656">
        <v>181</v>
      </c>
      <c r="H656">
        <v>154</v>
      </c>
      <c r="I656">
        <v>27</v>
      </c>
      <c r="J656" s="1">
        <f t="shared" si="20"/>
        <v>0.850828729281768</v>
      </c>
      <c r="K656" s="1">
        <f t="shared" si="21"/>
        <v>0.14917127071823205</v>
      </c>
    </row>
    <row r="657" spans="1:11" hidden="1" x14ac:dyDescent="0.35">
      <c r="A657" t="s">
        <v>8</v>
      </c>
      <c r="B657" t="s">
        <v>9</v>
      </c>
      <c r="C657" t="s">
        <v>10</v>
      </c>
      <c r="D657" t="s">
        <v>131</v>
      </c>
      <c r="E657" t="s">
        <v>108</v>
      </c>
      <c r="F657" t="s">
        <v>179</v>
      </c>
      <c r="G657">
        <v>113</v>
      </c>
      <c r="H657">
        <v>105</v>
      </c>
      <c r="I657">
        <v>8</v>
      </c>
      <c r="J657" s="1">
        <f t="shared" si="20"/>
        <v>0.92920353982300885</v>
      </c>
      <c r="K657" s="1">
        <f t="shared" si="21"/>
        <v>7.0796460176991149E-2</v>
      </c>
    </row>
    <row r="658" spans="1:11" hidden="1" x14ac:dyDescent="0.35">
      <c r="A658" t="s">
        <v>8</v>
      </c>
      <c r="B658" t="s">
        <v>9</v>
      </c>
      <c r="C658" t="s">
        <v>10</v>
      </c>
      <c r="D658" t="s">
        <v>131</v>
      </c>
      <c r="E658" t="s">
        <v>109</v>
      </c>
      <c r="F658" t="s">
        <v>309</v>
      </c>
      <c r="G658">
        <v>91</v>
      </c>
      <c r="H658">
        <v>41</v>
      </c>
      <c r="I658">
        <v>50</v>
      </c>
      <c r="J658" s="1">
        <f t="shared" si="20"/>
        <v>0.45054945054945056</v>
      </c>
      <c r="K658" s="1">
        <f t="shared" si="21"/>
        <v>0.5494505494505495</v>
      </c>
    </row>
    <row r="659" spans="1:11" hidden="1" x14ac:dyDescent="0.35">
      <c r="A659" t="s">
        <v>8</v>
      </c>
      <c r="B659" t="s">
        <v>9</v>
      </c>
      <c r="C659" t="s">
        <v>10</v>
      </c>
      <c r="D659" t="s">
        <v>131</v>
      </c>
      <c r="E659" t="s">
        <v>110</v>
      </c>
      <c r="F659" t="s">
        <v>200</v>
      </c>
      <c r="G659">
        <v>94</v>
      </c>
      <c r="H659">
        <v>91</v>
      </c>
      <c r="I659">
        <v>3</v>
      </c>
      <c r="J659" s="1">
        <f t="shared" si="20"/>
        <v>0.96808510638297873</v>
      </c>
      <c r="K659" s="1">
        <f t="shared" si="21"/>
        <v>3.1914893617021274E-2</v>
      </c>
    </row>
    <row r="660" spans="1:11" hidden="1" x14ac:dyDescent="0.35">
      <c r="A660" t="s">
        <v>8</v>
      </c>
      <c r="B660" t="s">
        <v>9</v>
      </c>
      <c r="C660" t="s">
        <v>10</v>
      </c>
      <c r="D660" t="s">
        <v>131</v>
      </c>
      <c r="E660" t="s">
        <v>112</v>
      </c>
      <c r="F660" t="s">
        <v>210</v>
      </c>
      <c r="G660">
        <v>55</v>
      </c>
      <c r="H660">
        <v>53</v>
      </c>
      <c r="I660">
        <v>2</v>
      </c>
      <c r="J660" s="1">
        <f t="shared" si="20"/>
        <v>0.96363636363636362</v>
      </c>
      <c r="K660" s="1">
        <f t="shared" si="21"/>
        <v>3.6363636363636362E-2</v>
      </c>
    </row>
    <row r="661" spans="1:11" hidden="1" x14ac:dyDescent="0.35">
      <c r="A661" t="s">
        <v>8</v>
      </c>
      <c r="B661" t="s">
        <v>9</v>
      </c>
      <c r="C661" t="s">
        <v>10</v>
      </c>
      <c r="D661" t="s">
        <v>131</v>
      </c>
      <c r="E661" t="s">
        <v>113</v>
      </c>
      <c r="F661" t="s">
        <v>268</v>
      </c>
      <c r="G661">
        <v>35</v>
      </c>
      <c r="H661">
        <v>35</v>
      </c>
      <c r="I661">
        <v>0</v>
      </c>
      <c r="J661" s="1">
        <f t="shared" si="20"/>
        <v>1</v>
      </c>
      <c r="K661" s="1">
        <f t="shared" si="21"/>
        <v>0</v>
      </c>
    </row>
    <row r="662" spans="1:11" hidden="1" x14ac:dyDescent="0.35">
      <c r="A662" t="s">
        <v>8</v>
      </c>
      <c r="B662" t="s">
        <v>9</v>
      </c>
      <c r="C662" t="s">
        <v>10</v>
      </c>
      <c r="D662" t="s">
        <v>131</v>
      </c>
      <c r="E662" t="s">
        <v>114</v>
      </c>
      <c r="F662" t="s">
        <v>184</v>
      </c>
      <c r="G662">
        <v>28</v>
      </c>
      <c r="H662">
        <v>28</v>
      </c>
      <c r="I662">
        <v>0</v>
      </c>
      <c r="J662" s="1">
        <f t="shared" si="20"/>
        <v>1</v>
      </c>
      <c r="K662" s="1">
        <f t="shared" si="21"/>
        <v>0</v>
      </c>
    </row>
    <row r="663" spans="1:11" hidden="1" x14ac:dyDescent="0.35">
      <c r="A663" t="s">
        <v>8</v>
      </c>
      <c r="B663" t="s">
        <v>9</v>
      </c>
      <c r="C663" t="s">
        <v>10</v>
      </c>
      <c r="D663" t="s">
        <v>131</v>
      </c>
      <c r="E663" t="s">
        <v>115</v>
      </c>
      <c r="F663" t="s">
        <v>184</v>
      </c>
      <c r="G663">
        <v>32</v>
      </c>
      <c r="H663">
        <v>27</v>
      </c>
      <c r="I663">
        <v>5</v>
      </c>
      <c r="J663" s="1">
        <f t="shared" si="20"/>
        <v>0.84375</v>
      </c>
      <c r="K663" s="1">
        <f t="shared" si="21"/>
        <v>0.15625</v>
      </c>
    </row>
    <row r="664" spans="1:11" hidden="1" x14ac:dyDescent="0.35">
      <c r="A664" t="s">
        <v>8</v>
      </c>
      <c r="B664" t="s">
        <v>9</v>
      </c>
      <c r="C664" t="s">
        <v>10</v>
      </c>
      <c r="D664" t="s">
        <v>131</v>
      </c>
      <c r="E664" t="s">
        <v>116</v>
      </c>
      <c r="F664" t="s">
        <v>184</v>
      </c>
      <c r="G664">
        <v>22</v>
      </c>
      <c r="H664">
        <v>16</v>
      </c>
      <c r="I664">
        <v>6</v>
      </c>
      <c r="J664" s="1">
        <f t="shared" si="20"/>
        <v>0.72727272727272729</v>
      </c>
      <c r="K664" s="1">
        <f t="shared" si="21"/>
        <v>0.27272727272727271</v>
      </c>
    </row>
    <row r="665" spans="1:11" hidden="1" x14ac:dyDescent="0.35">
      <c r="A665" t="s">
        <v>8</v>
      </c>
      <c r="B665" t="s">
        <v>9</v>
      </c>
      <c r="C665" t="s">
        <v>10</v>
      </c>
      <c r="D665" t="s">
        <v>131</v>
      </c>
      <c r="E665" t="s">
        <v>117</v>
      </c>
      <c r="F665" t="s">
        <v>309</v>
      </c>
      <c r="G665">
        <v>120</v>
      </c>
      <c r="H665">
        <v>117</v>
      </c>
      <c r="I665">
        <v>3</v>
      </c>
      <c r="J665" s="1">
        <f t="shared" si="20"/>
        <v>0.97499999999999998</v>
      </c>
      <c r="K665" s="1">
        <f t="shared" si="21"/>
        <v>2.5000000000000001E-2</v>
      </c>
    </row>
    <row r="666" spans="1:11" hidden="1" x14ac:dyDescent="0.35">
      <c r="A666" t="s">
        <v>8</v>
      </c>
      <c r="B666" t="s">
        <v>9</v>
      </c>
      <c r="C666" t="s">
        <v>10</v>
      </c>
      <c r="D666" t="s">
        <v>131</v>
      </c>
      <c r="E666" t="s">
        <v>118</v>
      </c>
      <c r="F666" t="s">
        <v>189</v>
      </c>
      <c r="G666">
        <v>145</v>
      </c>
      <c r="H666">
        <v>126</v>
      </c>
      <c r="I666">
        <v>19</v>
      </c>
      <c r="J666" s="1">
        <f t="shared" si="20"/>
        <v>0.86896551724137927</v>
      </c>
      <c r="K666" s="1">
        <f t="shared" si="21"/>
        <v>0.1310344827586207</v>
      </c>
    </row>
    <row r="667" spans="1:11" hidden="1" x14ac:dyDescent="0.35">
      <c r="A667" t="s">
        <v>8</v>
      </c>
      <c r="B667" t="s">
        <v>9</v>
      </c>
      <c r="C667" t="s">
        <v>10</v>
      </c>
      <c r="D667" t="s">
        <v>131</v>
      </c>
      <c r="E667" t="s">
        <v>119</v>
      </c>
      <c r="F667" t="s">
        <v>189</v>
      </c>
      <c r="G667">
        <v>173</v>
      </c>
      <c r="H667">
        <v>162</v>
      </c>
      <c r="I667">
        <v>11</v>
      </c>
      <c r="J667" s="1">
        <f t="shared" si="20"/>
        <v>0.93641618497109824</v>
      </c>
      <c r="K667" s="1">
        <f t="shared" si="21"/>
        <v>6.358381502890173E-2</v>
      </c>
    </row>
    <row r="668" spans="1:11" hidden="1" x14ac:dyDescent="0.35">
      <c r="A668" t="s">
        <v>8</v>
      </c>
      <c r="B668" t="s">
        <v>9</v>
      </c>
      <c r="C668" t="s">
        <v>10</v>
      </c>
      <c r="D668" t="s">
        <v>131</v>
      </c>
      <c r="E668" t="s">
        <v>120</v>
      </c>
      <c r="F668" t="s">
        <v>200</v>
      </c>
      <c r="G668">
        <v>92</v>
      </c>
      <c r="H668">
        <v>78</v>
      </c>
      <c r="I668">
        <v>14</v>
      </c>
      <c r="J668" s="1">
        <f t="shared" si="20"/>
        <v>0.84782608695652173</v>
      </c>
      <c r="K668" s="1">
        <f t="shared" si="21"/>
        <v>0.15217391304347827</v>
      </c>
    </row>
    <row r="669" spans="1:11" hidden="1" x14ac:dyDescent="0.35">
      <c r="A669" t="s">
        <v>8</v>
      </c>
      <c r="B669" t="s">
        <v>9</v>
      </c>
      <c r="C669" t="s">
        <v>10</v>
      </c>
      <c r="D669" t="s">
        <v>131</v>
      </c>
      <c r="E669" t="s">
        <v>121</v>
      </c>
      <c r="F669" t="s">
        <v>200</v>
      </c>
      <c r="G669">
        <v>246</v>
      </c>
      <c r="H669">
        <v>193</v>
      </c>
      <c r="I669">
        <v>53</v>
      </c>
      <c r="J669" s="1">
        <f t="shared" si="20"/>
        <v>0.78455284552845528</v>
      </c>
      <c r="K669" s="1">
        <f t="shared" si="21"/>
        <v>0.21544715447154472</v>
      </c>
    </row>
    <row r="670" spans="1:11" hidden="1" x14ac:dyDescent="0.35">
      <c r="A670" t="s">
        <v>8</v>
      </c>
      <c r="B670" t="s">
        <v>9</v>
      </c>
      <c r="C670" t="s">
        <v>10</v>
      </c>
      <c r="D670" t="s">
        <v>131</v>
      </c>
      <c r="E670" t="s">
        <v>122</v>
      </c>
      <c r="F670" t="s">
        <v>184</v>
      </c>
      <c r="G670">
        <v>131</v>
      </c>
      <c r="H670">
        <v>110</v>
      </c>
      <c r="I670">
        <v>21</v>
      </c>
      <c r="J670" s="1">
        <f t="shared" si="20"/>
        <v>0.83969465648854957</v>
      </c>
      <c r="K670" s="1">
        <f t="shared" si="21"/>
        <v>0.16030534351145037</v>
      </c>
    </row>
    <row r="671" spans="1:11" hidden="1" x14ac:dyDescent="0.35">
      <c r="A671" t="s">
        <v>8</v>
      </c>
      <c r="B671" t="s">
        <v>9</v>
      </c>
      <c r="C671" t="s">
        <v>10</v>
      </c>
      <c r="D671" t="s">
        <v>131</v>
      </c>
      <c r="E671" t="s">
        <v>123</v>
      </c>
      <c r="F671" t="s">
        <v>189</v>
      </c>
      <c r="G671">
        <v>80</v>
      </c>
      <c r="H671">
        <v>54</v>
      </c>
      <c r="I671">
        <v>26</v>
      </c>
      <c r="J671" s="1">
        <f t="shared" si="20"/>
        <v>0.67500000000000004</v>
      </c>
      <c r="K671" s="1">
        <f t="shared" si="21"/>
        <v>0.32500000000000001</v>
      </c>
    </row>
    <row r="672" spans="1:11" hidden="1" x14ac:dyDescent="0.35">
      <c r="A672" t="s">
        <v>8</v>
      </c>
      <c r="B672" t="s">
        <v>9</v>
      </c>
      <c r="C672" t="s">
        <v>10</v>
      </c>
      <c r="D672" t="s">
        <v>131</v>
      </c>
      <c r="E672" t="s">
        <v>124</v>
      </c>
      <c r="F672" t="s">
        <v>124</v>
      </c>
      <c r="G672">
        <v>59</v>
      </c>
      <c r="H672">
        <v>50</v>
      </c>
      <c r="I672">
        <v>9</v>
      </c>
      <c r="J672" s="1">
        <f t="shared" si="20"/>
        <v>0.84745762711864403</v>
      </c>
      <c r="K672" s="1">
        <f t="shared" si="21"/>
        <v>0.15254237288135594</v>
      </c>
    </row>
    <row r="673" spans="1:11" x14ac:dyDescent="0.35">
      <c r="A673" t="s">
        <v>8</v>
      </c>
      <c r="B673" t="s">
        <v>9</v>
      </c>
      <c r="C673" t="s">
        <v>10</v>
      </c>
      <c r="D673" t="s">
        <v>131</v>
      </c>
      <c r="E673" t="s">
        <v>125</v>
      </c>
      <c r="F673" t="s">
        <v>309</v>
      </c>
      <c r="G673">
        <v>236</v>
      </c>
      <c r="H673">
        <v>177</v>
      </c>
      <c r="I673">
        <v>59</v>
      </c>
      <c r="J673" s="1">
        <f t="shared" si="20"/>
        <v>0.75</v>
      </c>
      <c r="K673" s="1">
        <f t="shared" si="21"/>
        <v>0.25</v>
      </c>
    </row>
    <row r="674" spans="1:11" hidden="1" x14ac:dyDescent="0.35">
      <c r="A674" t="s">
        <v>8</v>
      </c>
      <c r="B674" t="s">
        <v>9</v>
      </c>
      <c r="C674" t="s">
        <v>10</v>
      </c>
      <c r="D674" t="s">
        <v>131</v>
      </c>
      <c r="E674" t="s">
        <v>126</v>
      </c>
      <c r="F674" t="s">
        <v>268</v>
      </c>
      <c r="G674">
        <v>55</v>
      </c>
      <c r="H674">
        <v>53</v>
      </c>
      <c r="I674">
        <v>2</v>
      </c>
      <c r="J674" s="1">
        <f t="shared" si="20"/>
        <v>0.96363636363636362</v>
      </c>
      <c r="K674" s="1">
        <f t="shared" si="21"/>
        <v>3.6363636363636362E-2</v>
      </c>
    </row>
    <row r="675" spans="1:11" hidden="1" x14ac:dyDescent="0.35">
      <c r="A675" t="s">
        <v>8</v>
      </c>
      <c r="B675" t="s">
        <v>9</v>
      </c>
      <c r="C675" t="s">
        <v>10</v>
      </c>
      <c r="D675" t="s">
        <v>132</v>
      </c>
      <c r="E675" t="s">
        <v>12</v>
      </c>
      <c r="F675" t="s">
        <v>268</v>
      </c>
      <c r="G675">
        <v>33</v>
      </c>
      <c r="H675">
        <v>21</v>
      </c>
      <c r="I675">
        <v>12</v>
      </c>
      <c r="J675" s="1">
        <f t="shared" si="20"/>
        <v>0.63636363636363635</v>
      </c>
      <c r="K675" s="1">
        <f t="shared" si="21"/>
        <v>0.36363636363636365</v>
      </c>
    </row>
    <row r="676" spans="1:11" hidden="1" x14ac:dyDescent="0.35">
      <c r="A676" t="s">
        <v>8</v>
      </c>
      <c r="B676" t="s">
        <v>9</v>
      </c>
      <c r="C676" t="s">
        <v>10</v>
      </c>
      <c r="D676" t="s">
        <v>132</v>
      </c>
      <c r="E676" t="s">
        <v>13</v>
      </c>
      <c r="F676" t="s">
        <v>268</v>
      </c>
      <c r="G676">
        <v>14</v>
      </c>
      <c r="H676">
        <v>10</v>
      </c>
      <c r="I676">
        <v>4</v>
      </c>
      <c r="J676" s="1">
        <f t="shared" si="20"/>
        <v>0.7142857142857143</v>
      </c>
      <c r="K676" s="1">
        <f t="shared" si="21"/>
        <v>0.2857142857142857</v>
      </c>
    </row>
    <row r="677" spans="1:11" hidden="1" x14ac:dyDescent="0.35">
      <c r="A677" t="s">
        <v>8</v>
      </c>
      <c r="B677" t="s">
        <v>9</v>
      </c>
      <c r="C677" t="s">
        <v>10</v>
      </c>
      <c r="D677" t="s">
        <v>132</v>
      </c>
      <c r="E677" t="s">
        <v>14</v>
      </c>
      <c r="F677" t="s">
        <v>268</v>
      </c>
      <c r="G677">
        <v>18</v>
      </c>
      <c r="H677">
        <v>17</v>
      </c>
      <c r="I677">
        <v>1</v>
      </c>
      <c r="J677" s="1">
        <f t="shared" si="20"/>
        <v>0.94444444444444442</v>
      </c>
      <c r="K677" s="1">
        <f t="shared" si="21"/>
        <v>5.5555555555555552E-2</v>
      </c>
    </row>
    <row r="678" spans="1:11" hidden="1" x14ac:dyDescent="0.35">
      <c r="A678" t="s">
        <v>8</v>
      </c>
      <c r="B678" t="s">
        <v>9</v>
      </c>
      <c r="C678" t="s">
        <v>10</v>
      </c>
      <c r="D678" t="s">
        <v>132</v>
      </c>
      <c r="E678" t="s">
        <v>15</v>
      </c>
      <c r="F678" t="s">
        <v>210</v>
      </c>
      <c r="G678">
        <v>9</v>
      </c>
      <c r="H678">
        <v>8</v>
      </c>
      <c r="I678">
        <v>1</v>
      </c>
      <c r="J678" s="1">
        <f t="shared" si="20"/>
        <v>0.88888888888888884</v>
      </c>
      <c r="K678" s="1">
        <f t="shared" si="21"/>
        <v>0.1111111111111111</v>
      </c>
    </row>
    <row r="679" spans="1:11" hidden="1" x14ac:dyDescent="0.35">
      <c r="A679" t="s">
        <v>8</v>
      </c>
      <c r="B679" t="s">
        <v>9</v>
      </c>
      <c r="C679" t="s">
        <v>10</v>
      </c>
      <c r="D679" t="s">
        <v>132</v>
      </c>
      <c r="E679" t="s">
        <v>16</v>
      </c>
      <c r="F679" t="s">
        <v>210</v>
      </c>
      <c r="G679">
        <v>12</v>
      </c>
      <c r="H679">
        <v>9</v>
      </c>
      <c r="I679">
        <v>3</v>
      </c>
      <c r="J679" s="1">
        <f t="shared" si="20"/>
        <v>0.75</v>
      </c>
      <c r="K679" s="1">
        <f t="shared" si="21"/>
        <v>0.25</v>
      </c>
    </row>
    <row r="680" spans="1:11" hidden="1" x14ac:dyDescent="0.35">
      <c r="A680" t="s">
        <v>8</v>
      </c>
      <c r="B680" t="s">
        <v>9</v>
      </c>
      <c r="C680" t="s">
        <v>10</v>
      </c>
      <c r="D680" t="s">
        <v>132</v>
      </c>
      <c r="E680" t="s">
        <v>17</v>
      </c>
      <c r="F680" t="s">
        <v>210</v>
      </c>
      <c r="G680">
        <v>8</v>
      </c>
      <c r="H680">
        <v>6</v>
      </c>
      <c r="I680">
        <v>2</v>
      </c>
      <c r="J680" s="1">
        <f t="shared" si="20"/>
        <v>0.75</v>
      </c>
      <c r="K680" s="1">
        <f t="shared" si="21"/>
        <v>0.25</v>
      </c>
    </row>
    <row r="681" spans="1:11" hidden="1" x14ac:dyDescent="0.35">
      <c r="A681" t="s">
        <v>8</v>
      </c>
      <c r="B681" t="s">
        <v>9</v>
      </c>
      <c r="C681" t="s">
        <v>10</v>
      </c>
      <c r="D681" t="s">
        <v>132</v>
      </c>
      <c r="E681" t="s">
        <v>18</v>
      </c>
      <c r="F681" t="s">
        <v>210</v>
      </c>
      <c r="G681">
        <v>10</v>
      </c>
      <c r="H681">
        <v>10</v>
      </c>
      <c r="I681">
        <v>0</v>
      </c>
      <c r="J681" s="1">
        <f t="shared" si="20"/>
        <v>1</v>
      </c>
      <c r="K681" s="1">
        <f t="shared" si="21"/>
        <v>0</v>
      </c>
    </row>
    <row r="682" spans="1:11" hidden="1" x14ac:dyDescent="0.35">
      <c r="A682" t="s">
        <v>8</v>
      </c>
      <c r="B682" t="s">
        <v>9</v>
      </c>
      <c r="C682" t="s">
        <v>10</v>
      </c>
      <c r="D682" t="s">
        <v>132</v>
      </c>
      <c r="E682" t="s">
        <v>19</v>
      </c>
      <c r="F682" t="s">
        <v>210</v>
      </c>
      <c r="G682">
        <v>22</v>
      </c>
      <c r="H682">
        <v>16</v>
      </c>
      <c r="I682">
        <v>6</v>
      </c>
      <c r="J682" s="1">
        <f t="shared" si="20"/>
        <v>0.72727272727272729</v>
      </c>
      <c r="K682" s="1">
        <f t="shared" si="21"/>
        <v>0.27272727272727271</v>
      </c>
    </row>
    <row r="683" spans="1:11" hidden="1" x14ac:dyDescent="0.35">
      <c r="A683" t="s">
        <v>8</v>
      </c>
      <c r="B683" t="s">
        <v>9</v>
      </c>
      <c r="C683" t="s">
        <v>10</v>
      </c>
      <c r="D683" t="s">
        <v>132</v>
      </c>
      <c r="E683" t="s">
        <v>20</v>
      </c>
      <c r="F683" t="s">
        <v>210</v>
      </c>
      <c r="G683">
        <v>14</v>
      </c>
      <c r="H683">
        <v>13</v>
      </c>
      <c r="I683">
        <v>1</v>
      </c>
      <c r="J683" s="1">
        <f t="shared" si="20"/>
        <v>0.9285714285714286</v>
      </c>
      <c r="K683" s="1">
        <f t="shared" si="21"/>
        <v>7.1428571428571425E-2</v>
      </c>
    </row>
    <row r="684" spans="1:11" hidden="1" x14ac:dyDescent="0.35">
      <c r="A684" t="s">
        <v>8</v>
      </c>
      <c r="B684" t="s">
        <v>9</v>
      </c>
      <c r="C684" t="s">
        <v>10</v>
      </c>
      <c r="D684" t="s">
        <v>132</v>
      </c>
      <c r="E684" t="s">
        <v>21</v>
      </c>
      <c r="F684" t="s">
        <v>210</v>
      </c>
      <c r="G684">
        <v>35</v>
      </c>
      <c r="H684">
        <v>30</v>
      </c>
      <c r="I684">
        <v>5</v>
      </c>
      <c r="J684" s="1">
        <f t="shared" si="20"/>
        <v>0.8571428571428571</v>
      </c>
      <c r="K684" s="1">
        <f t="shared" si="21"/>
        <v>0.14285714285714285</v>
      </c>
    </row>
    <row r="685" spans="1:11" hidden="1" x14ac:dyDescent="0.35">
      <c r="A685" t="s">
        <v>8</v>
      </c>
      <c r="B685" t="s">
        <v>9</v>
      </c>
      <c r="C685" t="s">
        <v>10</v>
      </c>
      <c r="D685" t="s">
        <v>132</v>
      </c>
      <c r="E685" t="s">
        <v>22</v>
      </c>
      <c r="F685" t="s">
        <v>210</v>
      </c>
      <c r="G685">
        <v>14</v>
      </c>
      <c r="H685">
        <v>14</v>
      </c>
      <c r="I685">
        <v>0</v>
      </c>
      <c r="J685" s="1">
        <f t="shared" si="20"/>
        <v>1</v>
      </c>
      <c r="K685" s="1">
        <f t="shared" si="21"/>
        <v>0</v>
      </c>
    </row>
    <row r="686" spans="1:11" hidden="1" x14ac:dyDescent="0.35">
      <c r="A686" t="s">
        <v>8</v>
      </c>
      <c r="B686" t="s">
        <v>9</v>
      </c>
      <c r="C686" t="s">
        <v>10</v>
      </c>
      <c r="D686" t="s">
        <v>132</v>
      </c>
      <c r="E686" t="s">
        <v>23</v>
      </c>
      <c r="F686" t="s">
        <v>210</v>
      </c>
      <c r="G686">
        <v>20</v>
      </c>
      <c r="H686">
        <v>12</v>
      </c>
      <c r="I686">
        <v>8</v>
      </c>
      <c r="J686" s="1">
        <f t="shared" si="20"/>
        <v>0.6</v>
      </c>
      <c r="K686" s="1">
        <f t="shared" si="21"/>
        <v>0.4</v>
      </c>
    </row>
    <row r="687" spans="1:11" hidden="1" x14ac:dyDescent="0.35">
      <c r="A687" t="s">
        <v>8</v>
      </c>
      <c r="B687" t="s">
        <v>9</v>
      </c>
      <c r="C687" t="s">
        <v>10</v>
      </c>
      <c r="D687" t="s">
        <v>132</v>
      </c>
      <c r="E687" t="s">
        <v>24</v>
      </c>
      <c r="F687" t="s">
        <v>210</v>
      </c>
      <c r="G687">
        <v>15</v>
      </c>
      <c r="H687">
        <v>13</v>
      </c>
      <c r="I687">
        <v>2</v>
      </c>
      <c r="J687" s="1">
        <f t="shared" si="20"/>
        <v>0.8666666666666667</v>
      </c>
      <c r="K687" s="1">
        <f t="shared" si="21"/>
        <v>0.13333333333333333</v>
      </c>
    </row>
    <row r="688" spans="1:11" hidden="1" x14ac:dyDescent="0.35">
      <c r="A688" t="s">
        <v>8</v>
      </c>
      <c r="B688" t="s">
        <v>9</v>
      </c>
      <c r="C688" t="s">
        <v>10</v>
      </c>
      <c r="D688" t="s">
        <v>132</v>
      </c>
      <c r="E688" t="s">
        <v>25</v>
      </c>
      <c r="F688" t="s">
        <v>210</v>
      </c>
      <c r="G688">
        <v>16</v>
      </c>
      <c r="H688">
        <v>13</v>
      </c>
      <c r="I688">
        <v>3</v>
      </c>
      <c r="J688" s="1">
        <f t="shared" si="20"/>
        <v>0.8125</v>
      </c>
      <c r="K688" s="1">
        <f t="shared" si="21"/>
        <v>0.1875</v>
      </c>
    </row>
    <row r="689" spans="1:11" hidden="1" x14ac:dyDescent="0.35">
      <c r="A689" t="s">
        <v>8</v>
      </c>
      <c r="B689" t="s">
        <v>9</v>
      </c>
      <c r="C689" t="s">
        <v>10</v>
      </c>
      <c r="D689" t="s">
        <v>132</v>
      </c>
      <c r="E689" t="s">
        <v>26</v>
      </c>
      <c r="F689" t="s">
        <v>268</v>
      </c>
      <c r="G689">
        <v>19</v>
      </c>
      <c r="H689">
        <v>13</v>
      </c>
      <c r="I689">
        <v>6</v>
      </c>
      <c r="J689" s="1">
        <f t="shared" si="20"/>
        <v>0.68421052631578949</v>
      </c>
      <c r="K689" s="1">
        <f t="shared" si="21"/>
        <v>0.31578947368421051</v>
      </c>
    </row>
    <row r="690" spans="1:11" hidden="1" x14ac:dyDescent="0.35">
      <c r="A690" t="s">
        <v>8</v>
      </c>
      <c r="B690" t="s">
        <v>9</v>
      </c>
      <c r="C690" t="s">
        <v>10</v>
      </c>
      <c r="D690" t="s">
        <v>132</v>
      </c>
      <c r="E690" t="s">
        <v>27</v>
      </c>
      <c r="F690" t="s">
        <v>210</v>
      </c>
      <c r="G690">
        <v>18</v>
      </c>
      <c r="H690">
        <v>16</v>
      </c>
      <c r="I690">
        <v>2</v>
      </c>
      <c r="J690" s="1">
        <f t="shared" si="20"/>
        <v>0.88888888888888884</v>
      </c>
      <c r="K690" s="1">
        <f t="shared" si="21"/>
        <v>0.1111111111111111</v>
      </c>
    </row>
    <row r="691" spans="1:11" hidden="1" x14ac:dyDescent="0.35">
      <c r="A691" t="s">
        <v>8</v>
      </c>
      <c r="B691" t="s">
        <v>9</v>
      </c>
      <c r="C691" t="s">
        <v>10</v>
      </c>
      <c r="D691" t="s">
        <v>132</v>
      </c>
      <c r="E691" t="s">
        <v>28</v>
      </c>
      <c r="F691" t="s">
        <v>210</v>
      </c>
      <c r="G691">
        <v>31</v>
      </c>
      <c r="H691">
        <v>23</v>
      </c>
      <c r="I691">
        <v>8</v>
      </c>
      <c r="J691" s="1">
        <f t="shared" si="20"/>
        <v>0.74193548387096775</v>
      </c>
      <c r="K691" s="1">
        <f t="shared" si="21"/>
        <v>0.25806451612903225</v>
      </c>
    </row>
    <row r="692" spans="1:11" hidden="1" x14ac:dyDescent="0.35">
      <c r="A692" t="s">
        <v>8</v>
      </c>
      <c r="B692" t="s">
        <v>9</v>
      </c>
      <c r="C692" t="s">
        <v>10</v>
      </c>
      <c r="D692" t="s">
        <v>132</v>
      </c>
      <c r="E692" t="s">
        <v>29</v>
      </c>
      <c r="F692" t="s">
        <v>210</v>
      </c>
      <c r="G692">
        <v>12</v>
      </c>
      <c r="H692">
        <v>8</v>
      </c>
      <c r="I692">
        <v>4</v>
      </c>
      <c r="J692" s="1">
        <f t="shared" si="20"/>
        <v>0.66666666666666663</v>
      </c>
      <c r="K692" s="1">
        <f t="shared" si="21"/>
        <v>0.33333333333333331</v>
      </c>
    </row>
    <row r="693" spans="1:11" hidden="1" x14ac:dyDescent="0.35">
      <c r="A693" t="s">
        <v>8</v>
      </c>
      <c r="B693" t="s">
        <v>9</v>
      </c>
      <c r="C693" t="s">
        <v>10</v>
      </c>
      <c r="D693" t="s">
        <v>132</v>
      </c>
      <c r="E693" t="s">
        <v>30</v>
      </c>
      <c r="F693" t="s">
        <v>210</v>
      </c>
      <c r="G693">
        <v>10</v>
      </c>
      <c r="H693">
        <v>8</v>
      </c>
      <c r="I693">
        <v>2</v>
      </c>
      <c r="J693" s="1">
        <f t="shared" si="20"/>
        <v>0.8</v>
      </c>
      <c r="K693" s="1">
        <f t="shared" si="21"/>
        <v>0.2</v>
      </c>
    </row>
    <row r="694" spans="1:11" hidden="1" x14ac:dyDescent="0.35">
      <c r="A694" t="s">
        <v>8</v>
      </c>
      <c r="B694" t="s">
        <v>9</v>
      </c>
      <c r="C694" t="s">
        <v>10</v>
      </c>
      <c r="D694" t="s">
        <v>132</v>
      </c>
      <c r="E694" t="s">
        <v>31</v>
      </c>
      <c r="F694" t="s">
        <v>210</v>
      </c>
      <c r="G694">
        <v>10</v>
      </c>
      <c r="H694">
        <v>7</v>
      </c>
      <c r="I694">
        <v>3</v>
      </c>
      <c r="J694" s="1">
        <f t="shared" si="20"/>
        <v>0.7</v>
      </c>
      <c r="K694" s="1">
        <f t="shared" si="21"/>
        <v>0.3</v>
      </c>
    </row>
    <row r="695" spans="1:11" hidden="1" x14ac:dyDescent="0.35">
      <c r="A695" t="s">
        <v>8</v>
      </c>
      <c r="B695" t="s">
        <v>9</v>
      </c>
      <c r="C695" t="s">
        <v>10</v>
      </c>
      <c r="D695" t="s">
        <v>132</v>
      </c>
      <c r="E695" t="s">
        <v>32</v>
      </c>
      <c r="F695" t="s">
        <v>210</v>
      </c>
      <c r="G695">
        <v>29</v>
      </c>
      <c r="H695">
        <v>24</v>
      </c>
      <c r="I695">
        <v>5</v>
      </c>
      <c r="J695" s="1">
        <f t="shared" si="20"/>
        <v>0.82758620689655171</v>
      </c>
      <c r="K695" s="1">
        <f t="shared" si="21"/>
        <v>0.17241379310344829</v>
      </c>
    </row>
    <row r="696" spans="1:11" hidden="1" x14ac:dyDescent="0.35">
      <c r="A696" t="s">
        <v>8</v>
      </c>
      <c r="B696" t="s">
        <v>9</v>
      </c>
      <c r="C696" t="s">
        <v>10</v>
      </c>
      <c r="D696" t="s">
        <v>132</v>
      </c>
      <c r="E696" t="s">
        <v>33</v>
      </c>
      <c r="F696" t="s">
        <v>210</v>
      </c>
      <c r="G696">
        <v>9</v>
      </c>
      <c r="H696">
        <v>7</v>
      </c>
      <c r="I696">
        <v>2</v>
      </c>
      <c r="J696" s="1">
        <f t="shared" si="20"/>
        <v>0.77777777777777779</v>
      </c>
      <c r="K696" s="1">
        <f t="shared" si="21"/>
        <v>0.22222222222222221</v>
      </c>
    </row>
    <row r="697" spans="1:11" hidden="1" x14ac:dyDescent="0.35">
      <c r="A697" t="s">
        <v>8</v>
      </c>
      <c r="B697" t="s">
        <v>9</v>
      </c>
      <c r="C697" t="s">
        <v>10</v>
      </c>
      <c r="D697" t="s">
        <v>132</v>
      </c>
      <c r="E697" t="s">
        <v>34</v>
      </c>
      <c r="F697" t="s">
        <v>210</v>
      </c>
      <c r="G697">
        <v>11</v>
      </c>
      <c r="H697">
        <v>10</v>
      </c>
      <c r="I697">
        <v>1</v>
      </c>
      <c r="J697" s="1">
        <f t="shared" si="20"/>
        <v>0.90909090909090906</v>
      </c>
      <c r="K697" s="1">
        <f t="shared" si="21"/>
        <v>9.0909090909090912E-2</v>
      </c>
    </row>
    <row r="698" spans="1:11" hidden="1" x14ac:dyDescent="0.35">
      <c r="A698" t="s">
        <v>8</v>
      </c>
      <c r="B698" t="s">
        <v>9</v>
      </c>
      <c r="C698" t="s">
        <v>10</v>
      </c>
      <c r="D698" t="s">
        <v>132</v>
      </c>
      <c r="E698" t="s">
        <v>35</v>
      </c>
      <c r="F698" t="s">
        <v>210</v>
      </c>
      <c r="G698">
        <v>23</v>
      </c>
      <c r="H698">
        <v>20</v>
      </c>
      <c r="I698">
        <v>3</v>
      </c>
      <c r="J698" s="1">
        <f t="shared" si="20"/>
        <v>0.86956521739130432</v>
      </c>
      <c r="K698" s="1">
        <f t="shared" si="21"/>
        <v>0.13043478260869565</v>
      </c>
    </row>
    <row r="699" spans="1:11" hidden="1" x14ac:dyDescent="0.35">
      <c r="A699" t="s">
        <v>8</v>
      </c>
      <c r="B699" t="s">
        <v>9</v>
      </c>
      <c r="C699" t="s">
        <v>10</v>
      </c>
      <c r="D699" t="s">
        <v>132</v>
      </c>
      <c r="E699" t="s">
        <v>36</v>
      </c>
      <c r="F699" t="s">
        <v>210</v>
      </c>
      <c r="G699">
        <v>9</v>
      </c>
      <c r="H699">
        <v>7</v>
      </c>
      <c r="I699">
        <v>2</v>
      </c>
      <c r="J699" s="1">
        <f t="shared" si="20"/>
        <v>0.77777777777777779</v>
      </c>
      <c r="K699" s="1">
        <f t="shared" si="21"/>
        <v>0.22222222222222221</v>
      </c>
    </row>
    <row r="700" spans="1:11" hidden="1" x14ac:dyDescent="0.35">
      <c r="A700" t="s">
        <v>8</v>
      </c>
      <c r="B700" t="s">
        <v>9</v>
      </c>
      <c r="C700" t="s">
        <v>10</v>
      </c>
      <c r="D700" t="s">
        <v>132</v>
      </c>
      <c r="E700" t="s">
        <v>37</v>
      </c>
      <c r="F700" t="s">
        <v>210</v>
      </c>
      <c r="G700">
        <v>32</v>
      </c>
      <c r="H700">
        <v>32</v>
      </c>
      <c r="I700">
        <v>0</v>
      </c>
      <c r="J700" s="1">
        <f t="shared" si="20"/>
        <v>1</v>
      </c>
      <c r="K700" s="1">
        <f t="shared" si="21"/>
        <v>0</v>
      </c>
    </row>
    <row r="701" spans="1:11" hidden="1" x14ac:dyDescent="0.35">
      <c r="A701" t="s">
        <v>8</v>
      </c>
      <c r="B701" t="s">
        <v>9</v>
      </c>
      <c r="C701" t="s">
        <v>10</v>
      </c>
      <c r="D701" t="s">
        <v>132</v>
      </c>
      <c r="E701" t="s">
        <v>38</v>
      </c>
      <c r="F701" t="s">
        <v>210</v>
      </c>
      <c r="G701">
        <v>13</v>
      </c>
      <c r="H701">
        <v>11</v>
      </c>
      <c r="I701">
        <v>2</v>
      </c>
      <c r="J701" s="1">
        <f t="shared" si="20"/>
        <v>0.84615384615384615</v>
      </c>
      <c r="K701" s="1">
        <f t="shared" si="21"/>
        <v>0.15384615384615385</v>
      </c>
    </row>
    <row r="702" spans="1:11" hidden="1" x14ac:dyDescent="0.35">
      <c r="A702" t="s">
        <v>8</v>
      </c>
      <c r="B702" t="s">
        <v>9</v>
      </c>
      <c r="C702" t="s">
        <v>10</v>
      </c>
      <c r="D702" t="s">
        <v>132</v>
      </c>
      <c r="E702" t="s">
        <v>39</v>
      </c>
      <c r="F702" t="s">
        <v>268</v>
      </c>
      <c r="G702">
        <v>19</v>
      </c>
      <c r="H702">
        <v>15</v>
      </c>
      <c r="I702">
        <v>4</v>
      </c>
      <c r="J702" s="1">
        <f t="shared" si="20"/>
        <v>0.78947368421052633</v>
      </c>
      <c r="K702" s="1">
        <f t="shared" si="21"/>
        <v>0.21052631578947367</v>
      </c>
    </row>
    <row r="703" spans="1:11" hidden="1" x14ac:dyDescent="0.35">
      <c r="A703" t="s">
        <v>8</v>
      </c>
      <c r="B703" t="s">
        <v>9</v>
      </c>
      <c r="C703" t="s">
        <v>10</v>
      </c>
      <c r="D703" t="s">
        <v>132</v>
      </c>
      <c r="E703" t="s">
        <v>40</v>
      </c>
      <c r="F703" t="s">
        <v>189</v>
      </c>
      <c r="G703">
        <v>3</v>
      </c>
      <c r="H703">
        <v>3</v>
      </c>
      <c r="I703">
        <v>0</v>
      </c>
      <c r="J703" s="1">
        <f t="shared" si="20"/>
        <v>1</v>
      </c>
      <c r="K703" s="1">
        <f t="shared" si="21"/>
        <v>0</v>
      </c>
    </row>
    <row r="704" spans="1:11" hidden="1" x14ac:dyDescent="0.35">
      <c r="A704" t="s">
        <v>8</v>
      </c>
      <c r="B704" t="s">
        <v>9</v>
      </c>
      <c r="C704" t="s">
        <v>10</v>
      </c>
      <c r="D704" t="s">
        <v>132</v>
      </c>
      <c r="E704" t="s">
        <v>41</v>
      </c>
      <c r="F704" t="s">
        <v>268</v>
      </c>
      <c r="G704">
        <v>21</v>
      </c>
      <c r="H704">
        <v>18</v>
      </c>
      <c r="I704">
        <v>3</v>
      </c>
      <c r="J704" s="1">
        <f t="shared" si="20"/>
        <v>0.8571428571428571</v>
      </c>
      <c r="K704" s="1">
        <f t="shared" si="21"/>
        <v>0.14285714285714285</v>
      </c>
    </row>
    <row r="705" spans="1:11" hidden="1" x14ac:dyDescent="0.35">
      <c r="A705" t="s">
        <v>8</v>
      </c>
      <c r="B705" t="s">
        <v>9</v>
      </c>
      <c r="C705" t="s">
        <v>10</v>
      </c>
      <c r="D705" t="s">
        <v>132</v>
      </c>
      <c r="E705" t="s">
        <v>42</v>
      </c>
      <c r="F705" t="s">
        <v>268</v>
      </c>
      <c r="G705">
        <v>6</v>
      </c>
      <c r="H705">
        <v>4</v>
      </c>
      <c r="I705">
        <v>2</v>
      </c>
      <c r="J705" s="1">
        <f t="shared" si="20"/>
        <v>0.66666666666666663</v>
      </c>
      <c r="K705" s="1">
        <f t="shared" si="21"/>
        <v>0.33333333333333331</v>
      </c>
    </row>
    <row r="706" spans="1:11" hidden="1" x14ac:dyDescent="0.35">
      <c r="A706" t="s">
        <v>8</v>
      </c>
      <c r="B706" t="s">
        <v>9</v>
      </c>
      <c r="C706" t="s">
        <v>10</v>
      </c>
      <c r="D706" t="s">
        <v>132</v>
      </c>
      <c r="E706" t="s">
        <v>43</v>
      </c>
      <c r="F706" t="s">
        <v>268</v>
      </c>
      <c r="G706">
        <v>42</v>
      </c>
      <c r="H706">
        <v>28</v>
      </c>
      <c r="I706">
        <v>14</v>
      </c>
      <c r="J706" s="1">
        <f t="shared" si="20"/>
        <v>0.66666666666666663</v>
      </c>
      <c r="K706" s="1">
        <f t="shared" si="21"/>
        <v>0.33333333333333331</v>
      </c>
    </row>
    <row r="707" spans="1:11" hidden="1" x14ac:dyDescent="0.35">
      <c r="A707" t="s">
        <v>8</v>
      </c>
      <c r="B707" t="s">
        <v>9</v>
      </c>
      <c r="C707" t="s">
        <v>10</v>
      </c>
      <c r="D707" t="s">
        <v>132</v>
      </c>
      <c r="E707" t="s">
        <v>44</v>
      </c>
      <c r="F707" t="s">
        <v>268</v>
      </c>
      <c r="G707">
        <v>28</v>
      </c>
      <c r="H707">
        <v>20</v>
      </c>
      <c r="I707">
        <v>8</v>
      </c>
      <c r="J707" s="1">
        <f t="shared" ref="J707:J770" si="22">H707/G707</f>
        <v>0.7142857142857143</v>
      </c>
      <c r="K707" s="1">
        <f t="shared" ref="K707:K770" si="23">I707/G707</f>
        <v>0.2857142857142857</v>
      </c>
    </row>
    <row r="708" spans="1:11" hidden="1" x14ac:dyDescent="0.35">
      <c r="A708" t="s">
        <v>8</v>
      </c>
      <c r="B708" t="s">
        <v>9</v>
      </c>
      <c r="C708" t="s">
        <v>10</v>
      </c>
      <c r="D708" t="s">
        <v>132</v>
      </c>
      <c r="E708" t="s">
        <v>45</v>
      </c>
      <c r="F708" t="s">
        <v>268</v>
      </c>
      <c r="G708">
        <v>21</v>
      </c>
      <c r="H708">
        <v>13</v>
      </c>
      <c r="I708">
        <v>8</v>
      </c>
      <c r="J708" s="1">
        <f t="shared" si="22"/>
        <v>0.61904761904761907</v>
      </c>
      <c r="K708" s="1">
        <f t="shared" si="23"/>
        <v>0.38095238095238093</v>
      </c>
    </row>
    <row r="709" spans="1:11" hidden="1" x14ac:dyDescent="0.35">
      <c r="A709" t="s">
        <v>8</v>
      </c>
      <c r="B709" t="s">
        <v>9</v>
      </c>
      <c r="C709" t="s">
        <v>10</v>
      </c>
      <c r="D709" t="s">
        <v>132</v>
      </c>
      <c r="E709" t="s">
        <v>46</v>
      </c>
      <c r="F709" t="s">
        <v>268</v>
      </c>
      <c r="G709">
        <v>13</v>
      </c>
      <c r="H709">
        <v>8</v>
      </c>
      <c r="I709">
        <v>5</v>
      </c>
      <c r="J709" s="1">
        <f t="shared" si="22"/>
        <v>0.61538461538461542</v>
      </c>
      <c r="K709" s="1">
        <f t="shared" si="23"/>
        <v>0.38461538461538464</v>
      </c>
    </row>
    <row r="710" spans="1:11" hidden="1" x14ac:dyDescent="0.35">
      <c r="A710" t="s">
        <v>8</v>
      </c>
      <c r="B710" t="s">
        <v>9</v>
      </c>
      <c r="C710" t="s">
        <v>10</v>
      </c>
      <c r="D710" t="s">
        <v>132</v>
      </c>
      <c r="E710" t="s">
        <v>47</v>
      </c>
      <c r="F710" t="s">
        <v>268</v>
      </c>
      <c r="G710">
        <v>18</v>
      </c>
      <c r="H710">
        <v>14</v>
      </c>
      <c r="I710">
        <v>4</v>
      </c>
      <c r="J710" s="1">
        <f t="shared" si="22"/>
        <v>0.77777777777777779</v>
      </c>
      <c r="K710" s="1">
        <f t="shared" si="23"/>
        <v>0.22222222222222221</v>
      </c>
    </row>
    <row r="711" spans="1:11" hidden="1" x14ac:dyDescent="0.35">
      <c r="A711" t="s">
        <v>8</v>
      </c>
      <c r="B711" t="s">
        <v>9</v>
      </c>
      <c r="C711" t="s">
        <v>10</v>
      </c>
      <c r="D711" t="s">
        <v>132</v>
      </c>
      <c r="E711" t="s">
        <v>48</v>
      </c>
      <c r="F711" t="s">
        <v>268</v>
      </c>
      <c r="G711">
        <v>30</v>
      </c>
      <c r="H711">
        <v>17</v>
      </c>
      <c r="I711">
        <v>13</v>
      </c>
      <c r="J711" s="1">
        <f t="shared" si="22"/>
        <v>0.56666666666666665</v>
      </c>
      <c r="K711" s="1">
        <f t="shared" si="23"/>
        <v>0.43333333333333335</v>
      </c>
    </row>
    <row r="712" spans="1:11" hidden="1" x14ac:dyDescent="0.35">
      <c r="A712" t="s">
        <v>8</v>
      </c>
      <c r="B712" t="s">
        <v>9</v>
      </c>
      <c r="C712" t="s">
        <v>10</v>
      </c>
      <c r="D712" t="s">
        <v>132</v>
      </c>
      <c r="E712" t="s">
        <v>49</v>
      </c>
      <c r="F712" t="s">
        <v>268</v>
      </c>
      <c r="G712">
        <v>49</v>
      </c>
      <c r="H712">
        <v>37</v>
      </c>
      <c r="I712">
        <v>12</v>
      </c>
      <c r="J712" s="1">
        <f t="shared" si="22"/>
        <v>0.75510204081632648</v>
      </c>
      <c r="K712" s="1">
        <f t="shared" si="23"/>
        <v>0.24489795918367346</v>
      </c>
    </row>
    <row r="713" spans="1:11" hidden="1" x14ac:dyDescent="0.35">
      <c r="A713" t="s">
        <v>8</v>
      </c>
      <c r="B713" t="s">
        <v>9</v>
      </c>
      <c r="C713" t="s">
        <v>10</v>
      </c>
      <c r="D713" t="s">
        <v>132</v>
      </c>
      <c r="E713" t="s">
        <v>50</v>
      </c>
      <c r="F713" t="s">
        <v>268</v>
      </c>
      <c r="G713">
        <v>35</v>
      </c>
      <c r="H713">
        <v>32</v>
      </c>
      <c r="I713">
        <v>3</v>
      </c>
      <c r="J713" s="1">
        <f t="shared" si="22"/>
        <v>0.91428571428571426</v>
      </c>
      <c r="K713" s="1">
        <f t="shared" si="23"/>
        <v>8.5714285714285715E-2</v>
      </c>
    </row>
    <row r="714" spans="1:11" hidden="1" x14ac:dyDescent="0.35">
      <c r="A714" t="s">
        <v>8</v>
      </c>
      <c r="B714" t="s">
        <v>9</v>
      </c>
      <c r="C714" t="s">
        <v>10</v>
      </c>
      <c r="D714" t="s">
        <v>132</v>
      </c>
      <c r="E714" t="s">
        <v>51</v>
      </c>
      <c r="F714" t="s">
        <v>189</v>
      </c>
      <c r="G714">
        <v>26</v>
      </c>
      <c r="H714">
        <v>16</v>
      </c>
      <c r="I714">
        <v>10</v>
      </c>
      <c r="J714" s="1">
        <f t="shared" si="22"/>
        <v>0.61538461538461542</v>
      </c>
      <c r="K714" s="1">
        <f t="shared" si="23"/>
        <v>0.38461538461538464</v>
      </c>
    </row>
    <row r="715" spans="1:11" hidden="1" x14ac:dyDescent="0.35">
      <c r="A715" t="s">
        <v>8</v>
      </c>
      <c r="B715" t="s">
        <v>9</v>
      </c>
      <c r="C715" t="s">
        <v>10</v>
      </c>
      <c r="D715" t="s">
        <v>132</v>
      </c>
      <c r="E715" t="s">
        <v>52</v>
      </c>
      <c r="F715" t="s">
        <v>189</v>
      </c>
      <c r="G715">
        <v>23</v>
      </c>
      <c r="H715">
        <v>19</v>
      </c>
      <c r="I715">
        <v>4</v>
      </c>
      <c r="J715" s="1">
        <f t="shared" si="22"/>
        <v>0.82608695652173914</v>
      </c>
      <c r="K715" s="1">
        <f t="shared" si="23"/>
        <v>0.17391304347826086</v>
      </c>
    </row>
    <row r="716" spans="1:11" hidden="1" x14ac:dyDescent="0.35">
      <c r="A716" t="s">
        <v>8</v>
      </c>
      <c r="B716" t="s">
        <v>9</v>
      </c>
      <c r="C716" t="s">
        <v>10</v>
      </c>
      <c r="D716" t="s">
        <v>132</v>
      </c>
      <c r="E716" t="s">
        <v>53</v>
      </c>
      <c r="F716" t="s">
        <v>189</v>
      </c>
      <c r="G716">
        <v>27</v>
      </c>
      <c r="H716">
        <v>20</v>
      </c>
      <c r="I716">
        <v>7</v>
      </c>
      <c r="J716" s="1">
        <f t="shared" si="22"/>
        <v>0.7407407407407407</v>
      </c>
      <c r="K716" s="1">
        <f t="shared" si="23"/>
        <v>0.25925925925925924</v>
      </c>
    </row>
    <row r="717" spans="1:11" hidden="1" x14ac:dyDescent="0.35">
      <c r="A717" t="s">
        <v>8</v>
      </c>
      <c r="B717" t="s">
        <v>9</v>
      </c>
      <c r="C717" t="s">
        <v>10</v>
      </c>
      <c r="D717" t="s">
        <v>132</v>
      </c>
      <c r="E717" t="s">
        <v>54</v>
      </c>
      <c r="F717" t="s">
        <v>189</v>
      </c>
      <c r="G717">
        <v>15</v>
      </c>
      <c r="H717">
        <v>6</v>
      </c>
      <c r="I717">
        <v>9</v>
      </c>
      <c r="J717" s="1">
        <f t="shared" si="22"/>
        <v>0.4</v>
      </c>
      <c r="K717" s="1">
        <f t="shared" si="23"/>
        <v>0.6</v>
      </c>
    </row>
    <row r="718" spans="1:11" hidden="1" x14ac:dyDescent="0.35">
      <c r="A718" t="s">
        <v>8</v>
      </c>
      <c r="B718" t="s">
        <v>9</v>
      </c>
      <c r="C718" t="s">
        <v>10</v>
      </c>
      <c r="D718" t="s">
        <v>132</v>
      </c>
      <c r="E718" t="s">
        <v>55</v>
      </c>
      <c r="F718" t="s">
        <v>189</v>
      </c>
      <c r="G718">
        <v>5</v>
      </c>
      <c r="H718">
        <v>3</v>
      </c>
      <c r="I718">
        <v>2</v>
      </c>
      <c r="J718" s="1">
        <f t="shared" si="22"/>
        <v>0.6</v>
      </c>
      <c r="K718" s="1">
        <f t="shared" si="23"/>
        <v>0.4</v>
      </c>
    </row>
    <row r="719" spans="1:11" hidden="1" x14ac:dyDescent="0.35">
      <c r="A719" t="s">
        <v>8</v>
      </c>
      <c r="B719" t="s">
        <v>9</v>
      </c>
      <c r="C719" t="s">
        <v>10</v>
      </c>
      <c r="D719" t="s">
        <v>132</v>
      </c>
      <c r="E719" t="s">
        <v>56</v>
      </c>
      <c r="F719" t="s">
        <v>189</v>
      </c>
      <c r="G719">
        <v>15</v>
      </c>
      <c r="H719">
        <v>13</v>
      </c>
      <c r="I719">
        <v>2</v>
      </c>
      <c r="J719" s="1">
        <f t="shared" si="22"/>
        <v>0.8666666666666667</v>
      </c>
      <c r="K719" s="1">
        <f t="shared" si="23"/>
        <v>0.13333333333333333</v>
      </c>
    </row>
    <row r="720" spans="1:11" hidden="1" x14ac:dyDescent="0.35">
      <c r="A720" t="s">
        <v>8</v>
      </c>
      <c r="B720" t="s">
        <v>9</v>
      </c>
      <c r="C720" t="s">
        <v>10</v>
      </c>
      <c r="D720" t="s">
        <v>132</v>
      </c>
      <c r="E720" t="s">
        <v>57</v>
      </c>
      <c r="F720" t="s">
        <v>189</v>
      </c>
      <c r="G720">
        <v>16</v>
      </c>
      <c r="H720">
        <v>10</v>
      </c>
      <c r="I720">
        <v>6</v>
      </c>
      <c r="J720" s="1">
        <f t="shared" si="22"/>
        <v>0.625</v>
      </c>
      <c r="K720" s="1">
        <f t="shared" si="23"/>
        <v>0.375</v>
      </c>
    </row>
    <row r="721" spans="1:11" hidden="1" x14ac:dyDescent="0.35">
      <c r="A721" t="s">
        <v>8</v>
      </c>
      <c r="B721" t="s">
        <v>9</v>
      </c>
      <c r="C721" t="s">
        <v>10</v>
      </c>
      <c r="D721" t="s">
        <v>132</v>
      </c>
      <c r="E721" t="s">
        <v>58</v>
      </c>
      <c r="F721" t="s">
        <v>189</v>
      </c>
      <c r="G721">
        <v>11</v>
      </c>
      <c r="H721">
        <v>10</v>
      </c>
      <c r="I721">
        <v>1</v>
      </c>
      <c r="J721" s="1">
        <f t="shared" si="22"/>
        <v>0.90909090909090906</v>
      </c>
      <c r="K721" s="1">
        <f t="shared" si="23"/>
        <v>9.0909090909090912E-2</v>
      </c>
    </row>
    <row r="722" spans="1:11" hidden="1" x14ac:dyDescent="0.35">
      <c r="A722" t="s">
        <v>8</v>
      </c>
      <c r="B722" t="s">
        <v>9</v>
      </c>
      <c r="C722" t="s">
        <v>10</v>
      </c>
      <c r="D722" t="s">
        <v>132</v>
      </c>
      <c r="E722" t="s">
        <v>59</v>
      </c>
      <c r="F722" t="s">
        <v>189</v>
      </c>
      <c r="G722">
        <v>25</v>
      </c>
      <c r="H722">
        <v>19</v>
      </c>
      <c r="I722">
        <v>6</v>
      </c>
      <c r="J722" s="1">
        <f t="shared" si="22"/>
        <v>0.76</v>
      </c>
      <c r="K722" s="1">
        <f t="shared" si="23"/>
        <v>0.24</v>
      </c>
    </row>
    <row r="723" spans="1:11" hidden="1" x14ac:dyDescent="0.35">
      <c r="A723" t="s">
        <v>8</v>
      </c>
      <c r="B723" t="s">
        <v>9</v>
      </c>
      <c r="C723" t="s">
        <v>10</v>
      </c>
      <c r="D723" t="s">
        <v>132</v>
      </c>
      <c r="E723" t="s">
        <v>60</v>
      </c>
      <c r="F723" t="s">
        <v>184</v>
      </c>
      <c r="G723">
        <v>42</v>
      </c>
      <c r="H723">
        <v>28</v>
      </c>
      <c r="I723">
        <v>14</v>
      </c>
      <c r="J723" s="1">
        <f t="shared" si="22"/>
        <v>0.66666666666666663</v>
      </c>
      <c r="K723" s="1">
        <f t="shared" si="23"/>
        <v>0.33333333333333331</v>
      </c>
    </row>
    <row r="724" spans="1:11" hidden="1" x14ac:dyDescent="0.35">
      <c r="A724" t="s">
        <v>8</v>
      </c>
      <c r="B724" t="s">
        <v>9</v>
      </c>
      <c r="C724" t="s">
        <v>10</v>
      </c>
      <c r="D724" t="s">
        <v>132</v>
      </c>
      <c r="E724" t="s">
        <v>61</v>
      </c>
      <c r="F724" t="s">
        <v>184</v>
      </c>
      <c r="G724">
        <v>41</v>
      </c>
      <c r="H724">
        <v>35</v>
      </c>
      <c r="I724">
        <v>6</v>
      </c>
      <c r="J724" s="1">
        <f t="shared" si="22"/>
        <v>0.85365853658536583</v>
      </c>
      <c r="K724" s="1">
        <f t="shared" si="23"/>
        <v>0.14634146341463414</v>
      </c>
    </row>
    <row r="725" spans="1:11" hidden="1" x14ac:dyDescent="0.35">
      <c r="A725" t="s">
        <v>8</v>
      </c>
      <c r="B725" t="s">
        <v>9</v>
      </c>
      <c r="C725" t="s">
        <v>10</v>
      </c>
      <c r="D725" t="s">
        <v>132</v>
      </c>
      <c r="E725" t="s">
        <v>62</v>
      </c>
      <c r="F725" t="s">
        <v>184</v>
      </c>
      <c r="G725">
        <v>22</v>
      </c>
      <c r="H725">
        <v>14</v>
      </c>
      <c r="I725">
        <v>8</v>
      </c>
      <c r="J725" s="1">
        <f t="shared" si="22"/>
        <v>0.63636363636363635</v>
      </c>
      <c r="K725" s="1">
        <f t="shared" si="23"/>
        <v>0.36363636363636365</v>
      </c>
    </row>
    <row r="726" spans="1:11" hidden="1" x14ac:dyDescent="0.35">
      <c r="A726" t="s">
        <v>8</v>
      </c>
      <c r="B726" t="s">
        <v>9</v>
      </c>
      <c r="C726" t="s">
        <v>10</v>
      </c>
      <c r="D726" t="s">
        <v>132</v>
      </c>
      <c r="E726" t="s">
        <v>63</v>
      </c>
      <c r="F726" t="s">
        <v>184</v>
      </c>
      <c r="G726">
        <v>31</v>
      </c>
      <c r="H726">
        <v>26</v>
      </c>
      <c r="I726">
        <v>5</v>
      </c>
      <c r="J726" s="1">
        <f t="shared" si="22"/>
        <v>0.83870967741935487</v>
      </c>
      <c r="K726" s="1">
        <f t="shared" si="23"/>
        <v>0.16129032258064516</v>
      </c>
    </row>
    <row r="727" spans="1:11" hidden="1" x14ac:dyDescent="0.35">
      <c r="A727" t="s">
        <v>8</v>
      </c>
      <c r="B727" t="s">
        <v>9</v>
      </c>
      <c r="C727" t="s">
        <v>10</v>
      </c>
      <c r="D727" t="s">
        <v>132</v>
      </c>
      <c r="E727" t="s">
        <v>64</v>
      </c>
      <c r="F727" t="s">
        <v>184</v>
      </c>
      <c r="G727">
        <v>29</v>
      </c>
      <c r="H727">
        <v>19</v>
      </c>
      <c r="I727">
        <v>10</v>
      </c>
      <c r="J727" s="1">
        <f t="shared" si="22"/>
        <v>0.65517241379310343</v>
      </c>
      <c r="K727" s="1">
        <f t="shared" si="23"/>
        <v>0.34482758620689657</v>
      </c>
    </row>
    <row r="728" spans="1:11" hidden="1" x14ac:dyDescent="0.35">
      <c r="A728" t="s">
        <v>8</v>
      </c>
      <c r="B728" t="s">
        <v>9</v>
      </c>
      <c r="C728" t="s">
        <v>10</v>
      </c>
      <c r="D728" t="s">
        <v>132</v>
      </c>
      <c r="E728" t="s">
        <v>65</v>
      </c>
      <c r="F728" t="s">
        <v>184</v>
      </c>
      <c r="G728">
        <v>16</v>
      </c>
      <c r="H728">
        <v>12</v>
      </c>
      <c r="I728">
        <v>4</v>
      </c>
      <c r="J728" s="1">
        <f t="shared" si="22"/>
        <v>0.75</v>
      </c>
      <c r="K728" s="1">
        <f t="shared" si="23"/>
        <v>0.25</v>
      </c>
    </row>
    <row r="729" spans="1:11" hidden="1" x14ac:dyDescent="0.35">
      <c r="A729" t="s">
        <v>8</v>
      </c>
      <c r="B729" t="s">
        <v>9</v>
      </c>
      <c r="C729" t="s">
        <v>10</v>
      </c>
      <c r="D729" t="s">
        <v>132</v>
      </c>
      <c r="E729" t="s">
        <v>66</v>
      </c>
      <c r="F729" t="s">
        <v>184</v>
      </c>
      <c r="G729">
        <v>3</v>
      </c>
      <c r="H729">
        <v>2</v>
      </c>
      <c r="I729">
        <v>1</v>
      </c>
      <c r="J729" s="1">
        <f t="shared" si="22"/>
        <v>0.66666666666666663</v>
      </c>
      <c r="K729" s="1">
        <f t="shared" si="23"/>
        <v>0.33333333333333331</v>
      </c>
    </row>
    <row r="730" spans="1:11" hidden="1" x14ac:dyDescent="0.35">
      <c r="A730" t="s">
        <v>8</v>
      </c>
      <c r="B730" t="s">
        <v>9</v>
      </c>
      <c r="C730" t="s">
        <v>10</v>
      </c>
      <c r="D730" t="s">
        <v>132</v>
      </c>
      <c r="E730" t="s">
        <v>67</v>
      </c>
      <c r="F730" t="s">
        <v>184</v>
      </c>
      <c r="G730">
        <v>14</v>
      </c>
      <c r="H730">
        <v>10</v>
      </c>
      <c r="I730">
        <v>4</v>
      </c>
      <c r="J730" s="1">
        <f t="shared" si="22"/>
        <v>0.7142857142857143</v>
      </c>
      <c r="K730" s="1">
        <f t="shared" si="23"/>
        <v>0.2857142857142857</v>
      </c>
    </row>
    <row r="731" spans="1:11" hidden="1" x14ac:dyDescent="0.35">
      <c r="A731" t="s">
        <v>8</v>
      </c>
      <c r="B731" t="s">
        <v>9</v>
      </c>
      <c r="C731" t="s">
        <v>10</v>
      </c>
      <c r="D731" t="s">
        <v>132</v>
      </c>
      <c r="E731" t="s">
        <v>68</v>
      </c>
      <c r="F731" t="s">
        <v>184</v>
      </c>
      <c r="G731">
        <v>16</v>
      </c>
      <c r="H731">
        <v>13</v>
      </c>
      <c r="I731">
        <v>3</v>
      </c>
      <c r="J731" s="1">
        <f t="shared" si="22"/>
        <v>0.8125</v>
      </c>
      <c r="K731" s="1">
        <f t="shared" si="23"/>
        <v>0.1875</v>
      </c>
    </row>
    <row r="732" spans="1:11" hidden="1" x14ac:dyDescent="0.35">
      <c r="A732" t="s">
        <v>8</v>
      </c>
      <c r="B732" t="s">
        <v>9</v>
      </c>
      <c r="C732" t="s">
        <v>10</v>
      </c>
      <c r="D732" t="s">
        <v>132</v>
      </c>
      <c r="E732" t="s">
        <v>69</v>
      </c>
      <c r="F732" t="s">
        <v>200</v>
      </c>
      <c r="G732">
        <v>15</v>
      </c>
      <c r="H732">
        <v>11</v>
      </c>
      <c r="I732">
        <v>4</v>
      </c>
      <c r="J732" s="1">
        <f t="shared" si="22"/>
        <v>0.73333333333333328</v>
      </c>
      <c r="K732" s="1">
        <f t="shared" si="23"/>
        <v>0.26666666666666666</v>
      </c>
    </row>
    <row r="733" spans="1:11" hidden="1" x14ac:dyDescent="0.35">
      <c r="A733" t="s">
        <v>8</v>
      </c>
      <c r="B733" t="s">
        <v>9</v>
      </c>
      <c r="C733" t="s">
        <v>10</v>
      </c>
      <c r="D733" t="s">
        <v>132</v>
      </c>
      <c r="E733" t="s">
        <v>70</v>
      </c>
      <c r="F733" t="s">
        <v>200</v>
      </c>
      <c r="G733">
        <v>56</v>
      </c>
      <c r="H733">
        <v>41</v>
      </c>
      <c r="I733">
        <v>15</v>
      </c>
      <c r="J733" s="1">
        <f t="shared" si="22"/>
        <v>0.7321428571428571</v>
      </c>
      <c r="K733" s="1">
        <f t="shared" si="23"/>
        <v>0.26785714285714285</v>
      </c>
    </row>
    <row r="734" spans="1:11" hidden="1" x14ac:dyDescent="0.35">
      <c r="A734" t="s">
        <v>8</v>
      </c>
      <c r="B734" t="s">
        <v>9</v>
      </c>
      <c r="C734" t="s">
        <v>10</v>
      </c>
      <c r="D734" t="s">
        <v>132</v>
      </c>
      <c r="E734" t="s">
        <v>71</v>
      </c>
      <c r="F734" t="s">
        <v>200</v>
      </c>
      <c r="G734">
        <v>15</v>
      </c>
      <c r="H734">
        <v>13</v>
      </c>
      <c r="I734">
        <v>2</v>
      </c>
      <c r="J734" s="1">
        <f t="shared" si="22"/>
        <v>0.8666666666666667</v>
      </c>
      <c r="K734" s="1">
        <f t="shared" si="23"/>
        <v>0.13333333333333333</v>
      </c>
    </row>
    <row r="735" spans="1:11" hidden="1" x14ac:dyDescent="0.35">
      <c r="A735" t="s">
        <v>8</v>
      </c>
      <c r="B735" t="s">
        <v>9</v>
      </c>
      <c r="C735" t="s">
        <v>10</v>
      </c>
      <c r="D735" t="s">
        <v>132</v>
      </c>
      <c r="E735" t="s">
        <v>72</v>
      </c>
      <c r="F735" t="s">
        <v>179</v>
      </c>
      <c r="G735">
        <v>78</v>
      </c>
      <c r="H735">
        <v>62</v>
      </c>
      <c r="I735">
        <v>16</v>
      </c>
      <c r="J735" s="1">
        <f t="shared" si="22"/>
        <v>0.79487179487179482</v>
      </c>
      <c r="K735" s="1">
        <f t="shared" si="23"/>
        <v>0.20512820512820512</v>
      </c>
    </row>
    <row r="736" spans="1:11" hidden="1" x14ac:dyDescent="0.35">
      <c r="A736" t="s">
        <v>8</v>
      </c>
      <c r="B736" t="s">
        <v>9</v>
      </c>
      <c r="C736" t="s">
        <v>10</v>
      </c>
      <c r="D736" t="s">
        <v>132</v>
      </c>
      <c r="E736" t="s">
        <v>73</v>
      </c>
      <c r="F736" t="s">
        <v>179</v>
      </c>
      <c r="G736">
        <v>44</v>
      </c>
      <c r="H736">
        <v>37</v>
      </c>
      <c r="I736">
        <v>7</v>
      </c>
      <c r="J736" s="1">
        <f t="shared" si="22"/>
        <v>0.84090909090909094</v>
      </c>
      <c r="K736" s="1">
        <f t="shared" si="23"/>
        <v>0.15909090909090909</v>
      </c>
    </row>
    <row r="737" spans="1:11" hidden="1" x14ac:dyDescent="0.35">
      <c r="A737" t="s">
        <v>8</v>
      </c>
      <c r="B737" t="s">
        <v>9</v>
      </c>
      <c r="C737" t="s">
        <v>10</v>
      </c>
      <c r="D737" t="s">
        <v>132</v>
      </c>
      <c r="E737" t="s">
        <v>74</v>
      </c>
      <c r="F737" t="s">
        <v>179</v>
      </c>
      <c r="G737">
        <v>80</v>
      </c>
      <c r="H737">
        <v>66</v>
      </c>
      <c r="I737">
        <v>14</v>
      </c>
      <c r="J737" s="1">
        <f t="shared" si="22"/>
        <v>0.82499999999999996</v>
      </c>
      <c r="K737" s="1">
        <f t="shared" si="23"/>
        <v>0.17499999999999999</v>
      </c>
    </row>
    <row r="738" spans="1:11" hidden="1" x14ac:dyDescent="0.35">
      <c r="A738" t="s">
        <v>8</v>
      </c>
      <c r="B738" t="s">
        <v>9</v>
      </c>
      <c r="C738" t="s">
        <v>10</v>
      </c>
      <c r="D738" t="s">
        <v>132</v>
      </c>
      <c r="E738" t="s">
        <v>75</v>
      </c>
      <c r="F738" t="s">
        <v>179</v>
      </c>
      <c r="G738">
        <v>59</v>
      </c>
      <c r="H738">
        <v>42</v>
      </c>
      <c r="I738">
        <v>17</v>
      </c>
      <c r="J738" s="1">
        <f t="shared" si="22"/>
        <v>0.71186440677966101</v>
      </c>
      <c r="K738" s="1">
        <f t="shared" si="23"/>
        <v>0.28813559322033899</v>
      </c>
    </row>
    <row r="739" spans="1:11" hidden="1" x14ac:dyDescent="0.35">
      <c r="A739" t="s">
        <v>8</v>
      </c>
      <c r="B739" t="s">
        <v>9</v>
      </c>
      <c r="C739" t="s">
        <v>10</v>
      </c>
      <c r="D739" t="s">
        <v>132</v>
      </c>
      <c r="E739" t="s">
        <v>76</v>
      </c>
      <c r="F739" t="s">
        <v>210</v>
      </c>
      <c r="G739">
        <v>32</v>
      </c>
      <c r="H739">
        <v>26</v>
      </c>
      <c r="I739">
        <v>6</v>
      </c>
      <c r="J739" s="1">
        <f t="shared" si="22"/>
        <v>0.8125</v>
      </c>
      <c r="K739" s="1">
        <f t="shared" si="23"/>
        <v>0.1875</v>
      </c>
    </row>
    <row r="740" spans="1:11" hidden="1" x14ac:dyDescent="0.35">
      <c r="A740" t="s">
        <v>8</v>
      </c>
      <c r="B740" t="s">
        <v>9</v>
      </c>
      <c r="C740" t="s">
        <v>10</v>
      </c>
      <c r="D740" t="s">
        <v>132</v>
      </c>
      <c r="E740" t="s">
        <v>77</v>
      </c>
      <c r="F740" s="31" t="s">
        <v>380</v>
      </c>
      <c r="G740">
        <v>4</v>
      </c>
      <c r="H740">
        <v>2</v>
      </c>
      <c r="I740">
        <v>2</v>
      </c>
      <c r="J740" s="1">
        <f t="shared" si="22"/>
        <v>0.5</v>
      </c>
      <c r="K740" s="1">
        <f t="shared" si="23"/>
        <v>0.5</v>
      </c>
    </row>
    <row r="741" spans="1:11" hidden="1" x14ac:dyDescent="0.35">
      <c r="A741" t="s">
        <v>8</v>
      </c>
      <c r="B741" t="s">
        <v>9</v>
      </c>
      <c r="C741" t="s">
        <v>10</v>
      </c>
      <c r="D741" t="s">
        <v>132</v>
      </c>
      <c r="E741" t="s">
        <v>78</v>
      </c>
      <c r="F741" t="s">
        <v>268</v>
      </c>
      <c r="G741">
        <v>23</v>
      </c>
      <c r="H741">
        <v>18</v>
      </c>
      <c r="I741">
        <v>5</v>
      </c>
      <c r="J741" s="1">
        <f t="shared" si="22"/>
        <v>0.78260869565217395</v>
      </c>
      <c r="K741" s="1">
        <f t="shared" si="23"/>
        <v>0.21739130434782608</v>
      </c>
    </row>
    <row r="742" spans="1:11" hidden="1" x14ac:dyDescent="0.35">
      <c r="A742" t="s">
        <v>8</v>
      </c>
      <c r="B742" t="s">
        <v>9</v>
      </c>
      <c r="C742" t="s">
        <v>10</v>
      </c>
      <c r="D742" t="s">
        <v>132</v>
      </c>
      <c r="E742" t="s">
        <v>79</v>
      </c>
      <c r="F742" t="s">
        <v>210</v>
      </c>
      <c r="G742">
        <v>23</v>
      </c>
      <c r="H742">
        <v>17</v>
      </c>
      <c r="I742">
        <v>6</v>
      </c>
      <c r="J742" s="1">
        <f t="shared" si="22"/>
        <v>0.73913043478260865</v>
      </c>
      <c r="K742" s="1">
        <f t="shared" si="23"/>
        <v>0.2608695652173913</v>
      </c>
    </row>
    <row r="743" spans="1:11" hidden="1" x14ac:dyDescent="0.35">
      <c r="A743" t="s">
        <v>8</v>
      </c>
      <c r="B743" t="s">
        <v>9</v>
      </c>
      <c r="C743" t="s">
        <v>10</v>
      </c>
      <c r="D743" t="s">
        <v>132</v>
      </c>
      <c r="E743" t="s">
        <v>80</v>
      </c>
      <c r="F743" t="s">
        <v>309</v>
      </c>
      <c r="G743">
        <v>1</v>
      </c>
      <c r="H743">
        <v>1</v>
      </c>
      <c r="I743">
        <v>0</v>
      </c>
      <c r="J743" s="1">
        <f t="shared" si="22"/>
        <v>1</v>
      </c>
      <c r="K743" s="1">
        <f t="shared" si="23"/>
        <v>0</v>
      </c>
    </row>
    <row r="744" spans="1:11" hidden="1" x14ac:dyDescent="0.35">
      <c r="A744" t="s">
        <v>8</v>
      </c>
      <c r="B744" t="s">
        <v>9</v>
      </c>
      <c r="C744" t="s">
        <v>10</v>
      </c>
      <c r="D744" t="s">
        <v>132</v>
      </c>
      <c r="E744" t="s">
        <v>84</v>
      </c>
      <c r="F744" t="s">
        <v>200</v>
      </c>
      <c r="G744">
        <v>51</v>
      </c>
      <c r="H744">
        <v>33</v>
      </c>
      <c r="I744">
        <v>18</v>
      </c>
      <c r="J744" s="1">
        <f t="shared" si="22"/>
        <v>0.6470588235294118</v>
      </c>
      <c r="K744" s="1">
        <f t="shared" si="23"/>
        <v>0.35294117647058826</v>
      </c>
    </row>
    <row r="745" spans="1:11" hidden="1" x14ac:dyDescent="0.35">
      <c r="A745" t="s">
        <v>8</v>
      </c>
      <c r="B745" t="s">
        <v>9</v>
      </c>
      <c r="C745" t="s">
        <v>10</v>
      </c>
      <c r="D745" t="s">
        <v>132</v>
      </c>
      <c r="E745" t="s">
        <v>85</v>
      </c>
      <c r="F745" t="s">
        <v>200</v>
      </c>
      <c r="G745">
        <v>40</v>
      </c>
      <c r="H745">
        <v>35</v>
      </c>
      <c r="I745">
        <v>5</v>
      </c>
      <c r="J745" s="1">
        <f t="shared" si="22"/>
        <v>0.875</v>
      </c>
      <c r="K745" s="1">
        <f t="shared" si="23"/>
        <v>0.125</v>
      </c>
    </row>
    <row r="746" spans="1:11" hidden="1" x14ac:dyDescent="0.35">
      <c r="A746" t="s">
        <v>8</v>
      </c>
      <c r="B746" t="s">
        <v>9</v>
      </c>
      <c r="C746" t="s">
        <v>10</v>
      </c>
      <c r="D746" t="s">
        <v>132</v>
      </c>
      <c r="E746" t="s">
        <v>86</v>
      </c>
      <c r="F746" t="s">
        <v>179</v>
      </c>
      <c r="G746">
        <v>92</v>
      </c>
      <c r="H746">
        <v>79</v>
      </c>
      <c r="I746">
        <v>13</v>
      </c>
      <c r="J746" s="1">
        <f t="shared" si="22"/>
        <v>0.85869565217391308</v>
      </c>
      <c r="K746" s="1">
        <f t="shared" si="23"/>
        <v>0.14130434782608695</v>
      </c>
    </row>
    <row r="747" spans="1:11" hidden="1" x14ac:dyDescent="0.35">
      <c r="A747" t="s">
        <v>8</v>
      </c>
      <c r="B747" t="s">
        <v>9</v>
      </c>
      <c r="C747" t="s">
        <v>10</v>
      </c>
      <c r="D747" t="s">
        <v>132</v>
      </c>
      <c r="E747" t="s">
        <v>87</v>
      </c>
      <c r="F747" t="s">
        <v>189</v>
      </c>
      <c r="G747">
        <v>74</v>
      </c>
      <c r="H747">
        <v>43</v>
      </c>
      <c r="I747">
        <v>31</v>
      </c>
      <c r="J747" s="1">
        <f t="shared" si="22"/>
        <v>0.58108108108108103</v>
      </c>
      <c r="K747" s="1">
        <f t="shared" si="23"/>
        <v>0.41891891891891891</v>
      </c>
    </row>
    <row r="748" spans="1:11" hidden="1" x14ac:dyDescent="0.35">
      <c r="A748" t="s">
        <v>8</v>
      </c>
      <c r="B748" t="s">
        <v>9</v>
      </c>
      <c r="C748" t="s">
        <v>10</v>
      </c>
      <c r="D748" t="s">
        <v>132</v>
      </c>
      <c r="E748" t="s">
        <v>88</v>
      </c>
      <c r="F748" t="s">
        <v>268</v>
      </c>
      <c r="G748">
        <v>82</v>
      </c>
      <c r="H748">
        <v>58</v>
      </c>
      <c r="I748">
        <v>24</v>
      </c>
      <c r="J748" s="1">
        <f t="shared" si="22"/>
        <v>0.70731707317073167</v>
      </c>
      <c r="K748" s="1">
        <f t="shared" si="23"/>
        <v>0.29268292682926828</v>
      </c>
    </row>
    <row r="749" spans="1:11" hidden="1" x14ac:dyDescent="0.35">
      <c r="A749" t="s">
        <v>8</v>
      </c>
      <c r="B749" t="s">
        <v>9</v>
      </c>
      <c r="C749" t="s">
        <v>10</v>
      </c>
      <c r="D749" t="s">
        <v>132</v>
      </c>
      <c r="E749" t="s">
        <v>89</v>
      </c>
      <c r="F749" t="s">
        <v>189</v>
      </c>
      <c r="G749">
        <v>58</v>
      </c>
      <c r="H749">
        <v>40</v>
      </c>
      <c r="I749">
        <v>18</v>
      </c>
      <c r="J749" s="1">
        <f t="shared" si="22"/>
        <v>0.68965517241379315</v>
      </c>
      <c r="K749" s="1">
        <f t="shared" si="23"/>
        <v>0.31034482758620691</v>
      </c>
    </row>
    <row r="750" spans="1:11" hidden="1" x14ac:dyDescent="0.35">
      <c r="A750" t="s">
        <v>8</v>
      </c>
      <c r="B750" t="s">
        <v>9</v>
      </c>
      <c r="C750" t="s">
        <v>10</v>
      </c>
      <c r="D750" t="s">
        <v>132</v>
      </c>
      <c r="E750" t="s">
        <v>90</v>
      </c>
      <c r="F750" t="s">
        <v>179</v>
      </c>
      <c r="G750">
        <v>157</v>
      </c>
      <c r="H750">
        <v>128</v>
      </c>
      <c r="I750">
        <v>29</v>
      </c>
      <c r="J750" s="1">
        <f t="shared" si="22"/>
        <v>0.8152866242038217</v>
      </c>
      <c r="K750" s="1">
        <f t="shared" si="23"/>
        <v>0.18471337579617833</v>
      </c>
    </row>
    <row r="751" spans="1:11" hidden="1" x14ac:dyDescent="0.35">
      <c r="A751" t="s">
        <v>8</v>
      </c>
      <c r="B751" t="s">
        <v>9</v>
      </c>
      <c r="C751" t="s">
        <v>10</v>
      </c>
      <c r="D751" t="s">
        <v>132</v>
      </c>
      <c r="E751" t="s">
        <v>91</v>
      </c>
      <c r="F751" t="s">
        <v>268</v>
      </c>
      <c r="G751">
        <v>25</v>
      </c>
      <c r="H751">
        <v>20</v>
      </c>
      <c r="I751">
        <v>5</v>
      </c>
      <c r="J751" s="1">
        <f t="shared" si="22"/>
        <v>0.8</v>
      </c>
      <c r="K751" s="1">
        <f t="shared" si="23"/>
        <v>0.2</v>
      </c>
    </row>
    <row r="752" spans="1:11" hidden="1" x14ac:dyDescent="0.35">
      <c r="A752" t="s">
        <v>8</v>
      </c>
      <c r="B752" t="s">
        <v>9</v>
      </c>
      <c r="C752" t="s">
        <v>10</v>
      </c>
      <c r="D752" t="s">
        <v>132</v>
      </c>
      <c r="E752" t="s">
        <v>92</v>
      </c>
      <c r="F752" t="s">
        <v>189</v>
      </c>
      <c r="G752">
        <v>55</v>
      </c>
      <c r="H752">
        <v>43</v>
      </c>
      <c r="I752">
        <v>12</v>
      </c>
      <c r="J752" s="1">
        <f t="shared" si="22"/>
        <v>0.78181818181818186</v>
      </c>
      <c r="K752" s="1">
        <f t="shared" si="23"/>
        <v>0.21818181818181817</v>
      </c>
    </row>
    <row r="753" spans="1:11" hidden="1" x14ac:dyDescent="0.35">
      <c r="A753" t="s">
        <v>8</v>
      </c>
      <c r="B753" t="s">
        <v>9</v>
      </c>
      <c r="C753" t="s">
        <v>10</v>
      </c>
      <c r="D753" t="s">
        <v>132</v>
      </c>
      <c r="E753" t="s">
        <v>93</v>
      </c>
      <c r="F753" t="s">
        <v>184</v>
      </c>
      <c r="G753">
        <v>72</v>
      </c>
      <c r="H753">
        <v>54</v>
      </c>
      <c r="I753">
        <v>18</v>
      </c>
      <c r="J753" s="1">
        <f t="shared" si="22"/>
        <v>0.75</v>
      </c>
      <c r="K753" s="1">
        <f t="shared" si="23"/>
        <v>0.25</v>
      </c>
    </row>
    <row r="754" spans="1:11" hidden="1" x14ac:dyDescent="0.35">
      <c r="A754" t="s">
        <v>8</v>
      </c>
      <c r="B754" t="s">
        <v>9</v>
      </c>
      <c r="C754" t="s">
        <v>10</v>
      </c>
      <c r="D754" t="s">
        <v>132</v>
      </c>
      <c r="E754" t="s">
        <v>94</v>
      </c>
      <c r="F754" t="s">
        <v>210</v>
      </c>
      <c r="G754">
        <v>47</v>
      </c>
      <c r="H754">
        <v>41</v>
      </c>
      <c r="I754">
        <v>6</v>
      </c>
      <c r="J754" s="1">
        <f t="shared" si="22"/>
        <v>0.87234042553191493</v>
      </c>
      <c r="K754" s="1">
        <f t="shared" si="23"/>
        <v>0.1276595744680851</v>
      </c>
    </row>
    <row r="755" spans="1:11" hidden="1" x14ac:dyDescent="0.35">
      <c r="A755" t="s">
        <v>8</v>
      </c>
      <c r="B755" t="s">
        <v>9</v>
      </c>
      <c r="C755" t="s">
        <v>10</v>
      </c>
      <c r="D755" t="s">
        <v>132</v>
      </c>
      <c r="E755" t="s">
        <v>96</v>
      </c>
      <c r="F755" t="s">
        <v>268</v>
      </c>
      <c r="G755">
        <v>52</v>
      </c>
      <c r="H755">
        <v>45</v>
      </c>
      <c r="I755">
        <v>7</v>
      </c>
      <c r="J755" s="1">
        <f t="shared" si="22"/>
        <v>0.86538461538461542</v>
      </c>
      <c r="K755" s="1">
        <f t="shared" si="23"/>
        <v>0.13461538461538461</v>
      </c>
    </row>
    <row r="756" spans="1:11" hidden="1" x14ac:dyDescent="0.35">
      <c r="A756" t="s">
        <v>8</v>
      </c>
      <c r="B756" t="s">
        <v>9</v>
      </c>
      <c r="C756" t="s">
        <v>10</v>
      </c>
      <c r="D756" t="s">
        <v>132</v>
      </c>
      <c r="E756" t="s">
        <v>97</v>
      </c>
      <c r="F756" t="s">
        <v>309</v>
      </c>
      <c r="G756">
        <v>90</v>
      </c>
      <c r="H756">
        <v>70</v>
      </c>
      <c r="I756">
        <v>20</v>
      </c>
      <c r="J756" s="1">
        <f t="shared" si="22"/>
        <v>0.77777777777777779</v>
      </c>
      <c r="K756" s="1">
        <f t="shared" si="23"/>
        <v>0.22222222222222221</v>
      </c>
    </row>
    <row r="757" spans="1:11" hidden="1" x14ac:dyDescent="0.35">
      <c r="A757" t="s">
        <v>8</v>
      </c>
      <c r="B757" t="s">
        <v>9</v>
      </c>
      <c r="C757" t="s">
        <v>10</v>
      </c>
      <c r="D757" t="s">
        <v>132</v>
      </c>
      <c r="E757" t="s">
        <v>98</v>
      </c>
      <c r="F757" t="s">
        <v>268</v>
      </c>
      <c r="G757">
        <v>30</v>
      </c>
      <c r="H757">
        <v>21</v>
      </c>
      <c r="I757">
        <v>9</v>
      </c>
      <c r="J757" s="1">
        <f t="shared" si="22"/>
        <v>0.7</v>
      </c>
      <c r="K757" s="1">
        <f t="shared" si="23"/>
        <v>0.3</v>
      </c>
    </row>
    <row r="758" spans="1:11" hidden="1" x14ac:dyDescent="0.35">
      <c r="A758" t="s">
        <v>8</v>
      </c>
      <c r="B758" t="s">
        <v>9</v>
      </c>
      <c r="C758" t="s">
        <v>10</v>
      </c>
      <c r="D758" t="s">
        <v>132</v>
      </c>
      <c r="E758" t="s">
        <v>99</v>
      </c>
      <c r="F758" t="s">
        <v>189</v>
      </c>
      <c r="G758">
        <v>58</v>
      </c>
      <c r="H758">
        <v>36</v>
      </c>
      <c r="I758">
        <v>22</v>
      </c>
      <c r="J758" s="1">
        <f t="shared" si="22"/>
        <v>0.62068965517241381</v>
      </c>
      <c r="K758" s="1">
        <f t="shared" si="23"/>
        <v>0.37931034482758619</v>
      </c>
    </row>
    <row r="759" spans="1:11" hidden="1" x14ac:dyDescent="0.35">
      <c r="A759" t="s">
        <v>8</v>
      </c>
      <c r="B759" t="s">
        <v>9</v>
      </c>
      <c r="C759" t="s">
        <v>10</v>
      </c>
      <c r="D759" t="s">
        <v>132</v>
      </c>
      <c r="E759" t="s">
        <v>100</v>
      </c>
      <c r="F759" t="s">
        <v>200</v>
      </c>
      <c r="G759">
        <v>51</v>
      </c>
      <c r="H759">
        <v>38</v>
      </c>
      <c r="I759">
        <v>13</v>
      </c>
      <c r="J759" s="1">
        <f t="shared" si="22"/>
        <v>0.74509803921568629</v>
      </c>
      <c r="K759" s="1">
        <f t="shared" si="23"/>
        <v>0.25490196078431371</v>
      </c>
    </row>
    <row r="760" spans="1:11" hidden="1" x14ac:dyDescent="0.35">
      <c r="A760" t="s">
        <v>8</v>
      </c>
      <c r="B760" t="s">
        <v>9</v>
      </c>
      <c r="C760" t="s">
        <v>10</v>
      </c>
      <c r="D760" t="s">
        <v>132</v>
      </c>
      <c r="E760" t="s">
        <v>101</v>
      </c>
      <c r="F760" t="s">
        <v>189</v>
      </c>
      <c r="G760">
        <v>39</v>
      </c>
      <c r="H760">
        <v>31</v>
      </c>
      <c r="I760">
        <v>8</v>
      </c>
      <c r="J760" s="1">
        <f t="shared" si="22"/>
        <v>0.79487179487179482</v>
      </c>
      <c r="K760" s="1">
        <f t="shared" si="23"/>
        <v>0.20512820512820512</v>
      </c>
    </row>
    <row r="761" spans="1:11" hidden="1" x14ac:dyDescent="0.35">
      <c r="A761" t="s">
        <v>8</v>
      </c>
      <c r="B761" t="s">
        <v>9</v>
      </c>
      <c r="C761" t="s">
        <v>10</v>
      </c>
      <c r="D761" t="s">
        <v>132</v>
      </c>
      <c r="E761" t="s">
        <v>102</v>
      </c>
      <c r="F761" t="s">
        <v>309</v>
      </c>
      <c r="G761">
        <v>110</v>
      </c>
      <c r="H761">
        <v>78</v>
      </c>
      <c r="I761">
        <v>32</v>
      </c>
      <c r="J761" s="1">
        <f t="shared" si="22"/>
        <v>0.70909090909090911</v>
      </c>
      <c r="K761" s="1">
        <f t="shared" si="23"/>
        <v>0.29090909090909089</v>
      </c>
    </row>
    <row r="762" spans="1:11" hidden="1" x14ac:dyDescent="0.35">
      <c r="A762" t="s">
        <v>8</v>
      </c>
      <c r="B762" t="s">
        <v>9</v>
      </c>
      <c r="C762" t="s">
        <v>10</v>
      </c>
      <c r="D762" t="s">
        <v>132</v>
      </c>
      <c r="E762" t="s">
        <v>104</v>
      </c>
      <c r="F762" t="s">
        <v>189</v>
      </c>
      <c r="G762">
        <v>52</v>
      </c>
      <c r="H762">
        <v>36</v>
      </c>
      <c r="I762">
        <v>16</v>
      </c>
      <c r="J762" s="1">
        <f t="shared" si="22"/>
        <v>0.69230769230769229</v>
      </c>
      <c r="K762" s="1">
        <f t="shared" si="23"/>
        <v>0.30769230769230771</v>
      </c>
    </row>
    <row r="763" spans="1:11" hidden="1" x14ac:dyDescent="0.35">
      <c r="A763" t="s">
        <v>8</v>
      </c>
      <c r="B763" t="s">
        <v>9</v>
      </c>
      <c r="C763" t="s">
        <v>10</v>
      </c>
      <c r="D763" t="s">
        <v>132</v>
      </c>
      <c r="E763" t="s">
        <v>105</v>
      </c>
      <c r="F763" t="s">
        <v>268</v>
      </c>
      <c r="G763">
        <v>48</v>
      </c>
      <c r="H763">
        <v>36</v>
      </c>
      <c r="I763">
        <v>12</v>
      </c>
      <c r="J763" s="1">
        <f t="shared" si="22"/>
        <v>0.75</v>
      </c>
      <c r="K763" s="1">
        <f t="shared" si="23"/>
        <v>0.25</v>
      </c>
    </row>
    <row r="764" spans="1:11" hidden="1" x14ac:dyDescent="0.35">
      <c r="A764" t="s">
        <v>8</v>
      </c>
      <c r="B764" t="s">
        <v>9</v>
      </c>
      <c r="C764" t="s">
        <v>10</v>
      </c>
      <c r="D764" t="s">
        <v>132</v>
      </c>
      <c r="E764" t="s">
        <v>106</v>
      </c>
      <c r="F764" t="s">
        <v>200</v>
      </c>
      <c r="G764">
        <v>166</v>
      </c>
      <c r="H764">
        <v>148</v>
      </c>
      <c r="I764">
        <v>18</v>
      </c>
      <c r="J764" s="1">
        <f t="shared" si="22"/>
        <v>0.89156626506024095</v>
      </c>
      <c r="K764" s="1">
        <f t="shared" si="23"/>
        <v>0.10843373493975904</v>
      </c>
    </row>
    <row r="765" spans="1:11" hidden="1" x14ac:dyDescent="0.35">
      <c r="A765" t="s">
        <v>8</v>
      </c>
      <c r="B765" t="s">
        <v>9</v>
      </c>
      <c r="C765" t="s">
        <v>10</v>
      </c>
      <c r="D765" t="s">
        <v>132</v>
      </c>
      <c r="E765" t="s">
        <v>107</v>
      </c>
      <c r="F765" t="s">
        <v>200</v>
      </c>
      <c r="G765">
        <v>71</v>
      </c>
      <c r="H765">
        <v>60</v>
      </c>
      <c r="I765">
        <v>11</v>
      </c>
      <c r="J765" s="1">
        <f t="shared" si="22"/>
        <v>0.84507042253521125</v>
      </c>
      <c r="K765" s="1">
        <f t="shared" si="23"/>
        <v>0.15492957746478872</v>
      </c>
    </row>
    <row r="766" spans="1:11" hidden="1" x14ac:dyDescent="0.35">
      <c r="A766" t="s">
        <v>8</v>
      </c>
      <c r="B766" t="s">
        <v>9</v>
      </c>
      <c r="C766" t="s">
        <v>10</v>
      </c>
      <c r="D766" t="s">
        <v>132</v>
      </c>
      <c r="E766" t="s">
        <v>108</v>
      </c>
      <c r="F766" t="s">
        <v>179</v>
      </c>
      <c r="G766">
        <v>79</v>
      </c>
      <c r="H766">
        <v>54</v>
      </c>
      <c r="I766">
        <v>25</v>
      </c>
      <c r="J766" s="1">
        <f t="shared" si="22"/>
        <v>0.68354430379746833</v>
      </c>
      <c r="K766" s="1">
        <f t="shared" si="23"/>
        <v>0.31645569620253167</v>
      </c>
    </row>
    <row r="767" spans="1:11" hidden="1" x14ac:dyDescent="0.35">
      <c r="A767" t="s">
        <v>8</v>
      </c>
      <c r="B767" t="s">
        <v>9</v>
      </c>
      <c r="C767" t="s">
        <v>10</v>
      </c>
      <c r="D767" t="s">
        <v>132</v>
      </c>
      <c r="E767" t="s">
        <v>109</v>
      </c>
      <c r="F767" t="s">
        <v>309</v>
      </c>
      <c r="G767">
        <v>47</v>
      </c>
      <c r="H767">
        <v>37</v>
      </c>
      <c r="I767">
        <v>10</v>
      </c>
      <c r="J767" s="1">
        <f t="shared" si="22"/>
        <v>0.78723404255319152</v>
      </c>
      <c r="K767" s="1">
        <f t="shared" si="23"/>
        <v>0.21276595744680851</v>
      </c>
    </row>
    <row r="768" spans="1:11" hidden="1" x14ac:dyDescent="0.35">
      <c r="A768" t="s">
        <v>8</v>
      </c>
      <c r="B768" t="s">
        <v>9</v>
      </c>
      <c r="C768" t="s">
        <v>10</v>
      </c>
      <c r="D768" t="s">
        <v>132</v>
      </c>
      <c r="E768" t="s">
        <v>110</v>
      </c>
      <c r="F768" t="s">
        <v>200</v>
      </c>
      <c r="G768">
        <v>26</v>
      </c>
      <c r="H768">
        <v>23</v>
      </c>
      <c r="I768">
        <v>3</v>
      </c>
      <c r="J768" s="1">
        <f t="shared" si="22"/>
        <v>0.88461538461538458</v>
      </c>
      <c r="K768" s="1">
        <f t="shared" si="23"/>
        <v>0.11538461538461539</v>
      </c>
    </row>
    <row r="769" spans="1:11" hidden="1" x14ac:dyDescent="0.35">
      <c r="A769" t="s">
        <v>8</v>
      </c>
      <c r="B769" t="s">
        <v>9</v>
      </c>
      <c r="C769" t="s">
        <v>10</v>
      </c>
      <c r="D769" t="s">
        <v>132</v>
      </c>
      <c r="E769" t="s">
        <v>112</v>
      </c>
      <c r="F769" t="s">
        <v>210</v>
      </c>
      <c r="G769">
        <v>30</v>
      </c>
      <c r="H769">
        <v>24</v>
      </c>
      <c r="I769">
        <v>6</v>
      </c>
      <c r="J769" s="1">
        <f t="shared" si="22"/>
        <v>0.8</v>
      </c>
      <c r="K769" s="1">
        <f t="shared" si="23"/>
        <v>0.2</v>
      </c>
    </row>
    <row r="770" spans="1:11" hidden="1" x14ac:dyDescent="0.35">
      <c r="A770" t="s">
        <v>8</v>
      </c>
      <c r="B770" t="s">
        <v>9</v>
      </c>
      <c r="C770" t="s">
        <v>10</v>
      </c>
      <c r="D770" t="s">
        <v>132</v>
      </c>
      <c r="E770" t="s">
        <v>113</v>
      </c>
      <c r="F770" t="s">
        <v>268</v>
      </c>
      <c r="G770">
        <v>16</v>
      </c>
      <c r="H770">
        <v>10</v>
      </c>
      <c r="I770">
        <v>6</v>
      </c>
      <c r="J770" s="1">
        <f t="shared" si="22"/>
        <v>0.625</v>
      </c>
      <c r="K770" s="1">
        <f t="shared" si="23"/>
        <v>0.375</v>
      </c>
    </row>
    <row r="771" spans="1:11" hidden="1" x14ac:dyDescent="0.35">
      <c r="A771" t="s">
        <v>8</v>
      </c>
      <c r="B771" t="s">
        <v>9</v>
      </c>
      <c r="C771" t="s">
        <v>10</v>
      </c>
      <c r="D771" t="s">
        <v>132</v>
      </c>
      <c r="E771" t="s">
        <v>114</v>
      </c>
      <c r="F771" t="s">
        <v>184</v>
      </c>
      <c r="G771">
        <v>7</v>
      </c>
      <c r="H771">
        <v>4</v>
      </c>
      <c r="I771">
        <v>3</v>
      </c>
      <c r="J771" s="1">
        <f t="shared" ref="J771:J834" si="24">H771/G771</f>
        <v>0.5714285714285714</v>
      </c>
      <c r="K771" s="1">
        <f t="shared" ref="K771:K834" si="25">I771/G771</f>
        <v>0.42857142857142855</v>
      </c>
    </row>
    <row r="772" spans="1:11" hidden="1" x14ac:dyDescent="0.35">
      <c r="A772" t="s">
        <v>8</v>
      </c>
      <c r="B772" t="s">
        <v>9</v>
      </c>
      <c r="C772" t="s">
        <v>10</v>
      </c>
      <c r="D772" t="s">
        <v>132</v>
      </c>
      <c r="E772" t="s">
        <v>115</v>
      </c>
      <c r="F772" t="s">
        <v>184</v>
      </c>
      <c r="G772">
        <v>10</v>
      </c>
      <c r="H772">
        <v>4</v>
      </c>
      <c r="I772">
        <v>6</v>
      </c>
      <c r="J772" s="1">
        <f t="shared" si="24"/>
        <v>0.4</v>
      </c>
      <c r="K772" s="1">
        <f t="shared" si="25"/>
        <v>0.6</v>
      </c>
    </row>
    <row r="773" spans="1:11" hidden="1" x14ac:dyDescent="0.35">
      <c r="A773" t="s">
        <v>8</v>
      </c>
      <c r="B773" t="s">
        <v>9</v>
      </c>
      <c r="C773" t="s">
        <v>10</v>
      </c>
      <c r="D773" t="s">
        <v>132</v>
      </c>
      <c r="E773" t="s">
        <v>116</v>
      </c>
      <c r="F773" t="s">
        <v>184</v>
      </c>
      <c r="G773">
        <v>4</v>
      </c>
      <c r="H773">
        <v>2</v>
      </c>
      <c r="I773">
        <v>2</v>
      </c>
      <c r="J773" s="1">
        <f t="shared" si="24"/>
        <v>0.5</v>
      </c>
      <c r="K773" s="1">
        <f t="shared" si="25"/>
        <v>0.5</v>
      </c>
    </row>
    <row r="774" spans="1:11" hidden="1" x14ac:dyDescent="0.35">
      <c r="A774" t="s">
        <v>8</v>
      </c>
      <c r="B774" t="s">
        <v>9</v>
      </c>
      <c r="C774" t="s">
        <v>10</v>
      </c>
      <c r="D774" t="s">
        <v>132</v>
      </c>
      <c r="E774" t="s">
        <v>117</v>
      </c>
      <c r="F774" t="s">
        <v>309</v>
      </c>
      <c r="G774">
        <v>76</v>
      </c>
      <c r="H774">
        <v>72</v>
      </c>
      <c r="I774">
        <v>4</v>
      </c>
      <c r="J774" s="1">
        <f t="shared" si="24"/>
        <v>0.94736842105263153</v>
      </c>
      <c r="K774" s="1">
        <f t="shared" si="25"/>
        <v>5.2631578947368418E-2</v>
      </c>
    </row>
    <row r="775" spans="1:11" hidden="1" x14ac:dyDescent="0.35">
      <c r="A775" t="s">
        <v>8</v>
      </c>
      <c r="B775" t="s">
        <v>9</v>
      </c>
      <c r="C775" t="s">
        <v>10</v>
      </c>
      <c r="D775" t="s">
        <v>132</v>
      </c>
      <c r="E775" t="s">
        <v>118</v>
      </c>
      <c r="F775" t="s">
        <v>189</v>
      </c>
      <c r="G775">
        <v>59</v>
      </c>
      <c r="H775">
        <v>46</v>
      </c>
      <c r="I775">
        <v>13</v>
      </c>
      <c r="J775" s="1">
        <f t="shared" si="24"/>
        <v>0.77966101694915257</v>
      </c>
      <c r="K775" s="1">
        <f t="shared" si="25"/>
        <v>0.22033898305084745</v>
      </c>
    </row>
    <row r="776" spans="1:11" hidden="1" x14ac:dyDescent="0.35">
      <c r="A776" t="s">
        <v>8</v>
      </c>
      <c r="B776" t="s">
        <v>9</v>
      </c>
      <c r="C776" t="s">
        <v>10</v>
      </c>
      <c r="D776" t="s">
        <v>132</v>
      </c>
      <c r="E776" t="s">
        <v>119</v>
      </c>
      <c r="F776" t="s">
        <v>189</v>
      </c>
      <c r="G776">
        <v>61</v>
      </c>
      <c r="H776">
        <v>41</v>
      </c>
      <c r="I776">
        <v>20</v>
      </c>
      <c r="J776" s="1">
        <f t="shared" si="24"/>
        <v>0.67213114754098358</v>
      </c>
      <c r="K776" s="1">
        <f t="shared" si="25"/>
        <v>0.32786885245901637</v>
      </c>
    </row>
    <row r="777" spans="1:11" hidden="1" x14ac:dyDescent="0.35">
      <c r="A777" t="s">
        <v>8</v>
      </c>
      <c r="B777" t="s">
        <v>9</v>
      </c>
      <c r="C777" t="s">
        <v>10</v>
      </c>
      <c r="D777" t="s">
        <v>132</v>
      </c>
      <c r="E777" t="s">
        <v>120</v>
      </c>
      <c r="F777" t="s">
        <v>200</v>
      </c>
      <c r="G777">
        <v>64</v>
      </c>
      <c r="H777">
        <v>55</v>
      </c>
      <c r="I777">
        <v>9</v>
      </c>
      <c r="J777" s="1">
        <f t="shared" si="24"/>
        <v>0.859375</v>
      </c>
      <c r="K777" s="1">
        <f t="shared" si="25"/>
        <v>0.140625</v>
      </c>
    </row>
    <row r="778" spans="1:11" hidden="1" x14ac:dyDescent="0.35">
      <c r="A778" t="s">
        <v>8</v>
      </c>
      <c r="B778" t="s">
        <v>9</v>
      </c>
      <c r="C778" t="s">
        <v>10</v>
      </c>
      <c r="D778" t="s">
        <v>132</v>
      </c>
      <c r="E778" t="s">
        <v>121</v>
      </c>
      <c r="F778" t="s">
        <v>200</v>
      </c>
      <c r="G778">
        <v>196</v>
      </c>
      <c r="H778">
        <v>145</v>
      </c>
      <c r="I778">
        <v>51</v>
      </c>
      <c r="J778" s="1">
        <f t="shared" si="24"/>
        <v>0.73979591836734693</v>
      </c>
      <c r="K778" s="1">
        <f t="shared" si="25"/>
        <v>0.26020408163265307</v>
      </c>
    </row>
    <row r="779" spans="1:11" hidden="1" x14ac:dyDescent="0.35">
      <c r="A779" t="s">
        <v>8</v>
      </c>
      <c r="B779" t="s">
        <v>9</v>
      </c>
      <c r="C779" t="s">
        <v>10</v>
      </c>
      <c r="D779" t="s">
        <v>132</v>
      </c>
      <c r="E779" t="s">
        <v>122</v>
      </c>
      <c r="F779" t="s">
        <v>184</v>
      </c>
      <c r="G779">
        <v>53</v>
      </c>
      <c r="H779">
        <v>40</v>
      </c>
      <c r="I779">
        <v>13</v>
      </c>
      <c r="J779" s="1">
        <f t="shared" si="24"/>
        <v>0.75471698113207553</v>
      </c>
      <c r="K779" s="1">
        <f t="shared" si="25"/>
        <v>0.24528301886792453</v>
      </c>
    </row>
    <row r="780" spans="1:11" hidden="1" x14ac:dyDescent="0.35">
      <c r="A780" t="s">
        <v>8</v>
      </c>
      <c r="B780" t="s">
        <v>9</v>
      </c>
      <c r="C780" t="s">
        <v>10</v>
      </c>
      <c r="D780" t="s">
        <v>132</v>
      </c>
      <c r="E780" t="s">
        <v>123</v>
      </c>
      <c r="F780" t="s">
        <v>189</v>
      </c>
      <c r="G780">
        <v>57</v>
      </c>
      <c r="H780">
        <v>33</v>
      </c>
      <c r="I780">
        <v>24</v>
      </c>
      <c r="J780" s="1">
        <f t="shared" si="24"/>
        <v>0.57894736842105265</v>
      </c>
      <c r="K780" s="1">
        <f t="shared" si="25"/>
        <v>0.42105263157894735</v>
      </c>
    </row>
    <row r="781" spans="1:11" hidden="1" x14ac:dyDescent="0.35">
      <c r="A781" t="s">
        <v>8</v>
      </c>
      <c r="B781" t="s">
        <v>9</v>
      </c>
      <c r="C781" t="s">
        <v>10</v>
      </c>
      <c r="D781" t="s">
        <v>132</v>
      </c>
      <c r="E781" t="s">
        <v>124</v>
      </c>
      <c r="F781" t="s">
        <v>124</v>
      </c>
      <c r="G781">
        <v>46</v>
      </c>
      <c r="H781">
        <v>34</v>
      </c>
      <c r="I781">
        <v>12</v>
      </c>
      <c r="J781" s="1">
        <f t="shared" si="24"/>
        <v>0.73913043478260865</v>
      </c>
      <c r="K781" s="1">
        <f t="shared" si="25"/>
        <v>0.2608695652173913</v>
      </c>
    </row>
    <row r="782" spans="1:11" x14ac:dyDescent="0.35">
      <c r="A782" t="s">
        <v>8</v>
      </c>
      <c r="B782" t="s">
        <v>9</v>
      </c>
      <c r="C782" t="s">
        <v>10</v>
      </c>
      <c r="D782" t="s">
        <v>132</v>
      </c>
      <c r="E782" t="s">
        <v>125</v>
      </c>
      <c r="F782" t="s">
        <v>309</v>
      </c>
      <c r="G782">
        <v>84</v>
      </c>
      <c r="H782">
        <v>70</v>
      </c>
      <c r="I782">
        <v>14</v>
      </c>
      <c r="J782" s="1">
        <f t="shared" si="24"/>
        <v>0.83333333333333337</v>
      </c>
      <c r="K782" s="1">
        <f t="shared" si="25"/>
        <v>0.16666666666666666</v>
      </c>
    </row>
    <row r="783" spans="1:11" hidden="1" x14ac:dyDescent="0.35">
      <c r="A783" t="s">
        <v>8</v>
      </c>
      <c r="B783" t="s">
        <v>9</v>
      </c>
      <c r="C783" t="s">
        <v>10</v>
      </c>
      <c r="D783" t="s">
        <v>132</v>
      </c>
      <c r="E783" t="s">
        <v>126</v>
      </c>
      <c r="F783" t="s">
        <v>268</v>
      </c>
      <c r="G783">
        <v>38</v>
      </c>
      <c r="H783">
        <v>30</v>
      </c>
      <c r="I783">
        <v>8</v>
      </c>
      <c r="J783" s="1">
        <f t="shared" si="24"/>
        <v>0.78947368421052633</v>
      </c>
      <c r="K783" s="1">
        <f t="shared" si="25"/>
        <v>0.21052631578947367</v>
      </c>
    </row>
    <row r="784" spans="1:11" hidden="1" x14ac:dyDescent="0.35">
      <c r="A784" t="s">
        <v>8</v>
      </c>
      <c r="B784" t="s">
        <v>9</v>
      </c>
      <c r="C784" t="s">
        <v>10</v>
      </c>
      <c r="D784" t="s">
        <v>133</v>
      </c>
      <c r="E784" t="s">
        <v>12</v>
      </c>
      <c r="F784" t="s">
        <v>268</v>
      </c>
      <c r="G784">
        <v>129</v>
      </c>
      <c r="H784">
        <v>88</v>
      </c>
      <c r="I784">
        <v>41</v>
      </c>
      <c r="J784" s="1">
        <f t="shared" si="24"/>
        <v>0.68217054263565891</v>
      </c>
      <c r="K784" s="1">
        <f t="shared" si="25"/>
        <v>0.31782945736434109</v>
      </c>
    </row>
    <row r="785" spans="1:11" hidden="1" x14ac:dyDescent="0.35">
      <c r="A785" t="s">
        <v>8</v>
      </c>
      <c r="B785" t="s">
        <v>9</v>
      </c>
      <c r="C785" t="s">
        <v>10</v>
      </c>
      <c r="D785" t="s">
        <v>133</v>
      </c>
      <c r="E785" t="s">
        <v>13</v>
      </c>
      <c r="F785" t="s">
        <v>268</v>
      </c>
      <c r="G785">
        <v>51</v>
      </c>
      <c r="H785">
        <v>36</v>
      </c>
      <c r="I785">
        <v>15</v>
      </c>
      <c r="J785" s="1">
        <f t="shared" si="24"/>
        <v>0.70588235294117652</v>
      </c>
      <c r="K785" s="1">
        <f t="shared" si="25"/>
        <v>0.29411764705882354</v>
      </c>
    </row>
    <row r="786" spans="1:11" hidden="1" x14ac:dyDescent="0.35">
      <c r="A786" t="s">
        <v>8</v>
      </c>
      <c r="B786" t="s">
        <v>9</v>
      </c>
      <c r="C786" t="s">
        <v>10</v>
      </c>
      <c r="D786" t="s">
        <v>133</v>
      </c>
      <c r="E786" t="s">
        <v>14</v>
      </c>
      <c r="F786" t="s">
        <v>268</v>
      </c>
      <c r="G786">
        <v>73</v>
      </c>
      <c r="H786">
        <v>53</v>
      </c>
      <c r="I786">
        <v>20</v>
      </c>
      <c r="J786" s="1">
        <f t="shared" si="24"/>
        <v>0.72602739726027399</v>
      </c>
      <c r="K786" s="1">
        <f t="shared" si="25"/>
        <v>0.27397260273972601</v>
      </c>
    </row>
    <row r="787" spans="1:11" hidden="1" x14ac:dyDescent="0.35">
      <c r="A787" t="s">
        <v>8</v>
      </c>
      <c r="B787" t="s">
        <v>9</v>
      </c>
      <c r="C787" t="s">
        <v>10</v>
      </c>
      <c r="D787" t="s">
        <v>133</v>
      </c>
      <c r="E787" t="s">
        <v>15</v>
      </c>
      <c r="F787" t="s">
        <v>210</v>
      </c>
      <c r="G787">
        <v>33</v>
      </c>
      <c r="H787">
        <v>19</v>
      </c>
      <c r="I787">
        <v>14</v>
      </c>
      <c r="J787" s="1">
        <f t="shared" si="24"/>
        <v>0.5757575757575758</v>
      </c>
      <c r="K787" s="1">
        <f t="shared" si="25"/>
        <v>0.42424242424242425</v>
      </c>
    </row>
    <row r="788" spans="1:11" hidden="1" x14ac:dyDescent="0.35">
      <c r="A788" t="s">
        <v>8</v>
      </c>
      <c r="B788" t="s">
        <v>9</v>
      </c>
      <c r="C788" t="s">
        <v>10</v>
      </c>
      <c r="D788" t="s">
        <v>133</v>
      </c>
      <c r="E788" t="s">
        <v>16</v>
      </c>
      <c r="F788" t="s">
        <v>210</v>
      </c>
      <c r="G788">
        <v>37</v>
      </c>
      <c r="H788">
        <v>26</v>
      </c>
      <c r="I788">
        <v>11</v>
      </c>
      <c r="J788" s="1">
        <f t="shared" si="24"/>
        <v>0.70270270270270274</v>
      </c>
      <c r="K788" s="1">
        <f t="shared" si="25"/>
        <v>0.29729729729729731</v>
      </c>
    </row>
    <row r="789" spans="1:11" hidden="1" x14ac:dyDescent="0.35">
      <c r="A789" t="s">
        <v>8</v>
      </c>
      <c r="B789" t="s">
        <v>9</v>
      </c>
      <c r="C789" t="s">
        <v>10</v>
      </c>
      <c r="D789" t="s">
        <v>133</v>
      </c>
      <c r="E789" t="s">
        <v>17</v>
      </c>
      <c r="F789" t="s">
        <v>210</v>
      </c>
      <c r="G789">
        <v>62</v>
      </c>
      <c r="H789">
        <v>45</v>
      </c>
      <c r="I789">
        <v>17</v>
      </c>
      <c r="J789" s="1">
        <f t="shared" si="24"/>
        <v>0.72580645161290325</v>
      </c>
      <c r="K789" s="1">
        <f t="shared" si="25"/>
        <v>0.27419354838709675</v>
      </c>
    </row>
    <row r="790" spans="1:11" hidden="1" x14ac:dyDescent="0.35">
      <c r="A790" t="s">
        <v>8</v>
      </c>
      <c r="B790" t="s">
        <v>9</v>
      </c>
      <c r="C790" t="s">
        <v>10</v>
      </c>
      <c r="D790" t="s">
        <v>133</v>
      </c>
      <c r="E790" t="s">
        <v>18</v>
      </c>
      <c r="F790" t="s">
        <v>210</v>
      </c>
      <c r="G790">
        <v>44</v>
      </c>
      <c r="H790">
        <v>24</v>
      </c>
      <c r="I790">
        <v>20</v>
      </c>
      <c r="J790" s="1">
        <f t="shared" si="24"/>
        <v>0.54545454545454541</v>
      </c>
      <c r="K790" s="1">
        <f t="shared" si="25"/>
        <v>0.45454545454545453</v>
      </c>
    </row>
    <row r="791" spans="1:11" hidden="1" x14ac:dyDescent="0.35">
      <c r="A791" t="s">
        <v>8</v>
      </c>
      <c r="B791" t="s">
        <v>9</v>
      </c>
      <c r="C791" t="s">
        <v>10</v>
      </c>
      <c r="D791" t="s">
        <v>133</v>
      </c>
      <c r="E791" t="s">
        <v>19</v>
      </c>
      <c r="F791" t="s">
        <v>210</v>
      </c>
      <c r="G791">
        <v>55</v>
      </c>
      <c r="H791">
        <v>21</v>
      </c>
      <c r="I791">
        <v>34</v>
      </c>
      <c r="J791" s="1">
        <f t="shared" si="24"/>
        <v>0.38181818181818183</v>
      </c>
      <c r="K791" s="1">
        <f t="shared" si="25"/>
        <v>0.61818181818181817</v>
      </c>
    </row>
    <row r="792" spans="1:11" hidden="1" x14ac:dyDescent="0.35">
      <c r="A792" t="s">
        <v>8</v>
      </c>
      <c r="B792" t="s">
        <v>9</v>
      </c>
      <c r="C792" t="s">
        <v>10</v>
      </c>
      <c r="D792" t="s">
        <v>133</v>
      </c>
      <c r="E792" t="s">
        <v>20</v>
      </c>
      <c r="F792" t="s">
        <v>210</v>
      </c>
      <c r="G792">
        <v>45</v>
      </c>
      <c r="H792">
        <v>30</v>
      </c>
      <c r="I792">
        <v>15</v>
      </c>
      <c r="J792" s="1">
        <f t="shared" si="24"/>
        <v>0.66666666666666663</v>
      </c>
      <c r="K792" s="1">
        <f t="shared" si="25"/>
        <v>0.33333333333333331</v>
      </c>
    </row>
    <row r="793" spans="1:11" hidden="1" x14ac:dyDescent="0.35">
      <c r="A793" t="s">
        <v>8</v>
      </c>
      <c r="B793" t="s">
        <v>9</v>
      </c>
      <c r="C793" t="s">
        <v>10</v>
      </c>
      <c r="D793" t="s">
        <v>133</v>
      </c>
      <c r="E793" t="s">
        <v>21</v>
      </c>
      <c r="F793" t="s">
        <v>210</v>
      </c>
      <c r="G793">
        <v>68</v>
      </c>
      <c r="H793">
        <v>44</v>
      </c>
      <c r="I793">
        <v>24</v>
      </c>
      <c r="J793" s="1">
        <f t="shared" si="24"/>
        <v>0.6470588235294118</v>
      </c>
      <c r="K793" s="1">
        <f t="shared" si="25"/>
        <v>0.35294117647058826</v>
      </c>
    </row>
    <row r="794" spans="1:11" hidden="1" x14ac:dyDescent="0.35">
      <c r="A794" t="s">
        <v>8</v>
      </c>
      <c r="B794" t="s">
        <v>9</v>
      </c>
      <c r="C794" t="s">
        <v>10</v>
      </c>
      <c r="D794" t="s">
        <v>133</v>
      </c>
      <c r="E794" t="s">
        <v>22</v>
      </c>
      <c r="F794" t="s">
        <v>210</v>
      </c>
      <c r="G794">
        <v>42</v>
      </c>
      <c r="H794">
        <v>25</v>
      </c>
      <c r="I794">
        <v>17</v>
      </c>
      <c r="J794" s="1">
        <f t="shared" si="24"/>
        <v>0.59523809523809523</v>
      </c>
      <c r="K794" s="1">
        <f t="shared" si="25"/>
        <v>0.40476190476190477</v>
      </c>
    </row>
    <row r="795" spans="1:11" hidden="1" x14ac:dyDescent="0.35">
      <c r="A795" t="s">
        <v>8</v>
      </c>
      <c r="B795" t="s">
        <v>9</v>
      </c>
      <c r="C795" t="s">
        <v>10</v>
      </c>
      <c r="D795" t="s">
        <v>133</v>
      </c>
      <c r="E795" t="s">
        <v>23</v>
      </c>
      <c r="F795" t="s">
        <v>210</v>
      </c>
      <c r="G795">
        <v>54</v>
      </c>
      <c r="H795">
        <v>27</v>
      </c>
      <c r="I795">
        <v>27</v>
      </c>
      <c r="J795" s="1">
        <f t="shared" si="24"/>
        <v>0.5</v>
      </c>
      <c r="K795" s="1">
        <f t="shared" si="25"/>
        <v>0.5</v>
      </c>
    </row>
    <row r="796" spans="1:11" hidden="1" x14ac:dyDescent="0.35">
      <c r="A796" t="s">
        <v>8</v>
      </c>
      <c r="B796" t="s">
        <v>9</v>
      </c>
      <c r="C796" t="s">
        <v>10</v>
      </c>
      <c r="D796" t="s">
        <v>133</v>
      </c>
      <c r="E796" t="s">
        <v>24</v>
      </c>
      <c r="F796" t="s">
        <v>210</v>
      </c>
      <c r="G796">
        <v>35</v>
      </c>
      <c r="H796">
        <v>23</v>
      </c>
      <c r="I796">
        <v>12</v>
      </c>
      <c r="J796" s="1">
        <f t="shared" si="24"/>
        <v>0.65714285714285714</v>
      </c>
      <c r="K796" s="1">
        <f t="shared" si="25"/>
        <v>0.34285714285714286</v>
      </c>
    </row>
    <row r="797" spans="1:11" hidden="1" x14ac:dyDescent="0.35">
      <c r="A797" t="s">
        <v>8</v>
      </c>
      <c r="B797" t="s">
        <v>9</v>
      </c>
      <c r="C797" t="s">
        <v>10</v>
      </c>
      <c r="D797" t="s">
        <v>133</v>
      </c>
      <c r="E797" t="s">
        <v>25</v>
      </c>
      <c r="F797" t="s">
        <v>210</v>
      </c>
      <c r="G797">
        <v>39</v>
      </c>
      <c r="H797">
        <v>27</v>
      </c>
      <c r="I797">
        <v>12</v>
      </c>
      <c r="J797" s="1">
        <f t="shared" si="24"/>
        <v>0.69230769230769229</v>
      </c>
      <c r="K797" s="1">
        <f t="shared" si="25"/>
        <v>0.30769230769230771</v>
      </c>
    </row>
    <row r="798" spans="1:11" hidden="1" x14ac:dyDescent="0.35">
      <c r="A798" t="s">
        <v>8</v>
      </c>
      <c r="B798" t="s">
        <v>9</v>
      </c>
      <c r="C798" t="s">
        <v>10</v>
      </c>
      <c r="D798" t="s">
        <v>133</v>
      </c>
      <c r="E798" t="s">
        <v>26</v>
      </c>
      <c r="F798" t="s">
        <v>268</v>
      </c>
      <c r="G798">
        <v>89</v>
      </c>
      <c r="H798">
        <v>47</v>
      </c>
      <c r="I798">
        <v>42</v>
      </c>
      <c r="J798" s="1">
        <f t="shared" si="24"/>
        <v>0.5280898876404494</v>
      </c>
      <c r="K798" s="1">
        <f t="shared" si="25"/>
        <v>0.47191011235955055</v>
      </c>
    </row>
    <row r="799" spans="1:11" hidden="1" x14ac:dyDescent="0.35">
      <c r="A799" t="s">
        <v>8</v>
      </c>
      <c r="B799" t="s">
        <v>9</v>
      </c>
      <c r="C799" t="s">
        <v>10</v>
      </c>
      <c r="D799" t="s">
        <v>133</v>
      </c>
      <c r="E799" t="s">
        <v>27</v>
      </c>
      <c r="F799" t="s">
        <v>210</v>
      </c>
      <c r="G799">
        <v>34</v>
      </c>
      <c r="H799">
        <v>25</v>
      </c>
      <c r="I799">
        <v>9</v>
      </c>
      <c r="J799" s="1">
        <f t="shared" si="24"/>
        <v>0.73529411764705888</v>
      </c>
      <c r="K799" s="1">
        <f t="shared" si="25"/>
        <v>0.26470588235294118</v>
      </c>
    </row>
    <row r="800" spans="1:11" hidden="1" x14ac:dyDescent="0.35">
      <c r="A800" t="s">
        <v>8</v>
      </c>
      <c r="B800" t="s">
        <v>9</v>
      </c>
      <c r="C800" t="s">
        <v>10</v>
      </c>
      <c r="D800" t="s">
        <v>133</v>
      </c>
      <c r="E800" t="s">
        <v>28</v>
      </c>
      <c r="F800" t="s">
        <v>210</v>
      </c>
      <c r="G800">
        <v>86</v>
      </c>
      <c r="H800">
        <v>59</v>
      </c>
      <c r="I800">
        <v>27</v>
      </c>
      <c r="J800" s="1">
        <f t="shared" si="24"/>
        <v>0.68604651162790697</v>
      </c>
      <c r="K800" s="1">
        <f t="shared" si="25"/>
        <v>0.31395348837209303</v>
      </c>
    </row>
    <row r="801" spans="1:11" hidden="1" x14ac:dyDescent="0.35">
      <c r="A801" t="s">
        <v>8</v>
      </c>
      <c r="B801" t="s">
        <v>9</v>
      </c>
      <c r="C801" t="s">
        <v>10</v>
      </c>
      <c r="D801" t="s">
        <v>133</v>
      </c>
      <c r="E801" t="s">
        <v>29</v>
      </c>
      <c r="F801" t="s">
        <v>210</v>
      </c>
      <c r="G801">
        <v>34</v>
      </c>
      <c r="H801">
        <v>17</v>
      </c>
      <c r="I801">
        <v>17</v>
      </c>
      <c r="J801" s="1">
        <f t="shared" si="24"/>
        <v>0.5</v>
      </c>
      <c r="K801" s="1">
        <f t="shared" si="25"/>
        <v>0.5</v>
      </c>
    </row>
    <row r="802" spans="1:11" hidden="1" x14ac:dyDescent="0.35">
      <c r="A802" t="s">
        <v>8</v>
      </c>
      <c r="B802" t="s">
        <v>9</v>
      </c>
      <c r="C802" t="s">
        <v>10</v>
      </c>
      <c r="D802" t="s">
        <v>133</v>
      </c>
      <c r="E802" t="s">
        <v>30</v>
      </c>
      <c r="F802" t="s">
        <v>210</v>
      </c>
      <c r="G802">
        <v>51</v>
      </c>
      <c r="H802">
        <v>24</v>
      </c>
      <c r="I802">
        <v>27</v>
      </c>
      <c r="J802" s="1">
        <f t="shared" si="24"/>
        <v>0.47058823529411764</v>
      </c>
      <c r="K802" s="1">
        <f t="shared" si="25"/>
        <v>0.52941176470588236</v>
      </c>
    </row>
    <row r="803" spans="1:11" hidden="1" x14ac:dyDescent="0.35">
      <c r="A803" t="s">
        <v>8</v>
      </c>
      <c r="B803" t="s">
        <v>9</v>
      </c>
      <c r="C803" t="s">
        <v>10</v>
      </c>
      <c r="D803" t="s">
        <v>133</v>
      </c>
      <c r="E803" t="s">
        <v>31</v>
      </c>
      <c r="F803" t="s">
        <v>210</v>
      </c>
      <c r="G803">
        <v>93</v>
      </c>
      <c r="H803">
        <v>47</v>
      </c>
      <c r="I803">
        <v>46</v>
      </c>
      <c r="J803" s="1">
        <f t="shared" si="24"/>
        <v>0.5053763440860215</v>
      </c>
      <c r="K803" s="1">
        <f t="shared" si="25"/>
        <v>0.4946236559139785</v>
      </c>
    </row>
    <row r="804" spans="1:11" hidden="1" x14ac:dyDescent="0.35">
      <c r="A804" t="s">
        <v>8</v>
      </c>
      <c r="B804" t="s">
        <v>9</v>
      </c>
      <c r="C804" t="s">
        <v>10</v>
      </c>
      <c r="D804" t="s">
        <v>133</v>
      </c>
      <c r="E804" t="s">
        <v>32</v>
      </c>
      <c r="F804" t="s">
        <v>210</v>
      </c>
      <c r="G804">
        <v>48</v>
      </c>
      <c r="H804">
        <v>39</v>
      </c>
      <c r="I804">
        <v>9</v>
      </c>
      <c r="J804" s="1">
        <f t="shared" si="24"/>
        <v>0.8125</v>
      </c>
      <c r="K804" s="1">
        <f t="shared" si="25"/>
        <v>0.1875</v>
      </c>
    </row>
    <row r="805" spans="1:11" hidden="1" x14ac:dyDescent="0.35">
      <c r="A805" t="s">
        <v>8</v>
      </c>
      <c r="B805" t="s">
        <v>9</v>
      </c>
      <c r="C805" t="s">
        <v>10</v>
      </c>
      <c r="D805" t="s">
        <v>133</v>
      </c>
      <c r="E805" t="s">
        <v>33</v>
      </c>
      <c r="F805" t="s">
        <v>210</v>
      </c>
      <c r="G805">
        <v>41</v>
      </c>
      <c r="H805">
        <v>23</v>
      </c>
      <c r="I805">
        <v>18</v>
      </c>
      <c r="J805" s="1">
        <f t="shared" si="24"/>
        <v>0.56097560975609762</v>
      </c>
      <c r="K805" s="1">
        <f t="shared" si="25"/>
        <v>0.43902439024390244</v>
      </c>
    </row>
    <row r="806" spans="1:11" hidden="1" x14ac:dyDescent="0.35">
      <c r="A806" t="s">
        <v>8</v>
      </c>
      <c r="B806" t="s">
        <v>9</v>
      </c>
      <c r="C806" t="s">
        <v>10</v>
      </c>
      <c r="D806" t="s">
        <v>133</v>
      </c>
      <c r="E806" t="s">
        <v>34</v>
      </c>
      <c r="F806" t="s">
        <v>210</v>
      </c>
      <c r="G806">
        <v>48</v>
      </c>
      <c r="H806">
        <v>26</v>
      </c>
      <c r="I806">
        <v>22</v>
      </c>
      <c r="J806" s="1">
        <f t="shared" si="24"/>
        <v>0.54166666666666663</v>
      </c>
      <c r="K806" s="1">
        <f t="shared" si="25"/>
        <v>0.45833333333333331</v>
      </c>
    </row>
    <row r="807" spans="1:11" hidden="1" x14ac:dyDescent="0.35">
      <c r="A807" t="s">
        <v>8</v>
      </c>
      <c r="B807" t="s">
        <v>9</v>
      </c>
      <c r="C807" t="s">
        <v>10</v>
      </c>
      <c r="D807" t="s">
        <v>133</v>
      </c>
      <c r="E807" t="s">
        <v>35</v>
      </c>
      <c r="F807" t="s">
        <v>210</v>
      </c>
      <c r="G807">
        <v>44</v>
      </c>
      <c r="H807">
        <v>24</v>
      </c>
      <c r="I807">
        <v>20</v>
      </c>
      <c r="J807" s="1">
        <f t="shared" si="24"/>
        <v>0.54545454545454541</v>
      </c>
      <c r="K807" s="1">
        <f t="shared" si="25"/>
        <v>0.45454545454545453</v>
      </c>
    </row>
    <row r="808" spans="1:11" hidden="1" x14ac:dyDescent="0.35">
      <c r="A808" t="s">
        <v>8</v>
      </c>
      <c r="B808" t="s">
        <v>9</v>
      </c>
      <c r="C808" t="s">
        <v>10</v>
      </c>
      <c r="D808" t="s">
        <v>133</v>
      </c>
      <c r="E808" t="s">
        <v>36</v>
      </c>
      <c r="F808" t="s">
        <v>210</v>
      </c>
      <c r="G808">
        <v>29</v>
      </c>
      <c r="H808">
        <v>13</v>
      </c>
      <c r="I808">
        <v>16</v>
      </c>
      <c r="J808" s="1">
        <f t="shared" si="24"/>
        <v>0.44827586206896552</v>
      </c>
      <c r="K808" s="1">
        <f t="shared" si="25"/>
        <v>0.55172413793103448</v>
      </c>
    </row>
    <row r="809" spans="1:11" hidden="1" x14ac:dyDescent="0.35">
      <c r="A809" t="s">
        <v>8</v>
      </c>
      <c r="B809" t="s">
        <v>9</v>
      </c>
      <c r="C809" t="s">
        <v>10</v>
      </c>
      <c r="D809" t="s">
        <v>133</v>
      </c>
      <c r="E809" t="s">
        <v>37</v>
      </c>
      <c r="F809" t="s">
        <v>210</v>
      </c>
      <c r="G809">
        <v>81</v>
      </c>
      <c r="H809">
        <v>70</v>
      </c>
      <c r="I809">
        <v>11</v>
      </c>
      <c r="J809" s="1">
        <f t="shared" si="24"/>
        <v>0.86419753086419748</v>
      </c>
      <c r="K809" s="1">
        <f t="shared" si="25"/>
        <v>0.13580246913580246</v>
      </c>
    </row>
    <row r="810" spans="1:11" hidden="1" x14ac:dyDescent="0.35">
      <c r="A810" t="s">
        <v>8</v>
      </c>
      <c r="B810" t="s">
        <v>9</v>
      </c>
      <c r="C810" t="s">
        <v>10</v>
      </c>
      <c r="D810" t="s">
        <v>133</v>
      </c>
      <c r="E810" t="s">
        <v>38</v>
      </c>
      <c r="F810" t="s">
        <v>210</v>
      </c>
      <c r="G810">
        <v>67</v>
      </c>
      <c r="H810">
        <v>43</v>
      </c>
      <c r="I810">
        <v>24</v>
      </c>
      <c r="J810" s="1">
        <f t="shared" si="24"/>
        <v>0.64179104477611937</v>
      </c>
      <c r="K810" s="1">
        <f t="shared" si="25"/>
        <v>0.35820895522388058</v>
      </c>
    </row>
    <row r="811" spans="1:11" hidden="1" x14ac:dyDescent="0.35">
      <c r="A811" t="s">
        <v>8</v>
      </c>
      <c r="B811" t="s">
        <v>9</v>
      </c>
      <c r="C811" t="s">
        <v>10</v>
      </c>
      <c r="D811" t="s">
        <v>133</v>
      </c>
      <c r="E811" t="s">
        <v>39</v>
      </c>
      <c r="F811" t="s">
        <v>268</v>
      </c>
      <c r="G811">
        <v>41</v>
      </c>
      <c r="H811">
        <v>35</v>
      </c>
      <c r="I811">
        <v>6</v>
      </c>
      <c r="J811" s="1">
        <f t="shared" si="24"/>
        <v>0.85365853658536583</v>
      </c>
      <c r="K811" s="1">
        <f t="shared" si="25"/>
        <v>0.14634146341463414</v>
      </c>
    </row>
    <row r="812" spans="1:11" hidden="1" x14ac:dyDescent="0.35">
      <c r="A812" t="s">
        <v>8</v>
      </c>
      <c r="B812" t="s">
        <v>9</v>
      </c>
      <c r="C812" t="s">
        <v>10</v>
      </c>
      <c r="D812" t="s">
        <v>133</v>
      </c>
      <c r="E812" t="s">
        <v>40</v>
      </c>
      <c r="F812" t="s">
        <v>189</v>
      </c>
      <c r="G812">
        <v>32</v>
      </c>
      <c r="H812">
        <v>19</v>
      </c>
      <c r="I812">
        <v>13</v>
      </c>
      <c r="J812" s="1">
        <f t="shared" si="24"/>
        <v>0.59375</v>
      </c>
      <c r="K812" s="1">
        <f t="shared" si="25"/>
        <v>0.40625</v>
      </c>
    </row>
    <row r="813" spans="1:11" hidden="1" x14ac:dyDescent="0.35">
      <c r="A813" t="s">
        <v>8</v>
      </c>
      <c r="B813" t="s">
        <v>9</v>
      </c>
      <c r="C813" t="s">
        <v>10</v>
      </c>
      <c r="D813" t="s">
        <v>133</v>
      </c>
      <c r="E813" t="s">
        <v>41</v>
      </c>
      <c r="F813" t="s">
        <v>268</v>
      </c>
      <c r="G813">
        <v>45</v>
      </c>
      <c r="H813">
        <v>40</v>
      </c>
      <c r="I813">
        <v>5</v>
      </c>
      <c r="J813" s="1">
        <f t="shared" si="24"/>
        <v>0.88888888888888884</v>
      </c>
      <c r="K813" s="1">
        <f t="shared" si="25"/>
        <v>0.1111111111111111</v>
      </c>
    </row>
    <row r="814" spans="1:11" hidden="1" x14ac:dyDescent="0.35">
      <c r="A814" t="s">
        <v>8</v>
      </c>
      <c r="B814" t="s">
        <v>9</v>
      </c>
      <c r="C814" t="s">
        <v>10</v>
      </c>
      <c r="D814" t="s">
        <v>133</v>
      </c>
      <c r="E814" t="s">
        <v>42</v>
      </c>
      <c r="F814" t="s">
        <v>268</v>
      </c>
      <c r="G814">
        <v>56</v>
      </c>
      <c r="H814">
        <v>32</v>
      </c>
      <c r="I814">
        <v>24</v>
      </c>
      <c r="J814" s="1">
        <f t="shared" si="24"/>
        <v>0.5714285714285714</v>
      </c>
      <c r="K814" s="1">
        <f t="shared" si="25"/>
        <v>0.42857142857142855</v>
      </c>
    </row>
    <row r="815" spans="1:11" hidden="1" x14ac:dyDescent="0.35">
      <c r="A815" t="s">
        <v>8</v>
      </c>
      <c r="B815" t="s">
        <v>9</v>
      </c>
      <c r="C815" t="s">
        <v>10</v>
      </c>
      <c r="D815" t="s">
        <v>133</v>
      </c>
      <c r="E815" t="s">
        <v>43</v>
      </c>
      <c r="F815" t="s">
        <v>268</v>
      </c>
      <c r="G815">
        <v>87</v>
      </c>
      <c r="H815">
        <v>44</v>
      </c>
      <c r="I815">
        <v>43</v>
      </c>
      <c r="J815" s="1">
        <f t="shared" si="24"/>
        <v>0.50574712643678166</v>
      </c>
      <c r="K815" s="1">
        <f t="shared" si="25"/>
        <v>0.4942528735632184</v>
      </c>
    </row>
    <row r="816" spans="1:11" hidden="1" x14ac:dyDescent="0.35">
      <c r="A816" t="s">
        <v>8</v>
      </c>
      <c r="B816" t="s">
        <v>9</v>
      </c>
      <c r="C816" t="s">
        <v>10</v>
      </c>
      <c r="D816" t="s">
        <v>133</v>
      </c>
      <c r="E816" t="s">
        <v>44</v>
      </c>
      <c r="F816" t="s">
        <v>268</v>
      </c>
      <c r="G816">
        <v>59</v>
      </c>
      <c r="H816">
        <v>37</v>
      </c>
      <c r="I816">
        <v>22</v>
      </c>
      <c r="J816" s="1">
        <f t="shared" si="24"/>
        <v>0.6271186440677966</v>
      </c>
      <c r="K816" s="1">
        <f t="shared" si="25"/>
        <v>0.3728813559322034</v>
      </c>
    </row>
    <row r="817" spans="1:11" hidden="1" x14ac:dyDescent="0.35">
      <c r="A817" t="s">
        <v>8</v>
      </c>
      <c r="B817" t="s">
        <v>9</v>
      </c>
      <c r="C817" t="s">
        <v>10</v>
      </c>
      <c r="D817" t="s">
        <v>133</v>
      </c>
      <c r="E817" t="s">
        <v>45</v>
      </c>
      <c r="F817" t="s">
        <v>268</v>
      </c>
      <c r="G817">
        <v>42</v>
      </c>
      <c r="H817">
        <v>22</v>
      </c>
      <c r="I817">
        <v>20</v>
      </c>
      <c r="J817" s="1">
        <f t="shared" si="24"/>
        <v>0.52380952380952384</v>
      </c>
      <c r="K817" s="1">
        <f t="shared" si="25"/>
        <v>0.47619047619047616</v>
      </c>
    </row>
    <row r="818" spans="1:11" hidden="1" x14ac:dyDescent="0.35">
      <c r="A818" t="s">
        <v>8</v>
      </c>
      <c r="B818" t="s">
        <v>9</v>
      </c>
      <c r="C818" t="s">
        <v>10</v>
      </c>
      <c r="D818" t="s">
        <v>133</v>
      </c>
      <c r="E818" t="s">
        <v>46</v>
      </c>
      <c r="F818" t="s">
        <v>268</v>
      </c>
      <c r="G818">
        <v>47</v>
      </c>
      <c r="H818">
        <v>30</v>
      </c>
      <c r="I818">
        <v>17</v>
      </c>
      <c r="J818" s="1">
        <f t="shared" si="24"/>
        <v>0.63829787234042556</v>
      </c>
      <c r="K818" s="1">
        <f t="shared" si="25"/>
        <v>0.36170212765957449</v>
      </c>
    </row>
    <row r="819" spans="1:11" hidden="1" x14ac:dyDescent="0.35">
      <c r="A819" t="s">
        <v>8</v>
      </c>
      <c r="B819" t="s">
        <v>9</v>
      </c>
      <c r="C819" t="s">
        <v>10</v>
      </c>
      <c r="D819" t="s">
        <v>133</v>
      </c>
      <c r="E819" t="s">
        <v>47</v>
      </c>
      <c r="F819" t="s">
        <v>268</v>
      </c>
      <c r="G819">
        <v>57</v>
      </c>
      <c r="H819">
        <v>36</v>
      </c>
      <c r="I819">
        <v>21</v>
      </c>
      <c r="J819" s="1">
        <f t="shared" si="24"/>
        <v>0.63157894736842102</v>
      </c>
      <c r="K819" s="1">
        <f t="shared" si="25"/>
        <v>0.36842105263157893</v>
      </c>
    </row>
    <row r="820" spans="1:11" hidden="1" x14ac:dyDescent="0.35">
      <c r="A820" t="s">
        <v>8</v>
      </c>
      <c r="B820" t="s">
        <v>9</v>
      </c>
      <c r="C820" t="s">
        <v>10</v>
      </c>
      <c r="D820" t="s">
        <v>133</v>
      </c>
      <c r="E820" t="s">
        <v>48</v>
      </c>
      <c r="F820" t="s">
        <v>268</v>
      </c>
      <c r="G820">
        <v>108</v>
      </c>
      <c r="H820">
        <v>48</v>
      </c>
      <c r="I820">
        <v>60</v>
      </c>
      <c r="J820" s="1">
        <f t="shared" si="24"/>
        <v>0.44444444444444442</v>
      </c>
      <c r="K820" s="1">
        <f t="shared" si="25"/>
        <v>0.55555555555555558</v>
      </c>
    </row>
    <row r="821" spans="1:11" hidden="1" x14ac:dyDescent="0.35">
      <c r="A821" t="s">
        <v>8</v>
      </c>
      <c r="B821" t="s">
        <v>9</v>
      </c>
      <c r="C821" t="s">
        <v>10</v>
      </c>
      <c r="D821" t="s">
        <v>133</v>
      </c>
      <c r="E821" t="s">
        <v>49</v>
      </c>
      <c r="F821" t="s">
        <v>268</v>
      </c>
      <c r="G821">
        <v>83</v>
      </c>
      <c r="H821">
        <v>51</v>
      </c>
      <c r="I821">
        <v>32</v>
      </c>
      <c r="J821" s="1">
        <f t="shared" si="24"/>
        <v>0.61445783132530118</v>
      </c>
      <c r="K821" s="1">
        <f t="shared" si="25"/>
        <v>0.38554216867469882</v>
      </c>
    </row>
    <row r="822" spans="1:11" hidden="1" x14ac:dyDescent="0.35">
      <c r="A822" t="s">
        <v>8</v>
      </c>
      <c r="B822" t="s">
        <v>9</v>
      </c>
      <c r="C822" t="s">
        <v>10</v>
      </c>
      <c r="D822" t="s">
        <v>133</v>
      </c>
      <c r="E822" t="s">
        <v>50</v>
      </c>
      <c r="F822" t="s">
        <v>268</v>
      </c>
      <c r="G822">
        <v>105</v>
      </c>
      <c r="H822">
        <v>70</v>
      </c>
      <c r="I822">
        <v>35</v>
      </c>
      <c r="J822" s="1">
        <f t="shared" si="24"/>
        <v>0.66666666666666663</v>
      </c>
      <c r="K822" s="1">
        <f t="shared" si="25"/>
        <v>0.33333333333333331</v>
      </c>
    </row>
    <row r="823" spans="1:11" hidden="1" x14ac:dyDescent="0.35">
      <c r="A823" t="s">
        <v>8</v>
      </c>
      <c r="B823" t="s">
        <v>9</v>
      </c>
      <c r="C823" t="s">
        <v>10</v>
      </c>
      <c r="D823" t="s">
        <v>133</v>
      </c>
      <c r="E823" t="s">
        <v>51</v>
      </c>
      <c r="F823" t="s">
        <v>189</v>
      </c>
      <c r="G823">
        <v>79</v>
      </c>
      <c r="H823">
        <v>37</v>
      </c>
      <c r="I823">
        <v>42</v>
      </c>
      <c r="J823" s="1">
        <f t="shared" si="24"/>
        <v>0.46835443037974683</v>
      </c>
      <c r="K823" s="1">
        <f t="shared" si="25"/>
        <v>0.53164556962025311</v>
      </c>
    </row>
    <row r="824" spans="1:11" hidden="1" x14ac:dyDescent="0.35">
      <c r="A824" t="s">
        <v>8</v>
      </c>
      <c r="B824" t="s">
        <v>9</v>
      </c>
      <c r="C824" t="s">
        <v>10</v>
      </c>
      <c r="D824" t="s">
        <v>133</v>
      </c>
      <c r="E824" t="s">
        <v>52</v>
      </c>
      <c r="F824" t="s">
        <v>189</v>
      </c>
      <c r="G824">
        <v>47</v>
      </c>
      <c r="H824">
        <v>23</v>
      </c>
      <c r="I824">
        <v>24</v>
      </c>
      <c r="J824" s="1">
        <f t="shared" si="24"/>
        <v>0.48936170212765956</v>
      </c>
      <c r="K824" s="1">
        <f t="shared" si="25"/>
        <v>0.51063829787234039</v>
      </c>
    </row>
    <row r="825" spans="1:11" hidden="1" x14ac:dyDescent="0.35">
      <c r="A825" t="s">
        <v>8</v>
      </c>
      <c r="B825" t="s">
        <v>9</v>
      </c>
      <c r="C825" t="s">
        <v>10</v>
      </c>
      <c r="D825" t="s">
        <v>133</v>
      </c>
      <c r="E825" t="s">
        <v>53</v>
      </c>
      <c r="F825" t="s">
        <v>189</v>
      </c>
      <c r="G825">
        <v>89</v>
      </c>
      <c r="H825">
        <v>39</v>
      </c>
      <c r="I825">
        <v>50</v>
      </c>
      <c r="J825" s="1">
        <f t="shared" si="24"/>
        <v>0.43820224719101125</v>
      </c>
      <c r="K825" s="1">
        <f t="shared" si="25"/>
        <v>0.5617977528089888</v>
      </c>
    </row>
    <row r="826" spans="1:11" hidden="1" x14ac:dyDescent="0.35">
      <c r="A826" t="s">
        <v>8</v>
      </c>
      <c r="B826" t="s">
        <v>9</v>
      </c>
      <c r="C826" t="s">
        <v>10</v>
      </c>
      <c r="D826" t="s">
        <v>133</v>
      </c>
      <c r="E826" t="s">
        <v>54</v>
      </c>
      <c r="F826" t="s">
        <v>189</v>
      </c>
      <c r="G826">
        <v>33</v>
      </c>
      <c r="H826">
        <v>10</v>
      </c>
      <c r="I826">
        <v>23</v>
      </c>
      <c r="J826" s="1">
        <f t="shared" si="24"/>
        <v>0.30303030303030304</v>
      </c>
      <c r="K826" s="1">
        <f t="shared" si="25"/>
        <v>0.69696969696969702</v>
      </c>
    </row>
    <row r="827" spans="1:11" hidden="1" x14ac:dyDescent="0.35">
      <c r="A827" t="s">
        <v>8</v>
      </c>
      <c r="B827" t="s">
        <v>9</v>
      </c>
      <c r="C827" t="s">
        <v>10</v>
      </c>
      <c r="D827" t="s">
        <v>133</v>
      </c>
      <c r="E827" t="s">
        <v>55</v>
      </c>
      <c r="F827" t="s">
        <v>189</v>
      </c>
      <c r="G827">
        <v>51</v>
      </c>
      <c r="H827">
        <v>25</v>
      </c>
      <c r="I827">
        <v>26</v>
      </c>
      <c r="J827" s="1">
        <f t="shared" si="24"/>
        <v>0.49019607843137253</v>
      </c>
      <c r="K827" s="1">
        <f t="shared" si="25"/>
        <v>0.50980392156862742</v>
      </c>
    </row>
    <row r="828" spans="1:11" hidden="1" x14ac:dyDescent="0.35">
      <c r="A828" t="s">
        <v>8</v>
      </c>
      <c r="B828" t="s">
        <v>9</v>
      </c>
      <c r="C828" t="s">
        <v>10</v>
      </c>
      <c r="D828" t="s">
        <v>133</v>
      </c>
      <c r="E828" t="s">
        <v>56</v>
      </c>
      <c r="F828" t="s">
        <v>189</v>
      </c>
      <c r="G828">
        <v>55</v>
      </c>
      <c r="H828">
        <v>33</v>
      </c>
      <c r="I828">
        <v>22</v>
      </c>
      <c r="J828" s="1">
        <f t="shared" si="24"/>
        <v>0.6</v>
      </c>
      <c r="K828" s="1">
        <f t="shared" si="25"/>
        <v>0.4</v>
      </c>
    </row>
    <row r="829" spans="1:11" hidden="1" x14ac:dyDescent="0.35">
      <c r="A829" t="s">
        <v>8</v>
      </c>
      <c r="B829" t="s">
        <v>9</v>
      </c>
      <c r="C829" t="s">
        <v>10</v>
      </c>
      <c r="D829" t="s">
        <v>133</v>
      </c>
      <c r="E829" t="s">
        <v>57</v>
      </c>
      <c r="F829" t="s">
        <v>189</v>
      </c>
      <c r="G829">
        <v>53</v>
      </c>
      <c r="H829">
        <v>26</v>
      </c>
      <c r="I829">
        <v>27</v>
      </c>
      <c r="J829" s="1">
        <f t="shared" si="24"/>
        <v>0.49056603773584906</v>
      </c>
      <c r="K829" s="1">
        <f t="shared" si="25"/>
        <v>0.50943396226415094</v>
      </c>
    </row>
    <row r="830" spans="1:11" hidden="1" x14ac:dyDescent="0.35">
      <c r="A830" t="s">
        <v>8</v>
      </c>
      <c r="B830" t="s">
        <v>9</v>
      </c>
      <c r="C830" t="s">
        <v>10</v>
      </c>
      <c r="D830" t="s">
        <v>133</v>
      </c>
      <c r="E830" t="s">
        <v>58</v>
      </c>
      <c r="F830" t="s">
        <v>189</v>
      </c>
      <c r="G830">
        <v>54</v>
      </c>
      <c r="H830">
        <v>29</v>
      </c>
      <c r="I830">
        <v>25</v>
      </c>
      <c r="J830" s="1">
        <f t="shared" si="24"/>
        <v>0.53703703703703709</v>
      </c>
      <c r="K830" s="1">
        <f t="shared" si="25"/>
        <v>0.46296296296296297</v>
      </c>
    </row>
    <row r="831" spans="1:11" hidden="1" x14ac:dyDescent="0.35">
      <c r="A831" t="s">
        <v>8</v>
      </c>
      <c r="B831" t="s">
        <v>9</v>
      </c>
      <c r="C831" t="s">
        <v>10</v>
      </c>
      <c r="D831" t="s">
        <v>133</v>
      </c>
      <c r="E831" t="s">
        <v>59</v>
      </c>
      <c r="F831" t="s">
        <v>189</v>
      </c>
      <c r="G831">
        <v>57</v>
      </c>
      <c r="H831">
        <v>37</v>
      </c>
      <c r="I831">
        <v>20</v>
      </c>
      <c r="J831" s="1">
        <f t="shared" si="24"/>
        <v>0.64912280701754388</v>
      </c>
      <c r="K831" s="1">
        <f t="shared" si="25"/>
        <v>0.35087719298245612</v>
      </c>
    </row>
    <row r="832" spans="1:11" hidden="1" x14ac:dyDescent="0.35">
      <c r="A832" t="s">
        <v>8</v>
      </c>
      <c r="B832" t="s">
        <v>9</v>
      </c>
      <c r="C832" t="s">
        <v>10</v>
      </c>
      <c r="D832" t="s">
        <v>133</v>
      </c>
      <c r="E832" t="s">
        <v>60</v>
      </c>
      <c r="F832" t="s">
        <v>184</v>
      </c>
      <c r="G832">
        <v>171</v>
      </c>
      <c r="H832">
        <v>90</v>
      </c>
      <c r="I832">
        <v>81</v>
      </c>
      <c r="J832" s="1">
        <f t="shared" si="24"/>
        <v>0.52631578947368418</v>
      </c>
      <c r="K832" s="1">
        <f t="shared" si="25"/>
        <v>0.47368421052631576</v>
      </c>
    </row>
    <row r="833" spans="1:11" hidden="1" x14ac:dyDescent="0.35">
      <c r="A833" t="s">
        <v>8</v>
      </c>
      <c r="B833" t="s">
        <v>9</v>
      </c>
      <c r="C833" t="s">
        <v>10</v>
      </c>
      <c r="D833" t="s">
        <v>133</v>
      </c>
      <c r="E833" t="s">
        <v>61</v>
      </c>
      <c r="F833" t="s">
        <v>184</v>
      </c>
      <c r="G833">
        <v>129</v>
      </c>
      <c r="H833">
        <v>86</v>
      </c>
      <c r="I833">
        <v>43</v>
      </c>
      <c r="J833" s="1">
        <f t="shared" si="24"/>
        <v>0.66666666666666663</v>
      </c>
      <c r="K833" s="1">
        <f t="shared" si="25"/>
        <v>0.33333333333333331</v>
      </c>
    </row>
    <row r="834" spans="1:11" hidden="1" x14ac:dyDescent="0.35">
      <c r="A834" t="s">
        <v>8</v>
      </c>
      <c r="B834" t="s">
        <v>9</v>
      </c>
      <c r="C834" t="s">
        <v>10</v>
      </c>
      <c r="D834" t="s">
        <v>133</v>
      </c>
      <c r="E834" t="s">
        <v>62</v>
      </c>
      <c r="F834" t="s">
        <v>184</v>
      </c>
      <c r="G834">
        <v>120</v>
      </c>
      <c r="H834">
        <v>77</v>
      </c>
      <c r="I834">
        <v>43</v>
      </c>
      <c r="J834" s="1">
        <f t="shared" si="24"/>
        <v>0.64166666666666672</v>
      </c>
      <c r="K834" s="1">
        <f t="shared" si="25"/>
        <v>0.35833333333333334</v>
      </c>
    </row>
    <row r="835" spans="1:11" hidden="1" x14ac:dyDescent="0.35">
      <c r="A835" t="s">
        <v>8</v>
      </c>
      <c r="B835" t="s">
        <v>9</v>
      </c>
      <c r="C835" t="s">
        <v>10</v>
      </c>
      <c r="D835" t="s">
        <v>133</v>
      </c>
      <c r="E835" t="s">
        <v>63</v>
      </c>
      <c r="F835" t="s">
        <v>184</v>
      </c>
      <c r="G835">
        <v>119</v>
      </c>
      <c r="H835">
        <v>75</v>
      </c>
      <c r="I835">
        <v>44</v>
      </c>
      <c r="J835" s="1">
        <f t="shared" ref="J835:J898" si="26">H835/G835</f>
        <v>0.63025210084033612</v>
      </c>
      <c r="K835" s="1">
        <f t="shared" ref="K835:K898" si="27">I835/G835</f>
        <v>0.36974789915966388</v>
      </c>
    </row>
    <row r="836" spans="1:11" hidden="1" x14ac:dyDescent="0.35">
      <c r="A836" t="s">
        <v>8</v>
      </c>
      <c r="B836" t="s">
        <v>9</v>
      </c>
      <c r="C836" t="s">
        <v>10</v>
      </c>
      <c r="D836" t="s">
        <v>133</v>
      </c>
      <c r="E836" t="s">
        <v>64</v>
      </c>
      <c r="F836" t="s">
        <v>184</v>
      </c>
      <c r="G836">
        <v>86</v>
      </c>
      <c r="H836">
        <v>47</v>
      </c>
      <c r="I836">
        <v>39</v>
      </c>
      <c r="J836" s="1">
        <f t="shared" si="26"/>
        <v>0.54651162790697672</v>
      </c>
      <c r="K836" s="1">
        <f t="shared" si="27"/>
        <v>0.45348837209302323</v>
      </c>
    </row>
    <row r="837" spans="1:11" hidden="1" x14ac:dyDescent="0.35">
      <c r="A837" t="s">
        <v>8</v>
      </c>
      <c r="B837" t="s">
        <v>9</v>
      </c>
      <c r="C837" t="s">
        <v>10</v>
      </c>
      <c r="D837" t="s">
        <v>133</v>
      </c>
      <c r="E837" t="s">
        <v>65</v>
      </c>
      <c r="F837" t="s">
        <v>184</v>
      </c>
      <c r="G837">
        <v>109</v>
      </c>
      <c r="H837">
        <v>78</v>
      </c>
      <c r="I837">
        <v>31</v>
      </c>
      <c r="J837" s="1">
        <f t="shared" si="26"/>
        <v>0.7155963302752294</v>
      </c>
      <c r="K837" s="1">
        <f t="shared" si="27"/>
        <v>0.28440366972477066</v>
      </c>
    </row>
    <row r="838" spans="1:11" hidden="1" x14ac:dyDescent="0.35">
      <c r="A838" t="s">
        <v>8</v>
      </c>
      <c r="B838" t="s">
        <v>9</v>
      </c>
      <c r="C838" t="s">
        <v>10</v>
      </c>
      <c r="D838" t="s">
        <v>133</v>
      </c>
      <c r="E838" t="s">
        <v>66</v>
      </c>
      <c r="F838" t="s">
        <v>184</v>
      </c>
      <c r="G838">
        <v>23</v>
      </c>
      <c r="H838">
        <v>16</v>
      </c>
      <c r="I838">
        <v>7</v>
      </c>
      <c r="J838" s="1">
        <f t="shared" si="26"/>
        <v>0.69565217391304346</v>
      </c>
      <c r="K838" s="1">
        <f t="shared" si="27"/>
        <v>0.30434782608695654</v>
      </c>
    </row>
    <row r="839" spans="1:11" hidden="1" x14ac:dyDescent="0.35">
      <c r="A839" t="s">
        <v>8</v>
      </c>
      <c r="B839" t="s">
        <v>9</v>
      </c>
      <c r="C839" t="s">
        <v>10</v>
      </c>
      <c r="D839" t="s">
        <v>133</v>
      </c>
      <c r="E839" t="s">
        <v>67</v>
      </c>
      <c r="F839" t="s">
        <v>184</v>
      </c>
      <c r="G839">
        <v>53</v>
      </c>
      <c r="H839">
        <v>26</v>
      </c>
      <c r="I839">
        <v>27</v>
      </c>
      <c r="J839" s="1">
        <f t="shared" si="26"/>
        <v>0.49056603773584906</v>
      </c>
      <c r="K839" s="1">
        <f t="shared" si="27"/>
        <v>0.50943396226415094</v>
      </c>
    </row>
    <row r="840" spans="1:11" hidden="1" x14ac:dyDescent="0.35">
      <c r="A840" t="s">
        <v>8</v>
      </c>
      <c r="B840" t="s">
        <v>9</v>
      </c>
      <c r="C840" t="s">
        <v>10</v>
      </c>
      <c r="D840" t="s">
        <v>133</v>
      </c>
      <c r="E840" t="s">
        <v>68</v>
      </c>
      <c r="F840" t="s">
        <v>184</v>
      </c>
      <c r="G840">
        <v>69</v>
      </c>
      <c r="H840">
        <v>43</v>
      </c>
      <c r="I840">
        <v>26</v>
      </c>
      <c r="J840" s="1">
        <f t="shared" si="26"/>
        <v>0.62318840579710144</v>
      </c>
      <c r="K840" s="1">
        <f t="shared" si="27"/>
        <v>0.37681159420289856</v>
      </c>
    </row>
    <row r="841" spans="1:11" hidden="1" x14ac:dyDescent="0.35">
      <c r="A841" t="s">
        <v>8</v>
      </c>
      <c r="B841" t="s">
        <v>9</v>
      </c>
      <c r="C841" t="s">
        <v>10</v>
      </c>
      <c r="D841" t="s">
        <v>133</v>
      </c>
      <c r="E841" t="s">
        <v>69</v>
      </c>
      <c r="F841" t="s">
        <v>200</v>
      </c>
      <c r="G841">
        <v>58</v>
      </c>
      <c r="H841">
        <v>33</v>
      </c>
      <c r="I841">
        <v>25</v>
      </c>
      <c r="J841" s="1">
        <f t="shared" si="26"/>
        <v>0.56896551724137934</v>
      </c>
      <c r="K841" s="1">
        <f t="shared" si="27"/>
        <v>0.43103448275862066</v>
      </c>
    </row>
    <row r="842" spans="1:11" hidden="1" x14ac:dyDescent="0.35">
      <c r="A842" t="s">
        <v>8</v>
      </c>
      <c r="B842" t="s">
        <v>9</v>
      </c>
      <c r="C842" t="s">
        <v>10</v>
      </c>
      <c r="D842" t="s">
        <v>133</v>
      </c>
      <c r="E842" t="s">
        <v>70</v>
      </c>
      <c r="F842" t="s">
        <v>200</v>
      </c>
      <c r="G842">
        <v>174</v>
      </c>
      <c r="H842">
        <v>111</v>
      </c>
      <c r="I842">
        <v>63</v>
      </c>
      <c r="J842" s="1">
        <f t="shared" si="26"/>
        <v>0.63793103448275867</v>
      </c>
      <c r="K842" s="1">
        <f t="shared" si="27"/>
        <v>0.36206896551724138</v>
      </c>
    </row>
    <row r="843" spans="1:11" hidden="1" x14ac:dyDescent="0.35">
      <c r="A843" t="s">
        <v>8</v>
      </c>
      <c r="B843" t="s">
        <v>9</v>
      </c>
      <c r="C843" t="s">
        <v>10</v>
      </c>
      <c r="D843" t="s">
        <v>133</v>
      </c>
      <c r="E843" t="s">
        <v>71</v>
      </c>
      <c r="F843" t="s">
        <v>200</v>
      </c>
      <c r="G843">
        <v>37</v>
      </c>
      <c r="H843">
        <v>21</v>
      </c>
      <c r="I843">
        <v>16</v>
      </c>
      <c r="J843" s="1">
        <f t="shared" si="26"/>
        <v>0.56756756756756754</v>
      </c>
      <c r="K843" s="1">
        <f t="shared" si="27"/>
        <v>0.43243243243243246</v>
      </c>
    </row>
    <row r="844" spans="1:11" hidden="1" x14ac:dyDescent="0.35">
      <c r="A844" t="s">
        <v>8</v>
      </c>
      <c r="B844" t="s">
        <v>9</v>
      </c>
      <c r="C844" t="s">
        <v>10</v>
      </c>
      <c r="D844" t="s">
        <v>133</v>
      </c>
      <c r="E844" t="s">
        <v>72</v>
      </c>
      <c r="F844" t="s">
        <v>179</v>
      </c>
      <c r="G844">
        <v>304</v>
      </c>
      <c r="H844">
        <v>203</v>
      </c>
      <c r="I844">
        <v>101</v>
      </c>
      <c r="J844" s="1">
        <f t="shared" si="26"/>
        <v>0.66776315789473684</v>
      </c>
      <c r="K844" s="1">
        <f t="shared" si="27"/>
        <v>0.33223684210526316</v>
      </c>
    </row>
    <row r="845" spans="1:11" hidden="1" x14ac:dyDescent="0.35">
      <c r="A845" t="s">
        <v>8</v>
      </c>
      <c r="B845" t="s">
        <v>9</v>
      </c>
      <c r="C845" t="s">
        <v>10</v>
      </c>
      <c r="D845" t="s">
        <v>133</v>
      </c>
      <c r="E845" t="s">
        <v>73</v>
      </c>
      <c r="F845" t="s">
        <v>179</v>
      </c>
      <c r="G845">
        <v>206</v>
      </c>
      <c r="H845">
        <v>132</v>
      </c>
      <c r="I845">
        <v>74</v>
      </c>
      <c r="J845" s="1">
        <f t="shared" si="26"/>
        <v>0.64077669902912626</v>
      </c>
      <c r="K845" s="1">
        <f t="shared" si="27"/>
        <v>0.35922330097087379</v>
      </c>
    </row>
    <row r="846" spans="1:11" hidden="1" x14ac:dyDescent="0.35">
      <c r="A846" t="s">
        <v>8</v>
      </c>
      <c r="B846" t="s">
        <v>9</v>
      </c>
      <c r="C846" t="s">
        <v>10</v>
      </c>
      <c r="D846" t="s">
        <v>133</v>
      </c>
      <c r="E846" t="s">
        <v>74</v>
      </c>
      <c r="F846" t="s">
        <v>179</v>
      </c>
      <c r="G846">
        <v>206</v>
      </c>
      <c r="H846">
        <v>134</v>
      </c>
      <c r="I846">
        <v>72</v>
      </c>
      <c r="J846" s="1">
        <f t="shared" si="26"/>
        <v>0.65048543689320393</v>
      </c>
      <c r="K846" s="1">
        <f t="shared" si="27"/>
        <v>0.34951456310679613</v>
      </c>
    </row>
    <row r="847" spans="1:11" hidden="1" x14ac:dyDescent="0.35">
      <c r="A847" t="s">
        <v>8</v>
      </c>
      <c r="B847" t="s">
        <v>9</v>
      </c>
      <c r="C847" t="s">
        <v>10</v>
      </c>
      <c r="D847" t="s">
        <v>133</v>
      </c>
      <c r="E847" t="s">
        <v>75</v>
      </c>
      <c r="F847" t="s">
        <v>179</v>
      </c>
      <c r="G847">
        <v>189</v>
      </c>
      <c r="H847">
        <v>132</v>
      </c>
      <c r="I847">
        <v>57</v>
      </c>
      <c r="J847" s="1">
        <f t="shared" si="26"/>
        <v>0.69841269841269837</v>
      </c>
      <c r="K847" s="1">
        <f t="shared" si="27"/>
        <v>0.30158730158730157</v>
      </c>
    </row>
    <row r="848" spans="1:11" hidden="1" x14ac:dyDescent="0.35">
      <c r="A848" t="s">
        <v>8</v>
      </c>
      <c r="B848" t="s">
        <v>9</v>
      </c>
      <c r="C848" t="s">
        <v>10</v>
      </c>
      <c r="D848" t="s">
        <v>133</v>
      </c>
      <c r="E848" t="s">
        <v>76</v>
      </c>
      <c r="F848" t="s">
        <v>210</v>
      </c>
      <c r="G848">
        <v>110</v>
      </c>
      <c r="H848">
        <v>76</v>
      </c>
      <c r="I848">
        <v>34</v>
      </c>
      <c r="J848" s="1">
        <f t="shared" si="26"/>
        <v>0.69090909090909092</v>
      </c>
      <c r="K848" s="1">
        <f t="shared" si="27"/>
        <v>0.30909090909090908</v>
      </c>
    </row>
    <row r="849" spans="1:11" hidden="1" x14ac:dyDescent="0.35">
      <c r="A849" t="s">
        <v>8</v>
      </c>
      <c r="B849" t="s">
        <v>9</v>
      </c>
      <c r="C849" t="s">
        <v>10</v>
      </c>
      <c r="D849" t="s">
        <v>133</v>
      </c>
      <c r="E849" t="s">
        <v>77</v>
      </c>
      <c r="F849" s="31" t="s">
        <v>380</v>
      </c>
      <c r="G849">
        <v>2</v>
      </c>
      <c r="H849">
        <v>1</v>
      </c>
      <c r="I849">
        <v>1</v>
      </c>
      <c r="J849" s="1">
        <f t="shared" si="26"/>
        <v>0.5</v>
      </c>
      <c r="K849" s="1">
        <f t="shared" si="27"/>
        <v>0.5</v>
      </c>
    </row>
    <row r="850" spans="1:11" hidden="1" x14ac:dyDescent="0.35">
      <c r="A850" t="s">
        <v>8</v>
      </c>
      <c r="B850" t="s">
        <v>9</v>
      </c>
      <c r="C850" t="s">
        <v>10</v>
      </c>
      <c r="D850" t="s">
        <v>133</v>
      </c>
      <c r="E850" t="s">
        <v>78</v>
      </c>
      <c r="F850" t="s">
        <v>268</v>
      </c>
      <c r="G850">
        <v>121</v>
      </c>
      <c r="H850">
        <v>78</v>
      </c>
      <c r="I850">
        <v>43</v>
      </c>
      <c r="J850" s="1">
        <f t="shared" si="26"/>
        <v>0.64462809917355368</v>
      </c>
      <c r="K850" s="1">
        <f t="shared" si="27"/>
        <v>0.35537190082644626</v>
      </c>
    </row>
    <row r="851" spans="1:11" hidden="1" x14ac:dyDescent="0.35">
      <c r="A851" t="s">
        <v>8</v>
      </c>
      <c r="B851" t="s">
        <v>9</v>
      </c>
      <c r="C851" t="s">
        <v>10</v>
      </c>
      <c r="D851" t="s">
        <v>133</v>
      </c>
      <c r="E851" t="s">
        <v>79</v>
      </c>
      <c r="F851" t="s">
        <v>210</v>
      </c>
      <c r="G851">
        <v>60</v>
      </c>
      <c r="H851">
        <v>29</v>
      </c>
      <c r="I851">
        <v>31</v>
      </c>
      <c r="J851" s="1">
        <f t="shared" si="26"/>
        <v>0.48333333333333334</v>
      </c>
      <c r="K851" s="1">
        <f t="shared" si="27"/>
        <v>0.51666666666666672</v>
      </c>
    </row>
    <row r="852" spans="1:11" hidden="1" x14ac:dyDescent="0.35">
      <c r="A852" t="s">
        <v>8</v>
      </c>
      <c r="B852" t="s">
        <v>9</v>
      </c>
      <c r="C852" t="s">
        <v>10</v>
      </c>
      <c r="D852" t="s">
        <v>133</v>
      </c>
      <c r="E852" t="s">
        <v>84</v>
      </c>
      <c r="F852" t="s">
        <v>200</v>
      </c>
      <c r="G852">
        <v>153</v>
      </c>
      <c r="H852">
        <v>108</v>
      </c>
      <c r="I852">
        <v>45</v>
      </c>
      <c r="J852" s="1">
        <f t="shared" si="26"/>
        <v>0.70588235294117652</v>
      </c>
      <c r="K852" s="1">
        <f t="shared" si="27"/>
        <v>0.29411764705882354</v>
      </c>
    </row>
    <row r="853" spans="1:11" hidden="1" x14ac:dyDescent="0.35">
      <c r="A853" t="s">
        <v>8</v>
      </c>
      <c r="B853" t="s">
        <v>9</v>
      </c>
      <c r="C853" t="s">
        <v>10</v>
      </c>
      <c r="D853" t="s">
        <v>133</v>
      </c>
      <c r="E853" t="s">
        <v>85</v>
      </c>
      <c r="F853" t="s">
        <v>200</v>
      </c>
      <c r="G853">
        <v>120</v>
      </c>
      <c r="H853">
        <v>73</v>
      </c>
      <c r="I853">
        <v>47</v>
      </c>
      <c r="J853" s="1">
        <f t="shared" si="26"/>
        <v>0.60833333333333328</v>
      </c>
      <c r="K853" s="1">
        <f t="shared" si="27"/>
        <v>0.39166666666666666</v>
      </c>
    </row>
    <row r="854" spans="1:11" hidden="1" x14ac:dyDescent="0.35">
      <c r="A854" t="s">
        <v>8</v>
      </c>
      <c r="B854" t="s">
        <v>9</v>
      </c>
      <c r="C854" t="s">
        <v>10</v>
      </c>
      <c r="D854" t="s">
        <v>133</v>
      </c>
      <c r="E854" t="s">
        <v>86</v>
      </c>
      <c r="F854" t="s">
        <v>179</v>
      </c>
      <c r="G854">
        <v>229</v>
      </c>
      <c r="H854">
        <v>140</v>
      </c>
      <c r="I854">
        <v>89</v>
      </c>
      <c r="J854" s="1">
        <f t="shared" si="26"/>
        <v>0.611353711790393</v>
      </c>
      <c r="K854" s="1">
        <f t="shared" si="27"/>
        <v>0.388646288209607</v>
      </c>
    </row>
    <row r="855" spans="1:11" hidden="1" x14ac:dyDescent="0.35">
      <c r="A855" t="s">
        <v>8</v>
      </c>
      <c r="B855" t="s">
        <v>9</v>
      </c>
      <c r="C855" t="s">
        <v>10</v>
      </c>
      <c r="D855" t="s">
        <v>133</v>
      </c>
      <c r="E855" t="s">
        <v>87</v>
      </c>
      <c r="F855" t="s">
        <v>189</v>
      </c>
      <c r="G855">
        <v>230</v>
      </c>
      <c r="H855">
        <v>111</v>
      </c>
      <c r="I855">
        <v>119</v>
      </c>
      <c r="J855" s="1">
        <f t="shared" si="26"/>
        <v>0.4826086956521739</v>
      </c>
      <c r="K855" s="1">
        <f t="shared" si="27"/>
        <v>0.5173913043478261</v>
      </c>
    </row>
    <row r="856" spans="1:11" hidden="1" x14ac:dyDescent="0.35">
      <c r="A856" t="s">
        <v>8</v>
      </c>
      <c r="B856" t="s">
        <v>9</v>
      </c>
      <c r="C856" t="s">
        <v>10</v>
      </c>
      <c r="D856" t="s">
        <v>133</v>
      </c>
      <c r="E856" t="s">
        <v>88</v>
      </c>
      <c r="F856" t="s">
        <v>268</v>
      </c>
      <c r="G856">
        <v>139</v>
      </c>
      <c r="H856">
        <v>89</v>
      </c>
      <c r="I856">
        <v>50</v>
      </c>
      <c r="J856" s="1">
        <f t="shared" si="26"/>
        <v>0.64028776978417268</v>
      </c>
      <c r="K856" s="1">
        <f t="shared" si="27"/>
        <v>0.35971223021582732</v>
      </c>
    </row>
    <row r="857" spans="1:11" hidden="1" x14ac:dyDescent="0.35">
      <c r="A857" t="s">
        <v>8</v>
      </c>
      <c r="B857" t="s">
        <v>9</v>
      </c>
      <c r="C857" t="s">
        <v>10</v>
      </c>
      <c r="D857" t="s">
        <v>133</v>
      </c>
      <c r="E857" t="s">
        <v>89</v>
      </c>
      <c r="F857" t="s">
        <v>189</v>
      </c>
      <c r="G857">
        <v>253</v>
      </c>
      <c r="H857">
        <v>143</v>
      </c>
      <c r="I857">
        <v>110</v>
      </c>
      <c r="J857" s="1">
        <f t="shared" si="26"/>
        <v>0.56521739130434778</v>
      </c>
      <c r="K857" s="1">
        <f t="shared" si="27"/>
        <v>0.43478260869565216</v>
      </c>
    </row>
    <row r="858" spans="1:11" hidden="1" x14ac:dyDescent="0.35">
      <c r="A858" t="s">
        <v>8</v>
      </c>
      <c r="B858" t="s">
        <v>9</v>
      </c>
      <c r="C858" t="s">
        <v>10</v>
      </c>
      <c r="D858" t="s">
        <v>133</v>
      </c>
      <c r="E858" t="s">
        <v>90</v>
      </c>
      <c r="F858" t="s">
        <v>179</v>
      </c>
      <c r="G858">
        <v>388</v>
      </c>
      <c r="H858">
        <v>242</v>
      </c>
      <c r="I858">
        <v>146</v>
      </c>
      <c r="J858" s="1">
        <f t="shared" si="26"/>
        <v>0.62371134020618557</v>
      </c>
      <c r="K858" s="1">
        <f t="shared" si="27"/>
        <v>0.37628865979381443</v>
      </c>
    </row>
    <row r="859" spans="1:11" hidden="1" x14ac:dyDescent="0.35">
      <c r="A859" t="s">
        <v>8</v>
      </c>
      <c r="B859" t="s">
        <v>9</v>
      </c>
      <c r="C859" t="s">
        <v>10</v>
      </c>
      <c r="D859" t="s">
        <v>133</v>
      </c>
      <c r="E859" t="s">
        <v>91</v>
      </c>
      <c r="F859" t="s">
        <v>268</v>
      </c>
      <c r="G859">
        <v>173</v>
      </c>
      <c r="H859">
        <v>101</v>
      </c>
      <c r="I859">
        <v>72</v>
      </c>
      <c r="J859" s="1">
        <f t="shared" si="26"/>
        <v>0.58381502890173409</v>
      </c>
      <c r="K859" s="1">
        <f t="shared" si="27"/>
        <v>0.41618497109826591</v>
      </c>
    </row>
    <row r="860" spans="1:11" hidden="1" x14ac:dyDescent="0.35">
      <c r="A860" t="s">
        <v>8</v>
      </c>
      <c r="B860" t="s">
        <v>9</v>
      </c>
      <c r="C860" t="s">
        <v>10</v>
      </c>
      <c r="D860" t="s">
        <v>133</v>
      </c>
      <c r="E860" t="s">
        <v>92</v>
      </c>
      <c r="F860" t="s">
        <v>189</v>
      </c>
      <c r="G860">
        <v>254</v>
      </c>
      <c r="H860">
        <v>136</v>
      </c>
      <c r="I860">
        <v>118</v>
      </c>
      <c r="J860" s="1">
        <f t="shared" si="26"/>
        <v>0.53543307086614178</v>
      </c>
      <c r="K860" s="1">
        <f t="shared" si="27"/>
        <v>0.46456692913385828</v>
      </c>
    </row>
    <row r="861" spans="1:11" hidden="1" x14ac:dyDescent="0.35">
      <c r="A861" t="s">
        <v>8</v>
      </c>
      <c r="B861" t="s">
        <v>9</v>
      </c>
      <c r="C861" t="s">
        <v>10</v>
      </c>
      <c r="D861" t="s">
        <v>133</v>
      </c>
      <c r="E861" t="s">
        <v>93</v>
      </c>
      <c r="F861" t="s">
        <v>184</v>
      </c>
      <c r="G861">
        <v>286</v>
      </c>
      <c r="H861">
        <v>152</v>
      </c>
      <c r="I861">
        <v>134</v>
      </c>
      <c r="J861" s="1">
        <f t="shared" si="26"/>
        <v>0.53146853146853146</v>
      </c>
      <c r="K861" s="1">
        <f t="shared" si="27"/>
        <v>0.46853146853146854</v>
      </c>
    </row>
    <row r="862" spans="1:11" hidden="1" x14ac:dyDescent="0.35">
      <c r="A862" t="s">
        <v>8</v>
      </c>
      <c r="B862" t="s">
        <v>9</v>
      </c>
      <c r="C862" t="s">
        <v>10</v>
      </c>
      <c r="D862" t="s">
        <v>133</v>
      </c>
      <c r="E862" t="s">
        <v>94</v>
      </c>
      <c r="F862" t="s">
        <v>210</v>
      </c>
      <c r="G862">
        <v>193</v>
      </c>
      <c r="H862">
        <v>130</v>
      </c>
      <c r="I862">
        <v>63</v>
      </c>
      <c r="J862" s="1">
        <f t="shared" si="26"/>
        <v>0.67357512953367871</v>
      </c>
      <c r="K862" s="1">
        <f t="shared" si="27"/>
        <v>0.32642487046632124</v>
      </c>
    </row>
    <row r="863" spans="1:11" hidden="1" x14ac:dyDescent="0.35">
      <c r="A863" t="s">
        <v>8</v>
      </c>
      <c r="B863" t="s">
        <v>9</v>
      </c>
      <c r="C863" t="s">
        <v>10</v>
      </c>
      <c r="D863" t="s">
        <v>133</v>
      </c>
      <c r="E863" t="s">
        <v>95</v>
      </c>
      <c r="F863" t="s">
        <v>210</v>
      </c>
      <c r="G863">
        <v>1</v>
      </c>
      <c r="H863">
        <v>0</v>
      </c>
      <c r="I863">
        <v>1</v>
      </c>
      <c r="J863" s="1">
        <f t="shared" si="26"/>
        <v>0</v>
      </c>
      <c r="K863" s="1">
        <f t="shared" si="27"/>
        <v>1</v>
      </c>
    </row>
    <row r="864" spans="1:11" hidden="1" x14ac:dyDescent="0.35">
      <c r="A864" t="s">
        <v>8</v>
      </c>
      <c r="B864" t="s">
        <v>9</v>
      </c>
      <c r="C864" t="s">
        <v>10</v>
      </c>
      <c r="D864" t="s">
        <v>133</v>
      </c>
      <c r="E864" t="s">
        <v>96</v>
      </c>
      <c r="F864" t="s">
        <v>268</v>
      </c>
      <c r="G864">
        <v>133</v>
      </c>
      <c r="H864">
        <v>102</v>
      </c>
      <c r="I864">
        <v>31</v>
      </c>
      <c r="J864" s="1">
        <f t="shared" si="26"/>
        <v>0.76691729323308266</v>
      </c>
      <c r="K864" s="1">
        <f t="shared" si="27"/>
        <v>0.23308270676691728</v>
      </c>
    </row>
    <row r="865" spans="1:11" hidden="1" x14ac:dyDescent="0.35">
      <c r="A865" t="s">
        <v>8</v>
      </c>
      <c r="B865" t="s">
        <v>9</v>
      </c>
      <c r="C865" t="s">
        <v>10</v>
      </c>
      <c r="D865" t="s">
        <v>133</v>
      </c>
      <c r="E865" t="s">
        <v>97</v>
      </c>
      <c r="F865" t="s">
        <v>309</v>
      </c>
      <c r="G865">
        <v>271</v>
      </c>
      <c r="H865">
        <v>193</v>
      </c>
      <c r="I865">
        <v>78</v>
      </c>
      <c r="J865" s="1">
        <f t="shared" si="26"/>
        <v>0.71217712177121772</v>
      </c>
      <c r="K865" s="1">
        <f t="shared" si="27"/>
        <v>0.28782287822878228</v>
      </c>
    </row>
    <row r="866" spans="1:11" hidden="1" x14ac:dyDescent="0.35">
      <c r="A866" t="s">
        <v>8</v>
      </c>
      <c r="B866" t="s">
        <v>9</v>
      </c>
      <c r="C866" t="s">
        <v>10</v>
      </c>
      <c r="D866" t="s">
        <v>133</v>
      </c>
      <c r="E866" t="s">
        <v>98</v>
      </c>
      <c r="F866" t="s">
        <v>268</v>
      </c>
      <c r="G866">
        <v>128</v>
      </c>
      <c r="H866">
        <v>80</v>
      </c>
      <c r="I866">
        <v>48</v>
      </c>
      <c r="J866" s="1">
        <f t="shared" si="26"/>
        <v>0.625</v>
      </c>
      <c r="K866" s="1">
        <f t="shared" si="27"/>
        <v>0.375</v>
      </c>
    </row>
    <row r="867" spans="1:11" hidden="1" x14ac:dyDescent="0.35">
      <c r="A867" t="s">
        <v>8</v>
      </c>
      <c r="B867" t="s">
        <v>9</v>
      </c>
      <c r="C867" t="s">
        <v>10</v>
      </c>
      <c r="D867" t="s">
        <v>133</v>
      </c>
      <c r="E867" t="s">
        <v>99</v>
      </c>
      <c r="F867" t="s">
        <v>189</v>
      </c>
      <c r="G867">
        <v>234</v>
      </c>
      <c r="H867">
        <v>157</v>
      </c>
      <c r="I867">
        <v>77</v>
      </c>
      <c r="J867" s="1">
        <f t="shared" si="26"/>
        <v>0.67094017094017089</v>
      </c>
      <c r="K867" s="1">
        <f t="shared" si="27"/>
        <v>0.32905982905982906</v>
      </c>
    </row>
    <row r="868" spans="1:11" hidden="1" x14ac:dyDescent="0.35">
      <c r="A868" t="s">
        <v>8</v>
      </c>
      <c r="B868" t="s">
        <v>9</v>
      </c>
      <c r="C868" t="s">
        <v>10</v>
      </c>
      <c r="D868" t="s">
        <v>133</v>
      </c>
      <c r="E868" t="s">
        <v>100</v>
      </c>
      <c r="F868" t="s">
        <v>200</v>
      </c>
      <c r="G868">
        <v>277</v>
      </c>
      <c r="H868">
        <v>164</v>
      </c>
      <c r="I868">
        <v>113</v>
      </c>
      <c r="J868" s="1">
        <f t="shared" si="26"/>
        <v>0.59205776173285196</v>
      </c>
      <c r="K868" s="1">
        <f t="shared" si="27"/>
        <v>0.40794223826714804</v>
      </c>
    </row>
    <row r="869" spans="1:11" hidden="1" x14ac:dyDescent="0.35">
      <c r="A869" t="s">
        <v>8</v>
      </c>
      <c r="B869" t="s">
        <v>9</v>
      </c>
      <c r="C869" t="s">
        <v>10</v>
      </c>
      <c r="D869" t="s">
        <v>133</v>
      </c>
      <c r="E869" t="s">
        <v>101</v>
      </c>
      <c r="F869" t="s">
        <v>189</v>
      </c>
      <c r="G869">
        <v>228</v>
      </c>
      <c r="H869">
        <v>125</v>
      </c>
      <c r="I869">
        <v>103</v>
      </c>
      <c r="J869" s="1">
        <f t="shared" si="26"/>
        <v>0.54824561403508776</v>
      </c>
      <c r="K869" s="1">
        <f t="shared" si="27"/>
        <v>0.4517543859649123</v>
      </c>
    </row>
    <row r="870" spans="1:11" hidden="1" x14ac:dyDescent="0.35">
      <c r="A870" t="s">
        <v>8</v>
      </c>
      <c r="B870" t="s">
        <v>9</v>
      </c>
      <c r="C870" t="s">
        <v>10</v>
      </c>
      <c r="D870" t="s">
        <v>133</v>
      </c>
      <c r="E870" t="s">
        <v>102</v>
      </c>
      <c r="F870" t="s">
        <v>309</v>
      </c>
      <c r="G870">
        <v>222</v>
      </c>
      <c r="H870">
        <v>130</v>
      </c>
      <c r="I870">
        <v>92</v>
      </c>
      <c r="J870" s="1">
        <f t="shared" si="26"/>
        <v>0.5855855855855856</v>
      </c>
      <c r="K870" s="1">
        <f t="shared" si="27"/>
        <v>0.4144144144144144</v>
      </c>
    </row>
    <row r="871" spans="1:11" hidden="1" x14ac:dyDescent="0.35">
      <c r="A871" t="s">
        <v>8</v>
      </c>
      <c r="B871" t="s">
        <v>9</v>
      </c>
      <c r="C871" t="s">
        <v>10</v>
      </c>
      <c r="D871" t="s">
        <v>133</v>
      </c>
      <c r="E871" t="s">
        <v>104</v>
      </c>
      <c r="F871" t="s">
        <v>189</v>
      </c>
      <c r="G871">
        <v>153</v>
      </c>
      <c r="H871">
        <v>90</v>
      </c>
      <c r="I871">
        <v>63</v>
      </c>
      <c r="J871" s="1">
        <f t="shared" si="26"/>
        <v>0.58823529411764708</v>
      </c>
      <c r="K871" s="1">
        <f t="shared" si="27"/>
        <v>0.41176470588235292</v>
      </c>
    </row>
    <row r="872" spans="1:11" hidden="1" x14ac:dyDescent="0.35">
      <c r="A872" t="s">
        <v>8</v>
      </c>
      <c r="B872" t="s">
        <v>9</v>
      </c>
      <c r="C872" t="s">
        <v>10</v>
      </c>
      <c r="D872" t="s">
        <v>133</v>
      </c>
      <c r="E872" t="s">
        <v>105</v>
      </c>
      <c r="F872" t="s">
        <v>268</v>
      </c>
      <c r="G872">
        <v>155</v>
      </c>
      <c r="H872">
        <v>83</v>
      </c>
      <c r="I872">
        <v>72</v>
      </c>
      <c r="J872" s="1">
        <f t="shared" si="26"/>
        <v>0.53548387096774197</v>
      </c>
      <c r="K872" s="1">
        <f t="shared" si="27"/>
        <v>0.46451612903225808</v>
      </c>
    </row>
    <row r="873" spans="1:11" hidden="1" x14ac:dyDescent="0.35">
      <c r="A873" t="s">
        <v>8</v>
      </c>
      <c r="B873" t="s">
        <v>9</v>
      </c>
      <c r="C873" t="s">
        <v>10</v>
      </c>
      <c r="D873" t="s">
        <v>133</v>
      </c>
      <c r="E873" t="s">
        <v>106</v>
      </c>
      <c r="F873" t="s">
        <v>200</v>
      </c>
      <c r="G873">
        <v>487</v>
      </c>
      <c r="H873">
        <v>366</v>
      </c>
      <c r="I873">
        <v>121</v>
      </c>
      <c r="J873" s="1">
        <f t="shared" si="26"/>
        <v>0.75154004106776184</v>
      </c>
      <c r="K873" s="1">
        <f t="shared" si="27"/>
        <v>0.24845995893223818</v>
      </c>
    </row>
    <row r="874" spans="1:11" hidden="1" x14ac:dyDescent="0.35">
      <c r="A874" t="s">
        <v>8</v>
      </c>
      <c r="B874" t="s">
        <v>9</v>
      </c>
      <c r="C874" t="s">
        <v>10</v>
      </c>
      <c r="D874" t="s">
        <v>133</v>
      </c>
      <c r="E874" t="s">
        <v>107</v>
      </c>
      <c r="F874" t="s">
        <v>200</v>
      </c>
      <c r="G874">
        <v>269</v>
      </c>
      <c r="H874">
        <v>203</v>
      </c>
      <c r="I874">
        <v>66</v>
      </c>
      <c r="J874" s="1">
        <f t="shared" si="26"/>
        <v>0.75464684014869887</v>
      </c>
      <c r="K874" s="1">
        <f t="shared" si="27"/>
        <v>0.24535315985130113</v>
      </c>
    </row>
    <row r="875" spans="1:11" hidden="1" x14ac:dyDescent="0.35">
      <c r="A875" t="s">
        <v>8</v>
      </c>
      <c r="B875" t="s">
        <v>9</v>
      </c>
      <c r="C875" t="s">
        <v>10</v>
      </c>
      <c r="D875" t="s">
        <v>133</v>
      </c>
      <c r="E875" t="s">
        <v>108</v>
      </c>
      <c r="F875" t="s">
        <v>179</v>
      </c>
      <c r="G875">
        <v>245</v>
      </c>
      <c r="H875">
        <v>160</v>
      </c>
      <c r="I875">
        <v>85</v>
      </c>
      <c r="J875" s="1">
        <f t="shared" si="26"/>
        <v>0.65306122448979587</v>
      </c>
      <c r="K875" s="1">
        <f t="shared" si="27"/>
        <v>0.34693877551020408</v>
      </c>
    </row>
    <row r="876" spans="1:11" hidden="1" x14ac:dyDescent="0.35">
      <c r="A876" t="s">
        <v>8</v>
      </c>
      <c r="B876" t="s">
        <v>9</v>
      </c>
      <c r="C876" t="s">
        <v>10</v>
      </c>
      <c r="D876" t="s">
        <v>133</v>
      </c>
      <c r="E876" t="s">
        <v>109</v>
      </c>
      <c r="F876" t="s">
        <v>309</v>
      </c>
      <c r="G876">
        <v>239</v>
      </c>
      <c r="H876">
        <v>113</v>
      </c>
      <c r="I876">
        <v>126</v>
      </c>
      <c r="J876" s="1">
        <f t="shared" si="26"/>
        <v>0.47280334728033474</v>
      </c>
      <c r="K876" s="1">
        <f t="shared" si="27"/>
        <v>0.52719665271966532</v>
      </c>
    </row>
    <row r="877" spans="1:11" hidden="1" x14ac:dyDescent="0.35">
      <c r="A877" t="s">
        <v>8</v>
      </c>
      <c r="B877" t="s">
        <v>9</v>
      </c>
      <c r="C877" t="s">
        <v>10</v>
      </c>
      <c r="D877" t="s">
        <v>133</v>
      </c>
      <c r="E877" t="s">
        <v>110</v>
      </c>
      <c r="F877" t="s">
        <v>200</v>
      </c>
      <c r="G877">
        <v>173</v>
      </c>
      <c r="H877">
        <v>109</v>
      </c>
      <c r="I877">
        <v>64</v>
      </c>
      <c r="J877" s="1">
        <f t="shared" si="26"/>
        <v>0.63005780346820806</v>
      </c>
      <c r="K877" s="1">
        <f t="shared" si="27"/>
        <v>0.36994219653179189</v>
      </c>
    </row>
    <row r="878" spans="1:11" hidden="1" x14ac:dyDescent="0.35">
      <c r="A878" t="s">
        <v>8</v>
      </c>
      <c r="B878" t="s">
        <v>9</v>
      </c>
      <c r="C878" t="s">
        <v>10</v>
      </c>
      <c r="D878" t="s">
        <v>133</v>
      </c>
      <c r="E878" t="s">
        <v>111</v>
      </c>
      <c r="F878" t="s">
        <v>200</v>
      </c>
      <c r="G878">
        <v>1</v>
      </c>
      <c r="H878">
        <v>0</v>
      </c>
      <c r="I878">
        <v>1</v>
      </c>
      <c r="J878" s="1">
        <f t="shared" si="26"/>
        <v>0</v>
      </c>
      <c r="K878" s="1">
        <f t="shared" si="27"/>
        <v>1</v>
      </c>
    </row>
    <row r="879" spans="1:11" hidden="1" x14ac:dyDescent="0.35">
      <c r="A879" t="s">
        <v>8</v>
      </c>
      <c r="B879" t="s">
        <v>9</v>
      </c>
      <c r="C879" t="s">
        <v>10</v>
      </c>
      <c r="D879" t="s">
        <v>133</v>
      </c>
      <c r="E879" t="s">
        <v>112</v>
      </c>
      <c r="F879" t="s">
        <v>210</v>
      </c>
      <c r="G879">
        <v>82</v>
      </c>
      <c r="H879">
        <v>45</v>
      </c>
      <c r="I879">
        <v>37</v>
      </c>
      <c r="J879" s="1">
        <f t="shared" si="26"/>
        <v>0.54878048780487809</v>
      </c>
      <c r="K879" s="1">
        <f t="shared" si="27"/>
        <v>0.45121951219512196</v>
      </c>
    </row>
    <row r="880" spans="1:11" hidden="1" x14ac:dyDescent="0.35">
      <c r="A880" t="s">
        <v>8</v>
      </c>
      <c r="B880" t="s">
        <v>9</v>
      </c>
      <c r="C880" t="s">
        <v>10</v>
      </c>
      <c r="D880" t="s">
        <v>133</v>
      </c>
      <c r="E880" t="s">
        <v>113</v>
      </c>
      <c r="F880" t="s">
        <v>268</v>
      </c>
      <c r="G880">
        <v>86</v>
      </c>
      <c r="H880">
        <v>63</v>
      </c>
      <c r="I880">
        <v>23</v>
      </c>
      <c r="J880" s="1">
        <f t="shared" si="26"/>
        <v>0.73255813953488369</v>
      </c>
      <c r="K880" s="1">
        <f t="shared" si="27"/>
        <v>0.26744186046511625</v>
      </c>
    </row>
    <row r="881" spans="1:11" hidden="1" x14ac:dyDescent="0.35">
      <c r="A881" t="s">
        <v>8</v>
      </c>
      <c r="B881" t="s">
        <v>9</v>
      </c>
      <c r="C881" t="s">
        <v>10</v>
      </c>
      <c r="D881" t="s">
        <v>133</v>
      </c>
      <c r="E881" t="s">
        <v>114</v>
      </c>
      <c r="F881" t="s">
        <v>184</v>
      </c>
      <c r="G881">
        <v>47</v>
      </c>
      <c r="H881">
        <v>24</v>
      </c>
      <c r="I881">
        <v>23</v>
      </c>
      <c r="J881" s="1">
        <f t="shared" si="26"/>
        <v>0.51063829787234039</v>
      </c>
      <c r="K881" s="1">
        <f t="shared" si="27"/>
        <v>0.48936170212765956</v>
      </c>
    </row>
    <row r="882" spans="1:11" hidden="1" x14ac:dyDescent="0.35">
      <c r="A882" t="s">
        <v>8</v>
      </c>
      <c r="B882" t="s">
        <v>9</v>
      </c>
      <c r="C882" t="s">
        <v>10</v>
      </c>
      <c r="D882" t="s">
        <v>133</v>
      </c>
      <c r="E882" t="s">
        <v>115</v>
      </c>
      <c r="F882" t="s">
        <v>184</v>
      </c>
      <c r="G882">
        <v>44</v>
      </c>
      <c r="H882">
        <v>13</v>
      </c>
      <c r="I882">
        <v>31</v>
      </c>
      <c r="J882" s="1">
        <f t="shared" si="26"/>
        <v>0.29545454545454547</v>
      </c>
      <c r="K882" s="1">
        <f t="shared" si="27"/>
        <v>0.70454545454545459</v>
      </c>
    </row>
    <row r="883" spans="1:11" hidden="1" x14ac:dyDescent="0.35">
      <c r="A883" t="s">
        <v>8</v>
      </c>
      <c r="B883" t="s">
        <v>9</v>
      </c>
      <c r="C883" t="s">
        <v>10</v>
      </c>
      <c r="D883" t="s">
        <v>133</v>
      </c>
      <c r="E883" t="s">
        <v>116</v>
      </c>
      <c r="F883" t="s">
        <v>184</v>
      </c>
      <c r="G883">
        <v>35</v>
      </c>
      <c r="H883">
        <v>23</v>
      </c>
      <c r="I883">
        <v>12</v>
      </c>
      <c r="J883" s="1">
        <f t="shared" si="26"/>
        <v>0.65714285714285714</v>
      </c>
      <c r="K883" s="1">
        <f t="shared" si="27"/>
        <v>0.34285714285714286</v>
      </c>
    </row>
    <row r="884" spans="1:11" hidden="1" x14ac:dyDescent="0.35">
      <c r="A884" t="s">
        <v>8</v>
      </c>
      <c r="B884" t="s">
        <v>9</v>
      </c>
      <c r="C884" t="s">
        <v>10</v>
      </c>
      <c r="D884" t="s">
        <v>133</v>
      </c>
      <c r="E884" t="s">
        <v>117</v>
      </c>
      <c r="F884" t="s">
        <v>309</v>
      </c>
      <c r="G884">
        <v>256</v>
      </c>
      <c r="H884">
        <v>155</v>
      </c>
      <c r="I884">
        <v>101</v>
      </c>
      <c r="J884" s="1">
        <f t="shared" si="26"/>
        <v>0.60546875</v>
      </c>
      <c r="K884" s="1">
        <f t="shared" si="27"/>
        <v>0.39453125</v>
      </c>
    </row>
    <row r="885" spans="1:11" hidden="1" x14ac:dyDescent="0.35">
      <c r="A885" t="s">
        <v>8</v>
      </c>
      <c r="B885" t="s">
        <v>9</v>
      </c>
      <c r="C885" t="s">
        <v>10</v>
      </c>
      <c r="D885" t="s">
        <v>133</v>
      </c>
      <c r="E885" t="s">
        <v>118</v>
      </c>
      <c r="F885" t="s">
        <v>189</v>
      </c>
      <c r="G885">
        <v>235</v>
      </c>
      <c r="H885">
        <v>125</v>
      </c>
      <c r="I885">
        <v>110</v>
      </c>
      <c r="J885" s="1">
        <f t="shared" si="26"/>
        <v>0.53191489361702127</v>
      </c>
      <c r="K885" s="1">
        <f t="shared" si="27"/>
        <v>0.46808510638297873</v>
      </c>
    </row>
    <row r="886" spans="1:11" hidden="1" x14ac:dyDescent="0.35">
      <c r="A886" t="s">
        <v>8</v>
      </c>
      <c r="B886" t="s">
        <v>9</v>
      </c>
      <c r="C886" t="s">
        <v>10</v>
      </c>
      <c r="D886" t="s">
        <v>133</v>
      </c>
      <c r="E886" t="s">
        <v>119</v>
      </c>
      <c r="F886" t="s">
        <v>189</v>
      </c>
      <c r="G886">
        <v>242</v>
      </c>
      <c r="H886">
        <v>123</v>
      </c>
      <c r="I886">
        <v>119</v>
      </c>
      <c r="J886" s="1">
        <f t="shared" si="26"/>
        <v>0.50826446280991733</v>
      </c>
      <c r="K886" s="1">
        <f t="shared" si="27"/>
        <v>0.49173553719008267</v>
      </c>
    </row>
    <row r="887" spans="1:11" hidden="1" x14ac:dyDescent="0.35">
      <c r="A887" t="s">
        <v>8</v>
      </c>
      <c r="B887" t="s">
        <v>9</v>
      </c>
      <c r="C887" t="s">
        <v>10</v>
      </c>
      <c r="D887" t="s">
        <v>133</v>
      </c>
      <c r="E887" t="s">
        <v>120</v>
      </c>
      <c r="F887" t="s">
        <v>200</v>
      </c>
      <c r="G887">
        <v>145</v>
      </c>
      <c r="H887">
        <v>82</v>
      </c>
      <c r="I887">
        <v>63</v>
      </c>
      <c r="J887" s="1">
        <f t="shared" si="26"/>
        <v>0.56551724137931036</v>
      </c>
      <c r="K887" s="1">
        <f t="shared" si="27"/>
        <v>0.43448275862068964</v>
      </c>
    </row>
    <row r="888" spans="1:11" hidden="1" x14ac:dyDescent="0.35">
      <c r="A888" t="s">
        <v>8</v>
      </c>
      <c r="B888" t="s">
        <v>9</v>
      </c>
      <c r="C888" t="s">
        <v>10</v>
      </c>
      <c r="D888" t="s">
        <v>133</v>
      </c>
      <c r="E888" t="s">
        <v>121</v>
      </c>
      <c r="F888" t="s">
        <v>200</v>
      </c>
      <c r="G888">
        <v>496</v>
      </c>
      <c r="H888">
        <v>315</v>
      </c>
      <c r="I888">
        <v>181</v>
      </c>
      <c r="J888" s="1">
        <f t="shared" si="26"/>
        <v>0.63508064516129037</v>
      </c>
      <c r="K888" s="1">
        <f t="shared" si="27"/>
        <v>0.36491935483870969</v>
      </c>
    </row>
    <row r="889" spans="1:11" hidden="1" x14ac:dyDescent="0.35">
      <c r="A889" t="s">
        <v>8</v>
      </c>
      <c r="B889" t="s">
        <v>9</v>
      </c>
      <c r="C889" t="s">
        <v>10</v>
      </c>
      <c r="D889" t="s">
        <v>133</v>
      </c>
      <c r="E889" t="s">
        <v>122</v>
      </c>
      <c r="F889" t="s">
        <v>184</v>
      </c>
      <c r="G889">
        <v>210</v>
      </c>
      <c r="H889">
        <v>109</v>
      </c>
      <c r="I889">
        <v>101</v>
      </c>
      <c r="J889" s="1">
        <f t="shared" si="26"/>
        <v>0.51904761904761909</v>
      </c>
      <c r="K889" s="1">
        <f t="shared" si="27"/>
        <v>0.48095238095238096</v>
      </c>
    </row>
    <row r="890" spans="1:11" hidden="1" x14ac:dyDescent="0.35">
      <c r="A890" t="s">
        <v>8</v>
      </c>
      <c r="B890" t="s">
        <v>9</v>
      </c>
      <c r="C890" t="s">
        <v>10</v>
      </c>
      <c r="D890" t="s">
        <v>133</v>
      </c>
      <c r="E890" t="s">
        <v>123</v>
      </c>
      <c r="F890" t="s">
        <v>189</v>
      </c>
      <c r="G890">
        <v>156</v>
      </c>
      <c r="H890">
        <v>58</v>
      </c>
      <c r="I890">
        <v>98</v>
      </c>
      <c r="J890" s="1">
        <f t="shared" si="26"/>
        <v>0.37179487179487181</v>
      </c>
      <c r="K890" s="1">
        <f t="shared" si="27"/>
        <v>0.62820512820512819</v>
      </c>
    </row>
    <row r="891" spans="1:11" hidden="1" x14ac:dyDescent="0.35">
      <c r="A891" t="s">
        <v>8</v>
      </c>
      <c r="B891" t="s">
        <v>9</v>
      </c>
      <c r="C891" t="s">
        <v>10</v>
      </c>
      <c r="D891" t="s">
        <v>133</v>
      </c>
      <c r="E891" t="s">
        <v>124</v>
      </c>
      <c r="F891" t="s">
        <v>124</v>
      </c>
      <c r="G891">
        <v>42</v>
      </c>
      <c r="H891">
        <v>23</v>
      </c>
      <c r="I891">
        <v>19</v>
      </c>
      <c r="J891" s="1">
        <f t="shared" si="26"/>
        <v>0.54761904761904767</v>
      </c>
      <c r="K891" s="1">
        <f t="shared" si="27"/>
        <v>0.45238095238095238</v>
      </c>
    </row>
    <row r="892" spans="1:11" x14ac:dyDescent="0.35">
      <c r="A892" t="s">
        <v>8</v>
      </c>
      <c r="B892" t="s">
        <v>9</v>
      </c>
      <c r="C892" t="s">
        <v>10</v>
      </c>
      <c r="D892" t="s">
        <v>133</v>
      </c>
      <c r="E892" t="s">
        <v>125</v>
      </c>
      <c r="F892" t="s">
        <v>309</v>
      </c>
      <c r="G892">
        <v>336</v>
      </c>
      <c r="H892">
        <v>220</v>
      </c>
      <c r="I892">
        <v>116</v>
      </c>
      <c r="J892" s="1">
        <f t="shared" si="26"/>
        <v>0.65476190476190477</v>
      </c>
      <c r="K892" s="1">
        <f t="shared" si="27"/>
        <v>0.34523809523809523</v>
      </c>
    </row>
    <row r="893" spans="1:11" hidden="1" x14ac:dyDescent="0.35">
      <c r="A893" t="s">
        <v>8</v>
      </c>
      <c r="B893" t="s">
        <v>9</v>
      </c>
      <c r="C893" t="s">
        <v>10</v>
      </c>
      <c r="D893" t="s">
        <v>133</v>
      </c>
      <c r="E893" t="s">
        <v>126</v>
      </c>
      <c r="F893" t="s">
        <v>268</v>
      </c>
      <c r="G893">
        <v>106</v>
      </c>
      <c r="H893">
        <v>78</v>
      </c>
      <c r="I893">
        <v>28</v>
      </c>
      <c r="J893" s="1">
        <f t="shared" si="26"/>
        <v>0.73584905660377353</v>
      </c>
      <c r="K893" s="1">
        <f t="shared" si="27"/>
        <v>0.26415094339622641</v>
      </c>
    </row>
    <row r="894" spans="1:11" hidden="1" x14ac:dyDescent="0.35">
      <c r="A894" t="s">
        <v>8</v>
      </c>
      <c r="B894" t="s">
        <v>9</v>
      </c>
      <c r="C894" t="s">
        <v>10</v>
      </c>
      <c r="D894" t="s">
        <v>134</v>
      </c>
      <c r="E894" t="s">
        <v>12</v>
      </c>
      <c r="F894" t="s">
        <v>268</v>
      </c>
      <c r="G894">
        <v>13</v>
      </c>
      <c r="H894">
        <v>11</v>
      </c>
      <c r="I894">
        <v>2</v>
      </c>
      <c r="J894" s="1">
        <f t="shared" si="26"/>
        <v>0.84615384615384615</v>
      </c>
      <c r="K894" s="1">
        <f t="shared" si="27"/>
        <v>0.15384615384615385</v>
      </c>
    </row>
    <row r="895" spans="1:11" hidden="1" x14ac:dyDescent="0.35">
      <c r="A895" t="s">
        <v>8</v>
      </c>
      <c r="B895" t="s">
        <v>9</v>
      </c>
      <c r="C895" t="s">
        <v>10</v>
      </c>
      <c r="D895" t="s">
        <v>134</v>
      </c>
      <c r="E895" t="s">
        <v>13</v>
      </c>
      <c r="F895" t="s">
        <v>268</v>
      </c>
      <c r="G895">
        <v>7</v>
      </c>
      <c r="H895">
        <v>6</v>
      </c>
      <c r="I895">
        <v>1</v>
      </c>
      <c r="J895" s="1">
        <f t="shared" si="26"/>
        <v>0.8571428571428571</v>
      </c>
      <c r="K895" s="1">
        <f t="shared" si="27"/>
        <v>0.14285714285714285</v>
      </c>
    </row>
    <row r="896" spans="1:11" hidden="1" x14ac:dyDescent="0.35">
      <c r="A896" t="s">
        <v>8</v>
      </c>
      <c r="B896" t="s">
        <v>9</v>
      </c>
      <c r="C896" t="s">
        <v>10</v>
      </c>
      <c r="D896" t="s">
        <v>134</v>
      </c>
      <c r="E896" t="s">
        <v>14</v>
      </c>
      <c r="F896" t="s">
        <v>268</v>
      </c>
      <c r="G896">
        <v>6</v>
      </c>
      <c r="H896">
        <v>6</v>
      </c>
      <c r="I896">
        <v>0</v>
      </c>
      <c r="J896" s="1">
        <f t="shared" si="26"/>
        <v>1</v>
      </c>
      <c r="K896" s="1">
        <f t="shared" si="27"/>
        <v>0</v>
      </c>
    </row>
    <row r="897" spans="1:11" hidden="1" x14ac:dyDescent="0.35">
      <c r="A897" t="s">
        <v>8</v>
      </c>
      <c r="B897" t="s">
        <v>9</v>
      </c>
      <c r="C897" t="s">
        <v>10</v>
      </c>
      <c r="D897" t="s">
        <v>134</v>
      </c>
      <c r="E897" t="s">
        <v>15</v>
      </c>
      <c r="F897" t="s">
        <v>210</v>
      </c>
      <c r="G897">
        <v>1</v>
      </c>
      <c r="H897">
        <v>1</v>
      </c>
      <c r="I897">
        <v>0</v>
      </c>
      <c r="J897" s="1">
        <f t="shared" si="26"/>
        <v>1</v>
      </c>
      <c r="K897" s="1">
        <f t="shared" si="27"/>
        <v>0</v>
      </c>
    </row>
    <row r="898" spans="1:11" hidden="1" x14ac:dyDescent="0.35">
      <c r="A898" t="s">
        <v>8</v>
      </c>
      <c r="B898" t="s">
        <v>9</v>
      </c>
      <c r="C898" t="s">
        <v>10</v>
      </c>
      <c r="D898" t="s">
        <v>134</v>
      </c>
      <c r="E898" t="s">
        <v>16</v>
      </c>
      <c r="F898" t="s">
        <v>210</v>
      </c>
      <c r="G898">
        <v>6</v>
      </c>
      <c r="H898">
        <v>2</v>
      </c>
      <c r="I898">
        <v>4</v>
      </c>
      <c r="J898" s="1">
        <f t="shared" si="26"/>
        <v>0.33333333333333331</v>
      </c>
      <c r="K898" s="1">
        <f t="shared" si="27"/>
        <v>0.66666666666666663</v>
      </c>
    </row>
    <row r="899" spans="1:11" hidden="1" x14ac:dyDescent="0.35">
      <c r="A899" t="s">
        <v>8</v>
      </c>
      <c r="B899" t="s">
        <v>9</v>
      </c>
      <c r="C899" t="s">
        <v>10</v>
      </c>
      <c r="D899" t="s">
        <v>134</v>
      </c>
      <c r="E899" t="s">
        <v>17</v>
      </c>
      <c r="F899" t="s">
        <v>210</v>
      </c>
      <c r="G899">
        <v>8</v>
      </c>
      <c r="H899">
        <v>8</v>
      </c>
      <c r="I899">
        <v>0</v>
      </c>
      <c r="J899" s="1">
        <f t="shared" ref="J899:J962" si="28">H899/G899</f>
        <v>1</v>
      </c>
      <c r="K899" s="1">
        <f t="shared" ref="K899:K962" si="29">I899/G899</f>
        <v>0</v>
      </c>
    </row>
    <row r="900" spans="1:11" hidden="1" x14ac:dyDescent="0.35">
      <c r="A900" t="s">
        <v>8</v>
      </c>
      <c r="B900" t="s">
        <v>9</v>
      </c>
      <c r="C900" t="s">
        <v>10</v>
      </c>
      <c r="D900" t="s">
        <v>134</v>
      </c>
      <c r="E900" t="s">
        <v>18</v>
      </c>
      <c r="F900" t="s">
        <v>210</v>
      </c>
      <c r="G900">
        <v>9</v>
      </c>
      <c r="H900">
        <v>6</v>
      </c>
      <c r="I900">
        <v>3</v>
      </c>
      <c r="J900" s="1">
        <f t="shared" si="28"/>
        <v>0.66666666666666663</v>
      </c>
      <c r="K900" s="1">
        <f t="shared" si="29"/>
        <v>0.33333333333333331</v>
      </c>
    </row>
    <row r="901" spans="1:11" hidden="1" x14ac:dyDescent="0.35">
      <c r="A901" t="s">
        <v>8</v>
      </c>
      <c r="B901" t="s">
        <v>9</v>
      </c>
      <c r="C901" t="s">
        <v>10</v>
      </c>
      <c r="D901" t="s">
        <v>134</v>
      </c>
      <c r="E901" t="s">
        <v>19</v>
      </c>
      <c r="F901" t="s">
        <v>210</v>
      </c>
      <c r="G901">
        <v>5</v>
      </c>
      <c r="H901">
        <v>4</v>
      </c>
      <c r="I901">
        <v>1</v>
      </c>
      <c r="J901" s="1">
        <f t="shared" si="28"/>
        <v>0.8</v>
      </c>
      <c r="K901" s="1">
        <f t="shared" si="29"/>
        <v>0.2</v>
      </c>
    </row>
    <row r="902" spans="1:11" hidden="1" x14ac:dyDescent="0.35">
      <c r="A902" t="s">
        <v>8</v>
      </c>
      <c r="B902" t="s">
        <v>9</v>
      </c>
      <c r="C902" t="s">
        <v>10</v>
      </c>
      <c r="D902" t="s">
        <v>134</v>
      </c>
      <c r="E902" t="s">
        <v>20</v>
      </c>
      <c r="F902" t="s">
        <v>210</v>
      </c>
      <c r="G902">
        <v>8</v>
      </c>
      <c r="H902">
        <v>6</v>
      </c>
      <c r="I902">
        <v>2</v>
      </c>
      <c r="J902" s="1">
        <f t="shared" si="28"/>
        <v>0.75</v>
      </c>
      <c r="K902" s="1">
        <f t="shared" si="29"/>
        <v>0.25</v>
      </c>
    </row>
    <row r="903" spans="1:11" hidden="1" x14ac:dyDescent="0.35">
      <c r="A903" t="s">
        <v>8</v>
      </c>
      <c r="B903" t="s">
        <v>9</v>
      </c>
      <c r="C903" t="s">
        <v>10</v>
      </c>
      <c r="D903" t="s">
        <v>134</v>
      </c>
      <c r="E903" t="s">
        <v>21</v>
      </c>
      <c r="F903" t="s">
        <v>210</v>
      </c>
      <c r="G903">
        <v>14</v>
      </c>
      <c r="H903">
        <v>10</v>
      </c>
      <c r="I903">
        <v>4</v>
      </c>
      <c r="J903" s="1">
        <f t="shared" si="28"/>
        <v>0.7142857142857143</v>
      </c>
      <c r="K903" s="1">
        <f t="shared" si="29"/>
        <v>0.2857142857142857</v>
      </c>
    </row>
    <row r="904" spans="1:11" hidden="1" x14ac:dyDescent="0.35">
      <c r="A904" t="s">
        <v>8</v>
      </c>
      <c r="B904" t="s">
        <v>9</v>
      </c>
      <c r="C904" t="s">
        <v>10</v>
      </c>
      <c r="D904" t="s">
        <v>134</v>
      </c>
      <c r="E904" t="s">
        <v>22</v>
      </c>
      <c r="F904" t="s">
        <v>210</v>
      </c>
      <c r="G904">
        <v>4</v>
      </c>
      <c r="H904">
        <v>1</v>
      </c>
      <c r="I904">
        <v>3</v>
      </c>
      <c r="J904" s="1">
        <f t="shared" si="28"/>
        <v>0.25</v>
      </c>
      <c r="K904" s="1">
        <f t="shared" si="29"/>
        <v>0.75</v>
      </c>
    </row>
    <row r="905" spans="1:11" hidden="1" x14ac:dyDescent="0.35">
      <c r="A905" t="s">
        <v>8</v>
      </c>
      <c r="B905" t="s">
        <v>9</v>
      </c>
      <c r="C905" t="s">
        <v>10</v>
      </c>
      <c r="D905" t="s">
        <v>134</v>
      </c>
      <c r="E905" t="s">
        <v>23</v>
      </c>
      <c r="F905" t="s">
        <v>210</v>
      </c>
      <c r="G905">
        <v>3</v>
      </c>
      <c r="H905">
        <v>0</v>
      </c>
      <c r="I905">
        <v>3</v>
      </c>
      <c r="J905" s="1">
        <f t="shared" si="28"/>
        <v>0</v>
      </c>
      <c r="K905" s="1">
        <f t="shared" si="29"/>
        <v>1</v>
      </c>
    </row>
    <row r="906" spans="1:11" hidden="1" x14ac:dyDescent="0.35">
      <c r="A906" t="s">
        <v>8</v>
      </c>
      <c r="B906" t="s">
        <v>9</v>
      </c>
      <c r="C906" t="s">
        <v>10</v>
      </c>
      <c r="D906" t="s">
        <v>134</v>
      </c>
      <c r="E906" t="s">
        <v>24</v>
      </c>
      <c r="F906" t="s">
        <v>210</v>
      </c>
      <c r="G906">
        <v>9</v>
      </c>
      <c r="H906">
        <v>9</v>
      </c>
      <c r="I906">
        <v>0</v>
      </c>
      <c r="J906" s="1">
        <f t="shared" si="28"/>
        <v>1</v>
      </c>
      <c r="K906" s="1">
        <f t="shared" si="29"/>
        <v>0</v>
      </c>
    </row>
    <row r="907" spans="1:11" hidden="1" x14ac:dyDescent="0.35">
      <c r="A907" t="s">
        <v>8</v>
      </c>
      <c r="B907" t="s">
        <v>9</v>
      </c>
      <c r="C907" t="s">
        <v>10</v>
      </c>
      <c r="D907" t="s">
        <v>134</v>
      </c>
      <c r="E907" t="s">
        <v>25</v>
      </c>
      <c r="F907" t="s">
        <v>210</v>
      </c>
      <c r="G907">
        <v>8</v>
      </c>
      <c r="H907">
        <v>5</v>
      </c>
      <c r="I907">
        <v>3</v>
      </c>
      <c r="J907" s="1">
        <f t="shared" si="28"/>
        <v>0.625</v>
      </c>
      <c r="K907" s="1">
        <f t="shared" si="29"/>
        <v>0.375</v>
      </c>
    </row>
    <row r="908" spans="1:11" hidden="1" x14ac:dyDescent="0.35">
      <c r="A908" t="s">
        <v>8</v>
      </c>
      <c r="B908" t="s">
        <v>9</v>
      </c>
      <c r="C908" t="s">
        <v>10</v>
      </c>
      <c r="D908" t="s">
        <v>134</v>
      </c>
      <c r="E908" t="s">
        <v>26</v>
      </c>
      <c r="F908" t="s">
        <v>268</v>
      </c>
      <c r="G908">
        <v>12</v>
      </c>
      <c r="H908">
        <v>12</v>
      </c>
      <c r="I908">
        <v>0</v>
      </c>
      <c r="J908" s="1">
        <f t="shared" si="28"/>
        <v>1</v>
      </c>
      <c r="K908" s="1">
        <f t="shared" si="29"/>
        <v>0</v>
      </c>
    </row>
    <row r="909" spans="1:11" hidden="1" x14ac:dyDescent="0.35">
      <c r="A909" t="s">
        <v>8</v>
      </c>
      <c r="B909" t="s">
        <v>9</v>
      </c>
      <c r="C909" t="s">
        <v>10</v>
      </c>
      <c r="D909" t="s">
        <v>134</v>
      </c>
      <c r="E909" t="s">
        <v>27</v>
      </c>
      <c r="F909" t="s">
        <v>210</v>
      </c>
      <c r="G909">
        <v>6</v>
      </c>
      <c r="H909">
        <v>4</v>
      </c>
      <c r="I909">
        <v>2</v>
      </c>
      <c r="J909" s="1">
        <f t="shared" si="28"/>
        <v>0.66666666666666663</v>
      </c>
      <c r="K909" s="1">
        <f t="shared" si="29"/>
        <v>0.33333333333333331</v>
      </c>
    </row>
    <row r="910" spans="1:11" hidden="1" x14ac:dyDescent="0.35">
      <c r="A910" t="s">
        <v>8</v>
      </c>
      <c r="B910" t="s">
        <v>9</v>
      </c>
      <c r="C910" t="s">
        <v>10</v>
      </c>
      <c r="D910" t="s">
        <v>134</v>
      </c>
      <c r="E910" t="s">
        <v>28</v>
      </c>
      <c r="F910" t="s">
        <v>210</v>
      </c>
      <c r="G910">
        <v>22</v>
      </c>
      <c r="H910">
        <v>11</v>
      </c>
      <c r="I910">
        <v>11</v>
      </c>
      <c r="J910" s="1">
        <f t="shared" si="28"/>
        <v>0.5</v>
      </c>
      <c r="K910" s="1">
        <f t="shared" si="29"/>
        <v>0.5</v>
      </c>
    </row>
    <row r="911" spans="1:11" hidden="1" x14ac:dyDescent="0.35">
      <c r="A911" t="s">
        <v>8</v>
      </c>
      <c r="B911" t="s">
        <v>9</v>
      </c>
      <c r="C911" t="s">
        <v>10</v>
      </c>
      <c r="D911" t="s">
        <v>134</v>
      </c>
      <c r="E911" t="s">
        <v>29</v>
      </c>
      <c r="F911" t="s">
        <v>210</v>
      </c>
      <c r="G911">
        <v>3</v>
      </c>
      <c r="H911">
        <v>1</v>
      </c>
      <c r="I911">
        <v>2</v>
      </c>
      <c r="J911" s="1">
        <f t="shared" si="28"/>
        <v>0.33333333333333331</v>
      </c>
      <c r="K911" s="1">
        <f t="shared" si="29"/>
        <v>0.66666666666666663</v>
      </c>
    </row>
    <row r="912" spans="1:11" hidden="1" x14ac:dyDescent="0.35">
      <c r="A912" t="s">
        <v>8</v>
      </c>
      <c r="B912" t="s">
        <v>9</v>
      </c>
      <c r="C912" t="s">
        <v>10</v>
      </c>
      <c r="D912" t="s">
        <v>134</v>
      </c>
      <c r="E912" t="s">
        <v>30</v>
      </c>
      <c r="F912" t="s">
        <v>210</v>
      </c>
      <c r="G912">
        <v>1</v>
      </c>
      <c r="H912">
        <v>0</v>
      </c>
      <c r="I912">
        <v>1</v>
      </c>
      <c r="J912" s="1">
        <f t="shared" si="28"/>
        <v>0</v>
      </c>
      <c r="K912" s="1">
        <f t="shared" si="29"/>
        <v>1</v>
      </c>
    </row>
    <row r="913" spans="1:11" hidden="1" x14ac:dyDescent="0.35">
      <c r="A913" t="s">
        <v>8</v>
      </c>
      <c r="B913" t="s">
        <v>9</v>
      </c>
      <c r="C913" t="s">
        <v>10</v>
      </c>
      <c r="D913" t="s">
        <v>134</v>
      </c>
      <c r="E913" t="s">
        <v>31</v>
      </c>
      <c r="F913" t="s">
        <v>210</v>
      </c>
      <c r="G913">
        <v>5</v>
      </c>
      <c r="H913">
        <v>3</v>
      </c>
      <c r="I913">
        <v>2</v>
      </c>
      <c r="J913" s="1">
        <f t="shared" si="28"/>
        <v>0.6</v>
      </c>
      <c r="K913" s="1">
        <f t="shared" si="29"/>
        <v>0.4</v>
      </c>
    </row>
    <row r="914" spans="1:11" hidden="1" x14ac:dyDescent="0.35">
      <c r="A914" t="s">
        <v>8</v>
      </c>
      <c r="B914" t="s">
        <v>9</v>
      </c>
      <c r="C914" t="s">
        <v>10</v>
      </c>
      <c r="D914" t="s">
        <v>134</v>
      </c>
      <c r="E914" t="s">
        <v>32</v>
      </c>
      <c r="F914" t="s">
        <v>210</v>
      </c>
      <c r="G914">
        <v>8</v>
      </c>
      <c r="H914">
        <v>8</v>
      </c>
      <c r="I914">
        <v>0</v>
      </c>
      <c r="J914" s="1">
        <f t="shared" si="28"/>
        <v>1</v>
      </c>
      <c r="K914" s="1">
        <f t="shared" si="29"/>
        <v>0</v>
      </c>
    </row>
    <row r="915" spans="1:11" hidden="1" x14ac:dyDescent="0.35">
      <c r="A915" t="s">
        <v>8</v>
      </c>
      <c r="B915" t="s">
        <v>9</v>
      </c>
      <c r="C915" t="s">
        <v>10</v>
      </c>
      <c r="D915" t="s">
        <v>134</v>
      </c>
      <c r="E915" t="s">
        <v>33</v>
      </c>
      <c r="F915" t="s">
        <v>210</v>
      </c>
      <c r="G915">
        <v>2</v>
      </c>
      <c r="H915">
        <v>1</v>
      </c>
      <c r="I915">
        <v>1</v>
      </c>
      <c r="J915" s="1">
        <f t="shared" si="28"/>
        <v>0.5</v>
      </c>
      <c r="K915" s="1">
        <f t="shared" si="29"/>
        <v>0.5</v>
      </c>
    </row>
    <row r="916" spans="1:11" hidden="1" x14ac:dyDescent="0.35">
      <c r="A916" t="s">
        <v>8</v>
      </c>
      <c r="B916" t="s">
        <v>9</v>
      </c>
      <c r="C916" t="s">
        <v>10</v>
      </c>
      <c r="D916" t="s">
        <v>134</v>
      </c>
      <c r="E916" t="s">
        <v>34</v>
      </c>
      <c r="F916" t="s">
        <v>210</v>
      </c>
      <c r="G916">
        <v>1</v>
      </c>
      <c r="H916">
        <v>1</v>
      </c>
      <c r="I916">
        <v>0</v>
      </c>
      <c r="J916" s="1">
        <f t="shared" si="28"/>
        <v>1</v>
      </c>
      <c r="K916" s="1">
        <f t="shared" si="29"/>
        <v>0</v>
      </c>
    </row>
    <row r="917" spans="1:11" hidden="1" x14ac:dyDescent="0.35">
      <c r="A917" t="s">
        <v>8</v>
      </c>
      <c r="B917" t="s">
        <v>9</v>
      </c>
      <c r="C917" t="s">
        <v>10</v>
      </c>
      <c r="D917" t="s">
        <v>134</v>
      </c>
      <c r="E917" t="s">
        <v>35</v>
      </c>
      <c r="F917" t="s">
        <v>210</v>
      </c>
      <c r="G917">
        <v>4</v>
      </c>
      <c r="H917">
        <v>3</v>
      </c>
      <c r="I917">
        <v>1</v>
      </c>
      <c r="J917" s="1">
        <f t="shared" si="28"/>
        <v>0.75</v>
      </c>
      <c r="K917" s="1">
        <f t="shared" si="29"/>
        <v>0.25</v>
      </c>
    </row>
    <row r="918" spans="1:11" hidden="1" x14ac:dyDescent="0.35">
      <c r="A918" t="s">
        <v>8</v>
      </c>
      <c r="B918" t="s">
        <v>9</v>
      </c>
      <c r="C918" t="s">
        <v>10</v>
      </c>
      <c r="D918" t="s">
        <v>134</v>
      </c>
      <c r="E918" t="s">
        <v>36</v>
      </c>
      <c r="F918" t="s">
        <v>210</v>
      </c>
      <c r="G918">
        <v>3</v>
      </c>
      <c r="H918">
        <v>3</v>
      </c>
      <c r="I918">
        <v>0</v>
      </c>
      <c r="J918" s="1">
        <f t="shared" si="28"/>
        <v>1</v>
      </c>
      <c r="K918" s="1">
        <f t="shared" si="29"/>
        <v>0</v>
      </c>
    </row>
    <row r="919" spans="1:11" hidden="1" x14ac:dyDescent="0.35">
      <c r="A919" t="s">
        <v>8</v>
      </c>
      <c r="B919" t="s">
        <v>9</v>
      </c>
      <c r="C919" t="s">
        <v>10</v>
      </c>
      <c r="D919" t="s">
        <v>134</v>
      </c>
      <c r="E919" t="s">
        <v>37</v>
      </c>
      <c r="F919" t="s">
        <v>210</v>
      </c>
      <c r="G919">
        <v>5</v>
      </c>
      <c r="H919">
        <v>3</v>
      </c>
      <c r="I919">
        <v>2</v>
      </c>
      <c r="J919" s="1">
        <f t="shared" si="28"/>
        <v>0.6</v>
      </c>
      <c r="K919" s="1">
        <f t="shared" si="29"/>
        <v>0.4</v>
      </c>
    </row>
    <row r="920" spans="1:11" hidden="1" x14ac:dyDescent="0.35">
      <c r="A920" t="s">
        <v>8</v>
      </c>
      <c r="B920" t="s">
        <v>9</v>
      </c>
      <c r="C920" t="s">
        <v>10</v>
      </c>
      <c r="D920" t="s">
        <v>134</v>
      </c>
      <c r="E920" t="s">
        <v>38</v>
      </c>
      <c r="F920" t="s">
        <v>210</v>
      </c>
      <c r="G920">
        <v>13</v>
      </c>
      <c r="H920">
        <v>8</v>
      </c>
      <c r="I920">
        <v>5</v>
      </c>
      <c r="J920" s="1">
        <f t="shared" si="28"/>
        <v>0.61538461538461542</v>
      </c>
      <c r="K920" s="1">
        <f t="shared" si="29"/>
        <v>0.38461538461538464</v>
      </c>
    </row>
    <row r="921" spans="1:11" hidden="1" x14ac:dyDescent="0.35">
      <c r="A921" t="s">
        <v>8</v>
      </c>
      <c r="B921" t="s">
        <v>9</v>
      </c>
      <c r="C921" t="s">
        <v>10</v>
      </c>
      <c r="D921" t="s">
        <v>134</v>
      </c>
      <c r="E921" t="s">
        <v>39</v>
      </c>
      <c r="F921" t="s">
        <v>268</v>
      </c>
      <c r="G921">
        <v>10</v>
      </c>
      <c r="H921">
        <v>9</v>
      </c>
      <c r="I921">
        <v>1</v>
      </c>
      <c r="J921" s="1">
        <f t="shared" si="28"/>
        <v>0.9</v>
      </c>
      <c r="K921" s="1">
        <f t="shared" si="29"/>
        <v>0.1</v>
      </c>
    </row>
    <row r="922" spans="1:11" hidden="1" x14ac:dyDescent="0.35">
      <c r="A922" t="s">
        <v>8</v>
      </c>
      <c r="B922" t="s">
        <v>9</v>
      </c>
      <c r="C922" t="s">
        <v>10</v>
      </c>
      <c r="D922" t="s">
        <v>134</v>
      </c>
      <c r="E922" t="s">
        <v>40</v>
      </c>
      <c r="F922" t="s">
        <v>189</v>
      </c>
      <c r="G922">
        <v>1</v>
      </c>
      <c r="H922">
        <v>0</v>
      </c>
      <c r="I922">
        <v>1</v>
      </c>
      <c r="J922" s="1">
        <f t="shared" si="28"/>
        <v>0</v>
      </c>
      <c r="K922" s="1">
        <f t="shared" si="29"/>
        <v>1</v>
      </c>
    </row>
    <row r="923" spans="1:11" hidden="1" x14ac:dyDescent="0.35">
      <c r="A923" t="s">
        <v>8</v>
      </c>
      <c r="B923" t="s">
        <v>9</v>
      </c>
      <c r="C923" t="s">
        <v>10</v>
      </c>
      <c r="D923" t="s">
        <v>134</v>
      </c>
      <c r="E923" t="s">
        <v>41</v>
      </c>
      <c r="F923" t="s">
        <v>268</v>
      </c>
      <c r="G923">
        <v>9</v>
      </c>
      <c r="H923">
        <v>7</v>
      </c>
      <c r="I923">
        <v>2</v>
      </c>
      <c r="J923" s="1">
        <f t="shared" si="28"/>
        <v>0.77777777777777779</v>
      </c>
      <c r="K923" s="1">
        <f t="shared" si="29"/>
        <v>0.22222222222222221</v>
      </c>
    </row>
    <row r="924" spans="1:11" hidden="1" x14ac:dyDescent="0.35">
      <c r="A924" t="s">
        <v>8</v>
      </c>
      <c r="B924" t="s">
        <v>9</v>
      </c>
      <c r="C924" t="s">
        <v>10</v>
      </c>
      <c r="D924" t="s">
        <v>134</v>
      </c>
      <c r="E924" t="s">
        <v>42</v>
      </c>
      <c r="F924" t="s">
        <v>268</v>
      </c>
      <c r="G924">
        <v>6</v>
      </c>
      <c r="H924">
        <v>4</v>
      </c>
      <c r="I924">
        <v>2</v>
      </c>
      <c r="J924" s="1">
        <f t="shared" si="28"/>
        <v>0.66666666666666663</v>
      </c>
      <c r="K924" s="1">
        <f t="shared" si="29"/>
        <v>0.33333333333333331</v>
      </c>
    </row>
    <row r="925" spans="1:11" hidden="1" x14ac:dyDescent="0.35">
      <c r="A925" t="s">
        <v>8</v>
      </c>
      <c r="B925" t="s">
        <v>9</v>
      </c>
      <c r="C925" t="s">
        <v>10</v>
      </c>
      <c r="D925" t="s">
        <v>134</v>
      </c>
      <c r="E925" t="s">
        <v>43</v>
      </c>
      <c r="F925" t="s">
        <v>268</v>
      </c>
      <c r="G925">
        <v>9</v>
      </c>
      <c r="H925">
        <v>6</v>
      </c>
      <c r="I925">
        <v>3</v>
      </c>
      <c r="J925" s="1">
        <f t="shared" si="28"/>
        <v>0.66666666666666663</v>
      </c>
      <c r="K925" s="1">
        <f t="shared" si="29"/>
        <v>0.33333333333333331</v>
      </c>
    </row>
    <row r="926" spans="1:11" hidden="1" x14ac:dyDescent="0.35">
      <c r="A926" t="s">
        <v>8</v>
      </c>
      <c r="B926" t="s">
        <v>9</v>
      </c>
      <c r="C926" t="s">
        <v>10</v>
      </c>
      <c r="D926" t="s">
        <v>134</v>
      </c>
      <c r="E926" t="s">
        <v>44</v>
      </c>
      <c r="F926" t="s">
        <v>268</v>
      </c>
      <c r="G926">
        <v>10</v>
      </c>
      <c r="H926">
        <v>9</v>
      </c>
      <c r="I926">
        <v>1</v>
      </c>
      <c r="J926" s="1">
        <f t="shared" si="28"/>
        <v>0.9</v>
      </c>
      <c r="K926" s="1">
        <f t="shared" si="29"/>
        <v>0.1</v>
      </c>
    </row>
    <row r="927" spans="1:11" hidden="1" x14ac:dyDescent="0.35">
      <c r="A927" t="s">
        <v>8</v>
      </c>
      <c r="B927" t="s">
        <v>9</v>
      </c>
      <c r="C927" t="s">
        <v>10</v>
      </c>
      <c r="D927" t="s">
        <v>134</v>
      </c>
      <c r="E927" t="s">
        <v>45</v>
      </c>
      <c r="F927" t="s">
        <v>268</v>
      </c>
      <c r="G927">
        <v>7</v>
      </c>
      <c r="H927">
        <v>4</v>
      </c>
      <c r="I927">
        <v>3</v>
      </c>
      <c r="J927" s="1">
        <f t="shared" si="28"/>
        <v>0.5714285714285714</v>
      </c>
      <c r="K927" s="1">
        <f t="shared" si="29"/>
        <v>0.42857142857142855</v>
      </c>
    </row>
    <row r="928" spans="1:11" hidden="1" x14ac:dyDescent="0.35">
      <c r="A928" t="s">
        <v>8</v>
      </c>
      <c r="B928" t="s">
        <v>9</v>
      </c>
      <c r="C928" t="s">
        <v>10</v>
      </c>
      <c r="D928" t="s">
        <v>134</v>
      </c>
      <c r="E928" t="s">
        <v>46</v>
      </c>
      <c r="F928" t="s">
        <v>268</v>
      </c>
      <c r="G928">
        <v>4</v>
      </c>
      <c r="H928">
        <v>4</v>
      </c>
      <c r="I928">
        <v>0</v>
      </c>
      <c r="J928" s="1">
        <f t="shared" si="28"/>
        <v>1</v>
      </c>
      <c r="K928" s="1">
        <f t="shared" si="29"/>
        <v>0</v>
      </c>
    </row>
    <row r="929" spans="1:11" hidden="1" x14ac:dyDescent="0.35">
      <c r="A929" t="s">
        <v>8</v>
      </c>
      <c r="B929" t="s">
        <v>9</v>
      </c>
      <c r="C929" t="s">
        <v>10</v>
      </c>
      <c r="D929" t="s">
        <v>134</v>
      </c>
      <c r="E929" t="s">
        <v>47</v>
      </c>
      <c r="F929" t="s">
        <v>268</v>
      </c>
      <c r="G929">
        <v>10</v>
      </c>
      <c r="H929">
        <v>10</v>
      </c>
      <c r="I929">
        <v>0</v>
      </c>
      <c r="J929" s="1">
        <f t="shared" si="28"/>
        <v>1</v>
      </c>
      <c r="K929" s="1">
        <f t="shared" si="29"/>
        <v>0</v>
      </c>
    </row>
    <row r="930" spans="1:11" hidden="1" x14ac:dyDescent="0.35">
      <c r="A930" t="s">
        <v>8</v>
      </c>
      <c r="B930" t="s">
        <v>9</v>
      </c>
      <c r="C930" t="s">
        <v>10</v>
      </c>
      <c r="D930" t="s">
        <v>134</v>
      </c>
      <c r="E930" t="s">
        <v>48</v>
      </c>
      <c r="F930" t="s">
        <v>268</v>
      </c>
      <c r="G930">
        <v>17</v>
      </c>
      <c r="H930">
        <v>4</v>
      </c>
      <c r="I930">
        <v>13</v>
      </c>
      <c r="J930" s="1">
        <f t="shared" si="28"/>
        <v>0.23529411764705882</v>
      </c>
      <c r="K930" s="1">
        <f t="shared" si="29"/>
        <v>0.76470588235294112</v>
      </c>
    </row>
    <row r="931" spans="1:11" hidden="1" x14ac:dyDescent="0.35">
      <c r="A931" t="s">
        <v>8</v>
      </c>
      <c r="B931" t="s">
        <v>9</v>
      </c>
      <c r="C931" t="s">
        <v>10</v>
      </c>
      <c r="D931" t="s">
        <v>134</v>
      </c>
      <c r="E931" t="s">
        <v>49</v>
      </c>
      <c r="F931" t="s">
        <v>268</v>
      </c>
      <c r="G931">
        <v>10</v>
      </c>
      <c r="H931">
        <v>10</v>
      </c>
      <c r="I931">
        <v>0</v>
      </c>
      <c r="J931" s="1">
        <f t="shared" si="28"/>
        <v>1</v>
      </c>
      <c r="K931" s="1">
        <f t="shared" si="29"/>
        <v>0</v>
      </c>
    </row>
    <row r="932" spans="1:11" hidden="1" x14ac:dyDescent="0.35">
      <c r="A932" t="s">
        <v>8</v>
      </c>
      <c r="B932" t="s">
        <v>9</v>
      </c>
      <c r="C932" t="s">
        <v>10</v>
      </c>
      <c r="D932" t="s">
        <v>134</v>
      </c>
      <c r="E932" t="s">
        <v>50</v>
      </c>
      <c r="F932" t="s">
        <v>268</v>
      </c>
      <c r="G932">
        <v>14</v>
      </c>
      <c r="H932">
        <v>12</v>
      </c>
      <c r="I932">
        <v>2</v>
      </c>
      <c r="J932" s="1">
        <f t="shared" si="28"/>
        <v>0.8571428571428571</v>
      </c>
      <c r="K932" s="1">
        <f t="shared" si="29"/>
        <v>0.14285714285714285</v>
      </c>
    </row>
    <row r="933" spans="1:11" hidden="1" x14ac:dyDescent="0.35">
      <c r="A933" t="s">
        <v>8</v>
      </c>
      <c r="B933" t="s">
        <v>9</v>
      </c>
      <c r="C933" t="s">
        <v>10</v>
      </c>
      <c r="D933" t="s">
        <v>134</v>
      </c>
      <c r="E933" t="s">
        <v>51</v>
      </c>
      <c r="F933" t="s">
        <v>189</v>
      </c>
      <c r="G933">
        <v>19</v>
      </c>
      <c r="H933">
        <v>13</v>
      </c>
      <c r="I933">
        <v>6</v>
      </c>
      <c r="J933" s="1">
        <f t="shared" si="28"/>
        <v>0.68421052631578949</v>
      </c>
      <c r="K933" s="1">
        <f t="shared" si="29"/>
        <v>0.31578947368421051</v>
      </c>
    </row>
    <row r="934" spans="1:11" hidden="1" x14ac:dyDescent="0.35">
      <c r="A934" t="s">
        <v>8</v>
      </c>
      <c r="B934" t="s">
        <v>9</v>
      </c>
      <c r="C934" t="s">
        <v>10</v>
      </c>
      <c r="D934" t="s">
        <v>134</v>
      </c>
      <c r="E934" t="s">
        <v>52</v>
      </c>
      <c r="F934" t="s">
        <v>189</v>
      </c>
      <c r="G934">
        <v>3</v>
      </c>
      <c r="H934">
        <v>1</v>
      </c>
      <c r="I934">
        <v>2</v>
      </c>
      <c r="J934" s="1">
        <f t="shared" si="28"/>
        <v>0.33333333333333331</v>
      </c>
      <c r="K934" s="1">
        <f t="shared" si="29"/>
        <v>0.66666666666666663</v>
      </c>
    </row>
    <row r="935" spans="1:11" hidden="1" x14ac:dyDescent="0.35">
      <c r="A935" t="s">
        <v>8</v>
      </c>
      <c r="B935" t="s">
        <v>9</v>
      </c>
      <c r="C935" t="s">
        <v>10</v>
      </c>
      <c r="D935" t="s">
        <v>134</v>
      </c>
      <c r="E935" t="s">
        <v>53</v>
      </c>
      <c r="F935" t="s">
        <v>189</v>
      </c>
      <c r="G935">
        <v>10</v>
      </c>
      <c r="H935">
        <v>6</v>
      </c>
      <c r="I935">
        <v>4</v>
      </c>
      <c r="J935" s="1">
        <f t="shared" si="28"/>
        <v>0.6</v>
      </c>
      <c r="K935" s="1">
        <f t="shared" si="29"/>
        <v>0.4</v>
      </c>
    </row>
    <row r="936" spans="1:11" hidden="1" x14ac:dyDescent="0.35">
      <c r="A936" t="s">
        <v>8</v>
      </c>
      <c r="B936" t="s">
        <v>9</v>
      </c>
      <c r="C936" t="s">
        <v>10</v>
      </c>
      <c r="D936" t="s">
        <v>134</v>
      </c>
      <c r="E936" t="s">
        <v>54</v>
      </c>
      <c r="F936" t="s">
        <v>189</v>
      </c>
      <c r="G936">
        <v>7</v>
      </c>
      <c r="H936">
        <v>1</v>
      </c>
      <c r="I936">
        <v>6</v>
      </c>
      <c r="J936" s="1">
        <f t="shared" si="28"/>
        <v>0.14285714285714285</v>
      </c>
      <c r="K936" s="1">
        <f t="shared" si="29"/>
        <v>0.8571428571428571</v>
      </c>
    </row>
    <row r="937" spans="1:11" hidden="1" x14ac:dyDescent="0.35">
      <c r="A937" t="s">
        <v>8</v>
      </c>
      <c r="B937" t="s">
        <v>9</v>
      </c>
      <c r="C937" t="s">
        <v>10</v>
      </c>
      <c r="D937" t="s">
        <v>134</v>
      </c>
      <c r="E937" t="s">
        <v>55</v>
      </c>
      <c r="F937" t="s">
        <v>189</v>
      </c>
      <c r="G937">
        <v>2</v>
      </c>
      <c r="H937">
        <v>1</v>
      </c>
      <c r="I937">
        <v>1</v>
      </c>
      <c r="J937" s="1">
        <f t="shared" si="28"/>
        <v>0.5</v>
      </c>
      <c r="K937" s="1">
        <f t="shared" si="29"/>
        <v>0.5</v>
      </c>
    </row>
    <row r="938" spans="1:11" hidden="1" x14ac:dyDescent="0.35">
      <c r="A938" t="s">
        <v>8</v>
      </c>
      <c r="B938" t="s">
        <v>9</v>
      </c>
      <c r="C938" t="s">
        <v>10</v>
      </c>
      <c r="D938" t="s">
        <v>134</v>
      </c>
      <c r="E938" t="s">
        <v>56</v>
      </c>
      <c r="F938" t="s">
        <v>189</v>
      </c>
      <c r="G938">
        <v>13</v>
      </c>
      <c r="H938">
        <v>10</v>
      </c>
      <c r="I938">
        <v>3</v>
      </c>
      <c r="J938" s="1">
        <f t="shared" si="28"/>
        <v>0.76923076923076927</v>
      </c>
      <c r="K938" s="1">
        <f t="shared" si="29"/>
        <v>0.23076923076923078</v>
      </c>
    </row>
    <row r="939" spans="1:11" hidden="1" x14ac:dyDescent="0.35">
      <c r="A939" t="s">
        <v>8</v>
      </c>
      <c r="B939" t="s">
        <v>9</v>
      </c>
      <c r="C939" t="s">
        <v>10</v>
      </c>
      <c r="D939" t="s">
        <v>134</v>
      </c>
      <c r="E939" t="s">
        <v>57</v>
      </c>
      <c r="F939" t="s">
        <v>189</v>
      </c>
      <c r="G939">
        <v>3</v>
      </c>
      <c r="H939">
        <v>3</v>
      </c>
      <c r="I939">
        <v>0</v>
      </c>
      <c r="J939" s="1">
        <f t="shared" si="28"/>
        <v>1</v>
      </c>
      <c r="K939" s="1">
        <f t="shared" si="29"/>
        <v>0</v>
      </c>
    </row>
    <row r="940" spans="1:11" hidden="1" x14ac:dyDescent="0.35">
      <c r="A940" t="s">
        <v>8</v>
      </c>
      <c r="B940" t="s">
        <v>9</v>
      </c>
      <c r="C940" t="s">
        <v>10</v>
      </c>
      <c r="D940" t="s">
        <v>134</v>
      </c>
      <c r="E940" t="s">
        <v>58</v>
      </c>
      <c r="F940" t="s">
        <v>189</v>
      </c>
      <c r="G940">
        <v>3</v>
      </c>
      <c r="H940">
        <v>3</v>
      </c>
      <c r="I940">
        <v>0</v>
      </c>
      <c r="J940" s="1">
        <f t="shared" si="28"/>
        <v>1</v>
      </c>
      <c r="K940" s="1">
        <f t="shared" si="29"/>
        <v>0</v>
      </c>
    </row>
    <row r="941" spans="1:11" hidden="1" x14ac:dyDescent="0.35">
      <c r="A941" t="s">
        <v>8</v>
      </c>
      <c r="B941" t="s">
        <v>9</v>
      </c>
      <c r="C941" t="s">
        <v>10</v>
      </c>
      <c r="D941" t="s">
        <v>134</v>
      </c>
      <c r="E941" t="s">
        <v>59</v>
      </c>
      <c r="F941" t="s">
        <v>189</v>
      </c>
      <c r="G941">
        <v>8</v>
      </c>
      <c r="H941">
        <v>5</v>
      </c>
      <c r="I941">
        <v>3</v>
      </c>
      <c r="J941" s="1">
        <f t="shared" si="28"/>
        <v>0.625</v>
      </c>
      <c r="K941" s="1">
        <f t="shared" si="29"/>
        <v>0.375</v>
      </c>
    </row>
    <row r="942" spans="1:11" hidden="1" x14ac:dyDescent="0.35">
      <c r="A942" t="s">
        <v>8</v>
      </c>
      <c r="B942" t="s">
        <v>9</v>
      </c>
      <c r="C942" t="s">
        <v>10</v>
      </c>
      <c r="D942" t="s">
        <v>134</v>
      </c>
      <c r="E942" t="s">
        <v>60</v>
      </c>
      <c r="F942" t="s">
        <v>184</v>
      </c>
      <c r="G942">
        <v>23</v>
      </c>
      <c r="H942">
        <v>15</v>
      </c>
      <c r="I942">
        <v>8</v>
      </c>
      <c r="J942" s="1">
        <f t="shared" si="28"/>
        <v>0.65217391304347827</v>
      </c>
      <c r="K942" s="1">
        <f t="shared" si="29"/>
        <v>0.34782608695652173</v>
      </c>
    </row>
    <row r="943" spans="1:11" hidden="1" x14ac:dyDescent="0.35">
      <c r="A943" t="s">
        <v>8</v>
      </c>
      <c r="B943" t="s">
        <v>9</v>
      </c>
      <c r="C943" t="s">
        <v>10</v>
      </c>
      <c r="D943" t="s">
        <v>134</v>
      </c>
      <c r="E943" t="s">
        <v>61</v>
      </c>
      <c r="F943" t="s">
        <v>184</v>
      </c>
      <c r="G943">
        <v>6</v>
      </c>
      <c r="H943">
        <v>3</v>
      </c>
      <c r="I943">
        <v>3</v>
      </c>
      <c r="J943" s="1">
        <f t="shared" si="28"/>
        <v>0.5</v>
      </c>
      <c r="K943" s="1">
        <f t="shared" si="29"/>
        <v>0.5</v>
      </c>
    </row>
    <row r="944" spans="1:11" hidden="1" x14ac:dyDescent="0.35">
      <c r="A944" t="s">
        <v>8</v>
      </c>
      <c r="B944" t="s">
        <v>9</v>
      </c>
      <c r="C944" t="s">
        <v>10</v>
      </c>
      <c r="D944" t="s">
        <v>134</v>
      </c>
      <c r="E944" t="s">
        <v>62</v>
      </c>
      <c r="F944" t="s">
        <v>184</v>
      </c>
      <c r="G944">
        <v>13</v>
      </c>
      <c r="H944">
        <v>11</v>
      </c>
      <c r="I944">
        <v>2</v>
      </c>
      <c r="J944" s="1">
        <f t="shared" si="28"/>
        <v>0.84615384615384615</v>
      </c>
      <c r="K944" s="1">
        <f t="shared" si="29"/>
        <v>0.15384615384615385</v>
      </c>
    </row>
    <row r="945" spans="1:11" hidden="1" x14ac:dyDescent="0.35">
      <c r="A945" t="s">
        <v>8</v>
      </c>
      <c r="B945" t="s">
        <v>9</v>
      </c>
      <c r="C945" t="s">
        <v>10</v>
      </c>
      <c r="D945" t="s">
        <v>134</v>
      </c>
      <c r="E945" t="s">
        <v>63</v>
      </c>
      <c r="F945" t="s">
        <v>184</v>
      </c>
      <c r="G945">
        <v>19</v>
      </c>
      <c r="H945">
        <v>15</v>
      </c>
      <c r="I945">
        <v>4</v>
      </c>
      <c r="J945" s="1">
        <f t="shared" si="28"/>
        <v>0.78947368421052633</v>
      </c>
      <c r="K945" s="1">
        <f t="shared" si="29"/>
        <v>0.21052631578947367</v>
      </c>
    </row>
    <row r="946" spans="1:11" hidden="1" x14ac:dyDescent="0.35">
      <c r="A946" t="s">
        <v>8</v>
      </c>
      <c r="B946" t="s">
        <v>9</v>
      </c>
      <c r="C946" t="s">
        <v>10</v>
      </c>
      <c r="D946" t="s">
        <v>134</v>
      </c>
      <c r="E946" t="s">
        <v>64</v>
      </c>
      <c r="F946" t="s">
        <v>184</v>
      </c>
      <c r="G946">
        <v>10</v>
      </c>
      <c r="H946">
        <v>7</v>
      </c>
      <c r="I946">
        <v>3</v>
      </c>
      <c r="J946" s="1">
        <f t="shared" si="28"/>
        <v>0.7</v>
      </c>
      <c r="K946" s="1">
        <f t="shared" si="29"/>
        <v>0.3</v>
      </c>
    </row>
    <row r="947" spans="1:11" hidden="1" x14ac:dyDescent="0.35">
      <c r="A947" t="s">
        <v>8</v>
      </c>
      <c r="B947" t="s">
        <v>9</v>
      </c>
      <c r="C947" t="s">
        <v>10</v>
      </c>
      <c r="D947" t="s">
        <v>134</v>
      </c>
      <c r="E947" t="s">
        <v>65</v>
      </c>
      <c r="F947" t="s">
        <v>184</v>
      </c>
      <c r="G947">
        <v>7</v>
      </c>
      <c r="H947">
        <v>6</v>
      </c>
      <c r="I947">
        <v>1</v>
      </c>
      <c r="J947" s="1">
        <f t="shared" si="28"/>
        <v>0.8571428571428571</v>
      </c>
      <c r="K947" s="1">
        <f t="shared" si="29"/>
        <v>0.14285714285714285</v>
      </c>
    </row>
    <row r="948" spans="1:11" hidden="1" x14ac:dyDescent="0.35">
      <c r="A948" t="s">
        <v>8</v>
      </c>
      <c r="B948" t="s">
        <v>9</v>
      </c>
      <c r="C948" t="s">
        <v>10</v>
      </c>
      <c r="D948" t="s">
        <v>134</v>
      </c>
      <c r="E948" t="s">
        <v>66</v>
      </c>
      <c r="F948" t="s">
        <v>184</v>
      </c>
      <c r="G948">
        <v>3</v>
      </c>
      <c r="H948">
        <v>3</v>
      </c>
      <c r="I948">
        <v>0</v>
      </c>
      <c r="J948" s="1">
        <f t="shared" si="28"/>
        <v>1</v>
      </c>
      <c r="K948" s="1">
        <f t="shared" si="29"/>
        <v>0</v>
      </c>
    </row>
    <row r="949" spans="1:11" hidden="1" x14ac:dyDescent="0.35">
      <c r="A949" t="s">
        <v>8</v>
      </c>
      <c r="B949" t="s">
        <v>9</v>
      </c>
      <c r="C949" t="s">
        <v>10</v>
      </c>
      <c r="D949" t="s">
        <v>134</v>
      </c>
      <c r="E949" t="s">
        <v>67</v>
      </c>
      <c r="F949" t="s">
        <v>184</v>
      </c>
      <c r="G949">
        <v>6</v>
      </c>
      <c r="H949">
        <v>5</v>
      </c>
      <c r="I949">
        <v>1</v>
      </c>
      <c r="J949" s="1">
        <f t="shared" si="28"/>
        <v>0.83333333333333337</v>
      </c>
      <c r="K949" s="1">
        <f t="shared" si="29"/>
        <v>0.16666666666666666</v>
      </c>
    </row>
    <row r="950" spans="1:11" hidden="1" x14ac:dyDescent="0.35">
      <c r="A950" t="s">
        <v>8</v>
      </c>
      <c r="B950" t="s">
        <v>9</v>
      </c>
      <c r="C950" t="s">
        <v>10</v>
      </c>
      <c r="D950" t="s">
        <v>134</v>
      </c>
      <c r="E950" t="s">
        <v>68</v>
      </c>
      <c r="F950" t="s">
        <v>184</v>
      </c>
      <c r="G950">
        <v>6</v>
      </c>
      <c r="H950">
        <v>5</v>
      </c>
      <c r="I950">
        <v>1</v>
      </c>
      <c r="J950" s="1">
        <f t="shared" si="28"/>
        <v>0.83333333333333337</v>
      </c>
      <c r="K950" s="1">
        <f t="shared" si="29"/>
        <v>0.16666666666666666</v>
      </c>
    </row>
    <row r="951" spans="1:11" hidden="1" x14ac:dyDescent="0.35">
      <c r="A951" t="s">
        <v>8</v>
      </c>
      <c r="B951" t="s">
        <v>9</v>
      </c>
      <c r="C951" t="s">
        <v>10</v>
      </c>
      <c r="D951" t="s">
        <v>134</v>
      </c>
      <c r="E951" t="s">
        <v>69</v>
      </c>
      <c r="F951" t="s">
        <v>200</v>
      </c>
      <c r="G951">
        <v>1</v>
      </c>
      <c r="H951">
        <v>1</v>
      </c>
      <c r="I951">
        <v>0</v>
      </c>
      <c r="J951" s="1">
        <f t="shared" si="28"/>
        <v>1</v>
      </c>
      <c r="K951" s="1">
        <f t="shared" si="29"/>
        <v>0</v>
      </c>
    </row>
    <row r="952" spans="1:11" hidden="1" x14ac:dyDescent="0.35">
      <c r="A952" t="s">
        <v>8</v>
      </c>
      <c r="B952" t="s">
        <v>9</v>
      </c>
      <c r="C952" t="s">
        <v>10</v>
      </c>
      <c r="D952" t="s">
        <v>134</v>
      </c>
      <c r="E952" t="s">
        <v>70</v>
      </c>
      <c r="F952" t="s">
        <v>200</v>
      </c>
      <c r="G952">
        <v>20</v>
      </c>
      <c r="H952">
        <v>11</v>
      </c>
      <c r="I952">
        <v>9</v>
      </c>
      <c r="J952" s="1">
        <f t="shared" si="28"/>
        <v>0.55000000000000004</v>
      </c>
      <c r="K952" s="1">
        <f t="shared" si="29"/>
        <v>0.45</v>
      </c>
    </row>
    <row r="953" spans="1:11" hidden="1" x14ac:dyDescent="0.35">
      <c r="A953" t="s">
        <v>8</v>
      </c>
      <c r="B953" t="s">
        <v>9</v>
      </c>
      <c r="C953" t="s">
        <v>10</v>
      </c>
      <c r="D953" t="s">
        <v>134</v>
      </c>
      <c r="E953" t="s">
        <v>71</v>
      </c>
      <c r="F953" t="s">
        <v>200</v>
      </c>
      <c r="G953">
        <v>3</v>
      </c>
      <c r="H953">
        <v>0</v>
      </c>
      <c r="I953">
        <v>3</v>
      </c>
      <c r="J953" s="1">
        <f t="shared" si="28"/>
        <v>0</v>
      </c>
      <c r="K953" s="1">
        <f t="shared" si="29"/>
        <v>1</v>
      </c>
    </row>
    <row r="954" spans="1:11" hidden="1" x14ac:dyDescent="0.35">
      <c r="A954" t="s">
        <v>8</v>
      </c>
      <c r="B954" t="s">
        <v>9</v>
      </c>
      <c r="C954" t="s">
        <v>10</v>
      </c>
      <c r="D954" t="s">
        <v>134</v>
      </c>
      <c r="E954" t="s">
        <v>72</v>
      </c>
      <c r="F954" t="s">
        <v>179</v>
      </c>
      <c r="G954">
        <v>42</v>
      </c>
      <c r="H954">
        <v>28</v>
      </c>
      <c r="I954">
        <v>14</v>
      </c>
      <c r="J954" s="1">
        <f t="shared" si="28"/>
        <v>0.66666666666666663</v>
      </c>
      <c r="K954" s="1">
        <f t="shared" si="29"/>
        <v>0.33333333333333331</v>
      </c>
    </row>
    <row r="955" spans="1:11" hidden="1" x14ac:dyDescent="0.35">
      <c r="A955" t="s">
        <v>8</v>
      </c>
      <c r="B955" t="s">
        <v>9</v>
      </c>
      <c r="C955" t="s">
        <v>10</v>
      </c>
      <c r="D955" t="s">
        <v>134</v>
      </c>
      <c r="E955" t="s">
        <v>73</v>
      </c>
      <c r="F955" t="s">
        <v>179</v>
      </c>
      <c r="G955">
        <v>26</v>
      </c>
      <c r="H955">
        <v>21</v>
      </c>
      <c r="I955">
        <v>5</v>
      </c>
      <c r="J955" s="1">
        <f t="shared" si="28"/>
        <v>0.80769230769230771</v>
      </c>
      <c r="K955" s="1">
        <f t="shared" si="29"/>
        <v>0.19230769230769232</v>
      </c>
    </row>
    <row r="956" spans="1:11" hidden="1" x14ac:dyDescent="0.35">
      <c r="A956" t="s">
        <v>8</v>
      </c>
      <c r="B956" t="s">
        <v>9</v>
      </c>
      <c r="C956" t="s">
        <v>10</v>
      </c>
      <c r="D956" t="s">
        <v>134</v>
      </c>
      <c r="E956" t="s">
        <v>74</v>
      </c>
      <c r="F956" t="s">
        <v>179</v>
      </c>
      <c r="G956">
        <v>37</v>
      </c>
      <c r="H956">
        <v>23</v>
      </c>
      <c r="I956">
        <v>14</v>
      </c>
      <c r="J956" s="1">
        <f t="shared" si="28"/>
        <v>0.6216216216216216</v>
      </c>
      <c r="K956" s="1">
        <f t="shared" si="29"/>
        <v>0.3783783783783784</v>
      </c>
    </row>
    <row r="957" spans="1:11" hidden="1" x14ac:dyDescent="0.35">
      <c r="A957" t="s">
        <v>8</v>
      </c>
      <c r="B957" t="s">
        <v>9</v>
      </c>
      <c r="C957" t="s">
        <v>10</v>
      </c>
      <c r="D957" t="s">
        <v>134</v>
      </c>
      <c r="E957" t="s">
        <v>75</v>
      </c>
      <c r="F957" t="s">
        <v>179</v>
      </c>
      <c r="G957">
        <v>28</v>
      </c>
      <c r="H957">
        <v>21</v>
      </c>
      <c r="I957">
        <v>7</v>
      </c>
      <c r="J957" s="1">
        <f t="shared" si="28"/>
        <v>0.75</v>
      </c>
      <c r="K957" s="1">
        <f t="shared" si="29"/>
        <v>0.25</v>
      </c>
    </row>
    <row r="958" spans="1:11" hidden="1" x14ac:dyDescent="0.35">
      <c r="A958" t="s">
        <v>8</v>
      </c>
      <c r="B958" t="s">
        <v>9</v>
      </c>
      <c r="C958" t="s">
        <v>10</v>
      </c>
      <c r="D958" t="s">
        <v>134</v>
      </c>
      <c r="E958" t="s">
        <v>76</v>
      </c>
      <c r="F958" t="s">
        <v>210</v>
      </c>
      <c r="G958">
        <v>6</v>
      </c>
      <c r="H958">
        <v>4</v>
      </c>
      <c r="I958">
        <v>2</v>
      </c>
      <c r="J958" s="1">
        <f t="shared" si="28"/>
        <v>0.66666666666666663</v>
      </c>
      <c r="K958" s="1">
        <f t="shared" si="29"/>
        <v>0.33333333333333331</v>
      </c>
    </row>
    <row r="959" spans="1:11" hidden="1" x14ac:dyDescent="0.35">
      <c r="A959" t="s">
        <v>8</v>
      </c>
      <c r="B959" t="s">
        <v>9</v>
      </c>
      <c r="C959" t="s">
        <v>10</v>
      </c>
      <c r="D959" t="s">
        <v>134</v>
      </c>
      <c r="E959" t="s">
        <v>78</v>
      </c>
      <c r="F959" t="s">
        <v>268</v>
      </c>
      <c r="G959">
        <v>22</v>
      </c>
      <c r="H959">
        <v>18</v>
      </c>
      <c r="I959">
        <v>4</v>
      </c>
      <c r="J959" s="1">
        <f t="shared" si="28"/>
        <v>0.81818181818181823</v>
      </c>
      <c r="K959" s="1">
        <f t="shared" si="29"/>
        <v>0.18181818181818182</v>
      </c>
    </row>
    <row r="960" spans="1:11" hidden="1" x14ac:dyDescent="0.35">
      <c r="A960" t="s">
        <v>8</v>
      </c>
      <c r="B960" t="s">
        <v>9</v>
      </c>
      <c r="C960" t="s">
        <v>10</v>
      </c>
      <c r="D960" t="s">
        <v>134</v>
      </c>
      <c r="E960" t="s">
        <v>79</v>
      </c>
      <c r="F960" t="s">
        <v>210</v>
      </c>
      <c r="G960">
        <v>8</v>
      </c>
      <c r="H960">
        <v>3</v>
      </c>
      <c r="I960">
        <v>5</v>
      </c>
      <c r="J960" s="1">
        <f t="shared" si="28"/>
        <v>0.375</v>
      </c>
      <c r="K960" s="1">
        <f t="shared" si="29"/>
        <v>0.625</v>
      </c>
    </row>
    <row r="961" spans="1:11" hidden="1" x14ac:dyDescent="0.35">
      <c r="A961" t="s">
        <v>8</v>
      </c>
      <c r="B961" t="s">
        <v>9</v>
      </c>
      <c r="C961" t="s">
        <v>10</v>
      </c>
      <c r="D961" t="s">
        <v>134</v>
      </c>
      <c r="E961" t="s">
        <v>84</v>
      </c>
      <c r="F961" t="s">
        <v>200</v>
      </c>
      <c r="G961">
        <v>18</v>
      </c>
      <c r="H961">
        <v>13</v>
      </c>
      <c r="I961">
        <v>5</v>
      </c>
      <c r="J961" s="1">
        <f t="shared" si="28"/>
        <v>0.72222222222222221</v>
      </c>
      <c r="K961" s="1">
        <f t="shared" si="29"/>
        <v>0.27777777777777779</v>
      </c>
    </row>
    <row r="962" spans="1:11" hidden="1" x14ac:dyDescent="0.35">
      <c r="A962" t="s">
        <v>8</v>
      </c>
      <c r="B962" t="s">
        <v>9</v>
      </c>
      <c r="C962" t="s">
        <v>10</v>
      </c>
      <c r="D962" t="s">
        <v>134</v>
      </c>
      <c r="E962" t="s">
        <v>85</v>
      </c>
      <c r="F962" t="s">
        <v>200</v>
      </c>
      <c r="G962">
        <v>17</v>
      </c>
      <c r="H962">
        <v>13</v>
      </c>
      <c r="I962">
        <v>4</v>
      </c>
      <c r="J962" s="1">
        <f t="shared" si="28"/>
        <v>0.76470588235294112</v>
      </c>
      <c r="K962" s="1">
        <f t="shared" si="29"/>
        <v>0.23529411764705882</v>
      </c>
    </row>
    <row r="963" spans="1:11" hidden="1" x14ac:dyDescent="0.35">
      <c r="A963" t="s">
        <v>8</v>
      </c>
      <c r="B963" t="s">
        <v>9</v>
      </c>
      <c r="C963" t="s">
        <v>10</v>
      </c>
      <c r="D963" t="s">
        <v>134</v>
      </c>
      <c r="E963" t="s">
        <v>86</v>
      </c>
      <c r="F963" t="s">
        <v>179</v>
      </c>
      <c r="G963">
        <v>36</v>
      </c>
      <c r="H963">
        <v>20</v>
      </c>
      <c r="I963">
        <v>16</v>
      </c>
      <c r="J963" s="1">
        <f t="shared" ref="J963:J1026" si="30">H963/G963</f>
        <v>0.55555555555555558</v>
      </c>
      <c r="K963" s="1">
        <f t="shared" ref="K963:K1026" si="31">I963/G963</f>
        <v>0.44444444444444442</v>
      </c>
    </row>
    <row r="964" spans="1:11" hidden="1" x14ac:dyDescent="0.35">
      <c r="A964" t="s">
        <v>8</v>
      </c>
      <c r="B964" t="s">
        <v>9</v>
      </c>
      <c r="C964" t="s">
        <v>10</v>
      </c>
      <c r="D964" t="s">
        <v>134</v>
      </c>
      <c r="E964" t="s">
        <v>87</v>
      </c>
      <c r="F964" t="s">
        <v>189</v>
      </c>
      <c r="G964">
        <v>42</v>
      </c>
      <c r="H964">
        <v>25</v>
      </c>
      <c r="I964">
        <v>17</v>
      </c>
      <c r="J964" s="1">
        <f t="shared" si="30"/>
        <v>0.59523809523809523</v>
      </c>
      <c r="K964" s="1">
        <f t="shared" si="31"/>
        <v>0.40476190476190477</v>
      </c>
    </row>
    <row r="965" spans="1:11" hidden="1" x14ac:dyDescent="0.35">
      <c r="A965" t="s">
        <v>8</v>
      </c>
      <c r="B965" t="s">
        <v>9</v>
      </c>
      <c r="C965" t="s">
        <v>10</v>
      </c>
      <c r="D965" t="s">
        <v>134</v>
      </c>
      <c r="E965" t="s">
        <v>88</v>
      </c>
      <c r="F965" t="s">
        <v>268</v>
      </c>
      <c r="G965">
        <v>25</v>
      </c>
      <c r="H965">
        <v>17</v>
      </c>
      <c r="I965">
        <v>8</v>
      </c>
      <c r="J965" s="1">
        <f t="shared" si="30"/>
        <v>0.68</v>
      </c>
      <c r="K965" s="1">
        <f t="shared" si="31"/>
        <v>0.32</v>
      </c>
    </row>
    <row r="966" spans="1:11" hidden="1" x14ac:dyDescent="0.35">
      <c r="A966" t="s">
        <v>8</v>
      </c>
      <c r="B966" t="s">
        <v>9</v>
      </c>
      <c r="C966" t="s">
        <v>10</v>
      </c>
      <c r="D966" t="s">
        <v>134</v>
      </c>
      <c r="E966" t="s">
        <v>89</v>
      </c>
      <c r="F966" t="s">
        <v>189</v>
      </c>
      <c r="G966">
        <v>40</v>
      </c>
      <c r="H966">
        <v>26</v>
      </c>
      <c r="I966">
        <v>14</v>
      </c>
      <c r="J966" s="1">
        <f t="shared" si="30"/>
        <v>0.65</v>
      </c>
      <c r="K966" s="1">
        <f t="shared" si="31"/>
        <v>0.35</v>
      </c>
    </row>
    <row r="967" spans="1:11" hidden="1" x14ac:dyDescent="0.35">
      <c r="A967" t="s">
        <v>8</v>
      </c>
      <c r="B967" t="s">
        <v>9</v>
      </c>
      <c r="C967" t="s">
        <v>10</v>
      </c>
      <c r="D967" t="s">
        <v>134</v>
      </c>
      <c r="E967" t="s">
        <v>90</v>
      </c>
      <c r="F967" t="s">
        <v>179</v>
      </c>
      <c r="G967">
        <v>21</v>
      </c>
      <c r="H967">
        <v>14</v>
      </c>
      <c r="I967">
        <v>7</v>
      </c>
      <c r="J967" s="1">
        <f t="shared" si="30"/>
        <v>0.66666666666666663</v>
      </c>
      <c r="K967" s="1">
        <f t="shared" si="31"/>
        <v>0.33333333333333331</v>
      </c>
    </row>
    <row r="968" spans="1:11" hidden="1" x14ac:dyDescent="0.35">
      <c r="A968" t="s">
        <v>8</v>
      </c>
      <c r="B968" t="s">
        <v>9</v>
      </c>
      <c r="C968" t="s">
        <v>10</v>
      </c>
      <c r="D968" t="s">
        <v>134</v>
      </c>
      <c r="E968" t="s">
        <v>91</v>
      </c>
      <c r="F968" t="s">
        <v>268</v>
      </c>
      <c r="G968">
        <v>19</v>
      </c>
      <c r="H968">
        <v>15</v>
      </c>
      <c r="I968">
        <v>4</v>
      </c>
      <c r="J968" s="1">
        <f t="shared" si="30"/>
        <v>0.78947368421052633</v>
      </c>
      <c r="K968" s="1">
        <f t="shared" si="31"/>
        <v>0.21052631578947367</v>
      </c>
    </row>
    <row r="969" spans="1:11" hidden="1" x14ac:dyDescent="0.35">
      <c r="A969" t="s">
        <v>8</v>
      </c>
      <c r="B969" t="s">
        <v>9</v>
      </c>
      <c r="C969" t="s">
        <v>10</v>
      </c>
      <c r="D969" t="s">
        <v>134</v>
      </c>
      <c r="E969" t="s">
        <v>92</v>
      </c>
      <c r="F969" t="s">
        <v>189</v>
      </c>
      <c r="G969">
        <v>25</v>
      </c>
      <c r="H969">
        <v>13</v>
      </c>
      <c r="I969">
        <v>12</v>
      </c>
      <c r="J969" s="1">
        <f t="shared" si="30"/>
        <v>0.52</v>
      </c>
      <c r="K969" s="1">
        <f t="shared" si="31"/>
        <v>0.48</v>
      </c>
    </row>
    <row r="970" spans="1:11" hidden="1" x14ac:dyDescent="0.35">
      <c r="A970" t="s">
        <v>8</v>
      </c>
      <c r="B970" t="s">
        <v>9</v>
      </c>
      <c r="C970" t="s">
        <v>10</v>
      </c>
      <c r="D970" t="s">
        <v>134</v>
      </c>
      <c r="E970" t="s">
        <v>93</v>
      </c>
      <c r="F970" t="s">
        <v>184</v>
      </c>
      <c r="G970">
        <v>40</v>
      </c>
      <c r="H970">
        <v>33</v>
      </c>
      <c r="I970">
        <v>7</v>
      </c>
      <c r="J970" s="1">
        <f t="shared" si="30"/>
        <v>0.82499999999999996</v>
      </c>
      <c r="K970" s="1">
        <f t="shared" si="31"/>
        <v>0.17499999999999999</v>
      </c>
    </row>
    <row r="971" spans="1:11" hidden="1" x14ac:dyDescent="0.35">
      <c r="A971" t="s">
        <v>8</v>
      </c>
      <c r="B971" t="s">
        <v>9</v>
      </c>
      <c r="C971" t="s">
        <v>10</v>
      </c>
      <c r="D971" t="s">
        <v>134</v>
      </c>
      <c r="E971" t="s">
        <v>94</v>
      </c>
      <c r="F971" t="s">
        <v>210</v>
      </c>
      <c r="G971">
        <v>30</v>
      </c>
      <c r="H971">
        <v>21</v>
      </c>
      <c r="I971">
        <v>9</v>
      </c>
      <c r="J971" s="1">
        <f t="shared" si="30"/>
        <v>0.7</v>
      </c>
      <c r="K971" s="1">
        <f t="shared" si="31"/>
        <v>0.3</v>
      </c>
    </row>
    <row r="972" spans="1:11" hidden="1" x14ac:dyDescent="0.35">
      <c r="A972" t="s">
        <v>8</v>
      </c>
      <c r="B972" t="s">
        <v>9</v>
      </c>
      <c r="C972" t="s">
        <v>10</v>
      </c>
      <c r="D972" t="s">
        <v>134</v>
      </c>
      <c r="E972" t="s">
        <v>96</v>
      </c>
      <c r="F972" t="s">
        <v>268</v>
      </c>
      <c r="G972">
        <v>10</v>
      </c>
      <c r="H972">
        <v>7</v>
      </c>
      <c r="I972">
        <v>3</v>
      </c>
      <c r="J972" s="1">
        <f t="shared" si="30"/>
        <v>0.7</v>
      </c>
      <c r="K972" s="1">
        <f t="shared" si="31"/>
        <v>0.3</v>
      </c>
    </row>
    <row r="973" spans="1:11" hidden="1" x14ac:dyDescent="0.35">
      <c r="A973" t="s">
        <v>8</v>
      </c>
      <c r="B973" t="s">
        <v>9</v>
      </c>
      <c r="C973" t="s">
        <v>10</v>
      </c>
      <c r="D973" t="s">
        <v>134</v>
      </c>
      <c r="E973" t="s">
        <v>97</v>
      </c>
      <c r="F973" t="s">
        <v>309</v>
      </c>
      <c r="G973">
        <v>38</v>
      </c>
      <c r="H973">
        <v>24</v>
      </c>
      <c r="I973">
        <v>14</v>
      </c>
      <c r="J973" s="1">
        <f t="shared" si="30"/>
        <v>0.63157894736842102</v>
      </c>
      <c r="K973" s="1">
        <f t="shared" si="31"/>
        <v>0.36842105263157893</v>
      </c>
    </row>
    <row r="974" spans="1:11" hidden="1" x14ac:dyDescent="0.35">
      <c r="A974" t="s">
        <v>8</v>
      </c>
      <c r="B974" t="s">
        <v>9</v>
      </c>
      <c r="C974" t="s">
        <v>10</v>
      </c>
      <c r="D974" t="s">
        <v>134</v>
      </c>
      <c r="E974" t="s">
        <v>98</v>
      </c>
      <c r="F974" t="s">
        <v>268</v>
      </c>
      <c r="G974">
        <v>21</v>
      </c>
      <c r="H974">
        <v>16</v>
      </c>
      <c r="I974">
        <v>5</v>
      </c>
      <c r="J974" s="1">
        <f t="shared" si="30"/>
        <v>0.76190476190476186</v>
      </c>
      <c r="K974" s="1">
        <f t="shared" si="31"/>
        <v>0.23809523809523808</v>
      </c>
    </row>
    <row r="975" spans="1:11" hidden="1" x14ac:dyDescent="0.35">
      <c r="A975" t="s">
        <v>8</v>
      </c>
      <c r="B975" t="s">
        <v>9</v>
      </c>
      <c r="C975" t="s">
        <v>10</v>
      </c>
      <c r="D975" t="s">
        <v>134</v>
      </c>
      <c r="E975" t="s">
        <v>99</v>
      </c>
      <c r="F975" t="s">
        <v>189</v>
      </c>
      <c r="G975">
        <v>26</v>
      </c>
      <c r="H975">
        <v>17</v>
      </c>
      <c r="I975">
        <v>9</v>
      </c>
      <c r="J975" s="1">
        <f t="shared" si="30"/>
        <v>0.65384615384615385</v>
      </c>
      <c r="K975" s="1">
        <f t="shared" si="31"/>
        <v>0.34615384615384615</v>
      </c>
    </row>
    <row r="976" spans="1:11" hidden="1" x14ac:dyDescent="0.35">
      <c r="A976" t="s">
        <v>8</v>
      </c>
      <c r="B976" t="s">
        <v>9</v>
      </c>
      <c r="C976" t="s">
        <v>10</v>
      </c>
      <c r="D976" t="s">
        <v>134</v>
      </c>
      <c r="E976" t="s">
        <v>100</v>
      </c>
      <c r="F976" t="s">
        <v>200</v>
      </c>
      <c r="G976">
        <v>26</v>
      </c>
      <c r="H976">
        <v>16</v>
      </c>
      <c r="I976">
        <v>10</v>
      </c>
      <c r="J976" s="1">
        <f t="shared" si="30"/>
        <v>0.61538461538461542</v>
      </c>
      <c r="K976" s="1">
        <f t="shared" si="31"/>
        <v>0.38461538461538464</v>
      </c>
    </row>
    <row r="977" spans="1:11" hidden="1" x14ac:dyDescent="0.35">
      <c r="A977" t="s">
        <v>8</v>
      </c>
      <c r="B977" t="s">
        <v>9</v>
      </c>
      <c r="C977" t="s">
        <v>10</v>
      </c>
      <c r="D977" t="s">
        <v>134</v>
      </c>
      <c r="E977" t="s">
        <v>101</v>
      </c>
      <c r="F977" t="s">
        <v>189</v>
      </c>
      <c r="G977">
        <v>22</v>
      </c>
      <c r="H977">
        <v>17</v>
      </c>
      <c r="I977">
        <v>5</v>
      </c>
      <c r="J977" s="1">
        <f t="shared" si="30"/>
        <v>0.77272727272727271</v>
      </c>
      <c r="K977" s="1">
        <f t="shared" si="31"/>
        <v>0.22727272727272727</v>
      </c>
    </row>
    <row r="978" spans="1:11" hidden="1" x14ac:dyDescent="0.35">
      <c r="A978" t="s">
        <v>8</v>
      </c>
      <c r="B978" t="s">
        <v>9</v>
      </c>
      <c r="C978" t="s">
        <v>10</v>
      </c>
      <c r="D978" t="s">
        <v>134</v>
      </c>
      <c r="E978" t="s">
        <v>102</v>
      </c>
      <c r="F978" t="s">
        <v>309</v>
      </c>
      <c r="G978">
        <v>38</v>
      </c>
      <c r="H978">
        <v>22</v>
      </c>
      <c r="I978">
        <v>16</v>
      </c>
      <c r="J978" s="1">
        <f t="shared" si="30"/>
        <v>0.57894736842105265</v>
      </c>
      <c r="K978" s="1">
        <f t="shared" si="31"/>
        <v>0.42105263157894735</v>
      </c>
    </row>
    <row r="979" spans="1:11" hidden="1" x14ac:dyDescent="0.35">
      <c r="A979" t="s">
        <v>8</v>
      </c>
      <c r="B979" t="s">
        <v>9</v>
      </c>
      <c r="C979" t="s">
        <v>10</v>
      </c>
      <c r="D979" t="s">
        <v>134</v>
      </c>
      <c r="E979" t="s">
        <v>104</v>
      </c>
      <c r="F979" t="s">
        <v>189</v>
      </c>
      <c r="G979">
        <v>27</v>
      </c>
      <c r="H979">
        <v>11</v>
      </c>
      <c r="I979">
        <v>16</v>
      </c>
      <c r="J979" s="1">
        <f t="shared" si="30"/>
        <v>0.40740740740740738</v>
      </c>
      <c r="K979" s="1">
        <f t="shared" si="31"/>
        <v>0.59259259259259256</v>
      </c>
    </row>
    <row r="980" spans="1:11" hidden="1" x14ac:dyDescent="0.35">
      <c r="A980" t="s">
        <v>8</v>
      </c>
      <c r="B980" t="s">
        <v>9</v>
      </c>
      <c r="C980" t="s">
        <v>10</v>
      </c>
      <c r="D980" t="s">
        <v>134</v>
      </c>
      <c r="E980" t="s">
        <v>105</v>
      </c>
      <c r="F980" t="s">
        <v>268</v>
      </c>
      <c r="G980">
        <v>15</v>
      </c>
      <c r="H980">
        <v>11</v>
      </c>
      <c r="I980">
        <v>4</v>
      </c>
      <c r="J980" s="1">
        <f t="shared" si="30"/>
        <v>0.73333333333333328</v>
      </c>
      <c r="K980" s="1">
        <f t="shared" si="31"/>
        <v>0.26666666666666666</v>
      </c>
    </row>
    <row r="981" spans="1:11" hidden="1" x14ac:dyDescent="0.35">
      <c r="A981" t="s">
        <v>8</v>
      </c>
      <c r="B981" t="s">
        <v>9</v>
      </c>
      <c r="C981" t="s">
        <v>10</v>
      </c>
      <c r="D981" t="s">
        <v>134</v>
      </c>
      <c r="E981" t="s">
        <v>106</v>
      </c>
      <c r="F981" t="s">
        <v>200</v>
      </c>
      <c r="G981">
        <v>44</v>
      </c>
      <c r="H981">
        <v>32</v>
      </c>
      <c r="I981">
        <v>12</v>
      </c>
      <c r="J981" s="1">
        <f t="shared" si="30"/>
        <v>0.72727272727272729</v>
      </c>
      <c r="K981" s="1">
        <f t="shared" si="31"/>
        <v>0.27272727272727271</v>
      </c>
    </row>
    <row r="982" spans="1:11" hidden="1" x14ac:dyDescent="0.35">
      <c r="A982" t="s">
        <v>8</v>
      </c>
      <c r="B982" t="s">
        <v>9</v>
      </c>
      <c r="C982" t="s">
        <v>10</v>
      </c>
      <c r="D982" t="s">
        <v>134</v>
      </c>
      <c r="E982" t="s">
        <v>107</v>
      </c>
      <c r="F982" t="s">
        <v>200</v>
      </c>
      <c r="G982">
        <v>30</v>
      </c>
      <c r="H982">
        <v>22</v>
      </c>
      <c r="I982">
        <v>8</v>
      </c>
      <c r="J982" s="1">
        <f t="shared" si="30"/>
        <v>0.73333333333333328</v>
      </c>
      <c r="K982" s="1">
        <f t="shared" si="31"/>
        <v>0.26666666666666666</v>
      </c>
    </row>
    <row r="983" spans="1:11" hidden="1" x14ac:dyDescent="0.35">
      <c r="A983" t="s">
        <v>8</v>
      </c>
      <c r="B983" t="s">
        <v>9</v>
      </c>
      <c r="C983" t="s">
        <v>10</v>
      </c>
      <c r="D983" t="s">
        <v>134</v>
      </c>
      <c r="E983" t="s">
        <v>108</v>
      </c>
      <c r="F983" t="s">
        <v>179</v>
      </c>
      <c r="G983">
        <v>22</v>
      </c>
      <c r="H983">
        <v>16</v>
      </c>
      <c r="I983">
        <v>6</v>
      </c>
      <c r="J983" s="1">
        <f t="shared" si="30"/>
        <v>0.72727272727272729</v>
      </c>
      <c r="K983" s="1">
        <f t="shared" si="31"/>
        <v>0.27272727272727271</v>
      </c>
    </row>
    <row r="984" spans="1:11" hidden="1" x14ac:dyDescent="0.35">
      <c r="A984" t="s">
        <v>8</v>
      </c>
      <c r="B984" t="s">
        <v>9</v>
      </c>
      <c r="C984" t="s">
        <v>10</v>
      </c>
      <c r="D984" t="s">
        <v>134</v>
      </c>
      <c r="E984" t="s">
        <v>109</v>
      </c>
      <c r="F984" t="s">
        <v>309</v>
      </c>
      <c r="G984">
        <v>17</v>
      </c>
      <c r="H984">
        <v>9</v>
      </c>
      <c r="I984">
        <v>8</v>
      </c>
      <c r="J984" s="1">
        <f t="shared" si="30"/>
        <v>0.52941176470588236</v>
      </c>
      <c r="K984" s="1">
        <f t="shared" si="31"/>
        <v>0.47058823529411764</v>
      </c>
    </row>
    <row r="985" spans="1:11" hidden="1" x14ac:dyDescent="0.35">
      <c r="A985" t="s">
        <v>8</v>
      </c>
      <c r="B985" t="s">
        <v>9</v>
      </c>
      <c r="C985" t="s">
        <v>10</v>
      </c>
      <c r="D985" t="s">
        <v>134</v>
      </c>
      <c r="E985" t="s">
        <v>110</v>
      </c>
      <c r="F985" t="s">
        <v>200</v>
      </c>
      <c r="G985">
        <v>11</v>
      </c>
      <c r="H985">
        <v>7</v>
      </c>
      <c r="I985">
        <v>4</v>
      </c>
      <c r="J985" s="1">
        <f t="shared" si="30"/>
        <v>0.63636363636363635</v>
      </c>
      <c r="K985" s="1">
        <f t="shared" si="31"/>
        <v>0.36363636363636365</v>
      </c>
    </row>
    <row r="986" spans="1:11" hidden="1" x14ac:dyDescent="0.35">
      <c r="A986" t="s">
        <v>8</v>
      </c>
      <c r="B986" t="s">
        <v>9</v>
      </c>
      <c r="C986" t="s">
        <v>10</v>
      </c>
      <c r="D986" t="s">
        <v>134</v>
      </c>
      <c r="E986" t="s">
        <v>111</v>
      </c>
      <c r="F986" t="s">
        <v>200</v>
      </c>
      <c r="G986">
        <v>1</v>
      </c>
      <c r="H986">
        <v>0</v>
      </c>
      <c r="I986">
        <v>1</v>
      </c>
      <c r="J986" s="1">
        <f t="shared" si="30"/>
        <v>0</v>
      </c>
      <c r="K986" s="1">
        <f t="shared" si="31"/>
        <v>1</v>
      </c>
    </row>
    <row r="987" spans="1:11" hidden="1" x14ac:dyDescent="0.35">
      <c r="A987" t="s">
        <v>8</v>
      </c>
      <c r="B987" t="s">
        <v>9</v>
      </c>
      <c r="C987" t="s">
        <v>10</v>
      </c>
      <c r="D987" t="s">
        <v>134</v>
      </c>
      <c r="E987" t="s">
        <v>112</v>
      </c>
      <c r="F987" t="s">
        <v>210</v>
      </c>
      <c r="G987">
        <v>10</v>
      </c>
      <c r="H987">
        <v>5</v>
      </c>
      <c r="I987">
        <v>5</v>
      </c>
      <c r="J987" s="1">
        <f t="shared" si="30"/>
        <v>0.5</v>
      </c>
      <c r="K987" s="1">
        <f t="shared" si="31"/>
        <v>0.5</v>
      </c>
    </row>
    <row r="988" spans="1:11" hidden="1" x14ac:dyDescent="0.35">
      <c r="A988" t="s">
        <v>8</v>
      </c>
      <c r="B988" t="s">
        <v>9</v>
      </c>
      <c r="C988" t="s">
        <v>10</v>
      </c>
      <c r="D988" t="s">
        <v>134</v>
      </c>
      <c r="E988" t="s">
        <v>113</v>
      </c>
      <c r="F988" t="s">
        <v>268</v>
      </c>
      <c r="G988">
        <v>19</v>
      </c>
      <c r="H988">
        <v>17</v>
      </c>
      <c r="I988">
        <v>2</v>
      </c>
      <c r="J988" s="1">
        <f t="shared" si="30"/>
        <v>0.89473684210526316</v>
      </c>
      <c r="K988" s="1">
        <f t="shared" si="31"/>
        <v>0.10526315789473684</v>
      </c>
    </row>
    <row r="989" spans="1:11" hidden="1" x14ac:dyDescent="0.35">
      <c r="A989" t="s">
        <v>8</v>
      </c>
      <c r="B989" t="s">
        <v>9</v>
      </c>
      <c r="C989" t="s">
        <v>10</v>
      </c>
      <c r="D989" t="s">
        <v>134</v>
      </c>
      <c r="E989" t="s">
        <v>114</v>
      </c>
      <c r="F989" t="s">
        <v>184</v>
      </c>
      <c r="G989">
        <v>3</v>
      </c>
      <c r="H989">
        <v>1</v>
      </c>
      <c r="I989">
        <v>2</v>
      </c>
      <c r="J989" s="1">
        <f t="shared" si="30"/>
        <v>0.33333333333333331</v>
      </c>
      <c r="K989" s="1">
        <f t="shared" si="31"/>
        <v>0.66666666666666663</v>
      </c>
    </row>
    <row r="990" spans="1:11" hidden="1" x14ac:dyDescent="0.35">
      <c r="A990" t="s">
        <v>8</v>
      </c>
      <c r="B990" t="s">
        <v>9</v>
      </c>
      <c r="C990" t="s">
        <v>10</v>
      </c>
      <c r="D990" t="s">
        <v>134</v>
      </c>
      <c r="E990" t="s">
        <v>115</v>
      </c>
      <c r="F990" t="s">
        <v>184</v>
      </c>
      <c r="G990">
        <v>14</v>
      </c>
      <c r="H990">
        <v>5</v>
      </c>
      <c r="I990">
        <v>9</v>
      </c>
      <c r="J990" s="1">
        <f t="shared" si="30"/>
        <v>0.35714285714285715</v>
      </c>
      <c r="K990" s="1">
        <f t="shared" si="31"/>
        <v>0.6428571428571429</v>
      </c>
    </row>
    <row r="991" spans="1:11" hidden="1" x14ac:dyDescent="0.35">
      <c r="A991" t="s">
        <v>8</v>
      </c>
      <c r="B991" t="s">
        <v>9</v>
      </c>
      <c r="C991" t="s">
        <v>10</v>
      </c>
      <c r="D991" t="s">
        <v>134</v>
      </c>
      <c r="E991" t="s">
        <v>116</v>
      </c>
      <c r="F991" t="s">
        <v>184</v>
      </c>
      <c r="G991">
        <v>2</v>
      </c>
      <c r="H991">
        <v>0</v>
      </c>
      <c r="I991">
        <v>2</v>
      </c>
      <c r="J991" s="1">
        <f t="shared" si="30"/>
        <v>0</v>
      </c>
      <c r="K991" s="1">
        <f t="shared" si="31"/>
        <v>1</v>
      </c>
    </row>
    <row r="992" spans="1:11" hidden="1" x14ac:dyDescent="0.35">
      <c r="A992" t="s">
        <v>8</v>
      </c>
      <c r="B992" t="s">
        <v>9</v>
      </c>
      <c r="C992" t="s">
        <v>10</v>
      </c>
      <c r="D992" t="s">
        <v>134</v>
      </c>
      <c r="E992" t="s">
        <v>117</v>
      </c>
      <c r="F992" t="s">
        <v>309</v>
      </c>
      <c r="G992">
        <v>35</v>
      </c>
      <c r="H992">
        <v>29</v>
      </c>
      <c r="I992">
        <v>6</v>
      </c>
      <c r="J992" s="1">
        <f t="shared" si="30"/>
        <v>0.82857142857142863</v>
      </c>
      <c r="K992" s="1">
        <f t="shared" si="31"/>
        <v>0.17142857142857143</v>
      </c>
    </row>
    <row r="993" spans="1:11" hidden="1" x14ac:dyDescent="0.35">
      <c r="A993" t="s">
        <v>8</v>
      </c>
      <c r="B993" t="s">
        <v>9</v>
      </c>
      <c r="C993" t="s">
        <v>10</v>
      </c>
      <c r="D993" t="s">
        <v>134</v>
      </c>
      <c r="E993" t="s">
        <v>118</v>
      </c>
      <c r="F993" t="s">
        <v>189</v>
      </c>
      <c r="G993">
        <v>27</v>
      </c>
      <c r="H993">
        <v>17</v>
      </c>
      <c r="I993">
        <v>10</v>
      </c>
      <c r="J993" s="1">
        <f t="shared" si="30"/>
        <v>0.62962962962962965</v>
      </c>
      <c r="K993" s="1">
        <f t="shared" si="31"/>
        <v>0.37037037037037035</v>
      </c>
    </row>
    <row r="994" spans="1:11" hidden="1" x14ac:dyDescent="0.35">
      <c r="A994" t="s">
        <v>8</v>
      </c>
      <c r="B994" t="s">
        <v>9</v>
      </c>
      <c r="C994" t="s">
        <v>10</v>
      </c>
      <c r="D994" t="s">
        <v>134</v>
      </c>
      <c r="E994" t="s">
        <v>119</v>
      </c>
      <c r="F994" t="s">
        <v>189</v>
      </c>
      <c r="G994">
        <v>31</v>
      </c>
      <c r="H994">
        <v>22</v>
      </c>
      <c r="I994">
        <v>9</v>
      </c>
      <c r="J994" s="1">
        <f t="shared" si="30"/>
        <v>0.70967741935483875</v>
      </c>
      <c r="K994" s="1">
        <f t="shared" si="31"/>
        <v>0.29032258064516131</v>
      </c>
    </row>
    <row r="995" spans="1:11" hidden="1" x14ac:dyDescent="0.35">
      <c r="A995" t="s">
        <v>8</v>
      </c>
      <c r="B995" t="s">
        <v>9</v>
      </c>
      <c r="C995" t="s">
        <v>10</v>
      </c>
      <c r="D995" t="s">
        <v>134</v>
      </c>
      <c r="E995" t="s">
        <v>120</v>
      </c>
      <c r="F995" t="s">
        <v>200</v>
      </c>
      <c r="G995">
        <v>25</v>
      </c>
      <c r="H995">
        <v>14</v>
      </c>
      <c r="I995">
        <v>11</v>
      </c>
      <c r="J995" s="1">
        <f t="shared" si="30"/>
        <v>0.56000000000000005</v>
      </c>
      <c r="K995" s="1">
        <f t="shared" si="31"/>
        <v>0.44</v>
      </c>
    </row>
    <row r="996" spans="1:11" hidden="1" x14ac:dyDescent="0.35">
      <c r="A996" t="s">
        <v>8</v>
      </c>
      <c r="B996" t="s">
        <v>9</v>
      </c>
      <c r="C996" t="s">
        <v>10</v>
      </c>
      <c r="D996" t="s">
        <v>134</v>
      </c>
      <c r="E996" t="s">
        <v>121</v>
      </c>
      <c r="F996" t="s">
        <v>200</v>
      </c>
      <c r="G996">
        <v>68</v>
      </c>
      <c r="H996">
        <v>58</v>
      </c>
      <c r="I996">
        <v>10</v>
      </c>
      <c r="J996" s="1">
        <f t="shared" si="30"/>
        <v>0.8529411764705882</v>
      </c>
      <c r="K996" s="1">
        <f t="shared" si="31"/>
        <v>0.14705882352941177</v>
      </c>
    </row>
    <row r="997" spans="1:11" hidden="1" x14ac:dyDescent="0.35">
      <c r="A997" t="s">
        <v>8</v>
      </c>
      <c r="B997" t="s">
        <v>9</v>
      </c>
      <c r="C997" t="s">
        <v>10</v>
      </c>
      <c r="D997" t="s">
        <v>134</v>
      </c>
      <c r="E997" t="s">
        <v>122</v>
      </c>
      <c r="F997" t="s">
        <v>184</v>
      </c>
      <c r="G997">
        <v>17</v>
      </c>
      <c r="H997">
        <v>16</v>
      </c>
      <c r="I997">
        <v>1</v>
      </c>
      <c r="J997" s="1">
        <f t="shared" si="30"/>
        <v>0.94117647058823528</v>
      </c>
      <c r="K997" s="1">
        <f t="shared" si="31"/>
        <v>5.8823529411764705E-2</v>
      </c>
    </row>
    <row r="998" spans="1:11" hidden="1" x14ac:dyDescent="0.35">
      <c r="A998" t="s">
        <v>8</v>
      </c>
      <c r="B998" t="s">
        <v>9</v>
      </c>
      <c r="C998" t="s">
        <v>10</v>
      </c>
      <c r="D998" t="s">
        <v>134</v>
      </c>
      <c r="E998" t="s">
        <v>123</v>
      </c>
      <c r="F998" t="s">
        <v>189</v>
      </c>
      <c r="G998">
        <v>25</v>
      </c>
      <c r="H998">
        <v>6</v>
      </c>
      <c r="I998">
        <v>19</v>
      </c>
      <c r="J998" s="1">
        <f t="shared" si="30"/>
        <v>0.24</v>
      </c>
      <c r="K998" s="1">
        <f t="shared" si="31"/>
        <v>0.76</v>
      </c>
    </row>
    <row r="999" spans="1:11" hidden="1" x14ac:dyDescent="0.35">
      <c r="A999" t="s">
        <v>8</v>
      </c>
      <c r="B999" t="s">
        <v>9</v>
      </c>
      <c r="C999" t="s">
        <v>10</v>
      </c>
      <c r="D999" t="s">
        <v>134</v>
      </c>
      <c r="E999" t="s">
        <v>124</v>
      </c>
      <c r="F999" t="s">
        <v>124</v>
      </c>
      <c r="G999">
        <v>2</v>
      </c>
      <c r="H999">
        <v>1</v>
      </c>
      <c r="I999">
        <v>1</v>
      </c>
      <c r="J999" s="1">
        <f t="shared" si="30"/>
        <v>0.5</v>
      </c>
      <c r="K999" s="1">
        <f t="shared" si="31"/>
        <v>0.5</v>
      </c>
    </row>
    <row r="1000" spans="1:11" x14ac:dyDescent="0.35">
      <c r="A1000" t="s">
        <v>8</v>
      </c>
      <c r="B1000" t="s">
        <v>9</v>
      </c>
      <c r="C1000" t="s">
        <v>10</v>
      </c>
      <c r="D1000" t="s">
        <v>134</v>
      </c>
      <c r="E1000" t="s">
        <v>125</v>
      </c>
      <c r="F1000" t="s">
        <v>309</v>
      </c>
      <c r="G1000">
        <v>53</v>
      </c>
      <c r="H1000">
        <v>26</v>
      </c>
      <c r="I1000">
        <v>27</v>
      </c>
      <c r="J1000" s="1">
        <f t="shared" si="30"/>
        <v>0.49056603773584906</v>
      </c>
      <c r="K1000" s="1">
        <f t="shared" si="31"/>
        <v>0.50943396226415094</v>
      </c>
    </row>
    <row r="1001" spans="1:11" hidden="1" x14ac:dyDescent="0.35">
      <c r="A1001" t="s">
        <v>8</v>
      </c>
      <c r="B1001" t="s">
        <v>9</v>
      </c>
      <c r="C1001" t="s">
        <v>10</v>
      </c>
      <c r="D1001" t="s">
        <v>134</v>
      </c>
      <c r="E1001" t="s">
        <v>126</v>
      </c>
      <c r="F1001" t="s">
        <v>268</v>
      </c>
      <c r="G1001">
        <v>14</v>
      </c>
      <c r="H1001">
        <v>12</v>
      </c>
      <c r="I1001">
        <v>2</v>
      </c>
      <c r="J1001" s="1">
        <f t="shared" si="30"/>
        <v>0.8571428571428571</v>
      </c>
      <c r="K1001" s="1">
        <f t="shared" si="31"/>
        <v>0.14285714285714285</v>
      </c>
    </row>
    <row r="1002" spans="1:11" hidden="1" x14ac:dyDescent="0.35">
      <c r="A1002" t="s">
        <v>8</v>
      </c>
      <c r="B1002" t="s">
        <v>9</v>
      </c>
      <c r="C1002" t="s">
        <v>10</v>
      </c>
      <c r="D1002" t="s">
        <v>135</v>
      </c>
      <c r="E1002" t="s">
        <v>12</v>
      </c>
      <c r="F1002" t="s">
        <v>268</v>
      </c>
      <c r="G1002">
        <v>6</v>
      </c>
      <c r="H1002">
        <v>2</v>
      </c>
      <c r="I1002">
        <v>4</v>
      </c>
      <c r="J1002" s="1">
        <f t="shared" si="30"/>
        <v>0.33333333333333331</v>
      </c>
      <c r="K1002" s="1">
        <f t="shared" si="31"/>
        <v>0.66666666666666663</v>
      </c>
    </row>
    <row r="1003" spans="1:11" hidden="1" x14ac:dyDescent="0.35">
      <c r="A1003" t="s">
        <v>8</v>
      </c>
      <c r="B1003" t="s">
        <v>9</v>
      </c>
      <c r="C1003" t="s">
        <v>10</v>
      </c>
      <c r="D1003" t="s">
        <v>135</v>
      </c>
      <c r="E1003" t="s">
        <v>13</v>
      </c>
      <c r="F1003" t="s">
        <v>268</v>
      </c>
      <c r="G1003">
        <v>14</v>
      </c>
      <c r="H1003">
        <v>11</v>
      </c>
      <c r="I1003">
        <v>3</v>
      </c>
      <c r="J1003" s="1">
        <f t="shared" si="30"/>
        <v>0.7857142857142857</v>
      </c>
      <c r="K1003" s="1">
        <f t="shared" si="31"/>
        <v>0.21428571428571427</v>
      </c>
    </row>
    <row r="1004" spans="1:11" hidden="1" x14ac:dyDescent="0.35">
      <c r="A1004" t="s">
        <v>8</v>
      </c>
      <c r="B1004" t="s">
        <v>9</v>
      </c>
      <c r="C1004" t="s">
        <v>10</v>
      </c>
      <c r="D1004" t="s">
        <v>135</v>
      </c>
      <c r="E1004" t="s">
        <v>14</v>
      </c>
      <c r="F1004" t="s">
        <v>268</v>
      </c>
      <c r="G1004">
        <v>18</v>
      </c>
      <c r="H1004">
        <v>13</v>
      </c>
      <c r="I1004">
        <v>5</v>
      </c>
      <c r="J1004" s="1">
        <f t="shared" si="30"/>
        <v>0.72222222222222221</v>
      </c>
      <c r="K1004" s="1">
        <f t="shared" si="31"/>
        <v>0.27777777777777779</v>
      </c>
    </row>
    <row r="1005" spans="1:11" hidden="1" x14ac:dyDescent="0.35">
      <c r="A1005" t="s">
        <v>8</v>
      </c>
      <c r="B1005" t="s">
        <v>9</v>
      </c>
      <c r="C1005" t="s">
        <v>10</v>
      </c>
      <c r="D1005" t="s">
        <v>135</v>
      </c>
      <c r="E1005" t="s">
        <v>15</v>
      </c>
      <c r="F1005" t="s">
        <v>210</v>
      </c>
      <c r="G1005">
        <v>22</v>
      </c>
      <c r="H1005">
        <v>16</v>
      </c>
      <c r="I1005">
        <v>6</v>
      </c>
      <c r="J1005" s="1">
        <f t="shared" si="30"/>
        <v>0.72727272727272729</v>
      </c>
      <c r="K1005" s="1">
        <f t="shared" si="31"/>
        <v>0.27272727272727271</v>
      </c>
    </row>
    <row r="1006" spans="1:11" hidden="1" x14ac:dyDescent="0.35">
      <c r="A1006" t="s">
        <v>8</v>
      </c>
      <c r="B1006" t="s">
        <v>9</v>
      </c>
      <c r="C1006" t="s">
        <v>10</v>
      </c>
      <c r="D1006" t="s">
        <v>135</v>
      </c>
      <c r="E1006" t="s">
        <v>16</v>
      </c>
      <c r="F1006" t="s">
        <v>210</v>
      </c>
      <c r="G1006">
        <v>25</v>
      </c>
      <c r="H1006">
        <v>17</v>
      </c>
      <c r="I1006">
        <v>8</v>
      </c>
      <c r="J1006" s="1">
        <f t="shared" si="30"/>
        <v>0.68</v>
      </c>
      <c r="K1006" s="1">
        <f t="shared" si="31"/>
        <v>0.32</v>
      </c>
    </row>
    <row r="1007" spans="1:11" hidden="1" x14ac:dyDescent="0.35">
      <c r="A1007" t="s">
        <v>8</v>
      </c>
      <c r="B1007" t="s">
        <v>9</v>
      </c>
      <c r="C1007" t="s">
        <v>10</v>
      </c>
      <c r="D1007" t="s">
        <v>135</v>
      </c>
      <c r="E1007" t="s">
        <v>17</v>
      </c>
      <c r="F1007" t="s">
        <v>210</v>
      </c>
      <c r="G1007">
        <v>19</v>
      </c>
      <c r="H1007">
        <v>15</v>
      </c>
      <c r="I1007">
        <v>4</v>
      </c>
      <c r="J1007" s="1">
        <f t="shared" si="30"/>
        <v>0.78947368421052633</v>
      </c>
      <c r="K1007" s="1">
        <f t="shared" si="31"/>
        <v>0.21052631578947367</v>
      </c>
    </row>
    <row r="1008" spans="1:11" hidden="1" x14ac:dyDescent="0.35">
      <c r="A1008" t="s">
        <v>8</v>
      </c>
      <c r="B1008" t="s">
        <v>9</v>
      </c>
      <c r="C1008" t="s">
        <v>10</v>
      </c>
      <c r="D1008" t="s">
        <v>135</v>
      </c>
      <c r="E1008" t="s">
        <v>18</v>
      </c>
      <c r="F1008" t="s">
        <v>210</v>
      </c>
      <c r="G1008">
        <v>29</v>
      </c>
      <c r="H1008">
        <v>20</v>
      </c>
      <c r="I1008">
        <v>9</v>
      </c>
      <c r="J1008" s="1">
        <f t="shared" si="30"/>
        <v>0.68965517241379315</v>
      </c>
      <c r="K1008" s="1">
        <f t="shared" si="31"/>
        <v>0.31034482758620691</v>
      </c>
    </row>
    <row r="1009" spans="1:11" hidden="1" x14ac:dyDescent="0.35">
      <c r="A1009" t="s">
        <v>8</v>
      </c>
      <c r="B1009" t="s">
        <v>9</v>
      </c>
      <c r="C1009" t="s">
        <v>10</v>
      </c>
      <c r="D1009" t="s">
        <v>135</v>
      </c>
      <c r="E1009" t="s">
        <v>19</v>
      </c>
      <c r="F1009" t="s">
        <v>210</v>
      </c>
      <c r="G1009">
        <v>37</v>
      </c>
      <c r="H1009">
        <v>25</v>
      </c>
      <c r="I1009">
        <v>12</v>
      </c>
      <c r="J1009" s="1">
        <f t="shared" si="30"/>
        <v>0.67567567567567566</v>
      </c>
      <c r="K1009" s="1">
        <f t="shared" si="31"/>
        <v>0.32432432432432434</v>
      </c>
    </row>
    <row r="1010" spans="1:11" hidden="1" x14ac:dyDescent="0.35">
      <c r="A1010" t="s">
        <v>8</v>
      </c>
      <c r="B1010" t="s">
        <v>9</v>
      </c>
      <c r="C1010" t="s">
        <v>10</v>
      </c>
      <c r="D1010" t="s">
        <v>135</v>
      </c>
      <c r="E1010" t="s">
        <v>20</v>
      </c>
      <c r="F1010" t="s">
        <v>210</v>
      </c>
      <c r="G1010">
        <v>20</v>
      </c>
      <c r="H1010">
        <v>15</v>
      </c>
      <c r="I1010">
        <v>5</v>
      </c>
      <c r="J1010" s="1">
        <f t="shared" si="30"/>
        <v>0.75</v>
      </c>
      <c r="K1010" s="1">
        <f t="shared" si="31"/>
        <v>0.25</v>
      </c>
    </row>
    <row r="1011" spans="1:11" hidden="1" x14ac:dyDescent="0.35">
      <c r="A1011" t="s">
        <v>8</v>
      </c>
      <c r="B1011" t="s">
        <v>9</v>
      </c>
      <c r="C1011" t="s">
        <v>10</v>
      </c>
      <c r="D1011" t="s">
        <v>135</v>
      </c>
      <c r="E1011" t="s">
        <v>21</v>
      </c>
      <c r="F1011" t="s">
        <v>210</v>
      </c>
      <c r="G1011">
        <v>60</v>
      </c>
      <c r="H1011">
        <v>49</v>
      </c>
      <c r="I1011">
        <v>11</v>
      </c>
      <c r="J1011" s="1">
        <f t="shared" si="30"/>
        <v>0.81666666666666665</v>
      </c>
      <c r="K1011" s="1">
        <f t="shared" si="31"/>
        <v>0.18333333333333332</v>
      </c>
    </row>
    <row r="1012" spans="1:11" hidden="1" x14ac:dyDescent="0.35">
      <c r="A1012" t="s">
        <v>8</v>
      </c>
      <c r="B1012" t="s">
        <v>9</v>
      </c>
      <c r="C1012" t="s">
        <v>10</v>
      </c>
      <c r="D1012" t="s">
        <v>135</v>
      </c>
      <c r="E1012" t="s">
        <v>22</v>
      </c>
      <c r="F1012" t="s">
        <v>210</v>
      </c>
      <c r="G1012">
        <v>20</v>
      </c>
      <c r="H1012">
        <v>17</v>
      </c>
      <c r="I1012">
        <v>3</v>
      </c>
      <c r="J1012" s="1">
        <f t="shared" si="30"/>
        <v>0.85</v>
      </c>
      <c r="K1012" s="1">
        <f t="shared" si="31"/>
        <v>0.15</v>
      </c>
    </row>
    <row r="1013" spans="1:11" hidden="1" x14ac:dyDescent="0.35">
      <c r="A1013" t="s">
        <v>8</v>
      </c>
      <c r="B1013" t="s">
        <v>9</v>
      </c>
      <c r="C1013" t="s">
        <v>10</v>
      </c>
      <c r="D1013" t="s">
        <v>135</v>
      </c>
      <c r="E1013" t="s">
        <v>23</v>
      </c>
      <c r="F1013" t="s">
        <v>210</v>
      </c>
      <c r="G1013">
        <v>20</v>
      </c>
      <c r="H1013">
        <v>17</v>
      </c>
      <c r="I1013">
        <v>3</v>
      </c>
      <c r="J1013" s="1">
        <f t="shared" si="30"/>
        <v>0.85</v>
      </c>
      <c r="K1013" s="1">
        <f t="shared" si="31"/>
        <v>0.15</v>
      </c>
    </row>
    <row r="1014" spans="1:11" hidden="1" x14ac:dyDescent="0.35">
      <c r="A1014" t="s">
        <v>8</v>
      </c>
      <c r="B1014" t="s">
        <v>9</v>
      </c>
      <c r="C1014" t="s">
        <v>10</v>
      </c>
      <c r="D1014" t="s">
        <v>135</v>
      </c>
      <c r="E1014" t="s">
        <v>24</v>
      </c>
      <c r="F1014" t="s">
        <v>210</v>
      </c>
      <c r="G1014">
        <v>19</v>
      </c>
      <c r="H1014">
        <v>18</v>
      </c>
      <c r="I1014">
        <v>1</v>
      </c>
      <c r="J1014" s="1">
        <f t="shared" si="30"/>
        <v>0.94736842105263153</v>
      </c>
      <c r="K1014" s="1">
        <f t="shared" si="31"/>
        <v>5.2631578947368418E-2</v>
      </c>
    </row>
    <row r="1015" spans="1:11" hidden="1" x14ac:dyDescent="0.35">
      <c r="A1015" t="s">
        <v>8</v>
      </c>
      <c r="B1015" t="s">
        <v>9</v>
      </c>
      <c r="C1015" t="s">
        <v>10</v>
      </c>
      <c r="D1015" t="s">
        <v>135</v>
      </c>
      <c r="E1015" t="s">
        <v>25</v>
      </c>
      <c r="F1015" t="s">
        <v>210</v>
      </c>
      <c r="G1015">
        <v>36</v>
      </c>
      <c r="H1015">
        <v>30</v>
      </c>
      <c r="I1015">
        <v>6</v>
      </c>
      <c r="J1015" s="1">
        <f t="shared" si="30"/>
        <v>0.83333333333333337</v>
      </c>
      <c r="K1015" s="1">
        <f t="shared" si="31"/>
        <v>0.16666666666666666</v>
      </c>
    </row>
    <row r="1016" spans="1:11" hidden="1" x14ac:dyDescent="0.35">
      <c r="A1016" t="s">
        <v>8</v>
      </c>
      <c r="B1016" t="s">
        <v>9</v>
      </c>
      <c r="C1016" t="s">
        <v>10</v>
      </c>
      <c r="D1016" t="s">
        <v>135</v>
      </c>
      <c r="E1016" t="s">
        <v>26</v>
      </c>
      <c r="F1016" t="s">
        <v>268</v>
      </c>
      <c r="G1016">
        <v>28</v>
      </c>
      <c r="H1016">
        <v>20</v>
      </c>
      <c r="I1016">
        <v>8</v>
      </c>
      <c r="J1016" s="1">
        <f t="shared" si="30"/>
        <v>0.7142857142857143</v>
      </c>
      <c r="K1016" s="1">
        <f t="shared" si="31"/>
        <v>0.2857142857142857</v>
      </c>
    </row>
    <row r="1017" spans="1:11" hidden="1" x14ac:dyDescent="0.35">
      <c r="A1017" t="s">
        <v>8</v>
      </c>
      <c r="B1017" t="s">
        <v>9</v>
      </c>
      <c r="C1017" t="s">
        <v>10</v>
      </c>
      <c r="D1017" t="s">
        <v>135</v>
      </c>
      <c r="E1017" t="s">
        <v>27</v>
      </c>
      <c r="F1017" t="s">
        <v>210</v>
      </c>
      <c r="G1017">
        <v>30</v>
      </c>
      <c r="H1017">
        <v>26</v>
      </c>
      <c r="I1017">
        <v>4</v>
      </c>
      <c r="J1017" s="1">
        <f t="shared" si="30"/>
        <v>0.8666666666666667</v>
      </c>
      <c r="K1017" s="1">
        <f t="shared" si="31"/>
        <v>0.13333333333333333</v>
      </c>
    </row>
    <row r="1018" spans="1:11" hidden="1" x14ac:dyDescent="0.35">
      <c r="A1018" t="s">
        <v>8</v>
      </c>
      <c r="B1018" t="s">
        <v>9</v>
      </c>
      <c r="C1018" t="s">
        <v>10</v>
      </c>
      <c r="D1018" t="s">
        <v>135</v>
      </c>
      <c r="E1018" t="s">
        <v>28</v>
      </c>
      <c r="F1018" t="s">
        <v>210</v>
      </c>
      <c r="G1018">
        <v>55</v>
      </c>
      <c r="H1018">
        <v>46</v>
      </c>
      <c r="I1018">
        <v>9</v>
      </c>
      <c r="J1018" s="1">
        <f t="shared" si="30"/>
        <v>0.83636363636363631</v>
      </c>
      <c r="K1018" s="1">
        <f t="shared" si="31"/>
        <v>0.16363636363636364</v>
      </c>
    </row>
    <row r="1019" spans="1:11" hidden="1" x14ac:dyDescent="0.35">
      <c r="A1019" t="s">
        <v>8</v>
      </c>
      <c r="B1019" t="s">
        <v>9</v>
      </c>
      <c r="C1019" t="s">
        <v>10</v>
      </c>
      <c r="D1019" t="s">
        <v>135</v>
      </c>
      <c r="E1019" t="s">
        <v>29</v>
      </c>
      <c r="F1019" t="s">
        <v>210</v>
      </c>
      <c r="G1019">
        <v>19</v>
      </c>
      <c r="H1019">
        <v>14</v>
      </c>
      <c r="I1019">
        <v>5</v>
      </c>
      <c r="J1019" s="1">
        <f t="shared" si="30"/>
        <v>0.73684210526315785</v>
      </c>
      <c r="K1019" s="1">
        <f t="shared" si="31"/>
        <v>0.26315789473684209</v>
      </c>
    </row>
    <row r="1020" spans="1:11" hidden="1" x14ac:dyDescent="0.35">
      <c r="A1020" t="s">
        <v>8</v>
      </c>
      <c r="B1020" t="s">
        <v>9</v>
      </c>
      <c r="C1020" t="s">
        <v>10</v>
      </c>
      <c r="D1020" t="s">
        <v>135</v>
      </c>
      <c r="E1020" t="s">
        <v>30</v>
      </c>
      <c r="F1020" t="s">
        <v>210</v>
      </c>
      <c r="G1020">
        <v>23</v>
      </c>
      <c r="H1020">
        <v>16</v>
      </c>
      <c r="I1020">
        <v>7</v>
      </c>
      <c r="J1020" s="1">
        <f t="shared" si="30"/>
        <v>0.69565217391304346</v>
      </c>
      <c r="K1020" s="1">
        <f t="shared" si="31"/>
        <v>0.30434782608695654</v>
      </c>
    </row>
    <row r="1021" spans="1:11" hidden="1" x14ac:dyDescent="0.35">
      <c r="A1021" t="s">
        <v>8</v>
      </c>
      <c r="B1021" t="s">
        <v>9</v>
      </c>
      <c r="C1021" t="s">
        <v>10</v>
      </c>
      <c r="D1021" t="s">
        <v>135</v>
      </c>
      <c r="E1021" t="s">
        <v>31</v>
      </c>
      <c r="F1021" t="s">
        <v>210</v>
      </c>
      <c r="G1021">
        <v>25</v>
      </c>
      <c r="H1021">
        <v>18</v>
      </c>
      <c r="I1021">
        <v>7</v>
      </c>
      <c r="J1021" s="1">
        <f t="shared" si="30"/>
        <v>0.72</v>
      </c>
      <c r="K1021" s="1">
        <f t="shared" si="31"/>
        <v>0.28000000000000003</v>
      </c>
    </row>
    <row r="1022" spans="1:11" hidden="1" x14ac:dyDescent="0.35">
      <c r="A1022" t="s">
        <v>8</v>
      </c>
      <c r="B1022" t="s">
        <v>9</v>
      </c>
      <c r="C1022" t="s">
        <v>10</v>
      </c>
      <c r="D1022" t="s">
        <v>135</v>
      </c>
      <c r="E1022" t="s">
        <v>32</v>
      </c>
      <c r="F1022" t="s">
        <v>210</v>
      </c>
      <c r="G1022">
        <v>31</v>
      </c>
      <c r="H1022">
        <v>25</v>
      </c>
      <c r="I1022">
        <v>6</v>
      </c>
      <c r="J1022" s="1">
        <f t="shared" si="30"/>
        <v>0.80645161290322576</v>
      </c>
      <c r="K1022" s="1">
        <f t="shared" si="31"/>
        <v>0.19354838709677419</v>
      </c>
    </row>
    <row r="1023" spans="1:11" hidden="1" x14ac:dyDescent="0.35">
      <c r="A1023" t="s">
        <v>8</v>
      </c>
      <c r="B1023" t="s">
        <v>9</v>
      </c>
      <c r="C1023" t="s">
        <v>10</v>
      </c>
      <c r="D1023" t="s">
        <v>135</v>
      </c>
      <c r="E1023" t="s">
        <v>33</v>
      </c>
      <c r="F1023" t="s">
        <v>210</v>
      </c>
      <c r="G1023">
        <v>23</v>
      </c>
      <c r="H1023">
        <v>14</v>
      </c>
      <c r="I1023">
        <v>9</v>
      </c>
      <c r="J1023" s="1">
        <f t="shared" si="30"/>
        <v>0.60869565217391308</v>
      </c>
      <c r="K1023" s="1">
        <f t="shared" si="31"/>
        <v>0.39130434782608697</v>
      </c>
    </row>
    <row r="1024" spans="1:11" hidden="1" x14ac:dyDescent="0.35">
      <c r="A1024" t="s">
        <v>8</v>
      </c>
      <c r="B1024" t="s">
        <v>9</v>
      </c>
      <c r="C1024" t="s">
        <v>10</v>
      </c>
      <c r="D1024" t="s">
        <v>135</v>
      </c>
      <c r="E1024" t="s">
        <v>34</v>
      </c>
      <c r="F1024" t="s">
        <v>210</v>
      </c>
      <c r="G1024">
        <v>15</v>
      </c>
      <c r="H1024">
        <v>9</v>
      </c>
      <c r="I1024">
        <v>6</v>
      </c>
      <c r="J1024" s="1">
        <f t="shared" si="30"/>
        <v>0.6</v>
      </c>
      <c r="K1024" s="1">
        <f t="shared" si="31"/>
        <v>0.4</v>
      </c>
    </row>
    <row r="1025" spans="1:11" hidden="1" x14ac:dyDescent="0.35">
      <c r="A1025" t="s">
        <v>8</v>
      </c>
      <c r="B1025" t="s">
        <v>9</v>
      </c>
      <c r="C1025" t="s">
        <v>10</v>
      </c>
      <c r="D1025" t="s">
        <v>135</v>
      </c>
      <c r="E1025" t="s">
        <v>35</v>
      </c>
      <c r="F1025" t="s">
        <v>210</v>
      </c>
      <c r="G1025">
        <v>24</v>
      </c>
      <c r="H1025">
        <v>19</v>
      </c>
      <c r="I1025">
        <v>5</v>
      </c>
      <c r="J1025" s="1">
        <f t="shared" si="30"/>
        <v>0.79166666666666663</v>
      </c>
      <c r="K1025" s="1">
        <f t="shared" si="31"/>
        <v>0.20833333333333334</v>
      </c>
    </row>
    <row r="1026" spans="1:11" hidden="1" x14ac:dyDescent="0.35">
      <c r="A1026" t="s">
        <v>8</v>
      </c>
      <c r="B1026" t="s">
        <v>9</v>
      </c>
      <c r="C1026" t="s">
        <v>10</v>
      </c>
      <c r="D1026" t="s">
        <v>135</v>
      </c>
      <c r="E1026" t="s">
        <v>36</v>
      </c>
      <c r="F1026" t="s">
        <v>210</v>
      </c>
      <c r="G1026">
        <v>14</v>
      </c>
      <c r="H1026">
        <v>14</v>
      </c>
      <c r="I1026">
        <v>0</v>
      </c>
      <c r="J1026" s="1">
        <f t="shared" si="30"/>
        <v>1</v>
      </c>
      <c r="K1026" s="1">
        <f t="shared" si="31"/>
        <v>0</v>
      </c>
    </row>
    <row r="1027" spans="1:11" hidden="1" x14ac:dyDescent="0.35">
      <c r="A1027" t="s">
        <v>8</v>
      </c>
      <c r="B1027" t="s">
        <v>9</v>
      </c>
      <c r="C1027" t="s">
        <v>10</v>
      </c>
      <c r="D1027" t="s">
        <v>135</v>
      </c>
      <c r="E1027" t="s">
        <v>37</v>
      </c>
      <c r="F1027" t="s">
        <v>210</v>
      </c>
      <c r="G1027">
        <v>49</v>
      </c>
      <c r="H1027">
        <v>40</v>
      </c>
      <c r="I1027">
        <v>9</v>
      </c>
      <c r="J1027" s="1">
        <f t="shared" ref="J1027:J1090" si="32">H1027/G1027</f>
        <v>0.81632653061224492</v>
      </c>
      <c r="K1027" s="1">
        <f t="shared" ref="K1027:K1090" si="33">I1027/G1027</f>
        <v>0.18367346938775511</v>
      </c>
    </row>
    <row r="1028" spans="1:11" hidden="1" x14ac:dyDescent="0.35">
      <c r="A1028" t="s">
        <v>8</v>
      </c>
      <c r="B1028" t="s">
        <v>9</v>
      </c>
      <c r="C1028" t="s">
        <v>10</v>
      </c>
      <c r="D1028" t="s">
        <v>135</v>
      </c>
      <c r="E1028" t="s">
        <v>38</v>
      </c>
      <c r="F1028" t="s">
        <v>210</v>
      </c>
      <c r="G1028">
        <v>29</v>
      </c>
      <c r="H1028">
        <v>22</v>
      </c>
      <c r="I1028">
        <v>7</v>
      </c>
      <c r="J1028" s="1">
        <f t="shared" si="32"/>
        <v>0.75862068965517238</v>
      </c>
      <c r="K1028" s="1">
        <f t="shared" si="33"/>
        <v>0.2413793103448276</v>
      </c>
    </row>
    <row r="1029" spans="1:11" hidden="1" x14ac:dyDescent="0.35">
      <c r="A1029" t="s">
        <v>8</v>
      </c>
      <c r="B1029" t="s">
        <v>9</v>
      </c>
      <c r="C1029" t="s">
        <v>10</v>
      </c>
      <c r="D1029" t="s">
        <v>135</v>
      </c>
      <c r="E1029" t="s">
        <v>39</v>
      </c>
      <c r="F1029" t="s">
        <v>268</v>
      </c>
      <c r="G1029">
        <v>34</v>
      </c>
      <c r="H1029">
        <v>26</v>
      </c>
      <c r="I1029">
        <v>8</v>
      </c>
      <c r="J1029" s="1">
        <f t="shared" si="32"/>
        <v>0.76470588235294112</v>
      </c>
      <c r="K1029" s="1">
        <f t="shared" si="33"/>
        <v>0.23529411764705882</v>
      </c>
    </row>
    <row r="1030" spans="1:11" hidden="1" x14ac:dyDescent="0.35">
      <c r="A1030" t="s">
        <v>8</v>
      </c>
      <c r="B1030" t="s">
        <v>9</v>
      </c>
      <c r="C1030" t="s">
        <v>10</v>
      </c>
      <c r="D1030" t="s">
        <v>135</v>
      </c>
      <c r="E1030" t="s">
        <v>40</v>
      </c>
      <c r="F1030" t="s">
        <v>189</v>
      </c>
      <c r="G1030">
        <v>11</v>
      </c>
      <c r="H1030">
        <v>8</v>
      </c>
      <c r="I1030">
        <v>3</v>
      </c>
      <c r="J1030" s="1">
        <f t="shared" si="32"/>
        <v>0.72727272727272729</v>
      </c>
      <c r="K1030" s="1">
        <f t="shared" si="33"/>
        <v>0.27272727272727271</v>
      </c>
    </row>
    <row r="1031" spans="1:11" hidden="1" x14ac:dyDescent="0.35">
      <c r="A1031" t="s">
        <v>8</v>
      </c>
      <c r="B1031" t="s">
        <v>9</v>
      </c>
      <c r="C1031" t="s">
        <v>10</v>
      </c>
      <c r="D1031" t="s">
        <v>135</v>
      </c>
      <c r="E1031" t="s">
        <v>41</v>
      </c>
      <c r="F1031" t="s">
        <v>268</v>
      </c>
      <c r="G1031">
        <v>2</v>
      </c>
      <c r="H1031">
        <v>2</v>
      </c>
      <c r="I1031">
        <v>0</v>
      </c>
      <c r="J1031" s="1">
        <f t="shared" si="32"/>
        <v>1</v>
      </c>
      <c r="K1031" s="1">
        <f t="shared" si="33"/>
        <v>0</v>
      </c>
    </row>
    <row r="1032" spans="1:11" hidden="1" x14ac:dyDescent="0.35">
      <c r="A1032" t="s">
        <v>8</v>
      </c>
      <c r="B1032" t="s">
        <v>9</v>
      </c>
      <c r="C1032" t="s">
        <v>10</v>
      </c>
      <c r="D1032" t="s">
        <v>135</v>
      </c>
      <c r="E1032" t="s">
        <v>42</v>
      </c>
      <c r="F1032" t="s">
        <v>268</v>
      </c>
      <c r="G1032">
        <v>20</v>
      </c>
      <c r="H1032">
        <v>9</v>
      </c>
      <c r="I1032">
        <v>11</v>
      </c>
      <c r="J1032" s="1">
        <f t="shared" si="32"/>
        <v>0.45</v>
      </c>
      <c r="K1032" s="1">
        <f t="shared" si="33"/>
        <v>0.55000000000000004</v>
      </c>
    </row>
    <row r="1033" spans="1:11" hidden="1" x14ac:dyDescent="0.35">
      <c r="A1033" t="s">
        <v>8</v>
      </c>
      <c r="B1033" t="s">
        <v>9</v>
      </c>
      <c r="C1033" t="s">
        <v>10</v>
      </c>
      <c r="D1033" t="s">
        <v>135</v>
      </c>
      <c r="E1033" t="s">
        <v>43</v>
      </c>
      <c r="F1033" t="s">
        <v>268</v>
      </c>
      <c r="G1033">
        <v>1</v>
      </c>
      <c r="H1033">
        <v>1</v>
      </c>
      <c r="I1033">
        <v>0</v>
      </c>
      <c r="J1033" s="1">
        <f t="shared" si="32"/>
        <v>1</v>
      </c>
      <c r="K1033" s="1">
        <f t="shared" si="33"/>
        <v>0</v>
      </c>
    </row>
    <row r="1034" spans="1:11" hidden="1" x14ac:dyDescent="0.35">
      <c r="A1034" t="s">
        <v>8</v>
      </c>
      <c r="B1034" t="s">
        <v>9</v>
      </c>
      <c r="C1034" t="s">
        <v>10</v>
      </c>
      <c r="D1034" t="s">
        <v>135</v>
      </c>
      <c r="E1034" t="s">
        <v>44</v>
      </c>
      <c r="F1034" t="s">
        <v>268</v>
      </c>
      <c r="G1034">
        <v>8</v>
      </c>
      <c r="H1034">
        <v>2</v>
      </c>
      <c r="I1034">
        <v>6</v>
      </c>
      <c r="J1034" s="1">
        <f t="shared" si="32"/>
        <v>0.25</v>
      </c>
      <c r="K1034" s="1">
        <f t="shared" si="33"/>
        <v>0.75</v>
      </c>
    </row>
    <row r="1035" spans="1:11" hidden="1" x14ac:dyDescent="0.35">
      <c r="A1035" t="s">
        <v>8</v>
      </c>
      <c r="B1035" t="s">
        <v>9</v>
      </c>
      <c r="C1035" t="s">
        <v>10</v>
      </c>
      <c r="D1035" t="s">
        <v>135</v>
      </c>
      <c r="E1035" t="s">
        <v>46</v>
      </c>
      <c r="F1035" t="s">
        <v>268</v>
      </c>
      <c r="G1035">
        <v>2</v>
      </c>
      <c r="H1035">
        <v>1</v>
      </c>
      <c r="I1035">
        <v>1</v>
      </c>
      <c r="J1035" s="1">
        <f t="shared" si="32"/>
        <v>0.5</v>
      </c>
      <c r="K1035" s="1">
        <f t="shared" si="33"/>
        <v>0.5</v>
      </c>
    </row>
    <row r="1036" spans="1:11" hidden="1" x14ac:dyDescent="0.35">
      <c r="A1036" t="s">
        <v>8</v>
      </c>
      <c r="B1036" t="s">
        <v>9</v>
      </c>
      <c r="C1036" t="s">
        <v>10</v>
      </c>
      <c r="D1036" t="s">
        <v>135</v>
      </c>
      <c r="E1036" t="s">
        <v>47</v>
      </c>
      <c r="F1036" t="s">
        <v>268</v>
      </c>
      <c r="G1036">
        <v>36</v>
      </c>
      <c r="H1036">
        <v>29</v>
      </c>
      <c r="I1036">
        <v>7</v>
      </c>
      <c r="J1036" s="1">
        <f t="shared" si="32"/>
        <v>0.80555555555555558</v>
      </c>
      <c r="K1036" s="1">
        <f t="shared" si="33"/>
        <v>0.19444444444444445</v>
      </c>
    </row>
    <row r="1037" spans="1:11" hidden="1" x14ac:dyDescent="0.35">
      <c r="A1037" t="s">
        <v>8</v>
      </c>
      <c r="B1037" t="s">
        <v>9</v>
      </c>
      <c r="C1037" t="s">
        <v>10</v>
      </c>
      <c r="D1037" t="s">
        <v>135</v>
      </c>
      <c r="E1037" t="s">
        <v>48</v>
      </c>
      <c r="F1037" t="s">
        <v>268</v>
      </c>
      <c r="G1037">
        <v>12</v>
      </c>
      <c r="H1037">
        <v>7</v>
      </c>
      <c r="I1037">
        <v>5</v>
      </c>
      <c r="J1037" s="1">
        <f t="shared" si="32"/>
        <v>0.58333333333333337</v>
      </c>
      <c r="K1037" s="1">
        <f t="shared" si="33"/>
        <v>0.41666666666666669</v>
      </c>
    </row>
    <row r="1038" spans="1:11" hidden="1" x14ac:dyDescent="0.35">
      <c r="A1038" t="s">
        <v>8</v>
      </c>
      <c r="B1038" t="s">
        <v>9</v>
      </c>
      <c r="C1038" t="s">
        <v>10</v>
      </c>
      <c r="D1038" t="s">
        <v>135</v>
      </c>
      <c r="E1038" t="s">
        <v>49</v>
      </c>
      <c r="F1038" t="s">
        <v>268</v>
      </c>
      <c r="G1038">
        <v>3</v>
      </c>
      <c r="H1038">
        <v>3</v>
      </c>
      <c r="I1038">
        <v>0</v>
      </c>
      <c r="J1038" s="1">
        <f t="shared" si="32"/>
        <v>1</v>
      </c>
      <c r="K1038" s="1">
        <f t="shared" si="33"/>
        <v>0</v>
      </c>
    </row>
    <row r="1039" spans="1:11" hidden="1" x14ac:dyDescent="0.35">
      <c r="A1039" t="s">
        <v>8</v>
      </c>
      <c r="B1039" t="s">
        <v>9</v>
      </c>
      <c r="C1039" t="s">
        <v>10</v>
      </c>
      <c r="D1039" t="s">
        <v>135</v>
      </c>
      <c r="E1039" t="s">
        <v>50</v>
      </c>
      <c r="F1039" t="s">
        <v>268</v>
      </c>
      <c r="G1039">
        <v>19</v>
      </c>
      <c r="H1039">
        <v>10</v>
      </c>
      <c r="I1039">
        <v>9</v>
      </c>
      <c r="J1039" s="1">
        <f t="shared" si="32"/>
        <v>0.52631578947368418</v>
      </c>
      <c r="K1039" s="1">
        <f t="shared" si="33"/>
        <v>0.47368421052631576</v>
      </c>
    </row>
    <row r="1040" spans="1:11" hidden="1" x14ac:dyDescent="0.35">
      <c r="A1040" t="s">
        <v>8</v>
      </c>
      <c r="B1040" t="s">
        <v>9</v>
      </c>
      <c r="C1040" t="s">
        <v>10</v>
      </c>
      <c r="D1040" t="s">
        <v>135</v>
      </c>
      <c r="E1040" t="s">
        <v>51</v>
      </c>
      <c r="F1040" t="s">
        <v>189</v>
      </c>
      <c r="G1040">
        <v>42</v>
      </c>
      <c r="H1040">
        <v>29</v>
      </c>
      <c r="I1040">
        <v>13</v>
      </c>
      <c r="J1040" s="1">
        <f t="shared" si="32"/>
        <v>0.69047619047619047</v>
      </c>
      <c r="K1040" s="1">
        <f t="shared" si="33"/>
        <v>0.30952380952380953</v>
      </c>
    </row>
    <row r="1041" spans="1:11" hidden="1" x14ac:dyDescent="0.35">
      <c r="A1041" t="s">
        <v>8</v>
      </c>
      <c r="B1041" t="s">
        <v>9</v>
      </c>
      <c r="C1041" t="s">
        <v>10</v>
      </c>
      <c r="D1041" t="s">
        <v>135</v>
      </c>
      <c r="E1041" t="s">
        <v>52</v>
      </c>
      <c r="F1041" t="s">
        <v>189</v>
      </c>
      <c r="G1041">
        <v>29</v>
      </c>
      <c r="H1041">
        <v>24</v>
      </c>
      <c r="I1041">
        <v>5</v>
      </c>
      <c r="J1041" s="1">
        <f t="shared" si="32"/>
        <v>0.82758620689655171</v>
      </c>
      <c r="K1041" s="1">
        <f t="shared" si="33"/>
        <v>0.17241379310344829</v>
      </c>
    </row>
    <row r="1042" spans="1:11" hidden="1" x14ac:dyDescent="0.35">
      <c r="A1042" t="s">
        <v>8</v>
      </c>
      <c r="B1042" t="s">
        <v>9</v>
      </c>
      <c r="C1042" t="s">
        <v>10</v>
      </c>
      <c r="D1042" t="s">
        <v>135</v>
      </c>
      <c r="E1042" t="s">
        <v>53</v>
      </c>
      <c r="F1042" t="s">
        <v>189</v>
      </c>
      <c r="G1042">
        <v>32</v>
      </c>
      <c r="H1042">
        <v>24</v>
      </c>
      <c r="I1042">
        <v>8</v>
      </c>
      <c r="J1042" s="1">
        <f t="shared" si="32"/>
        <v>0.75</v>
      </c>
      <c r="K1042" s="1">
        <f t="shared" si="33"/>
        <v>0.25</v>
      </c>
    </row>
    <row r="1043" spans="1:11" hidden="1" x14ac:dyDescent="0.35">
      <c r="A1043" t="s">
        <v>8</v>
      </c>
      <c r="B1043" t="s">
        <v>9</v>
      </c>
      <c r="C1043" t="s">
        <v>10</v>
      </c>
      <c r="D1043" t="s">
        <v>135</v>
      </c>
      <c r="E1043" t="s">
        <v>54</v>
      </c>
      <c r="F1043" t="s">
        <v>189</v>
      </c>
      <c r="G1043">
        <v>16</v>
      </c>
      <c r="H1043">
        <v>6</v>
      </c>
      <c r="I1043">
        <v>10</v>
      </c>
      <c r="J1043" s="1">
        <f t="shared" si="32"/>
        <v>0.375</v>
      </c>
      <c r="K1043" s="1">
        <f t="shared" si="33"/>
        <v>0.625</v>
      </c>
    </row>
    <row r="1044" spans="1:11" hidden="1" x14ac:dyDescent="0.35">
      <c r="A1044" t="s">
        <v>8</v>
      </c>
      <c r="B1044" t="s">
        <v>9</v>
      </c>
      <c r="C1044" t="s">
        <v>10</v>
      </c>
      <c r="D1044" t="s">
        <v>135</v>
      </c>
      <c r="E1044" t="s">
        <v>55</v>
      </c>
      <c r="F1044" t="s">
        <v>189</v>
      </c>
      <c r="G1044">
        <v>4</v>
      </c>
      <c r="H1044">
        <v>3</v>
      </c>
      <c r="I1044">
        <v>1</v>
      </c>
      <c r="J1044" s="1">
        <f t="shared" si="32"/>
        <v>0.75</v>
      </c>
      <c r="K1044" s="1">
        <f t="shared" si="33"/>
        <v>0.25</v>
      </c>
    </row>
    <row r="1045" spans="1:11" hidden="1" x14ac:dyDescent="0.35">
      <c r="A1045" t="s">
        <v>8</v>
      </c>
      <c r="B1045" t="s">
        <v>9</v>
      </c>
      <c r="C1045" t="s">
        <v>10</v>
      </c>
      <c r="D1045" t="s">
        <v>135</v>
      </c>
      <c r="E1045" t="s">
        <v>56</v>
      </c>
      <c r="F1045" t="s">
        <v>189</v>
      </c>
      <c r="G1045">
        <v>26</v>
      </c>
      <c r="H1045">
        <v>24</v>
      </c>
      <c r="I1045">
        <v>2</v>
      </c>
      <c r="J1045" s="1">
        <f t="shared" si="32"/>
        <v>0.92307692307692313</v>
      </c>
      <c r="K1045" s="1">
        <f t="shared" si="33"/>
        <v>7.6923076923076927E-2</v>
      </c>
    </row>
    <row r="1046" spans="1:11" hidden="1" x14ac:dyDescent="0.35">
      <c r="A1046" t="s">
        <v>8</v>
      </c>
      <c r="B1046" t="s">
        <v>9</v>
      </c>
      <c r="C1046" t="s">
        <v>10</v>
      </c>
      <c r="D1046" t="s">
        <v>135</v>
      </c>
      <c r="E1046" t="s">
        <v>57</v>
      </c>
      <c r="F1046" t="s">
        <v>189</v>
      </c>
      <c r="G1046">
        <v>15</v>
      </c>
      <c r="H1046">
        <v>13</v>
      </c>
      <c r="I1046">
        <v>2</v>
      </c>
      <c r="J1046" s="1">
        <f t="shared" si="32"/>
        <v>0.8666666666666667</v>
      </c>
      <c r="K1046" s="1">
        <f t="shared" si="33"/>
        <v>0.13333333333333333</v>
      </c>
    </row>
    <row r="1047" spans="1:11" hidden="1" x14ac:dyDescent="0.35">
      <c r="A1047" t="s">
        <v>8</v>
      </c>
      <c r="B1047" t="s">
        <v>9</v>
      </c>
      <c r="C1047" t="s">
        <v>10</v>
      </c>
      <c r="D1047" t="s">
        <v>135</v>
      </c>
      <c r="E1047" t="s">
        <v>58</v>
      </c>
      <c r="F1047" t="s">
        <v>189</v>
      </c>
      <c r="G1047">
        <v>17</v>
      </c>
      <c r="H1047">
        <v>14</v>
      </c>
      <c r="I1047">
        <v>3</v>
      </c>
      <c r="J1047" s="1">
        <f t="shared" si="32"/>
        <v>0.82352941176470584</v>
      </c>
      <c r="K1047" s="1">
        <f t="shared" si="33"/>
        <v>0.17647058823529413</v>
      </c>
    </row>
    <row r="1048" spans="1:11" hidden="1" x14ac:dyDescent="0.35">
      <c r="A1048" t="s">
        <v>8</v>
      </c>
      <c r="B1048" t="s">
        <v>9</v>
      </c>
      <c r="C1048" t="s">
        <v>10</v>
      </c>
      <c r="D1048" t="s">
        <v>135</v>
      </c>
      <c r="E1048" t="s">
        <v>59</v>
      </c>
      <c r="F1048" t="s">
        <v>189</v>
      </c>
      <c r="G1048">
        <v>27</v>
      </c>
      <c r="H1048">
        <v>19</v>
      </c>
      <c r="I1048">
        <v>8</v>
      </c>
      <c r="J1048" s="1">
        <f t="shared" si="32"/>
        <v>0.70370370370370372</v>
      </c>
      <c r="K1048" s="1">
        <f t="shared" si="33"/>
        <v>0.29629629629629628</v>
      </c>
    </row>
    <row r="1049" spans="1:11" hidden="1" x14ac:dyDescent="0.35">
      <c r="A1049" t="s">
        <v>8</v>
      </c>
      <c r="B1049" t="s">
        <v>9</v>
      </c>
      <c r="C1049" t="s">
        <v>10</v>
      </c>
      <c r="D1049" t="s">
        <v>135</v>
      </c>
      <c r="E1049" t="s">
        <v>60</v>
      </c>
      <c r="F1049" t="s">
        <v>184</v>
      </c>
      <c r="G1049">
        <v>19</v>
      </c>
      <c r="H1049">
        <v>13</v>
      </c>
      <c r="I1049">
        <v>6</v>
      </c>
      <c r="J1049" s="1">
        <f t="shared" si="32"/>
        <v>0.68421052631578949</v>
      </c>
      <c r="K1049" s="1">
        <f t="shared" si="33"/>
        <v>0.31578947368421051</v>
      </c>
    </row>
    <row r="1050" spans="1:11" hidden="1" x14ac:dyDescent="0.35">
      <c r="A1050" t="s">
        <v>8</v>
      </c>
      <c r="B1050" t="s">
        <v>9</v>
      </c>
      <c r="C1050" t="s">
        <v>10</v>
      </c>
      <c r="D1050" t="s">
        <v>135</v>
      </c>
      <c r="E1050" t="s">
        <v>61</v>
      </c>
      <c r="F1050" t="s">
        <v>184</v>
      </c>
      <c r="G1050">
        <v>33</v>
      </c>
      <c r="H1050">
        <v>25</v>
      </c>
      <c r="I1050">
        <v>8</v>
      </c>
      <c r="J1050" s="1">
        <f t="shared" si="32"/>
        <v>0.75757575757575757</v>
      </c>
      <c r="K1050" s="1">
        <f t="shared" si="33"/>
        <v>0.24242424242424243</v>
      </c>
    </row>
    <row r="1051" spans="1:11" hidden="1" x14ac:dyDescent="0.35">
      <c r="A1051" t="s">
        <v>8</v>
      </c>
      <c r="B1051" t="s">
        <v>9</v>
      </c>
      <c r="C1051" t="s">
        <v>10</v>
      </c>
      <c r="D1051" t="s">
        <v>135</v>
      </c>
      <c r="E1051" t="s">
        <v>62</v>
      </c>
      <c r="F1051" t="s">
        <v>184</v>
      </c>
      <c r="G1051">
        <v>53</v>
      </c>
      <c r="H1051">
        <v>41</v>
      </c>
      <c r="I1051">
        <v>12</v>
      </c>
      <c r="J1051" s="1">
        <f t="shared" si="32"/>
        <v>0.77358490566037741</v>
      </c>
      <c r="K1051" s="1">
        <f t="shared" si="33"/>
        <v>0.22641509433962265</v>
      </c>
    </row>
    <row r="1052" spans="1:11" hidden="1" x14ac:dyDescent="0.35">
      <c r="A1052" t="s">
        <v>8</v>
      </c>
      <c r="B1052" t="s">
        <v>9</v>
      </c>
      <c r="C1052" t="s">
        <v>10</v>
      </c>
      <c r="D1052" t="s">
        <v>135</v>
      </c>
      <c r="E1052" t="s">
        <v>63</v>
      </c>
      <c r="F1052" t="s">
        <v>184</v>
      </c>
      <c r="G1052">
        <v>27</v>
      </c>
      <c r="H1052">
        <v>20</v>
      </c>
      <c r="I1052">
        <v>7</v>
      </c>
      <c r="J1052" s="1">
        <f t="shared" si="32"/>
        <v>0.7407407407407407</v>
      </c>
      <c r="K1052" s="1">
        <f t="shared" si="33"/>
        <v>0.25925925925925924</v>
      </c>
    </row>
    <row r="1053" spans="1:11" hidden="1" x14ac:dyDescent="0.35">
      <c r="A1053" t="s">
        <v>8</v>
      </c>
      <c r="B1053" t="s">
        <v>9</v>
      </c>
      <c r="C1053" t="s">
        <v>10</v>
      </c>
      <c r="D1053" t="s">
        <v>135</v>
      </c>
      <c r="E1053" t="s">
        <v>64</v>
      </c>
      <c r="F1053" t="s">
        <v>184</v>
      </c>
      <c r="G1053">
        <v>8</v>
      </c>
      <c r="H1053">
        <v>6</v>
      </c>
      <c r="I1053">
        <v>2</v>
      </c>
      <c r="J1053" s="1">
        <f t="shared" si="32"/>
        <v>0.75</v>
      </c>
      <c r="K1053" s="1">
        <f t="shared" si="33"/>
        <v>0.25</v>
      </c>
    </row>
    <row r="1054" spans="1:11" hidden="1" x14ac:dyDescent="0.35">
      <c r="A1054" t="s">
        <v>8</v>
      </c>
      <c r="B1054" t="s">
        <v>9</v>
      </c>
      <c r="C1054" t="s">
        <v>10</v>
      </c>
      <c r="D1054" t="s">
        <v>135</v>
      </c>
      <c r="E1054" t="s">
        <v>65</v>
      </c>
      <c r="F1054" t="s">
        <v>184</v>
      </c>
      <c r="G1054">
        <v>35</v>
      </c>
      <c r="H1054">
        <v>31</v>
      </c>
      <c r="I1054">
        <v>4</v>
      </c>
      <c r="J1054" s="1">
        <f t="shared" si="32"/>
        <v>0.88571428571428568</v>
      </c>
      <c r="K1054" s="1">
        <f t="shared" si="33"/>
        <v>0.11428571428571428</v>
      </c>
    </row>
    <row r="1055" spans="1:11" hidden="1" x14ac:dyDescent="0.35">
      <c r="A1055" t="s">
        <v>8</v>
      </c>
      <c r="B1055" t="s">
        <v>9</v>
      </c>
      <c r="C1055" t="s">
        <v>10</v>
      </c>
      <c r="D1055" t="s">
        <v>135</v>
      </c>
      <c r="E1055" t="s">
        <v>66</v>
      </c>
      <c r="F1055" t="s">
        <v>184</v>
      </c>
      <c r="G1055">
        <v>6</v>
      </c>
      <c r="H1055">
        <v>4</v>
      </c>
      <c r="I1055">
        <v>2</v>
      </c>
      <c r="J1055" s="1">
        <f t="shared" si="32"/>
        <v>0.66666666666666663</v>
      </c>
      <c r="K1055" s="1">
        <f t="shared" si="33"/>
        <v>0.33333333333333331</v>
      </c>
    </row>
    <row r="1056" spans="1:11" hidden="1" x14ac:dyDescent="0.35">
      <c r="A1056" t="s">
        <v>8</v>
      </c>
      <c r="B1056" t="s">
        <v>9</v>
      </c>
      <c r="C1056" t="s">
        <v>10</v>
      </c>
      <c r="D1056" t="s">
        <v>135</v>
      </c>
      <c r="E1056" t="s">
        <v>67</v>
      </c>
      <c r="F1056" t="s">
        <v>184</v>
      </c>
      <c r="G1056">
        <v>33</v>
      </c>
      <c r="H1056">
        <v>16</v>
      </c>
      <c r="I1056">
        <v>17</v>
      </c>
      <c r="J1056" s="1">
        <f t="shared" si="32"/>
        <v>0.48484848484848486</v>
      </c>
      <c r="K1056" s="1">
        <f t="shared" si="33"/>
        <v>0.51515151515151514</v>
      </c>
    </row>
    <row r="1057" spans="1:11" hidden="1" x14ac:dyDescent="0.35">
      <c r="A1057" t="s">
        <v>8</v>
      </c>
      <c r="B1057" t="s">
        <v>9</v>
      </c>
      <c r="C1057" t="s">
        <v>10</v>
      </c>
      <c r="D1057" t="s">
        <v>135</v>
      </c>
      <c r="E1057" t="s">
        <v>68</v>
      </c>
      <c r="F1057" t="s">
        <v>184</v>
      </c>
      <c r="G1057">
        <v>3</v>
      </c>
      <c r="H1057">
        <v>2</v>
      </c>
      <c r="I1057">
        <v>1</v>
      </c>
      <c r="J1057" s="1">
        <f t="shared" si="32"/>
        <v>0.66666666666666663</v>
      </c>
      <c r="K1057" s="1">
        <f t="shared" si="33"/>
        <v>0.33333333333333331</v>
      </c>
    </row>
    <row r="1058" spans="1:11" hidden="1" x14ac:dyDescent="0.35">
      <c r="A1058" t="s">
        <v>8</v>
      </c>
      <c r="B1058" t="s">
        <v>9</v>
      </c>
      <c r="C1058" t="s">
        <v>10</v>
      </c>
      <c r="D1058" t="s">
        <v>135</v>
      </c>
      <c r="E1058" t="s">
        <v>69</v>
      </c>
      <c r="F1058" t="s">
        <v>200</v>
      </c>
      <c r="G1058">
        <v>7</v>
      </c>
      <c r="H1058">
        <v>6</v>
      </c>
      <c r="I1058">
        <v>1</v>
      </c>
      <c r="J1058" s="1">
        <f t="shared" si="32"/>
        <v>0.8571428571428571</v>
      </c>
      <c r="K1058" s="1">
        <f t="shared" si="33"/>
        <v>0.14285714285714285</v>
      </c>
    </row>
    <row r="1059" spans="1:11" hidden="1" x14ac:dyDescent="0.35">
      <c r="A1059" t="s">
        <v>8</v>
      </c>
      <c r="B1059" t="s">
        <v>9</v>
      </c>
      <c r="C1059" t="s">
        <v>10</v>
      </c>
      <c r="D1059" t="s">
        <v>135</v>
      </c>
      <c r="E1059" t="s">
        <v>70</v>
      </c>
      <c r="F1059" t="s">
        <v>200</v>
      </c>
      <c r="G1059">
        <v>1</v>
      </c>
      <c r="H1059">
        <v>1</v>
      </c>
      <c r="I1059">
        <v>0</v>
      </c>
      <c r="J1059" s="1">
        <f t="shared" si="32"/>
        <v>1</v>
      </c>
      <c r="K1059" s="1">
        <f t="shared" si="33"/>
        <v>0</v>
      </c>
    </row>
    <row r="1060" spans="1:11" hidden="1" x14ac:dyDescent="0.35">
      <c r="A1060" t="s">
        <v>8</v>
      </c>
      <c r="B1060" t="s">
        <v>9</v>
      </c>
      <c r="C1060" t="s">
        <v>10</v>
      </c>
      <c r="D1060" t="s">
        <v>135</v>
      </c>
      <c r="E1060" t="s">
        <v>71</v>
      </c>
      <c r="F1060" t="s">
        <v>200</v>
      </c>
      <c r="G1060">
        <v>29</v>
      </c>
      <c r="H1060">
        <v>23</v>
      </c>
      <c r="I1060">
        <v>6</v>
      </c>
      <c r="J1060" s="1">
        <f t="shared" si="32"/>
        <v>0.7931034482758621</v>
      </c>
      <c r="K1060" s="1">
        <f t="shared" si="33"/>
        <v>0.20689655172413793</v>
      </c>
    </row>
    <row r="1061" spans="1:11" hidden="1" x14ac:dyDescent="0.35">
      <c r="A1061" t="s">
        <v>8</v>
      </c>
      <c r="B1061" t="s">
        <v>9</v>
      </c>
      <c r="C1061" t="s">
        <v>10</v>
      </c>
      <c r="D1061" t="s">
        <v>135</v>
      </c>
      <c r="E1061" t="s">
        <v>72</v>
      </c>
      <c r="F1061" t="s">
        <v>179</v>
      </c>
      <c r="G1061">
        <v>94</v>
      </c>
      <c r="H1061">
        <v>68</v>
      </c>
      <c r="I1061">
        <v>26</v>
      </c>
      <c r="J1061" s="1">
        <f t="shared" si="32"/>
        <v>0.72340425531914898</v>
      </c>
      <c r="K1061" s="1">
        <f t="shared" si="33"/>
        <v>0.27659574468085107</v>
      </c>
    </row>
    <row r="1062" spans="1:11" hidden="1" x14ac:dyDescent="0.35">
      <c r="A1062" t="s">
        <v>8</v>
      </c>
      <c r="B1062" t="s">
        <v>9</v>
      </c>
      <c r="C1062" t="s">
        <v>10</v>
      </c>
      <c r="D1062" t="s">
        <v>135</v>
      </c>
      <c r="E1062" t="s">
        <v>73</v>
      </c>
      <c r="F1062" t="s">
        <v>179</v>
      </c>
      <c r="G1062">
        <v>23</v>
      </c>
      <c r="H1062">
        <v>17</v>
      </c>
      <c r="I1062">
        <v>6</v>
      </c>
      <c r="J1062" s="1">
        <f t="shared" si="32"/>
        <v>0.73913043478260865</v>
      </c>
      <c r="K1062" s="1">
        <f t="shared" si="33"/>
        <v>0.2608695652173913</v>
      </c>
    </row>
    <row r="1063" spans="1:11" hidden="1" x14ac:dyDescent="0.35">
      <c r="A1063" t="s">
        <v>8</v>
      </c>
      <c r="B1063" t="s">
        <v>9</v>
      </c>
      <c r="C1063" t="s">
        <v>10</v>
      </c>
      <c r="D1063" t="s">
        <v>135</v>
      </c>
      <c r="E1063" t="s">
        <v>74</v>
      </c>
      <c r="F1063" t="s">
        <v>179</v>
      </c>
      <c r="G1063">
        <v>23</v>
      </c>
      <c r="H1063">
        <v>15</v>
      </c>
      <c r="I1063">
        <v>8</v>
      </c>
      <c r="J1063" s="1">
        <f t="shared" si="32"/>
        <v>0.65217391304347827</v>
      </c>
      <c r="K1063" s="1">
        <f t="shared" si="33"/>
        <v>0.34782608695652173</v>
      </c>
    </row>
    <row r="1064" spans="1:11" hidden="1" x14ac:dyDescent="0.35">
      <c r="A1064" t="s">
        <v>8</v>
      </c>
      <c r="B1064" t="s">
        <v>9</v>
      </c>
      <c r="C1064" t="s">
        <v>10</v>
      </c>
      <c r="D1064" t="s">
        <v>135</v>
      </c>
      <c r="E1064" t="s">
        <v>75</v>
      </c>
      <c r="F1064" t="s">
        <v>179</v>
      </c>
      <c r="G1064">
        <v>72</v>
      </c>
      <c r="H1064">
        <v>60</v>
      </c>
      <c r="I1064">
        <v>12</v>
      </c>
      <c r="J1064" s="1">
        <f t="shared" si="32"/>
        <v>0.83333333333333337</v>
      </c>
      <c r="K1064" s="1">
        <f t="shared" si="33"/>
        <v>0.16666666666666666</v>
      </c>
    </row>
    <row r="1065" spans="1:11" hidden="1" x14ac:dyDescent="0.35">
      <c r="A1065" t="s">
        <v>8</v>
      </c>
      <c r="B1065" t="s">
        <v>9</v>
      </c>
      <c r="C1065" t="s">
        <v>10</v>
      </c>
      <c r="D1065" t="s">
        <v>135</v>
      </c>
      <c r="E1065" t="s">
        <v>76</v>
      </c>
      <c r="F1065" t="s">
        <v>210</v>
      </c>
      <c r="G1065">
        <v>10</v>
      </c>
      <c r="H1065">
        <v>9</v>
      </c>
      <c r="I1065">
        <v>1</v>
      </c>
      <c r="J1065" s="1">
        <f t="shared" si="32"/>
        <v>0.9</v>
      </c>
      <c r="K1065" s="1">
        <f t="shared" si="33"/>
        <v>0.1</v>
      </c>
    </row>
    <row r="1066" spans="1:11" hidden="1" x14ac:dyDescent="0.35">
      <c r="A1066" t="s">
        <v>8</v>
      </c>
      <c r="B1066" t="s">
        <v>9</v>
      </c>
      <c r="C1066" t="s">
        <v>10</v>
      </c>
      <c r="D1066" t="s">
        <v>135</v>
      </c>
      <c r="E1066" t="s">
        <v>77</v>
      </c>
      <c r="F1066" s="31" t="s">
        <v>380</v>
      </c>
      <c r="G1066">
        <v>1</v>
      </c>
      <c r="H1066">
        <v>0</v>
      </c>
      <c r="I1066">
        <v>1</v>
      </c>
      <c r="J1066" s="1">
        <f t="shared" si="32"/>
        <v>0</v>
      </c>
      <c r="K1066" s="1">
        <f t="shared" si="33"/>
        <v>1</v>
      </c>
    </row>
    <row r="1067" spans="1:11" hidden="1" x14ac:dyDescent="0.35">
      <c r="A1067" t="s">
        <v>8</v>
      </c>
      <c r="B1067" t="s">
        <v>9</v>
      </c>
      <c r="C1067" t="s">
        <v>10</v>
      </c>
      <c r="D1067" t="s">
        <v>135</v>
      </c>
      <c r="E1067" t="s">
        <v>78</v>
      </c>
      <c r="F1067" t="s">
        <v>268</v>
      </c>
      <c r="G1067">
        <v>18</v>
      </c>
      <c r="H1067">
        <v>10</v>
      </c>
      <c r="I1067">
        <v>8</v>
      </c>
      <c r="J1067" s="1">
        <f t="shared" si="32"/>
        <v>0.55555555555555558</v>
      </c>
      <c r="K1067" s="1">
        <f t="shared" si="33"/>
        <v>0.44444444444444442</v>
      </c>
    </row>
    <row r="1068" spans="1:11" hidden="1" x14ac:dyDescent="0.35">
      <c r="A1068" t="s">
        <v>8</v>
      </c>
      <c r="B1068" t="s">
        <v>9</v>
      </c>
      <c r="C1068" t="s">
        <v>10</v>
      </c>
      <c r="D1068" t="s">
        <v>135</v>
      </c>
      <c r="E1068" t="s">
        <v>79</v>
      </c>
      <c r="F1068" t="s">
        <v>210</v>
      </c>
      <c r="G1068">
        <v>23</v>
      </c>
      <c r="H1068">
        <v>16</v>
      </c>
      <c r="I1068">
        <v>7</v>
      </c>
      <c r="J1068" s="1">
        <f t="shared" si="32"/>
        <v>0.69565217391304346</v>
      </c>
      <c r="K1068" s="1">
        <f t="shared" si="33"/>
        <v>0.30434782608695654</v>
      </c>
    </row>
    <row r="1069" spans="1:11" hidden="1" x14ac:dyDescent="0.35">
      <c r="A1069" t="s">
        <v>8</v>
      </c>
      <c r="B1069" t="s">
        <v>9</v>
      </c>
      <c r="C1069" t="s">
        <v>10</v>
      </c>
      <c r="D1069" t="s">
        <v>135</v>
      </c>
      <c r="E1069" t="s">
        <v>80</v>
      </c>
      <c r="F1069" t="s">
        <v>309</v>
      </c>
      <c r="G1069">
        <v>1</v>
      </c>
      <c r="H1069">
        <v>1</v>
      </c>
      <c r="I1069">
        <v>0</v>
      </c>
      <c r="J1069" s="1">
        <f t="shared" si="32"/>
        <v>1</v>
      </c>
      <c r="K1069" s="1">
        <f t="shared" si="33"/>
        <v>0</v>
      </c>
    </row>
    <row r="1070" spans="1:11" hidden="1" x14ac:dyDescent="0.35">
      <c r="A1070" t="s">
        <v>8</v>
      </c>
      <c r="B1070" t="s">
        <v>9</v>
      </c>
      <c r="C1070" t="s">
        <v>10</v>
      </c>
      <c r="D1070" t="s">
        <v>135</v>
      </c>
      <c r="E1070" t="s">
        <v>83</v>
      </c>
      <c r="F1070" t="s">
        <v>179</v>
      </c>
      <c r="G1070">
        <v>1</v>
      </c>
      <c r="H1070">
        <v>0</v>
      </c>
      <c r="I1070">
        <v>1</v>
      </c>
      <c r="J1070" s="1">
        <f t="shared" si="32"/>
        <v>0</v>
      </c>
      <c r="K1070" s="1">
        <f t="shared" si="33"/>
        <v>1</v>
      </c>
    </row>
    <row r="1071" spans="1:11" hidden="1" x14ac:dyDescent="0.35">
      <c r="A1071" t="s">
        <v>8</v>
      </c>
      <c r="B1071" t="s">
        <v>9</v>
      </c>
      <c r="C1071" t="s">
        <v>10</v>
      </c>
      <c r="D1071" t="s">
        <v>135</v>
      </c>
      <c r="E1071" t="s">
        <v>84</v>
      </c>
      <c r="F1071" t="s">
        <v>200</v>
      </c>
      <c r="G1071">
        <v>32</v>
      </c>
      <c r="H1071">
        <v>25</v>
      </c>
      <c r="I1071">
        <v>7</v>
      </c>
      <c r="J1071" s="1">
        <f t="shared" si="32"/>
        <v>0.78125</v>
      </c>
      <c r="K1071" s="1">
        <f t="shared" si="33"/>
        <v>0.21875</v>
      </c>
    </row>
    <row r="1072" spans="1:11" hidden="1" x14ac:dyDescent="0.35">
      <c r="A1072" t="s">
        <v>8</v>
      </c>
      <c r="B1072" t="s">
        <v>9</v>
      </c>
      <c r="C1072" t="s">
        <v>10</v>
      </c>
      <c r="D1072" t="s">
        <v>135</v>
      </c>
      <c r="E1072" t="s">
        <v>85</v>
      </c>
      <c r="F1072" t="s">
        <v>200</v>
      </c>
      <c r="G1072">
        <v>31</v>
      </c>
      <c r="H1072">
        <v>23</v>
      </c>
      <c r="I1072">
        <v>8</v>
      </c>
      <c r="J1072" s="1">
        <f t="shared" si="32"/>
        <v>0.74193548387096775</v>
      </c>
      <c r="K1072" s="1">
        <f t="shared" si="33"/>
        <v>0.25806451612903225</v>
      </c>
    </row>
    <row r="1073" spans="1:11" hidden="1" x14ac:dyDescent="0.35">
      <c r="A1073" t="s">
        <v>8</v>
      </c>
      <c r="B1073" t="s">
        <v>9</v>
      </c>
      <c r="C1073" t="s">
        <v>10</v>
      </c>
      <c r="D1073" t="s">
        <v>135</v>
      </c>
      <c r="E1073" t="s">
        <v>86</v>
      </c>
      <c r="F1073" t="s">
        <v>179</v>
      </c>
      <c r="G1073">
        <v>92</v>
      </c>
      <c r="H1073">
        <v>69</v>
      </c>
      <c r="I1073">
        <v>23</v>
      </c>
      <c r="J1073" s="1">
        <f t="shared" si="32"/>
        <v>0.75</v>
      </c>
      <c r="K1073" s="1">
        <f t="shared" si="33"/>
        <v>0.25</v>
      </c>
    </row>
    <row r="1074" spans="1:11" hidden="1" x14ac:dyDescent="0.35">
      <c r="A1074" t="s">
        <v>8</v>
      </c>
      <c r="B1074" t="s">
        <v>9</v>
      </c>
      <c r="C1074" t="s">
        <v>10</v>
      </c>
      <c r="D1074" t="s">
        <v>135</v>
      </c>
      <c r="E1074" t="s">
        <v>87</v>
      </c>
      <c r="F1074" t="s">
        <v>189</v>
      </c>
      <c r="G1074">
        <v>137</v>
      </c>
      <c r="H1074">
        <v>96</v>
      </c>
      <c r="I1074">
        <v>41</v>
      </c>
      <c r="J1074" s="1">
        <f t="shared" si="32"/>
        <v>0.7007299270072993</v>
      </c>
      <c r="K1074" s="1">
        <f t="shared" si="33"/>
        <v>0.29927007299270075</v>
      </c>
    </row>
    <row r="1075" spans="1:11" hidden="1" x14ac:dyDescent="0.35">
      <c r="A1075" t="s">
        <v>8</v>
      </c>
      <c r="B1075" t="s">
        <v>9</v>
      </c>
      <c r="C1075" t="s">
        <v>10</v>
      </c>
      <c r="D1075" t="s">
        <v>135</v>
      </c>
      <c r="E1075" t="s">
        <v>88</v>
      </c>
      <c r="F1075" t="s">
        <v>268</v>
      </c>
      <c r="G1075">
        <v>120</v>
      </c>
      <c r="H1075">
        <v>81</v>
      </c>
      <c r="I1075">
        <v>39</v>
      </c>
      <c r="J1075" s="1">
        <f t="shared" si="32"/>
        <v>0.67500000000000004</v>
      </c>
      <c r="K1075" s="1">
        <f t="shared" si="33"/>
        <v>0.32500000000000001</v>
      </c>
    </row>
    <row r="1076" spans="1:11" hidden="1" x14ac:dyDescent="0.35">
      <c r="A1076" t="s">
        <v>8</v>
      </c>
      <c r="B1076" t="s">
        <v>9</v>
      </c>
      <c r="C1076" t="s">
        <v>10</v>
      </c>
      <c r="D1076" t="s">
        <v>135</v>
      </c>
      <c r="E1076" t="s">
        <v>89</v>
      </c>
      <c r="F1076" t="s">
        <v>189</v>
      </c>
      <c r="G1076">
        <v>37</v>
      </c>
      <c r="H1076">
        <v>30</v>
      </c>
      <c r="I1076">
        <v>7</v>
      </c>
      <c r="J1076" s="1">
        <f t="shared" si="32"/>
        <v>0.81081081081081086</v>
      </c>
      <c r="K1076" s="1">
        <f t="shared" si="33"/>
        <v>0.1891891891891892</v>
      </c>
    </row>
    <row r="1077" spans="1:11" hidden="1" x14ac:dyDescent="0.35">
      <c r="A1077" t="s">
        <v>8</v>
      </c>
      <c r="B1077" t="s">
        <v>9</v>
      </c>
      <c r="C1077" t="s">
        <v>10</v>
      </c>
      <c r="D1077" t="s">
        <v>135</v>
      </c>
      <c r="E1077" t="s">
        <v>90</v>
      </c>
      <c r="F1077" t="s">
        <v>179</v>
      </c>
      <c r="G1077">
        <v>87</v>
      </c>
      <c r="H1077">
        <v>60</v>
      </c>
      <c r="I1077">
        <v>27</v>
      </c>
      <c r="J1077" s="1">
        <f t="shared" si="32"/>
        <v>0.68965517241379315</v>
      </c>
      <c r="K1077" s="1">
        <f t="shared" si="33"/>
        <v>0.31034482758620691</v>
      </c>
    </row>
    <row r="1078" spans="1:11" hidden="1" x14ac:dyDescent="0.35">
      <c r="A1078" t="s">
        <v>8</v>
      </c>
      <c r="B1078" t="s">
        <v>9</v>
      </c>
      <c r="C1078" t="s">
        <v>10</v>
      </c>
      <c r="D1078" t="s">
        <v>135</v>
      </c>
      <c r="E1078" t="s">
        <v>91</v>
      </c>
      <c r="F1078" t="s">
        <v>268</v>
      </c>
      <c r="G1078">
        <v>27</v>
      </c>
      <c r="H1078">
        <v>16</v>
      </c>
      <c r="I1078">
        <v>11</v>
      </c>
      <c r="J1078" s="1">
        <f t="shared" si="32"/>
        <v>0.59259259259259256</v>
      </c>
      <c r="K1078" s="1">
        <f t="shared" si="33"/>
        <v>0.40740740740740738</v>
      </c>
    </row>
    <row r="1079" spans="1:11" hidden="1" x14ac:dyDescent="0.35">
      <c r="A1079" t="s">
        <v>8</v>
      </c>
      <c r="B1079" t="s">
        <v>9</v>
      </c>
      <c r="C1079" t="s">
        <v>10</v>
      </c>
      <c r="D1079" t="s">
        <v>135</v>
      </c>
      <c r="E1079" t="s">
        <v>92</v>
      </c>
      <c r="F1079" t="s">
        <v>189</v>
      </c>
      <c r="G1079">
        <v>70</v>
      </c>
      <c r="H1079">
        <v>59</v>
      </c>
      <c r="I1079">
        <v>11</v>
      </c>
      <c r="J1079" s="1">
        <f t="shared" si="32"/>
        <v>0.84285714285714286</v>
      </c>
      <c r="K1079" s="1">
        <f t="shared" si="33"/>
        <v>0.15714285714285714</v>
      </c>
    </row>
    <row r="1080" spans="1:11" hidden="1" x14ac:dyDescent="0.35">
      <c r="A1080" t="s">
        <v>8</v>
      </c>
      <c r="B1080" t="s">
        <v>9</v>
      </c>
      <c r="C1080" t="s">
        <v>10</v>
      </c>
      <c r="D1080" t="s">
        <v>135</v>
      </c>
      <c r="E1080" t="s">
        <v>93</v>
      </c>
      <c r="F1080" t="s">
        <v>184</v>
      </c>
      <c r="G1080">
        <v>58</v>
      </c>
      <c r="H1080">
        <v>38</v>
      </c>
      <c r="I1080">
        <v>20</v>
      </c>
      <c r="J1080" s="1">
        <f t="shared" si="32"/>
        <v>0.65517241379310343</v>
      </c>
      <c r="K1080" s="1">
        <f t="shared" si="33"/>
        <v>0.34482758620689657</v>
      </c>
    </row>
    <row r="1081" spans="1:11" hidden="1" x14ac:dyDescent="0.35">
      <c r="A1081" t="s">
        <v>8</v>
      </c>
      <c r="B1081" t="s">
        <v>9</v>
      </c>
      <c r="C1081" t="s">
        <v>10</v>
      </c>
      <c r="D1081" t="s">
        <v>135</v>
      </c>
      <c r="E1081" t="s">
        <v>94</v>
      </c>
      <c r="F1081" t="s">
        <v>210</v>
      </c>
      <c r="G1081">
        <v>80</v>
      </c>
      <c r="H1081">
        <v>59</v>
      </c>
      <c r="I1081">
        <v>21</v>
      </c>
      <c r="J1081" s="1">
        <f t="shared" si="32"/>
        <v>0.73750000000000004</v>
      </c>
      <c r="K1081" s="1">
        <f t="shared" si="33"/>
        <v>0.26250000000000001</v>
      </c>
    </row>
    <row r="1082" spans="1:11" hidden="1" x14ac:dyDescent="0.35">
      <c r="A1082" t="s">
        <v>8</v>
      </c>
      <c r="B1082" t="s">
        <v>9</v>
      </c>
      <c r="C1082" t="s">
        <v>10</v>
      </c>
      <c r="D1082" t="s">
        <v>135</v>
      </c>
      <c r="E1082" t="s">
        <v>95</v>
      </c>
      <c r="F1082" t="s">
        <v>210</v>
      </c>
      <c r="G1082">
        <v>1</v>
      </c>
      <c r="H1082">
        <v>0</v>
      </c>
      <c r="I1082">
        <v>1</v>
      </c>
      <c r="J1082" s="1">
        <f t="shared" si="32"/>
        <v>0</v>
      </c>
      <c r="K1082" s="1">
        <f t="shared" si="33"/>
        <v>1</v>
      </c>
    </row>
    <row r="1083" spans="1:11" hidden="1" x14ac:dyDescent="0.35">
      <c r="A1083" t="s">
        <v>8</v>
      </c>
      <c r="B1083" t="s">
        <v>9</v>
      </c>
      <c r="C1083" t="s">
        <v>10</v>
      </c>
      <c r="D1083" t="s">
        <v>135</v>
      </c>
      <c r="E1083" t="s">
        <v>96</v>
      </c>
      <c r="F1083" t="s">
        <v>268</v>
      </c>
      <c r="G1083">
        <v>14</v>
      </c>
      <c r="H1083">
        <v>8</v>
      </c>
      <c r="I1083">
        <v>6</v>
      </c>
      <c r="J1083" s="1">
        <f t="shared" si="32"/>
        <v>0.5714285714285714</v>
      </c>
      <c r="K1083" s="1">
        <f t="shared" si="33"/>
        <v>0.42857142857142855</v>
      </c>
    </row>
    <row r="1084" spans="1:11" hidden="1" x14ac:dyDescent="0.35">
      <c r="A1084" t="s">
        <v>8</v>
      </c>
      <c r="B1084" t="s">
        <v>9</v>
      </c>
      <c r="C1084" t="s">
        <v>10</v>
      </c>
      <c r="D1084" t="s">
        <v>135</v>
      </c>
      <c r="E1084" t="s">
        <v>97</v>
      </c>
      <c r="F1084" t="s">
        <v>309</v>
      </c>
      <c r="G1084">
        <v>94</v>
      </c>
      <c r="H1084">
        <v>68</v>
      </c>
      <c r="I1084">
        <v>26</v>
      </c>
      <c r="J1084" s="1">
        <f t="shared" si="32"/>
        <v>0.72340425531914898</v>
      </c>
      <c r="K1084" s="1">
        <f t="shared" si="33"/>
        <v>0.27659574468085107</v>
      </c>
    </row>
    <row r="1085" spans="1:11" hidden="1" x14ac:dyDescent="0.35">
      <c r="A1085" t="s">
        <v>8</v>
      </c>
      <c r="B1085" t="s">
        <v>9</v>
      </c>
      <c r="C1085" t="s">
        <v>10</v>
      </c>
      <c r="D1085" t="s">
        <v>135</v>
      </c>
      <c r="E1085" t="s">
        <v>98</v>
      </c>
      <c r="F1085" t="s">
        <v>268</v>
      </c>
      <c r="G1085">
        <v>18</v>
      </c>
      <c r="H1085">
        <v>12</v>
      </c>
      <c r="I1085">
        <v>6</v>
      </c>
      <c r="J1085" s="1">
        <f t="shared" si="32"/>
        <v>0.66666666666666663</v>
      </c>
      <c r="K1085" s="1">
        <f t="shared" si="33"/>
        <v>0.33333333333333331</v>
      </c>
    </row>
    <row r="1086" spans="1:11" hidden="1" x14ac:dyDescent="0.35">
      <c r="A1086" t="s">
        <v>8</v>
      </c>
      <c r="B1086" t="s">
        <v>9</v>
      </c>
      <c r="C1086" t="s">
        <v>10</v>
      </c>
      <c r="D1086" t="s">
        <v>135</v>
      </c>
      <c r="E1086" t="s">
        <v>99</v>
      </c>
      <c r="F1086" t="s">
        <v>189</v>
      </c>
      <c r="G1086">
        <v>94</v>
      </c>
      <c r="H1086">
        <v>66</v>
      </c>
      <c r="I1086">
        <v>28</v>
      </c>
      <c r="J1086" s="1">
        <f t="shared" si="32"/>
        <v>0.7021276595744681</v>
      </c>
      <c r="K1086" s="1">
        <f t="shared" si="33"/>
        <v>0.2978723404255319</v>
      </c>
    </row>
    <row r="1087" spans="1:11" hidden="1" x14ac:dyDescent="0.35">
      <c r="A1087" t="s">
        <v>8</v>
      </c>
      <c r="B1087" t="s">
        <v>9</v>
      </c>
      <c r="C1087" t="s">
        <v>10</v>
      </c>
      <c r="D1087" t="s">
        <v>135</v>
      </c>
      <c r="E1087" t="s">
        <v>100</v>
      </c>
      <c r="F1087" t="s">
        <v>200</v>
      </c>
      <c r="G1087">
        <v>63</v>
      </c>
      <c r="H1087">
        <v>43</v>
      </c>
      <c r="I1087">
        <v>20</v>
      </c>
      <c r="J1087" s="1">
        <f t="shared" si="32"/>
        <v>0.68253968253968256</v>
      </c>
      <c r="K1087" s="1">
        <f t="shared" si="33"/>
        <v>0.31746031746031744</v>
      </c>
    </row>
    <row r="1088" spans="1:11" hidden="1" x14ac:dyDescent="0.35">
      <c r="A1088" t="s">
        <v>8</v>
      </c>
      <c r="B1088" t="s">
        <v>9</v>
      </c>
      <c r="C1088" t="s">
        <v>10</v>
      </c>
      <c r="D1088" t="s">
        <v>135</v>
      </c>
      <c r="E1088" t="s">
        <v>101</v>
      </c>
      <c r="F1088" t="s">
        <v>189</v>
      </c>
      <c r="G1088">
        <v>108</v>
      </c>
      <c r="H1088">
        <v>75</v>
      </c>
      <c r="I1088">
        <v>33</v>
      </c>
      <c r="J1088" s="1">
        <f t="shared" si="32"/>
        <v>0.69444444444444442</v>
      </c>
      <c r="K1088" s="1">
        <f t="shared" si="33"/>
        <v>0.30555555555555558</v>
      </c>
    </row>
    <row r="1089" spans="1:11" hidden="1" x14ac:dyDescent="0.35">
      <c r="A1089" t="s">
        <v>8</v>
      </c>
      <c r="B1089" t="s">
        <v>9</v>
      </c>
      <c r="C1089" t="s">
        <v>10</v>
      </c>
      <c r="D1089" t="s">
        <v>135</v>
      </c>
      <c r="E1089" t="s">
        <v>102</v>
      </c>
      <c r="F1089" t="s">
        <v>309</v>
      </c>
      <c r="G1089">
        <v>163</v>
      </c>
      <c r="H1089">
        <v>123</v>
      </c>
      <c r="I1089">
        <v>40</v>
      </c>
      <c r="J1089" s="1">
        <f t="shared" si="32"/>
        <v>0.754601226993865</v>
      </c>
      <c r="K1089" s="1">
        <f t="shared" si="33"/>
        <v>0.24539877300613497</v>
      </c>
    </row>
    <row r="1090" spans="1:11" hidden="1" x14ac:dyDescent="0.35">
      <c r="A1090" t="s">
        <v>8</v>
      </c>
      <c r="B1090" t="s">
        <v>9</v>
      </c>
      <c r="C1090" t="s">
        <v>10</v>
      </c>
      <c r="D1090" t="s">
        <v>135</v>
      </c>
      <c r="E1090" t="s">
        <v>104</v>
      </c>
      <c r="F1090" t="s">
        <v>189</v>
      </c>
      <c r="G1090">
        <v>62</v>
      </c>
      <c r="H1090">
        <v>51</v>
      </c>
      <c r="I1090">
        <v>11</v>
      </c>
      <c r="J1090" s="1">
        <f t="shared" si="32"/>
        <v>0.82258064516129037</v>
      </c>
      <c r="K1090" s="1">
        <f t="shared" si="33"/>
        <v>0.17741935483870969</v>
      </c>
    </row>
    <row r="1091" spans="1:11" hidden="1" x14ac:dyDescent="0.35">
      <c r="A1091" t="s">
        <v>8</v>
      </c>
      <c r="B1091" t="s">
        <v>9</v>
      </c>
      <c r="C1091" t="s">
        <v>10</v>
      </c>
      <c r="D1091" t="s">
        <v>135</v>
      </c>
      <c r="E1091" t="s">
        <v>105</v>
      </c>
      <c r="F1091" t="s">
        <v>268</v>
      </c>
      <c r="G1091">
        <v>25</v>
      </c>
      <c r="H1091">
        <v>16</v>
      </c>
      <c r="I1091">
        <v>9</v>
      </c>
      <c r="J1091" s="1">
        <f t="shared" ref="J1091:J1154" si="34">H1091/G1091</f>
        <v>0.64</v>
      </c>
      <c r="K1091" s="1">
        <f t="shared" ref="K1091:K1154" si="35">I1091/G1091</f>
        <v>0.36</v>
      </c>
    </row>
    <row r="1092" spans="1:11" hidden="1" x14ac:dyDescent="0.35">
      <c r="A1092" t="s">
        <v>8</v>
      </c>
      <c r="B1092" t="s">
        <v>9</v>
      </c>
      <c r="C1092" t="s">
        <v>10</v>
      </c>
      <c r="D1092" t="s">
        <v>135</v>
      </c>
      <c r="E1092" t="s">
        <v>106</v>
      </c>
      <c r="F1092" t="s">
        <v>200</v>
      </c>
      <c r="G1092">
        <v>84</v>
      </c>
      <c r="H1092">
        <v>59</v>
      </c>
      <c r="I1092">
        <v>25</v>
      </c>
      <c r="J1092" s="1">
        <f t="shared" si="34"/>
        <v>0.70238095238095233</v>
      </c>
      <c r="K1092" s="1">
        <f t="shared" si="35"/>
        <v>0.29761904761904762</v>
      </c>
    </row>
    <row r="1093" spans="1:11" hidden="1" x14ac:dyDescent="0.35">
      <c r="A1093" t="s">
        <v>8</v>
      </c>
      <c r="B1093" t="s">
        <v>9</v>
      </c>
      <c r="C1093" t="s">
        <v>10</v>
      </c>
      <c r="D1093" t="s">
        <v>135</v>
      </c>
      <c r="E1093" t="s">
        <v>107</v>
      </c>
      <c r="F1093" t="s">
        <v>200</v>
      </c>
      <c r="G1093">
        <v>115</v>
      </c>
      <c r="H1093">
        <v>97</v>
      </c>
      <c r="I1093">
        <v>18</v>
      </c>
      <c r="J1093" s="1">
        <f t="shared" si="34"/>
        <v>0.84347826086956523</v>
      </c>
      <c r="K1093" s="1">
        <f t="shared" si="35"/>
        <v>0.15652173913043479</v>
      </c>
    </row>
    <row r="1094" spans="1:11" hidden="1" x14ac:dyDescent="0.35">
      <c r="A1094" t="s">
        <v>8</v>
      </c>
      <c r="B1094" t="s">
        <v>9</v>
      </c>
      <c r="C1094" t="s">
        <v>10</v>
      </c>
      <c r="D1094" t="s">
        <v>135</v>
      </c>
      <c r="E1094" t="s">
        <v>108</v>
      </c>
      <c r="F1094" t="s">
        <v>179</v>
      </c>
      <c r="G1094">
        <v>74</v>
      </c>
      <c r="H1094">
        <v>61</v>
      </c>
      <c r="I1094">
        <v>13</v>
      </c>
      <c r="J1094" s="1">
        <f t="shared" si="34"/>
        <v>0.82432432432432434</v>
      </c>
      <c r="K1094" s="1">
        <f t="shared" si="35"/>
        <v>0.17567567567567569</v>
      </c>
    </row>
    <row r="1095" spans="1:11" hidden="1" x14ac:dyDescent="0.35">
      <c r="A1095" t="s">
        <v>8</v>
      </c>
      <c r="B1095" t="s">
        <v>9</v>
      </c>
      <c r="C1095" t="s">
        <v>10</v>
      </c>
      <c r="D1095" t="s">
        <v>135</v>
      </c>
      <c r="E1095" t="s">
        <v>109</v>
      </c>
      <c r="F1095" t="s">
        <v>309</v>
      </c>
      <c r="G1095">
        <v>126</v>
      </c>
      <c r="H1095">
        <v>90</v>
      </c>
      <c r="I1095">
        <v>36</v>
      </c>
      <c r="J1095" s="1">
        <f t="shared" si="34"/>
        <v>0.7142857142857143</v>
      </c>
      <c r="K1095" s="1">
        <f t="shared" si="35"/>
        <v>0.2857142857142857</v>
      </c>
    </row>
    <row r="1096" spans="1:11" hidden="1" x14ac:dyDescent="0.35">
      <c r="A1096" t="s">
        <v>8</v>
      </c>
      <c r="B1096" t="s">
        <v>9</v>
      </c>
      <c r="C1096" t="s">
        <v>10</v>
      </c>
      <c r="D1096" t="s">
        <v>135</v>
      </c>
      <c r="E1096" t="s">
        <v>110</v>
      </c>
      <c r="F1096" t="s">
        <v>200</v>
      </c>
      <c r="G1096">
        <v>39</v>
      </c>
      <c r="H1096">
        <v>32</v>
      </c>
      <c r="I1096">
        <v>7</v>
      </c>
      <c r="J1096" s="1">
        <f t="shared" si="34"/>
        <v>0.82051282051282048</v>
      </c>
      <c r="K1096" s="1">
        <f t="shared" si="35"/>
        <v>0.17948717948717949</v>
      </c>
    </row>
    <row r="1097" spans="1:11" hidden="1" x14ac:dyDescent="0.35">
      <c r="A1097" t="s">
        <v>8</v>
      </c>
      <c r="B1097" t="s">
        <v>9</v>
      </c>
      <c r="C1097" t="s">
        <v>10</v>
      </c>
      <c r="D1097" t="s">
        <v>135</v>
      </c>
      <c r="E1097" t="s">
        <v>111</v>
      </c>
      <c r="F1097" t="s">
        <v>200</v>
      </c>
      <c r="G1097">
        <v>1</v>
      </c>
      <c r="H1097">
        <v>1</v>
      </c>
      <c r="I1097">
        <v>0</v>
      </c>
      <c r="J1097" s="1">
        <f t="shared" si="34"/>
        <v>1</v>
      </c>
      <c r="K1097" s="1">
        <f t="shared" si="35"/>
        <v>0</v>
      </c>
    </row>
    <row r="1098" spans="1:11" hidden="1" x14ac:dyDescent="0.35">
      <c r="A1098" t="s">
        <v>8</v>
      </c>
      <c r="B1098" t="s">
        <v>9</v>
      </c>
      <c r="C1098" t="s">
        <v>10</v>
      </c>
      <c r="D1098" t="s">
        <v>135</v>
      </c>
      <c r="E1098" t="s">
        <v>112</v>
      </c>
      <c r="F1098" t="s">
        <v>210</v>
      </c>
      <c r="G1098">
        <v>31</v>
      </c>
      <c r="H1098">
        <v>21</v>
      </c>
      <c r="I1098">
        <v>10</v>
      </c>
      <c r="J1098" s="1">
        <f t="shared" si="34"/>
        <v>0.67741935483870963</v>
      </c>
      <c r="K1098" s="1">
        <f t="shared" si="35"/>
        <v>0.32258064516129031</v>
      </c>
    </row>
    <row r="1099" spans="1:11" hidden="1" x14ac:dyDescent="0.35">
      <c r="A1099" t="s">
        <v>8</v>
      </c>
      <c r="B1099" t="s">
        <v>9</v>
      </c>
      <c r="C1099" t="s">
        <v>10</v>
      </c>
      <c r="D1099" t="s">
        <v>135</v>
      </c>
      <c r="E1099" t="s">
        <v>113</v>
      </c>
      <c r="F1099" t="s">
        <v>268</v>
      </c>
      <c r="G1099">
        <v>8</v>
      </c>
      <c r="H1099">
        <v>2</v>
      </c>
      <c r="I1099">
        <v>6</v>
      </c>
      <c r="J1099" s="1">
        <f t="shared" si="34"/>
        <v>0.25</v>
      </c>
      <c r="K1099" s="1">
        <f t="shared" si="35"/>
        <v>0.75</v>
      </c>
    </row>
    <row r="1100" spans="1:11" hidden="1" x14ac:dyDescent="0.35">
      <c r="A1100" t="s">
        <v>8</v>
      </c>
      <c r="B1100" t="s">
        <v>9</v>
      </c>
      <c r="C1100" t="s">
        <v>10</v>
      </c>
      <c r="D1100" t="s">
        <v>135</v>
      </c>
      <c r="E1100" t="s">
        <v>114</v>
      </c>
      <c r="F1100" t="s">
        <v>184</v>
      </c>
      <c r="G1100">
        <v>14</v>
      </c>
      <c r="H1100">
        <v>11</v>
      </c>
      <c r="I1100">
        <v>3</v>
      </c>
      <c r="J1100" s="1">
        <f t="shared" si="34"/>
        <v>0.7857142857142857</v>
      </c>
      <c r="K1100" s="1">
        <f t="shared" si="35"/>
        <v>0.21428571428571427</v>
      </c>
    </row>
    <row r="1101" spans="1:11" hidden="1" x14ac:dyDescent="0.35">
      <c r="A1101" t="s">
        <v>8</v>
      </c>
      <c r="B1101" t="s">
        <v>9</v>
      </c>
      <c r="C1101" t="s">
        <v>10</v>
      </c>
      <c r="D1101" t="s">
        <v>135</v>
      </c>
      <c r="E1101" t="s">
        <v>115</v>
      </c>
      <c r="F1101" t="s">
        <v>184</v>
      </c>
      <c r="G1101">
        <v>5</v>
      </c>
      <c r="H1101">
        <v>3</v>
      </c>
      <c r="I1101">
        <v>2</v>
      </c>
      <c r="J1101" s="1">
        <f t="shared" si="34"/>
        <v>0.6</v>
      </c>
      <c r="K1101" s="1">
        <f t="shared" si="35"/>
        <v>0.4</v>
      </c>
    </row>
    <row r="1102" spans="1:11" hidden="1" x14ac:dyDescent="0.35">
      <c r="A1102" t="s">
        <v>8</v>
      </c>
      <c r="B1102" t="s">
        <v>9</v>
      </c>
      <c r="C1102" t="s">
        <v>10</v>
      </c>
      <c r="D1102" t="s">
        <v>135</v>
      </c>
      <c r="E1102" t="s">
        <v>116</v>
      </c>
      <c r="F1102" t="s">
        <v>184</v>
      </c>
      <c r="G1102">
        <v>5</v>
      </c>
      <c r="H1102">
        <v>4</v>
      </c>
      <c r="I1102">
        <v>1</v>
      </c>
      <c r="J1102" s="1">
        <f t="shared" si="34"/>
        <v>0.8</v>
      </c>
      <c r="K1102" s="1">
        <f t="shared" si="35"/>
        <v>0.2</v>
      </c>
    </row>
    <row r="1103" spans="1:11" hidden="1" x14ac:dyDescent="0.35">
      <c r="A1103" t="s">
        <v>8</v>
      </c>
      <c r="B1103" t="s">
        <v>9</v>
      </c>
      <c r="C1103" t="s">
        <v>10</v>
      </c>
      <c r="D1103" t="s">
        <v>135</v>
      </c>
      <c r="E1103" t="s">
        <v>117</v>
      </c>
      <c r="F1103" t="s">
        <v>309</v>
      </c>
      <c r="G1103">
        <v>106</v>
      </c>
      <c r="H1103">
        <v>77</v>
      </c>
      <c r="I1103">
        <v>29</v>
      </c>
      <c r="J1103" s="1">
        <f t="shared" si="34"/>
        <v>0.72641509433962259</v>
      </c>
      <c r="K1103" s="1">
        <f t="shared" si="35"/>
        <v>0.27358490566037735</v>
      </c>
    </row>
    <row r="1104" spans="1:11" hidden="1" x14ac:dyDescent="0.35">
      <c r="A1104" t="s">
        <v>8</v>
      </c>
      <c r="B1104" t="s">
        <v>9</v>
      </c>
      <c r="C1104" t="s">
        <v>10</v>
      </c>
      <c r="D1104" t="s">
        <v>135</v>
      </c>
      <c r="E1104" t="s">
        <v>118</v>
      </c>
      <c r="F1104" t="s">
        <v>189</v>
      </c>
      <c r="G1104">
        <v>53</v>
      </c>
      <c r="H1104">
        <v>44</v>
      </c>
      <c r="I1104">
        <v>9</v>
      </c>
      <c r="J1104" s="1">
        <f t="shared" si="34"/>
        <v>0.83018867924528306</v>
      </c>
      <c r="K1104" s="1">
        <f t="shared" si="35"/>
        <v>0.16981132075471697</v>
      </c>
    </row>
    <row r="1105" spans="1:11" hidden="1" x14ac:dyDescent="0.35">
      <c r="A1105" t="s">
        <v>8</v>
      </c>
      <c r="B1105" t="s">
        <v>9</v>
      </c>
      <c r="C1105" t="s">
        <v>10</v>
      </c>
      <c r="D1105" t="s">
        <v>135</v>
      </c>
      <c r="E1105" t="s">
        <v>119</v>
      </c>
      <c r="F1105" t="s">
        <v>189</v>
      </c>
      <c r="G1105">
        <v>151</v>
      </c>
      <c r="H1105">
        <v>88</v>
      </c>
      <c r="I1105">
        <v>63</v>
      </c>
      <c r="J1105" s="1">
        <f t="shared" si="34"/>
        <v>0.58278145695364236</v>
      </c>
      <c r="K1105" s="1">
        <f t="shared" si="35"/>
        <v>0.41721854304635764</v>
      </c>
    </row>
    <row r="1106" spans="1:11" hidden="1" x14ac:dyDescent="0.35">
      <c r="A1106" t="s">
        <v>8</v>
      </c>
      <c r="B1106" t="s">
        <v>9</v>
      </c>
      <c r="C1106" t="s">
        <v>10</v>
      </c>
      <c r="D1106" t="s">
        <v>135</v>
      </c>
      <c r="E1106" t="s">
        <v>120</v>
      </c>
      <c r="F1106" t="s">
        <v>200</v>
      </c>
      <c r="G1106">
        <v>63</v>
      </c>
      <c r="H1106">
        <v>54</v>
      </c>
      <c r="I1106">
        <v>9</v>
      </c>
      <c r="J1106" s="1">
        <f t="shared" si="34"/>
        <v>0.8571428571428571</v>
      </c>
      <c r="K1106" s="1">
        <f t="shared" si="35"/>
        <v>0.14285714285714285</v>
      </c>
    </row>
    <row r="1107" spans="1:11" hidden="1" x14ac:dyDescent="0.35">
      <c r="A1107" t="s">
        <v>8</v>
      </c>
      <c r="B1107" t="s">
        <v>9</v>
      </c>
      <c r="C1107" t="s">
        <v>10</v>
      </c>
      <c r="D1107" t="s">
        <v>135</v>
      </c>
      <c r="E1107" t="s">
        <v>121</v>
      </c>
      <c r="F1107" t="s">
        <v>200</v>
      </c>
      <c r="G1107">
        <v>202</v>
      </c>
      <c r="H1107">
        <v>173</v>
      </c>
      <c r="I1107">
        <v>29</v>
      </c>
      <c r="J1107" s="1">
        <f t="shared" si="34"/>
        <v>0.85643564356435642</v>
      </c>
      <c r="K1107" s="1">
        <f t="shared" si="35"/>
        <v>0.14356435643564355</v>
      </c>
    </row>
    <row r="1108" spans="1:11" hidden="1" x14ac:dyDescent="0.35">
      <c r="A1108" t="s">
        <v>8</v>
      </c>
      <c r="B1108" t="s">
        <v>9</v>
      </c>
      <c r="C1108" t="s">
        <v>10</v>
      </c>
      <c r="D1108" t="s">
        <v>135</v>
      </c>
      <c r="E1108" t="s">
        <v>122</v>
      </c>
      <c r="F1108" t="s">
        <v>184</v>
      </c>
      <c r="G1108">
        <v>72</v>
      </c>
      <c r="H1108">
        <v>54</v>
      </c>
      <c r="I1108">
        <v>18</v>
      </c>
      <c r="J1108" s="1">
        <f t="shared" si="34"/>
        <v>0.75</v>
      </c>
      <c r="K1108" s="1">
        <f t="shared" si="35"/>
        <v>0.25</v>
      </c>
    </row>
    <row r="1109" spans="1:11" hidden="1" x14ac:dyDescent="0.35">
      <c r="A1109" t="s">
        <v>8</v>
      </c>
      <c r="B1109" t="s">
        <v>9</v>
      </c>
      <c r="C1109" t="s">
        <v>10</v>
      </c>
      <c r="D1109" t="s">
        <v>135</v>
      </c>
      <c r="E1109" t="s">
        <v>123</v>
      </c>
      <c r="F1109" t="s">
        <v>189</v>
      </c>
      <c r="G1109">
        <v>75</v>
      </c>
      <c r="H1109">
        <v>49</v>
      </c>
      <c r="I1109">
        <v>26</v>
      </c>
      <c r="J1109" s="1">
        <f t="shared" si="34"/>
        <v>0.65333333333333332</v>
      </c>
      <c r="K1109" s="1">
        <f t="shared" si="35"/>
        <v>0.34666666666666668</v>
      </c>
    </row>
    <row r="1110" spans="1:11" hidden="1" x14ac:dyDescent="0.35">
      <c r="A1110" t="s">
        <v>8</v>
      </c>
      <c r="B1110" t="s">
        <v>9</v>
      </c>
      <c r="C1110" t="s">
        <v>10</v>
      </c>
      <c r="D1110" t="s">
        <v>135</v>
      </c>
      <c r="E1110" t="s">
        <v>124</v>
      </c>
      <c r="F1110" t="s">
        <v>124</v>
      </c>
      <c r="G1110">
        <v>57</v>
      </c>
      <c r="H1110">
        <v>44</v>
      </c>
      <c r="I1110">
        <v>13</v>
      </c>
      <c r="J1110" s="1">
        <f t="shared" si="34"/>
        <v>0.77192982456140347</v>
      </c>
      <c r="K1110" s="1">
        <f t="shared" si="35"/>
        <v>0.22807017543859648</v>
      </c>
    </row>
    <row r="1111" spans="1:11" x14ac:dyDescent="0.35">
      <c r="A1111" t="s">
        <v>8</v>
      </c>
      <c r="B1111" t="s">
        <v>9</v>
      </c>
      <c r="C1111" t="s">
        <v>10</v>
      </c>
      <c r="D1111" t="s">
        <v>135</v>
      </c>
      <c r="E1111" t="s">
        <v>125</v>
      </c>
      <c r="F1111" t="s">
        <v>309</v>
      </c>
      <c r="G1111">
        <v>157</v>
      </c>
      <c r="H1111">
        <v>137</v>
      </c>
      <c r="I1111">
        <v>20</v>
      </c>
      <c r="J1111" s="1">
        <f t="shared" si="34"/>
        <v>0.87261146496815289</v>
      </c>
      <c r="K1111" s="1">
        <f t="shared" si="35"/>
        <v>0.12738853503184713</v>
      </c>
    </row>
    <row r="1112" spans="1:11" hidden="1" x14ac:dyDescent="0.35">
      <c r="A1112" t="s">
        <v>8</v>
      </c>
      <c r="B1112" t="s">
        <v>9</v>
      </c>
      <c r="C1112" t="s">
        <v>10</v>
      </c>
      <c r="D1112" t="s">
        <v>135</v>
      </c>
      <c r="E1112" t="s">
        <v>126</v>
      </c>
      <c r="F1112" t="s">
        <v>268</v>
      </c>
      <c r="G1112">
        <v>11</v>
      </c>
      <c r="H1112">
        <v>6</v>
      </c>
      <c r="I1112">
        <v>5</v>
      </c>
      <c r="J1112" s="1">
        <f t="shared" si="34"/>
        <v>0.54545454545454541</v>
      </c>
      <c r="K1112" s="1">
        <f t="shared" si="35"/>
        <v>0.45454545454545453</v>
      </c>
    </row>
    <row r="1113" spans="1:11" hidden="1" x14ac:dyDescent="0.35">
      <c r="A1113" t="s">
        <v>136</v>
      </c>
      <c r="B1113" t="s">
        <v>9</v>
      </c>
      <c r="C1113" t="s">
        <v>137</v>
      </c>
      <c r="D1113" t="s">
        <v>11</v>
      </c>
      <c r="E1113" t="s">
        <v>12</v>
      </c>
      <c r="F1113" t="s">
        <v>268</v>
      </c>
      <c r="G1113">
        <v>1492</v>
      </c>
      <c r="H1113">
        <v>1399</v>
      </c>
      <c r="I1113">
        <v>93</v>
      </c>
      <c r="J1113" s="1">
        <f t="shared" si="34"/>
        <v>0.93766756032171583</v>
      </c>
      <c r="K1113" s="1">
        <f t="shared" si="35"/>
        <v>6.2332439678284182E-2</v>
      </c>
    </row>
    <row r="1114" spans="1:11" hidden="1" x14ac:dyDescent="0.35">
      <c r="A1114" t="s">
        <v>136</v>
      </c>
      <c r="B1114" t="s">
        <v>9</v>
      </c>
      <c r="C1114" t="s">
        <v>137</v>
      </c>
      <c r="D1114" t="s">
        <v>11</v>
      </c>
      <c r="E1114" t="s">
        <v>13</v>
      </c>
      <c r="F1114" t="s">
        <v>268</v>
      </c>
      <c r="G1114">
        <v>681</v>
      </c>
      <c r="H1114">
        <v>642</v>
      </c>
      <c r="I1114">
        <v>39</v>
      </c>
      <c r="J1114" s="1">
        <f t="shared" si="34"/>
        <v>0.94273127753303965</v>
      </c>
      <c r="K1114" s="1">
        <f t="shared" si="35"/>
        <v>5.7268722466960353E-2</v>
      </c>
    </row>
    <row r="1115" spans="1:11" hidden="1" x14ac:dyDescent="0.35">
      <c r="A1115" t="s">
        <v>136</v>
      </c>
      <c r="B1115" t="s">
        <v>9</v>
      </c>
      <c r="C1115" t="s">
        <v>137</v>
      </c>
      <c r="D1115" t="s">
        <v>11</v>
      </c>
      <c r="E1115" t="s">
        <v>14</v>
      </c>
      <c r="F1115" t="s">
        <v>268</v>
      </c>
      <c r="G1115">
        <v>1285</v>
      </c>
      <c r="H1115">
        <v>1204</v>
      </c>
      <c r="I1115">
        <v>81</v>
      </c>
      <c r="J1115" s="1">
        <f t="shared" si="34"/>
        <v>0.93696498054474708</v>
      </c>
      <c r="K1115" s="1">
        <f t="shared" si="35"/>
        <v>6.3035019455252916E-2</v>
      </c>
    </row>
    <row r="1116" spans="1:11" hidden="1" x14ac:dyDescent="0.35">
      <c r="A1116" t="s">
        <v>136</v>
      </c>
      <c r="B1116" t="s">
        <v>9</v>
      </c>
      <c r="C1116" t="s">
        <v>137</v>
      </c>
      <c r="D1116" t="s">
        <v>11</v>
      </c>
      <c r="E1116" t="s">
        <v>15</v>
      </c>
      <c r="F1116" t="s">
        <v>210</v>
      </c>
      <c r="G1116">
        <v>594</v>
      </c>
      <c r="H1116">
        <v>547</v>
      </c>
      <c r="I1116">
        <v>47</v>
      </c>
      <c r="J1116" s="1">
        <f t="shared" si="34"/>
        <v>0.92087542087542085</v>
      </c>
      <c r="K1116" s="1">
        <f t="shared" si="35"/>
        <v>7.9124579124579125E-2</v>
      </c>
    </row>
    <row r="1117" spans="1:11" hidden="1" x14ac:dyDescent="0.35">
      <c r="A1117" t="s">
        <v>136</v>
      </c>
      <c r="B1117" t="s">
        <v>9</v>
      </c>
      <c r="C1117" t="s">
        <v>137</v>
      </c>
      <c r="D1117" t="s">
        <v>11</v>
      </c>
      <c r="E1117" t="s">
        <v>16</v>
      </c>
      <c r="F1117" t="s">
        <v>210</v>
      </c>
      <c r="G1117">
        <v>783</v>
      </c>
      <c r="H1117">
        <v>704</v>
      </c>
      <c r="I1117">
        <v>79</v>
      </c>
      <c r="J1117" s="1">
        <f t="shared" si="34"/>
        <v>0.89910600255427842</v>
      </c>
      <c r="K1117" s="1">
        <f t="shared" si="35"/>
        <v>0.10089399744572158</v>
      </c>
    </row>
    <row r="1118" spans="1:11" hidden="1" x14ac:dyDescent="0.35">
      <c r="A1118" t="s">
        <v>136</v>
      </c>
      <c r="B1118" t="s">
        <v>9</v>
      </c>
      <c r="C1118" t="s">
        <v>137</v>
      </c>
      <c r="D1118" t="s">
        <v>11</v>
      </c>
      <c r="E1118" t="s">
        <v>17</v>
      </c>
      <c r="F1118" t="s">
        <v>210</v>
      </c>
      <c r="G1118">
        <v>1206</v>
      </c>
      <c r="H1118">
        <v>1011</v>
      </c>
      <c r="I1118">
        <v>195</v>
      </c>
      <c r="J1118" s="1">
        <f t="shared" si="34"/>
        <v>0.8383084577114428</v>
      </c>
      <c r="K1118" s="1">
        <f t="shared" si="35"/>
        <v>0.16169154228855723</v>
      </c>
    </row>
    <row r="1119" spans="1:11" hidden="1" x14ac:dyDescent="0.35">
      <c r="A1119" t="s">
        <v>136</v>
      </c>
      <c r="B1119" t="s">
        <v>9</v>
      </c>
      <c r="C1119" t="s">
        <v>137</v>
      </c>
      <c r="D1119" t="s">
        <v>11</v>
      </c>
      <c r="E1119" t="s">
        <v>18</v>
      </c>
      <c r="F1119" t="s">
        <v>210</v>
      </c>
      <c r="G1119">
        <v>951</v>
      </c>
      <c r="H1119">
        <v>684</v>
      </c>
      <c r="I1119">
        <v>267</v>
      </c>
      <c r="J1119" s="1">
        <f t="shared" si="34"/>
        <v>0.71924290220820186</v>
      </c>
      <c r="K1119" s="1">
        <f t="shared" si="35"/>
        <v>0.28075709779179808</v>
      </c>
    </row>
    <row r="1120" spans="1:11" hidden="1" x14ac:dyDescent="0.35">
      <c r="A1120" t="s">
        <v>136</v>
      </c>
      <c r="B1120" t="s">
        <v>9</v>
      </c>
      <c r="C1120" t="s">
        <v>137</v>
      </c>
      <c r="D1120" t="s">
        <v>11</v>
      </c>
      <c r="E1120" t="s">
        <v>19</v>
      </c>
      <c r="F1120" t="s">
        <v>210</v>
      </c>
      <c r="G1120">
        <v>860</v>
      </c>
      <c r="H1120">
        <v>730</v>
      </c>
      <c r="I1120">
        <v>130</v>
      </c>
      <c r="J1120" s="1">
        <f t="shared" si="34"/>
        <v>0.84883720930232553</v>
      </c>
      <c r="K1120" s="1">
        <f t="shared" si="35"/>
        <v>0.15116279069767441</v>
      </c>
    </row>
    <row r="1121" spans="1:11" hidden="1" x14ac:dyDescent="0.35">
      <c r="A1121" t="s">
        <v>136</v>
      </c>
      <c r="B1121" t="s">
        <v>9</v>
      </c>
      <c r="C1121" t="s">
        <v>137</v>
      </c>
      <c r="D1121" t="s">
        <v>11</v>
      </c>
      <c r="E1121" t="s">
        <v>20</v>
      </c>
      <c r="F1121" t="s">
        <v>210</v>
      </c>
      <c r="G1121">
        <v>1060</v>
      </c>
      <c r="H1121">
        <v>907</v>
      </c>
      <c r="I1121">
        <v>153</v>
      </c>
      <c r="J1121" s="1">
        <f t="shared" si="34"/>
        <v>0.85566037735849054</v>
      </c>
      <c r="K1121" s="1">
        <f t="shared" si="35"/>
        <v>0.14433962264150943</v>
      </c>
    </row>
    <row r="1122" spans="1:11" hidden="1" x14ac:dyDescent="0.35">
      <c r="A1122" t="s">
        <v>136</v>
      </c>
      <c r="B1122" t="s">
        <v>9</v>
      </c>
      <c r="C1122" t="s">
        <v>137</v>
      </c>
      <c r="D1122" t="s">
        <v>11</v>
      </c>
      <c r="E1122" t="s">
        <v>21</v>
      </c>
      <c r="F1122" t="s">
        <v>210</v>
      </c>
      <c r="G1122">
        <v>1438</v>
      </c>
      <c r="H1122">
        <v>1341</v>
      </c>
      <c r="I1122">
        <v>97</v>
      </c>
      <c r="J1122" s="1">
        <f t="shared" si="34"/>
        <v>0.93254520166898469</v>
      </c>
      <c r="K1122" s="1">
        <f t="shared" si="35"/>
        <v>6.7454798331015295E-2</v>
      </c>
    </row>
    <row r="1123" spans="1:11" hidden="1" x14ac:dyDescent="0.35">
      <c r="A1123" t="s">
        <v>136</v>
      </c>
      <c r="B1123" t="s">
        <v>9</v>
      </c>
      <c r="C1123" t="s">
        <v>137</v>
      </c>
      <c r="D1123" t="s">
        <v>11</v>
      </c>
      <c r="E1123" t="s">
        <v>22</v>
      </c>
      <c r="F1123" t="s">
        <v>210</v>
      </c>
      <c r="G1123">
        <v>1263</v>
      </c>
      <c r="H1123">
        <v>976</v>
      </c>
      <c r="I1123">
        <v>287</v>
      </c>
      <c r="J1123" s="1">
        <f t="shared" si="34"/>
        <v>0.77276326207442592</v>
      </c>
      <c r="K1123" s="1">
        <f t="shared" si="35"/>
        <v>0.22723673792557403</v>
      </c>
    </row>
    <row r="1124" spans="1:11" hidden="1" x14ac:dyDescent="0.35">
      <c r="A1124" t="s">
        <v>136</v>
      </c>
      <c r="B1124" t="s">
        <v>9</v>
      </c>
      <c r="C1124" t="s">
        <v>137</v>
      </c>
      <c r="D1124" t="s">
        <v>11</v>
      </c>
      <c r="E1124" t="s">
        <v>23</v>
      </c>
      <c r="F1124" t="s">
        <v>210</v>
      </c>
      <c r="G1124">
        <v>952</v>
      </c>
      <c r="H1124">
        <v>802</v>
      </c>
      <c r="I1124">
        <v>150</v>
      </c>
      <c r="J1124" s="1">
        <f t="shared" si="34"/>
        <v>0.84243697478991597</v>
      </c>
      <c r="K1124" s="1">
        <f t="shared" si="35"/>
        <v>0.15756302521008403</v>
      </c>
    </row>
    <row r="1125" spans="1:11" hidden="1" x14ac:dyDescent="0.35">
      <c r="A1125" t="s">
        <v>136</v>
      </c>
      <c r="B1125" t="s">
        <v>9</v>
      </c>
      <c r="C1125" t="s">
        <v>137</v>
      </c>
      <c r="D1125" t="s">
        <v>11</v>
      </c>
      <c r="E1125" t="s">
        <v>24</v>
      </c>
      <c r="F1125" t="s">
        <v>210</v>
      </c>
      <c r="G1125">
        <v>658</v>
      </c>
      <c r="H1125">
        <v>557</v>
      </c>
      <c r="I1125">
        <v>101</v>
      </c>
      <c r="J1125" s="1">
        <f t="shared" si="34"/>
        <v>0.84650455927051671</v>
      </c>
      <c r="K1125" s="1">
        <f t="shared" si="35"/>
        <v>0.15349544072948329</v>
      </c>
    </row>
    <row r="1126" spans="1:11" hidden="1" x14ac:dyDescent="0.35">
      <c r="A1126" t="s">
        <v>136</v>
      </c>
      <c r="B1126" t="s">
        <v>9</v>
      </c>
      <c r="C1126" t="s">
        <v>137</v>
      </c>
      <c r="D1126" t="s">
        <v>11</v>
      </c>
      <c r="E1126" t="s">
        <v>25</v>
      </c>
      <c r="F1126" t="s">
        <v>210</v>
      </c>
      <c r="G1126">
        <v>1172</v>
      </c>
      <c r="H1126">
        <v>782</v>
      </c>
      <c r="I1126">
        <v>390</v>
      </c>
      <c r="J1126" s="1">
        <f t="shared" si="34"/>
        <v>0.66723549488054612</v>
      </c>
      <c r="K1126" s="1">
        <f t="shared" si="35"/>
        <v>0.33276450511945393</v>
      </c>
    </row>
    <row r="1127" spans="1:11" hidden="1" x14ac:dyDescent="0.35">
      <c r="A1127" t="s">
        <v>136</v>
      </c>
      <c r="B1127" t="s">
        <v>9</v>
      </c>
      <c r="C1127" t="s">
        <v>137</v>
      </c>
      <c r="D1127" t="s">
        <v>11</v>
      </c>
      <c r="E1127" t="s">
        <v>26</v>
      </c>
      <c r="F1127" t="s">
        <v>268</v>
      </c>
      <c r="G1127">
        <v>1364</v>
      </c>
      <c r="H1127">
        <v>1206</v>
      </c>
      <c r="I1127">
        <v>158</v>
      </c>
      <c r="J1127" s="1">
        <f t="shared" si="34"/>
        <v>0.88416422287390029</v>
      </c>
      <c r="K1127" s="1">
        <f t="shared" si="35"/>
        <v>0.1158357771260997</v>
      </c>
    </row>
    <row r="1128" spans="1:11" hidden="1" x14ac:dyDescent="0.35">
      <c r="A1128" t="s">
        <v>136</v>
      </c>
      <c r="B1128" t="s">
        <v>9</v>
      </c>
      <c r="C1128" t="s">
        <v>137</v>
      </c>
      <c r="D1128" t="s">
        <v>11</v>
      </c>
      <c r="E1128" t="s">
        <v>27</v>
      </c>
      <c r="F1128" t="s">
        <v>210</v>
      </c>
      <c r="G1128">
        <v>851</v>
      </c>
      <c r="H1128">
        <v>725</v>
      </c>
      <c r="I1128">
        <v>126</v>
      </c>
      <c r="J1128" s="1">
        <f t="shared" si="34"/>
        <v>0.85193889541715628</v>
      </c>
      <c r="K1128" s="1">
        <f t="shared" si="35"/>
        <v>0.14806110458284372</v>
      </c>
    </row>
    <row r="1129" spans="1:11" hidden="1" x14ac:dyDescent="0.35">
      <c r="A1129" t="s">
        <v>136</v>
      </c>
      <c r="B1129" t="s">
        <v>9</v>
      </c>
      <c r="C1129" t="s">
        <v>137</v>
      </c>
      <c r="D1129" t="s">
        <v>11</v>
      </c>
      <c r="E1129" t="s">
        <v>28</v>
      </c>
      <c r="F1129" t="s">
        <v>210</v>
      </c>
      <c r="G1129">
        <v>1579</v>
      </c>
      <c r="H1129">
        <v>1358</v>
      </c>
      <c r="I1129">
        <v>221</v>
      </c>
      <c r="J1129" s="1">
        <f t="shared" si="34"/>
        <v>0.86003799873337561</v>
      </c>
      <c r="K1129" s="1">
        <f t="shared" si="35"/>
        <v>0.13996200126662445</v>
      </c>
    </row>
    <row r="1130" spans="1:11" hidden="1" x14ac:dyDescent="0.35">
      <c r="A1130" t="s">
        <v>136</v>
      </c>
      <c r="B1130" t="s">
        <v>9</v>
      </c>
      <c r="C1130" t="s">
        <v>137</v>
      </c>
      <c r="D1130" t="s">
        <v>11</v>
      </c>
      <c r="E1130" t="s">
        <v>29</v>
      </c>
      <c r="F1130" t="s">
        <v>210</v>
      </c>
      <c r="G1130">
        <v>901</v>
      </c>
      <c r="H1130">
        <v>777</v>
      </c>
      <c r="I1130">
        <v>124</v>
      </c>
      <c r="J1130" s="1">
        <f t="shared" si="34"/>
        <v>0.86237513873473914</v>
      </c>
      <c r="K1130" s="1">
        <f t="shared" si="35"/>
        <v>0.13762486126526083</v>
      </c>
    </row>
    <row r="1131" spans="1:11" hidden="1" x14ac:dyDescent="0.35">
      <c r="A1131" t="s">
        <v>136</v>
      </c>
      <c r="B1131" t="s">
        <v>9</v>
      </c>
      <c r="C1131" t="s">
        <v>137</v>
      </c>
      <c r="D1131" t="s">
        <v>11</v>
      </c>
      <c r="E1131" t="s">
        <v>30</v>
      </c>
      <c r="F1131" t="s">
        <v>210</v>
      </c>
      <c r="G1131">
        <v>776</v>
      </c>
      <c r="H1131">
        <v>623</v>
      </c>
      <c r="I1131">
        <v>153</v>
      </c>
      <c r="J1131" s="1">
        <f t="shared" si="34"/>
        <v>0.80283505154639179</v>
      </c>
      <c r="K1131" s="1">
        <f t="shared" si="35"/>
        <v>0.19716494845360824</v>
      </c>
    </row>
    <row r="1132" spans="1:11" hidden="1" x14ac:dyDescent="0.35">
      <c r="A1132" t="s">
        <v>136</v>
      </c>
      <c r="B1132" t="s">
        <v>9</v>
      </c>
      <c r="C1132" t="s">
        <v>137</v>
      </c>
      <c r="D1132" t="s">
        <v>11</v>
      </c>
      <c r="E1132" t="s">
        <v>31</v>
      </c>
      <c r="F1132" t="s">
        <v>210</v>
      </c>
      <c r="G1132">
        <v>1508</v>
      </c>
      <c r="H1132">
        <v>1161</v>
      </c>
      <c r="I1132">
        <v>347</v>
      </c>
      <c r="J1132" s="1">
        <f t="shared" si="34"/>
        <v>0.769893899204244</v>
      </c>
      <c r="K1132" s="1">
        <f t="shared" si="35"/>
        <v>0.23010610079575597</v>
      </c>
    </row>
    <row r="1133" spans="1:11" hidden="1" x14ac:dyDescent="0.35">
      <c r="A1133" t="s">
        <v>136</v>
      </c>
      <c r="B1133" t="s">
        <v>9</v>
      </c>
      <c r="C1133" t="s">
        <v>137</v>
      </c>
      <c r="D1133" t="s">
        <v>11</v>
      </c>
      <c r="E1133" t="s">
        <v>32</v>
      </c>
      <c r="F1133" t="s">
        <v>210</v>
      </c>
      <c r="G1133">
        <v>871</v>
      </c>
      <c r="H1133">
        <v>743</v>
      </c>
      <c r="I1133">
        <v>128</v>
      </c>
      <c r="J1133" s="1">
        <f t="shared" si="34"/>
        <v>0.85304247990815152</v>
      </c>
      <c r="K1133" s="1">
        <f t="shared" si="35"/>
        <v>0.14695752009184845</v>
      </c>
    </row>
    <row r="1134" spans="1:11" hidden="1" x14ac:dyDescent="0.35">
      <c r="A1134" t="s">
        <v>136</v>
      </c>
      <c r="B1134" t="s">
        <v>9</v>
      </c>
      <c r="C1134" t="s">
        <v>137</v>
      </c>
      <c r="D1134" t="s">
        <v>11</v>
      </c>
      <c r="E1134" t="s">
        <v>33</v>
      </c>
      <c r="F1134" t="s">
        <v>210</v>
      </c>
      <c r="G1134">
        <v>951</v>
      </c>
      <c r="H1134">
        <v>859</v>
      </c>
      <c r="I1134">
        <v>92</v>
      </c>
      <c r="J1134" s="1">
        <f t="shared" si="34"/>
        <v>0.90325972660357523</v>
      </c>
      <c r="K1134" s="1">
        <f t="shared" si="35"/>
        <v>9.6740273396424811E-2</v>
      </c>
    </row>
    <row r="1135" spans="1:11" hidden="1" x14ac:dyDescent="0.35">
      <c r="A1135" t="s">
        <v>136</v>
      </c>
      <c r="B1135" t="s">
        <v>9</v>
      </c>
      <c r="C1135" t="s">
        <v>137</v>
      </c>
      <c r="D1135" t="s">
        <v>11</v>
      </c>
      <c r="E1135" t="s">
        <v>34</v>
      </c>
      <c r="F1135" t="s">
        <v>210</v>
      </c>
      <c r="G1135">
        <v>1227</v>
      </c>
      <c r="H1135">
        <v>965</v>
      </c>
      <c r="I1135">
        <v>262</v>
      </c>
      <c r="J1135" s="1">
        <f t="shared" si="34"/>
        <v>0.78647106764466179</v>
      </c>
      <c r="K1135" s="1">
        <f t="shared" si="35"/>
        <v>0.21352893235533824</v>
      </c>
    </row>
    <row r="1136" spans="1:11" hidden="1" x14ac:dyDescent="0.35">
      <c r="A1136" t="s">
        <v>136</v>
      </c>
      <c r="B1136" t="s">
        <v>9</v>
      </c>
      <c r="C1136" t="s">
        <v>137</v>
      </c>
      <c r="D1136" t="s">
        <v>11</v>
      </c>
      <c r="E1136" t="s">
        <v>35</v>
      </c>
      <c r="F1136" t="s">
        <v>210</v>
      </c>
      <c r="G1136">
        <v>1000</v>
      </c>
      <c r="H1136">
        <v>870</v>
      </c>
      <c r="I1136">
        <v>130</v>
      </c>
      <c r="J1136" s="1">
        <f t="shared" si="34"/>
        <v>0.87</v>
      </c>
      <c r="K1136" s="1">
        <f t="shared" si="35"/>
        <v>0.13</v>
      </c>
    </row>
    <row r="1137" spans="1:11" hidden="1" x14ac:dyDescent="0.35">
      <c r="A1137" t="s">
        <v>136</v>
      </c>
      <c r="B1137" t="s">
        <v>9</v>
      </c>
      <c r="C1137" t="s">
        <v>137</v>
      </c>
      <c r="D1137" t="s">
        <v>11</v>
      </c>
      <c r="E1137" t="s">
        <v>36</v>
      </c>
      <c r="F1137" t="s">
        <v>210</v>
      </c>
      <c r="G1137">
        <v>743</v>
      </c>
      <c r="H1137">
        <v>643</v>
      </c>
      <c r="I1137">
        <v>100</v>
      </c>
      <c r="J1137" s="1">
        <f t="shared" si="34"/>
        <v>0.86541049798115743</v>
      </c>
      <c r="K1137" s="1">
        <f t="shared" si="35"/>
        <v>0.13458950201884254</v>
      </c>
    </row>
    <row r="1138" spans="1:11" hidden="1" x14ac:dyDescent="0.35">
      <c r="A1138" t="s">
        <v>136</v>
      </c>
      <c r="B1138" t="s">
        <v>9</v>
      </c>
      <c r="C1138" t="s">
        <v>137</v>
      </c>
      <c r="D1138" t="s">
        <v>11</v>
      </c>
      <c r="E1138" t="s">
        <v>37</v>
      </c>
      <c r="F1138" t="s">
        <v>210</v>
      </c>
      <c r="G1138">
        <v>1429</v>
      </c>
      <c r="H1138">
        <v>1345</v>
      </c>
      <c r="I1138">
        <v>84</v>
      </c>
      <c r="J1138" s="1">
        <f t="shared" si="34"/>
        <v>0.94121763470958708</v>
      </c>
      <c r="K1138" s="1">
        <f t="shared" si="35"/>
        <v>5.8782365290412877E-2</v>
      </c>
    </row>
    <row r="1139" spans="1:11" hidden="1" x14ac:dyDescent="0.35">
      <c r="A1139" t="s">
        <v>136</v>
      </c>
      <c r="B1139" t="s">
        <v>9</v>
      </c>
      <c r="C1139" t="s">
        <v>137</v>
      </c>
      <c r="D1139" t="s">
        <v>11</v>
      </c>
      <c r="E1139" t="s">
        <v>38</v>
      </c>
      <c r="F1139" t="s">
        <v>210</v>
      </c>
      <c r="G1139">
        <v>1046</v>
      </c>
      <c r="H1139">
        <v>932</v>
      </c>
      <c r="I1139">
        <v>114</v>
      </c>
      <c r="J1139" s="1">
        <f t="shared" si="34"/>
        <v>0.89101338432122368</v>
      </c>
      <c r="K1139" s="1">
        <f t="shared" si="35"/>
        <v>0.10898661567877629</v>
      </c>
    </row>
    <row r="1140" spans="1:11" hidden="1" x14ac:dyDescent="0.35">
      <c r="A1140" t="s">
        <v>136</v>
      </c>
      <c r="B1140" t="s">
        <v>9</v>
      </c>
      <c r="C1140" t="s">
        <v>137</v>
      </c>
      <c r="D1140" t="s">
        <v>11</v>
      </c>
      <c r="E1140" t="s">
        <v>39</v>
      </c>
      <c r="F1140" t="s">
        <v>268</v>
      </c>
      <c r="G1140">
        <v>943</v>
      </c>
      <c r="H1140">
        <v>884</v>
      </c>
      <c r="I1140">
        <v>59</v>
      </c>
      <c r="J1140" s="1">
        <f t="shared" si="34"/>
        <v>0.93743372216330856</v>
      </c>
      <c r="K1140" s="1">
        <f t="shared" si="35"/>
        <v>6.2566277836691414E-2</v>
      </c>
    </row>
    <row r="1141" spans="1:11" hidden="1" x14ac:dyDescent="0.35">
      <c r="A1141" t="s">
        <v>136</v>
      </c>
      <c r="B1141" t="s">
        <v>9</v>
      </c>
      <c r="C1141" t="s">
        <v>137</v>
      </c>
      <c r="D1141" t="s">
        <v>11</v>
      </c>
      <c r="E1141" t="s">
        <v>40</v>
      </c>
      <c r="F1141" t="s">
        <v>189</v>
      </c>
      <c r="G1141">
        <v>431</v>
      </c>
      <c r="H1141">
        <v>306</v>
      </c>
      <c r="I1141">
        <v>125</v>
      </c>
      <c r="J1141" s="1">
        <f t="shared" si="34"/>
        <v>0.70997679814385151</v>
      </c>
      <c r="K1141" s="1">
        <f t="shared" si="35"/>
        <v>0.29002320185614849</v>
      </c>
    </row>
    <row r="1142" spans="1:11" hidden="1" x14ac:dyDescent="0.35">
      <c r="A1142" t="s">
        <v>136</v>
      </c>
      <c r="B1142" t="s">
        <v>9</v>
      </c>
      <c r="C1142" t="s">
        <v>137</v>
      </c>
      <c r="D1142" t="s">
        <v>11</v>
      </c>
      <c r="E1142" t="s">
        <v>41</v>
      </c>
      <c r="F1142" t="s">
        <v>268</v>
      </c>
      <c r="G1142">
        <v>872</v>
      </c>
      <c r="H1142">
        <v>865</v>
      </c>
      <c r="I1142">
        <v>7</v>
      </c>
      <c r="J1142" s="1">
        <f t="shared" si="34"/>
        <v>0.9919724770642202</v>
      </c>
      <c r="K1142" s="1">
        <f t="shared" si="35"/>
        <v>8.027522935779817E-3</v>
      </c>
    </row>
    <row r="1143" spans="1:11" hidden="1" x14ac:dyDescent="0.35">
      <c r="A1143" t="s">
        <v>136</v>
      </c>
      <c r="B1143" t="s">
        <v>9</v>
      </c>
      <c r="C1143" t="s">
        <v>137</v>
      </c>
      <c r="D1143" t="s">
        <v>11</v>
      </c>
      <c r="E1143" t="s">
        <v>42</v>
      </c>
      <c r="F1143" t="s">
        <v>268</v>
      </c>
      <c r="G1143">
        <v>1162</v>
      </c>
      <c r="H1143">
        <v>1026</v>
      </c>
      <c r="I1143">
        <v>136</v>
      </c>
      <c r="J1143" s="1">
        <f t="shared" si="34"/>
        <v>0.88296041308089501</v>
      </c>
      <c r="K1143" s="1">
        <f t="shared" si="35"/>
        <v>0.11703958691910499</v>
      </c>
    </row>
    <row r="1144" spans="1:11" hidden="1" x14ac:dyDescent="0.35">
      <c r="A1144" t="s">
        <v>136</v>
      </c>
      <c r="B1144" t="s">
        <v>9</v>
      </c>
      <c r="C1144" t="s">
        <v>137</v>
      </c>
      <c r="D1144" t="s">
        <v>11</v>
      </c>
      <c r="E1144" t="s">
        <v>43</v>
      </c>
      <c r="F1144" t="s">
        <v>268</v>
      </c>
      <c r="G1144">
        <v>1286</v>
      </c>
      <c r="H1144">
        <v>1122</v>
      </c>
      <c r="I1144">
        <v>164</v>
      </c>
      <c r="J1144" s="1">
        <f t="shared" si="34"/>
        <v>0.8724727838258165</v>
      </c>
      <c r="K1144" s="1">
        <f t="shared" si="35"/>
        <v>0.12752721617418353</v>
      </c>
    </row>
    <row r="1145" spans="1:11" hidden="1" x14ac:dyDescent="0.35">
      <c r="A1145" t="s">
        <v>136</v>
      </c>
      <c r="B1145" t="s">
        <v>9</v>
      </c>
      <c r="C1145" t="s">
        <v>137</v>
      </c>
      <c r="D1145" t="s">
        <v>11</v>
      </c>
      <c r="E1145" t="s">
        <v>44</v>
      </c>
      <c r="F1145" t="s">
        <v>268</v>
      </c>
      <c r="G1145">
        <v>940</v>
      </c>
      <c r="H1145">
        <v>851</v>
      </c>
      <c r="I1145">
        <v>89</v>
      </c>
      <c r="J1145" s="1">
        <f t="shared" si="34"/>
        <v>0.90531914893617016</v>
      </c>
      <c r="K1145" s="1">
        <f t="shared" si="35"/>
        <v>9.4680851063829785E-2</v>
      </c>
    </row>
    <row r="1146" spans="1:11" hidden="1" x14ac:dyDescent="0.35">
      <c r="A1146" t="s">
        <v>136</v>
      </c>
      <c r="B1146" t="s">
        <v>9</v>
      </c>
      <c r="C1146" t="s">
        <v>137</v>
      </c>
      <c r="D1146" t="s">
        <v>11</v>
      </c>
      <c r="E1146" t="s">
        <v>45</v>
      </c>
      <c r="F1146" t="s">
        <v>268</v>
      </c>
      <c r="G1146">
        <v>515</v>
      </c>
      <c r="H1146">
        <v>498</v>
      </c>
      <c r="I1146">
        <v>17</v>
      </c>
      <c r="J1146" s="1">
        <f t="shared" si="34"/>
        <v>0.96699029126213587</v>
      </c>
      <c r="K1146" s="1">
        <f t="shared" si="35"/>
        <v>3.3009708737864081E-2</v>
      </c>
    </row>
    <row r="1147" spans="1:11" hidden="1" x14ac:dyDescent="0.35">
      <c r="A1147" t="s">
        <v>136</v>
      </c>
      <c r="B1147" t="s">
        <v>9</v>
      </c>
      <c r="C1147" t="s">
        <v>137</v>
      </c>
      <c r="D1147" t="s">
        <v>11</v>
      </c>
      <c r="E1147" t="s">
        <v>46</v>
      </c>
      <c r="F1147" t="s">
        <v>268</v>
      </c>
      <c r="G1147">
        <v>687</v>
      </c>
      <c r="H1147">
        <v>665</v>
      </c>
      <c r="I1147">
        <v>22</v>
      </c>
      <c r="J1147" s="1">
        <f t="shared" si="34"/>
        <v>0.96797671033478894</v>
      </c>
      <c r="K1147" s="1">
        <f t="shared" si="35"/>
        <v>3.2023289665211063E-2</v>
      </c>
    </row>
    <row r="1148" spans="1:11" hidden="1" x14ac:dyDescent="0.35">
      <c r="A1148" t="s">
        <v>136</v>
      </c>
      <c r="B1148" t="s">
        <v>9</v>
      </c>
      <c r="C1148" t="s">
        <v>137</v>
      </c>
      <c r="D1148" t="s">
        <v>11</v>
      </c>
      <c r="E1148" t="s">
        <v>47</v>
      </c>
      <c r="F1148" t="s">
        <v>268</v>
      </c>
      <c r="G1148">
        <v>982</v>
      </c>
      <c r="H1148">
        <v>705</v>
      </c>
      <c r="I1148">
        <v>277</v>
      </c>
      <c r="J1148" s="1">
        <f t="shared" si="34"/>
        <v>0.7179226069246436</v>
      </c>
      <c r="K1148" s="1">
        <f t="shared" si="35"/>
        <v>0.2820773930753564</v>
      </c>
    </row>
    <row r="1149" spans="1:11" hidden="1" x14ac:dyDescent="0.35">
      <c r="A1149" t="s">
        <v>136</v>
      </c>
      <c r="B1149" t="s">
        <v>9</v>
      </c>
      <c r="C1149" t="s">
        <v>137</v>
      </c>
      <c r="D1149" t="s">
        <v>11</v>
      </c>
      <c r="E1149" t="s">
        <v>48</v>
      </c>
      <c r="F1149" t="s">
        <v>268</v>
      </c>
      <c r="G1149">
        <v>2031</v>
      </c>
      <c r="H1149">
        <v>1610</v>
      </c>
      <c r="I1149">
        <v>421</v>
      </c>
      <c r="J1149" s="1">
        <f t="shared" si="34"/>
        <v>0.79271294928606595</v>
      </c>
      <c r="K1149" s="1">
        <f t="shared" si="35"/>
        <v>0.20728705071393402</v>
      </c>
    </row>
    <row r="1150" spans="1:11" hidden="1" x14ac:dyDescent="0.35">
      <c r="A1150" t="s">
        <v>136</v>
      </c>
      <c r="B1150" t="s">
        <v>9</v>
      </c>
      <c r="C1150" t="s">
        <v>137</v>
      </c>
      <c r="D1150" t="s">
        <v>11</v>
      </c>
      <c r="E1150" t="s">
        <v>49</v>
      </c>
      <c r="F1150" t="s">
        <v>268</v>
      </c>
      <c r="G1150">
        <v>1198</v>
      </c>
      <c r="H1150">
        <v>834</v>
      </c>
      <c r="I1150">
        <v>364</v>
      </c>
      <c r="J1150" s="1">
        <f t="shared" si="34"/>
        <v>0.69616026711185308</v>
      </c>
      <c r="K1150" s="1">
        <f t="shared" si="35"/>
        <v>0.30383973288814692</v>
      </c>
    </row>
    <row r="1151" spans="1:11" hidden="1" x14ac:dyDescent="0.35">
      <c r="A1151" t="s">
        <v>136</v>
      </c>
      <c r="B1151" t="s">
        <v>9</v>
      </c>
      <c r="C1151" t="s">
        <v>137</v>
      </c>
      <c r="D1151" t="s">
        <v>11</v>
      </c>
      <c r="E1151" t="s">
        <v>50</v>
      </c>
      <c r="F1151" t="s">
        <v>268</v>
      </c>
      <c r="G1151">
        <v>1729</v>
      </c>
      <c r="H1151">
        <v>1612</v>
      </c>
      <c r="I1151">
        <v>117</v>
      </c>
      <c r="J1151" s="1">
        <f t="shared" si="34"/>
        <v>0.93233082706766912</v>
      </c>
      <c r="K1151" s="1">
        <f t="shared" si="35"/>
        <v>6.7669172932330823E-2</v>
      </c>
    </row>
    <row r="1152" spans="1:11" hidden="1" x14ac:dyDescent="0.35">
      <c r="A1152" t="s">
        <v>136</v>
      </c>
      <c r="B1152" t="s">
        <v>9</v>
      </c>
      <c r="C1152" t="s">
        <v>137</v>
      </c>
      <c r="D1152" t="s">
        <v>11</v>
      </c>
      <c r="E1152" t="s">
        <v>51</v>
      </c>
      <c r="F1152" t="s">
        <v>189</v>
      </c>
      <c r="G1152">
        <v>1534</v>
      </c>
      <c r="H1152">
        <v>1244</v>
      </c>
      <c r="I1152">
        <v>290</v>
      </c>
      <c r="J1152" s="1">
        <f t="shared" si="34"/>
        <v>0.81095176010430248</v>
      </c>
      <c r="K1152" s="1">
        <f t="shared" si="35"/>
        <v>0.18904823989569752</v>
      </c>
    </row>
    <row r="1153" spans="1:11" hidden="1" x14ac:dyDescent="0.35">
      <c r="A1153" t="s">
        <v>136</v>
      </c>
      <c r="B1153" t="s">
        <v>9</v>
      </c>
      <c r="C1153" t="s">
        <v>137</v>
      </c>
      <c r="D1153" t="s">
        <v>11</v>
      </c>
      <c r="E1153" t="s">
        <v>52</v>
      </c>
      <c r="F1153" t="s">
        <v>189</v>
      </c>
      <c r="G1153">
        <v>1143</v>
      </c>
      <c r="H1153">
        <v>930</v>
      </c>
      <c r="I1153">
        <v>213</v>
      </c>
      <c r="J1153" s="1">
        <f t="shared" si="34"/>
        <v>0.81364829396325455</v>
      </c>
      <c r="K1153" s="1">
        <f t="shared" si="35"/>
        <v>0.18635170603674542</v>
      </c>
    </row>
    <row r="1154" spans="1:11" hidden="1" x14ac:dyDescent="0.35">
      <c r="A1154" t="s">
        <v>136</v>
      </c>
      <c r="B1154" t="s">
        <v>9</v>
      </c>
      <c r="C1154" t="s">
        <v>137</v>
      </c>
      <c r="D1154" t="s">
        <v>11</v>
      </c>
      <c r="E1154" t="s">
        <v>53</v>
      </c>
      <c r="F1154" t="s">
        <v>189</v>
      </c>
      <c r="G1154">
        <v>1646</v>
      </c>
      <c r="H1154">
        <v>1305</v>
      </c>
      <c r="I1154">
        <v>341</v>
      </c>
      <c r="J1154" s="1">
        <f t="shared" si="34"/>
        <v>0.79283110571081405</v>
      </c>
      <c r="K1154" s="1">
        <f t="shared" si="35"/>
        <v>0.20716889428918592</v>
      </c>
    </row>
    <row r="1155" spans="1:11" hidden="1" x14ac:dyDescent="0.35">
      <c r="A1155" t="s">
        <v>136</v>
      </c>
      <c r="B1155" t="s">
        <v>9</v>
      </c>
      <c r="C1155" t="s">
        <v>137</v>
      </c>
      <c r="D1155" t="s">
        <v>11</v>
      </c>
      <c r="E1155" t="s">
        <v>54</v>
      </c>
      <c r="F1155" t="s">
        <v>189</v>
      </c>
      <c r="G1155">
        <v>624</v>
      </c>
      <c r="H1155">
        <v>558</v>
      </c>
      <c r="I1155">
        <v>66</v>
      </c>
      <c r="J1155" s="1">
        <f t="shared" ref="J1155:J1218" si="36">H1155/G1155</f>
        <v>0.89423076923076927</v>
      </c>
      <c r="K1155" s="1">
        <f t="shared" ref="K1155:K1218" si="37">I1155/G1155</f>
        <v>0.10576923076923077</v>
      </c>
    </row>
    <row r="1156" spans="1:11" hidden="1" x14ac:dyDescent="0.35">
      <c r="A1156" t="s">
        <v>136</v>
      </c>
      <c r="B1156" t="s">
        <v>9</v>
      </c>
      <c r="C1156" t="s">
        <v>137</v>
      </c>
      <c r="D1156" t="s">
        <v>11</v>
      </c>
      <c r="E1156" t="s">
        <v>55</v>
      </c>
      <c r="F1156" t="s">
        <v>189</v>
      </c>
      <c r="G1156">
        <v>639</v>
      </c>
      <c r="H1156">
        <v>419</v>
      </c>
      <c r="I1156">
        <v>220</v>
      </c>
      <c r="J1156" s="1">
        <f t="shared" si="36"/>
        <v>0.65571205007824729</v>
      </c>
      <c r="K1156" s="1">
        <f t="shared" si="37"/>
        <v>0.34428794992175271</v>
      </c>
    </row>
    <row r="1157" spans="1:11" hidden="1" x14ac:dyDescent="0.35">
      <c r="A1157" t="s">
        <v>136</v>
      </c>
      <c r="B1157" t="s">
        <v>9</v>
      </c>
      <c r="C1157" t="s">
        <v>137</v>
      </c>
      <c r="D1157" t="s">
        <v>11</v>
      </c>
      <c r="E1157" t="s">
        <v>56</v>
      </c>
      <c r="F1157" t="s">
        <v>189</v>
      </c>
      <c r="G1157">
        <v>1128</v>
      </c>
      <c r="H1157">
        <v>1060</v>
      </c>
      <c r="I1157">
        <v>68</v>
      </c>
      <c r="J1157" s="1">
        <f t="shared" si="36"/>
        <v>0.93971631205673756</v>
      </c>
      <c r="K1157" s="1">
        <f t="shared" si="37"/>
        <v>6.0283687943262408E-2</v>
      </c>
    </row>
    <row r="1158" spans="1:11" hidden="1" x14ac:dyDescent="0.35">
      <c r="A1158" t="s">
        <v>136</v>
      </c>
      <c r="B1158" t="s">
        <v>9</v>
      </c>
      <c r="C1158" t="s">
        <v>137</v>
      </c>
      <c r="D1158" t="s">
        <v>11</v>
      </c>
      <c r="E1158" t="s">
        <v>57</v>
      </c>
      <c r="F1158" t="s">
        <v>189</v>
      </c>
      <c r="G1158">
        <v>1055</v>
      </c>
      <c r="H1158">
        <v>788</v>
      </c>
      <c r="I1158">
        <v>267</v>
      </c>
      <c r="J1158" s="1">
        <f t="shared" si="36"/>
        <v>0.7469194312796209</v>
      </c>
      <c r="K1158" s="1">
        <f t="shared" si="37"/>
        <v>0.25308056872037915</v>
      </c>
    </row>
    <row r="1159" spans="1:11" hidden="1" x14ac:dyDescent="0.35">
      <c r="A1159" t="s">
        <v>136</v>
      </c>
      <c r="B1159" t="s">
        <v>9</v>
      </c>
      <c r="C1159" t="s">
        <v>137</v>
      </c>
      <c r="D1159" t="s">
        <v>11</v>
      </c>
      <c r="E1159" t="s">
        <v>58</v>
      </c>
      <c r="F1159" t="s">
        <v>189</v>
      </c>
      <c r="G1159">
        <v>788</v>
      </c>
      <c r="H1159">
        <v>734</v>
      </c>
      <c r="I1159">
        <v>54</v>
      </c>
      <c r="J1159" s="1">
        <f t="shared" si="36"/>
        <v>0.93147208121827407</v>
      </c>
      <c r="K1159" s="1">
        <f t="shared" si="37"/>
        <v>6.8527918781725886E-2</v>
      </c>
    </row>
    <row r="1160" spans="1:11" hidden="1" x14ac:dyDescent="0.35">
      <c r="A1160" t="s">
        <v>136</v>
      </c>
      <c r="B1160" t="s">
        <v>9</v>
      </c>
      <c r="C1160" t="s">
        <v>137</v>
      </c>
      <c r="D1160" t="s">
        <v>11</v>
      </c>
      <c r="E1160" t="s">
        <v>59</v>
      </c>
      <c r="F1160" t="s">
        <v>189</v>
      </c>
      <c r="G1160">
        <v>1406</v>
      </c>
      <c r="H1160">
        <v>1329</v>
      </c>
      <c r="I1160">
        <v>77</v>
      </c>
      <c r="J1160" s="1">
        <f t="shared" si="36"/>
        <v>0.94523470839260315</v>
      </c>
      <c r="K1160" s="1">
        <f t="shared" si="37"/>
        <v>5.476529160739687E-2</v>
      </c>
    </row>
    <row r="1161" spans="1:11" hidden="1" x14ac:dyDescent="0.35">
      <c r="A1161" t="s">
        <v>136</v>
      </c>
      <c r="B1161" t="s">
        <v>9</v>
      </c>
      <c r="C1161" t="s">
        <v>137</v>
      </c>
      <c r="D1161" t="s">
        <v>11</v>
      </c>
      <c r="E1161" t="s">
        <v>60</v>
      </c>
      <c r="F1161" t="s">
        <v>184</v>
      </c>
      <c r="G1161">
        <v>3453</v>
      </c>
      <c r="H1161">
        <v>2112</v>
      </c>
      <c r="I1161">
        <v>1341</v>
      </c>
      <c r="J1161" s="1">
        <f t="shared" si="36"/>
        <v>0.61164205039096442</v>
      </c>
      <c r="K1161" s="1">
        <f t="shared" si="37"/>
        <v>0.38835794960903564</v>
      </c>
    </row>
    <row r="1162" spans="1:11" hidden="1" x14ac:dyDescent="0.35">
      <c r="A1162" t="s">
        <v>136</v>
      </c>
      <c r="B1162" t="s">
        <v>9</v>
      </c>
      <c r="C1162" t="s">
        <v>137</v>
      </c>
      <c r="D1162" t="s">
        <v>11</v>
      </c>
      <c r="E1162" t="s">
        <v>61</v>
      </c>
      <c r="F1162" t="s">
        <v>184</v>
      </c>
      <c r="G1162">
        <v>2229</v>
      </c>
      <c r="H1162">
        <v>1942</v>
      </c>
      <c r="I1162">
        <v>287</v>
      </c>
      <c r="J1162" s="1">
        <f t="shared" si="36"/>
        <v>0.87124270973530726</v>
      </c>
      <c r="K1162" s="1">
        <f t="shared" si="37"/>
        <v>0.12875729026469268</v>
      </c>
    </row>
    <row r="1163" spans="1:11" hidden="1" x14ac:dyDescent="0.35">
      <c r="A1163" t="s">
        <v>136</v>
      </c>
      <c r="B1163" t="s">
        <v>9</v>
      </c>
      <c r="C1163" t="s">
        <v>137</v>
      </c>
      <c r="D1163" t="s">
        <v>11</v>
      </c>
      <c r="E1163" t="s">
        <v>62</v>
      </c>
      <c r="F1163" t="s">
        <v>184</v>
      </c>
      <c r="G1163">
        <v>1647</v>
      </c>
      <c r="H1163">
        <v>1139</v>
      </c>
      <c r="I1163">
        <v>508</v>
      </c>
      <c r="J1163" s="1">
        <f t="shared" si="36"/>
        <v>0.6915604128718883</v>
      </c>
      <c r="K1163" s="1">
        <f t="shared" si="37"/>
        <v>0.3084395871281117</v>
      </c>
    </row>
    <row r="1164" spans="1:11" hidden="1" x14ac:dyDescent="0.35">
      <c r="A1164" t="s">
        <v>136</v>
      </c>
      <c r="B1164" t="s">
        <v>9</v>
      </c>
      <c r="C1164" t="s">
        <v>137</v>
      </c>
      <c r="D1164" t="s">
        <v>11</v>
      </c>
      <c r="E1164" t="s">
        <v>63</v>
      </c>
      <c r="F1164" t="s">
        <v>184</v>
      </c>
      <c r="G1164">
        <v>2423</v>
      </c>
      <c r="H1164">
        <v>1919</v>
      </c>
      <c r="I1164">
        <v>504</v>
      </c>
      <c r="J1164" s="1">
        <f t="shared" si="36"/>
        <v>0.79199339661576562</v>
      </c>
      <c r="K1164" s="1">
        <f t="shared" si="37"/>
        <v>0.20800660338423441</v>
      </c>
    </row>
    <row r="1165" spans="1:11" hidden="1" x14ac:dyDescent="0.35">
      <c r="A1165" t="s">
        <v>136</v>
      </c>
      <c r="B1165" t="s">
        <v>9</v>
      </c>
      <c r="C1165" t="s">
        <v>137</v>
      </c>
      <c r="D1165" t="s">
        <v>11</v>
      </c>
      <c r="E1165" t="s">
        <v>64</v>
      </c>
      <c r="F1165" t="s">
        <v>184</v>
      </c>
      <c r="G1165">
        <v>1874</v>
      </c>
      <c r="H1165">
        <v>1153</v>
      </c>
      <c r="I1165">
        <v>721</v>
      </c>
      <c r="J1165" s="1">
        <f t="shared" si="36"/>
        <v>0.6152614727854856</v>
      </c>
      <c r="K1165" s="1">
        <f t="shared" si="37"/>
        <v>0.3847385272145144</v>
      </c>
    </row>
    <row r="1166" spans="1:11" hidden="1" x14ac:dyDescent="0.35">
      <c r="A1166" t="s">
        <v>136</v>
      </c>
      <c r="B1166" t="s">
        <v>9</v>
      </c>
      <c r="C1166" t="s">
        <v>137</v>
      </c>
      <c r="D1166" t="s">
        <v>11</v>
      </c>
      <c r="E1166" t="s">
        <v>65</v>
      </c>
      <c r="F1166" t="s">
        <v>184</v>
      </c>
      <c r="G1166">
        <v>1820</v>
      </c>
      <c r="H1166">
        <v>1337</v>
      </c>
      <c r="I1166">
        <v>483</v>
      </c>
      <c r="J1166" s="1">
        <f t="shared" si="36"/>
        <v>0.73461538461538467</v>
      </c>
      <c r="K1166" s="1">
        <f t="shared" si="37"/>
        <v>0.26538461538461539</v>
      </c>
    </row>
    <row r="1167" spans="1:11" hidden="1" x14ac:dyDescent="0.35">
      <c r="A1167" t="s">
        <v>136</v>
      </c>
      <c r="B1167" t="s">
        <v>9</v>
      </c>
      <c r="C1167" t="s">
        <v>137</v>
      </c>
      <c r="D1167" t="s">
        <v>11</v>
      </c>
      <c r="E1167" t="s">
        <v>66</v>
      </c>
      <c r="F1167" t="s">
        <v>184</v>
      </c>
      <c r="G1167">
        <v>695</v>
      </c>
      <c r="H1167">
        <v>366</v>
      </c>
      <c r="I1167">
        <v>329</v>
      </c>
      <c r="J1167" s="1">
        <f t="shared" si="36"/>
        <v>0.52661870503597119</v>
      </c>
      <c r="K1167" s="1">
        <f t="shared" si="37"/>
        <v>0.47338129496402875</v>
      </c>
    </row>
    <row r="1168" spans="1:11" hidden="1" x14ac:dyDescent="0.35">
      <c r="A1168" t="s">
        <v>136</v>
      </c>
      <c r="B1168" t="s">
        <v>9</v>
      </c>
      <c r="C1168" t="s">
        <v>137</v>
      </c>
      <c r="D1168" t="s">
        <v>11</v>
      </c>
      <c r="E1168" t="s">
        <v>67</v>
      </c>
      <c r="F1168" t="s">
        <v>184</v>
      </c>
      <c r="G1168">
        <v>1513</v>
      </c>
      <c r="H1168">
        <v>1094</v>
      </c>
      <c r="I1168">
        <v>419</v>
      </c>
      <c r="J1168" s="1">
        <f t="shared" si="36"/>
        <v>0.72306675479180438</v>
      </c>
      <c r="K1168" s="1">
        <f t="shared" si="37"/>
        <v>0.27693324520819562</v>
      </c>
    </row>
    <row r="1169" spans="1:11" hidden="1" x14ac:dyDescent="0.35">
      <c r="A1169" t="s">
        <v>136</v>
      </c>
      <c r="B1169" t="s">
        <v>9</v>
      </c>
      <c r="C1169" t="s">
        <v>137</v>
      </c>
      <c r="D1169" t="s">
        <v>11</v>
      </c>
      <c r="E1169" t="s">
        <v>68</v>
      </c>
      <c r="F1169" t="s">
        <v>184</v>
      </c>
      <c r="G1169">
        <v>1135</v>
      </c>
      <c r="H1169">
        <v>891</v>
      </c>
      <c r="I1169">
        <v>244</v>
      </c>
      <c r="J1169" s="1">
        <f t="shared" si="36"/>
        <v>0.78502202643171803</v>
      </c>
      <c r="K1169" s="1">
        <f t="shared" si="37"/>
        <v>0.21497797356828194</v>
      </c>
    </row>
    <row r="1170" spans="1:11" hidden="1" x14ac:dyDescent="0.35">
      <c r="A1170" t="s">
        <v>136</v>
      </c>
      <c r="B1170" t="s">
        <v>9</v>
      </c>
      <c r="C1170" t="s">
        <v>137</v>
      </c>
      <c r="D1170" t="s">
        <v>11</v>
      </c>
      <c r="E1170" t="s">
        <v>69</v>
      </c>
      <c r="F1170" t="s">
        <v>200</v>
      </c>
      <c r="G1170">
        <v>1299</v>
      </c>
      <c r="H1170">
        <v>1127</v>
      </c>
      <c r="I1170">
        <v>172</v>
      </c>
      <c r="J1170" s="1">
        <f t="shared" si="36"/>
        <v>0.86759045419553504</v>
      </c>
      <c r="K1170" s="1">
        <f t="shared" si="37"/>
        <v>0.13240954580446498</v>
      </c>
    </row>
    <row r="1171" spans="1:11" hidden="1" x14ac:dyDescent="0.35">
      <c r="A1171" t="s">
        <v>136</v>
      </c>
      <c r="B1171" t="s">
        <v>9</v>
      </c>
      <c r="C1171" t="s">
        <v>137</v>
      </c>
      <c r="D1171" t="s">
        <v>11</v>
      </c>
      <c r="E1171" t="s">
        <v>70</v>
      </c>
      <c r="F1171" t="s">
        <v>200</v>
      </c>
      <c r="G1171">
        <v>2659</v>
      </c>
      <c r="H1171">
        <v>2146</v>
      </c>
      <c r="I1171">
        <v>513</v>
      </c>
      <c r="J1171" s="1">
        <f t="shared" si="36"/>
        <v>0.80707032719067318</v>
      </c>
      <c r="K1171" s="1">
        <f t="shared" si="37"/>
        <v>0.19292967280932682</v>
      </c>
    </row>
    <row r="1172" spans="1:11" hidden="1" x14ac:dyDescent="0.35">
      <c r="A1172" t="s">
        <v>136</v>
      </c>
      <c r="B1172" t="s">
        <v>9</v>
      </c>
      <c r="C1172" t="s">
        <v>137</v>
      </c>
      <c r="D1172" t="s">
        <v>11</v>
      </c>
      <c r="E1172" t="s">
        <v>71</v>
      </c>
      <c r="F1172" t="s">
        <v>200</v>
      </c>
      <c r="G1172">
        <v>613</v>
      </c>
      <c r="H1172">
        <v>554</v>
      </c>
      <c r="I1172">
        <v>59</v>
      </c>
      <c r="J1172" s="1">
        <f t="shared" si="36"/>
        <v>0.90375203915171287</v>
      </c>
      <c r="K1172" s="1">
        <f t="shared" si="37"/>
        <v>9.6247960848287115E-2</v>
      </c>
    </row>
    <row r="1173" spans="1:11" hidden="1" x14ac:dyDescent="0.35">
      <c r="A1173" t="s">
        <v>136</v>
      </c>
      <c r="B1173" t="s">
        <v>9</v>
      </c>
      <c r="C1173" t="s">
        <v>137</v>
      </c>
      <c r="D1173" t="s">
        <v>11</v>
      </c>
      <c r="E1173" t="s">
        <v>72</v>
      </c>
      <c r="F1173" t="s">
        <v>179</v>
      </c>
      <c r="G1173">
        <v>3656</v>
      </c>
      <c r="H1173">
        <v>2138</v>
      </c>
      <c r="I1173">
        <v>1518</v>
      </c>
      <c r="J1173" s="1">
        <f t="shared" si="36"/>
        <v>0.58479212253829327</v>
      </c>
      <c r="K1173" s="1">
        <f t="shared" si="37"/>
        <v>0.41520787746170679</v>
      </c>
    </row>
    <row r="1174" spans="1:11" hidden="1" x14ac:dyDescent="0.35">
      <c r="A1174" t="s">
        <v>136</v>
      </c>
      <c r="B1174" t="s">
        <v>9</v>
      </c>
      <c r="C1174" t="s">
        <v>137</v>
      </c>
      <c r="D1174" t="s">
        <v>11</v>
      </c>
      <c r="E1174" t="s">
        <v>73</v>
      </c>
      <c r="F1174" t="s">
        <v>179</v>
      </c>
      <c r="G1174">
        <v>2344</v>
      </c>
      <c r="H1174">
        <v>2244</v>
      </c>
      <c r="I1174">
        <v>100</v>
      </c>
      <c r="J1174" s="1">
        <f t="shared" si="36"/>
        <v>0.9573378839590444</v>
      </c>
      <c r="K1174" s="1">
        <f t="shared" si="37"/>
        <v>4.2662116040955635E-2</v>
      </c>
    </row>
    <row r="1175" spans="1:11" hidden="1" x14ac:dyDescent="0.35">
      <c r="A1175" t="s">
        <v>136</v>
      </c>
      <c r="B1175" t="s">
        <v>9</v>
      </c>
      <c r="C1175" t="s">
        <v>137</v>
      </c>
      <c r="D1175" t="s">
        <v>11</v>
      </c>
      <c r="E1175" t="s">
        <v>74</v>
      </c>
      <c r="F1175" t="s">
        <v>179</v>
      </c>
      <c r="G1175">
        <v>3556</v>
      </c>
      <c r="H1175">
        <v>1987</v>
      </c>
      <c r="I1175">
        <v>1569</v>
      </c>
      <c r="J1175" s="1">
        <f t="shared" si="36"/>
        <v>0.5587739032620922</v>
      </c>
      <c r="K1175" s="1">
        <f t="shared" si="37"/>
        <v>0.44122609673790775</v>
      </c>
    </row>
    <row r="1176" spans="1:11" hidden="1" x14ac:dyDescent="0.35">
      <c r="A1176" t="s">
        <v>136</v>
      </c>
      <c r="B1176" t="s">
        <v>9</v>
      </c>
      <c r="C1176" t="s">
        <v>137</v>
      </c>
      <c r="D1176" t="s">
        <v>11</v>
      </c>
      <c r="E1176" t="s">
        <v>75</v>
      </c>
      <c r="F1176" t="s">
        <v>179</v>
      </c>
      <c r="G1176">
        <v>2181</v>
      </c>
      <c r="H1176">
        <v>1378</v>
      </c>
      <c r="I1176">
        <v>803</v>
      </c>
      <c r="J1176" s="1">
        <f t="shared" si="36"/>
        <v>0.63182026593305818</v>
      </c>
      <c r="K1176" s="1">
        <f t="shared" si="37"/>
        <v>0.36817973406694177</v>
      </c>
    </row>
    <row r="1177" spans="1:11" hidden="1" x14ac:dyDescent="0.35">
      <c r="A1177" t="s">
        <v>136</v>
      </c>
      <c r="B1177" t="s">
        <v>9</v>
      </c>
      <c r="C1177" t="s">
        <v>137</v>
      </c>
      <c r="D1177" t="s">
        <v>11</v>
      </c>
      <c r="E1177" t="s">
        <v>76</v>
      </c>
      <c r="F1177" t="s">
        <v>210</v>
      </c>
      <c r="G1177">
        <v>1905</v>
      </c>
      <c r="H1177">
        <v>1773</v>
      </c>
      <c r="I1177">
        <v>132</v>
      </c>
      <c r="J1177" s="1">
        <f t="shared" si="36"/>
        <v>0.93070866141732278</v>
      </c>
      <c r="K1177" s="1">
        <f t="shared" si="37"/>
        <v>6.9291338582677164E-2</v>
      </c>
    </row>
    <row r="1178" spans="1:11" hidden="1" x14ac:dyDescent="0.35">
      <c r="A1178" t="s">
        <v>136</v>
      </c>
      <c r="B1178" t="s">
        <v>9</v>
      </c>
      <c r="C1178" t="s">
        <v>137</v>
      </c>
      <c r="D1178" t="s">
        <v>11</v>
      </c>
      <c r="E1178" t="s">
        <v>77</v>
      </c>
      <c r="F1178" s="31" t="s">
        <v>380</v>
      </c>
      <c r="G1178">
        <v>238</v>
      </c>
      <c r="H1178">
        <v>172</v>
      </c>
      <c r="I1178">
        <v>66</v>
      </c>
      <c r="J1178" s="1">
        <f t="shared" si="36"/>
        <v>0.72268907563025209</v>
      </c>
      <c r="K1178" s="1">
        <f t="shared" si="37"/>
        <v>0.27731092436974791</v>
      </c>
    </row>
    <row r="1179" spans="1:11" hidden="1" x14ac:dyDescent="0.35">
      <c r="A1179" t="s">
        <v>136</v>
      </c>
      <c r="B1179" t="s">
        <v>9</v>
      </c>
      <c r="C1179" t="s">
        <v>137</v>
      </c>
      <c r="D1179" t="s">
        <v>11</v>
      </c>
      <c r="E1179" t="s">
        <v>78</v>
      </c>
      <c r="F1179" t="s">
        <v>268</v>
      </c>
      <c r="G1179">
        <v>1869</v>
      </c>
      <c r="H1179">
        <v>1287</v>
      </c>
      <c r="I1179">
        <v>582</v>
      </c>
      <c r="J1179" s="1">
        <f t="shared" si="36"/>
        <v>0.6886035313001605</v>
      </c>
      <c r="K1179" s="1">
        <f t="shared" si="37"/>
        <v>0.3113964686998395</v>
      </c>
    </row>
    <row r="1180" spans="1:11" hidden="1" x14ac:dyDescent="0.35">
      <c r="A1180" t="s">
        <v>136</v>
      </c>
      <c r="B1180" t="s">
        <v>9</v>
      </c>
      <c r="C1180" t="s">
        <v>137</v>
      </c>
      <c r="D1180" t="s">
        <v>11</v>
      </c>
      <c r="E1180" t="s">
        <v>79</v>
      </c>
      <c r="F1180" t="s">
        <v>210</v>
      </c>
      <c r="G1180">
        <v>2593</v>
      </c>
      <c r="H1180">
        <v>1980</v>
      </c>
      <c r="I1180">
        <v>613</v>
      </c>
      <c r="J1180" s="1">
        <f t="shared" si="36"/>
        <v>0.7635942923254917</v>
      </c>
      <c r="K1180" s="1">
        <f t="shared" si="37"/>
        <v>0.2364057076745083</v>
      </c>
    </row>
    <row r="1181" spans="1:11" hidden="1" x14ac:dyDescent="0.35">
      <c r="A1181" t="s">
        <v>136</v>
      </c>
      <c r="B1181" t="s">
        <v>9</v>
      </c>
      <c r="C1181" t="s">
        <v>137</v>
      </c>
      <c r="D1181" t="s">
        <v>11</v>
      </c>
      <c r="E1181" t="s">
        <v>80</v>
      </c>
      <c r="F1181" t="s">
        <v>309</v>
      </c>
      <c r="G1181">
        <v>7</v>
      </c>
      <c r="H1181">
        <v>7</v>
      </c>
      <c r="I1181">
        <v>0</v>
      </c>
      <c r="J1181" s="1">
        <f t="shared" si="36"/>
        <v>1</v>
      </c>
      <c r="K1181" s="1">
        <f t="shared" si="37"/>
        <v>0</v>
      </c>
    </row>
    <row r="1182" spans="1:11" hidden="1" x14ac:dyDescent="0.35">
      <c r="A1182" t="s">
        <v>136</v>
      </c>
      <c r="B1182" t="s">
        <v>9</v>
      </c>
      <c r="C1182" t="s">
        <v>137</v>
      </c>
      <c r="D1182" t="s">
        <v>11</v>
      </c>
      <c r="E1182" t="s">
        <v>81</v>
      </c>
      <c r="F1182" t="s">
        <v>189</v>
      </c>
      <c r="G1182">
        <v>18</v>
      </c>
      <c r="H1182">
        <v>13</v>
      </c>
      <c r="I1182">
        <v>5</v>
      </c>
      <c r="J1182" s="1">
        <f t="shared" si="36"/>
        <v>0.72222222222222221</v>
      </c>
      <c r="K1182" s="1">
        <f t="shared" si="37"/>
        <v>0.27777777777777779</v>
      </c>
    </row>
    <row r="1183" spans="1:11" hidden="1" x14ac:dyDescent="0.35">
      <c r="A1183" t="s">
        <v>136</v>
      </c>
      <c r="B1183" t="s">
        <v>9</v>
      </c>
      <c r="C1183" t="s">
        <v>137</v>
      </c>
      <c r="D1183" t="s">
        <v>11</v>
      </c>
      <c r="E1183" t="s">
        <v>82</v>
      </c>
      <c r="F1183" t="s">
        <v>184</v>
      </c>
      <c r="G1183">
        <v>19</v>
      </c>
      <c r="H1183">
        <v>5</v>
      </c>
      <c r="I1183">
        <v>14</v>
      </c>
      <c r="J1183" s="1">
        <f t="shared" si="36"/>
        <v>0.26315789473684209</v>
      </c>
      <c r="K1183" s="1">
        <f t="shared" si="37"/>
        <v>0.73684210526315785</v>
      </c>
    </row>
    <row r="1184" spans="1:11" hidden="1" x14ac:dyDescent="0.35">
      <c r="A1184" t="s">
        <v>136</v>
      </c>
      <c r="B1184" t="s">
        <v>9</v>
      </c>
      <c r="C1184" t="s">
        <v>137</v>
      </c>
      <c r="D1184" t="s">
        <v>11</v>
      </c>
      <c r="E1184" t="s">
        <v>83</v>
      </c>
      <c r="F1184" t="s">
        <v>179</v>
      </c>
      <c r="G1184">
        <v>9</v>
      </c>
      <c r="H1184">
        <v>4</v>
      </c>
      <c r="I1184">
        <v>5</v>
      </c>
      <c r="J1184" s="1">
        <f t="shared" si="36"/>
        <v>0.44444444444444442</v>
      </c>
      <c r="K1184" s="1">
        <f t="shared" si="37"/>
        <v>0.55555555555555558</v>
      </c>
    </row>
    <row r="1185" spans="1:11" hidden="1" x14ac:dyDescent="0.35">
      <c r="A1185" t="s">
        <v>136</v>
      </c>
      <c r="B1185" t="s">
        <v>9</v>
      </c>
      <c r="C1185" t="s">
        <v>137</v>
      </c>
      <c r="D1185" t="s">
        <v>11</v>
      </c>
      <c r="E1185" t="s">
        <v>84</v>
      </c>
      <c r="F1185" t="s">
        <v>200</v>
      </c>
      <c r="G1185">
        <v>2403</v>
      </c>
      <c r="H1185">
        <v>1864</v>
      </c>
      <c r="I1185">
        <v>539</v>
      </c>
      <c r="J1185" s="1">
        <f t="shared" si="36"/>
        <v>0.77569704535996675</v>
      </c>
      <c r="K1185" s="1">
        <f t="shared" si="37"/>
        <v>0.2243029546400333</v>
      </c>
    </row>
    <row r="1186" spans="1:11" hidden="1" x14ac:dyDescent="0.35">
      <c r="A1186" t="s">
        <v>136</v>
      </c>
      <c r="B1186" t="s">
        <v>9</v>
      </c>
      <c r="C1186" t="s">
        <v>137</v>
      </c>
      <c r="D1186" t="s">
        <v>11</v>
      </c>
      <c r="E1186" t="s">
        <v>85</v>
      </c>
      <c r="F1186" t="s">
        <v>200</v>
      </c>
      <c r="G1186">
        <v>1896</v>
      </c>
      <c r="H1186">
        <v>1604</v>
      </c>
      <c r="I1186">
        <v>292</v>
      </c>
      <c r="J1186" s="1">
        <f t="shared" si="36"/>
        <v>0.84599156118143459</v>
      </c>
      <c r="K1186" s="1">
        <f t="shared" si="37"/>
        <v>0.15400843881856541</v>
      </c>
    </row>
    <row r="1187" spans="1:11" hidden="1" x14ac:dyDescent="0.35">
      <c r="A1187" t="s">
        <v>136</v>
      </c>
      <c r="B1187" t="s">
        <v>9</v>
      </c>
      <c r="C1187" t="s">
        <v>137</v>
      </c>
      <c r="D1187" t="s">
        <v>11</v>
      </c>
      <c r="E1187" t="s">
        <v>86</v>
      </c>
      <c r="F1187" t="s">
        <v>179</v>
      </c>
      <c r="G1187">
        <v>3876</v>
      </c>
      <c r="H1187">
        <v>1522</v>
      </c>
      <c r="I1187">
        <v>2354</v>
      </c>
      <c r="J1187" s="1">
        <f t="shared" si="36"/>
        <v>0.39267285861713108</v>
      </c>
      <c r="K1187" s="1">
        <f t="shared" si="37"/>
        <v>0.60732714138286892</v>
      </c>
    </row>
    <row r="1188" spans="1:11" hidden="1" x14ac:dyDescent="0.35">
      <c r="A1188" t="s">
        <v>136</v>
      </c>
      <c r="B1188" t="s">
        <v>9</v>
      </c>
      <c r="C1188" t="s">
        <v>137</v>
      </c>
      <c r="D1188" t="s">
        <v>11</v>
      </c>
      <c r="E1188" t="s">
        <v>87</v>
      </c>
      <c r="F1188" t="s">
        <v>189</v>
      </c>
      <c r="G1188">
        <v>4797</v>
      </c>
      <c r="H1188">
        <v>4222</v>
      </c>
      <c r="I1188">
        <v>575</v>
      </c>
      <c r="J1188" s="1">
        <f t="shared" si="36"/>
        <v>0.88013341671878254</v>
      </c>
      <c r="K1188" s="1">
        <f t="shared" si="37"/>
        <v>0.11986658328121742</v>
      </c>
    </row>
    <row r="1189" spans="1:11" hidden="1" x14ac:dyDescent="0.35">
      <c r="A1189" t="s">
        <v>136</v>
      </c>
      <c r="B1189" t="s">
        <v>9</v>
      </c>
      <c r="C1189" t="s">
        <v>137</v>
      </c>
      <c r="D1189" t="s">
        <v>11</v>
      </c>
      <c r="E1189" t="s">
        <v>88</v>
      </c>
      <c r="F1189" t="s">
        <v>268</v>
      </c>
      <c r="G1189">
        <v>3957</v>
      </c>
      <c r="H1189">
        <v>3454</v>
      </c>
      <c r="I1189">
        <v>503</v>
      </c>
      <c r="J1189" s="1">
        <f t="shared" si="36"/>
        <v>0.87288349759919126</v>
      </c>
      <c r="K1189" s="1">
        <f t="shared" si="37"/>
        <v>0.12711650240080868</v>
      </c>
    </row>
    <row r="1190" spans="1:11" hidden="1" x14ac:dyDescent="0.35">
      <c r="A1190" t="s">
        <v>136</v>
      </c>
      <c r="B1190" t="s">
        <v>9</v>
      </c>
      <c r="C1190" t="s">
        <v>137</v>
      </c>
      <c r="D1190" t="s">
        <v>11</v>
      </c>
      <c r="E1190" t="s">
        <v>89</v>
      </c>
      <c r="F1190" t="s">
        <v>189</v>
      </c>
      <c r="G1190">
        <v>4187</v>
      </c>
      <c r="H1190">
        <v>3506</v>
      </c>
      <c r="I1190">
        <v>681</v>
      </c>
      <c r="J1190" s="1">
        <f t="shared" si="36"/>
        <v>0.83735371387628377</v>
      </c>
      <c r="K1190" s="1">
        <f t="shared" si="37"/>
        <v>0.16264628612371626</v>
      </c>
    </row>
    <row r="1191" spans="1:11" hidden="1" x14ac:dyDescent="0.35">
      <c r="A1191" t="s">
        <v>136</v>
      </c>
      <c r="B1191" t="s">
        <v>9</v>
      </c>
      <c r="C1191" t="s">
        <v>137</v>
      </c>
      <c r="D1191" t="s">
        <v>11</v>
      </c>
      <c r="E1191" t="s">
        <v>90</v>
      </c>
      <c r="F1191" t="s">
        <v>179</v>
      </c>
      <c r="G1191">
        <v>7239</v>
      </c>
      <c r="H1191">
        <v>5201</v>
      </c>
      <c r="I1191">
        <v>2038</v>
      </c>
      <c r="J1191" s="1">
        <f t="shared" si="36"/>
        <v>0.71846940185108443</v>
      </c>
      <c r="K1191" s="1">
        <f t="shared" si="37"/>
        <v>0.28153059814891562</v>
      </c>
    </row>
    <row r="1192" spans="1:11" hidden="1" x14ac:dyDescent="0.35">
      <c r="A1192" t="s">
        <v>136</v>
      </c>
      <c r="B1192" t="s">
        <v>9</v>
      </c>
      <c r="C1192" t="s">
        <v>137</v>
      </c>
      <c r="D1192" t="s">
        <v>11</v>
      </c>
      <c r="E1192" t="s">
        <v>91</v>
      </c>
      <c r="F1192" t="s">
        <v>268</v>
      </c>
      <c r="G1192">
        <v>2635</v>
      </c>
      <c r="H1192">
        <v>2230</v>
      </c>
      <c r="I1192">
        <v>405</v>
      </c>
      <c r="J1192" s="1">
        <f t="shared" si="36"/>
        <v>0.84629981024667933</v>
      </c>
      <c r="K1192" s="1">
        <f t="shared" si="37"/>
        <v>0.15370018975332067</v>
      </c>
    </row>
    <row r="1193" spans="1:11" hidden="1" x14ac:dyDescent="0.35">
      <c r="A1193" t="s">
        <v>136</v>
      </c>
      <c r="B1193" t="s">
        <v>9</v>
      </c>
      <c r="C1193" t="s">
        <v>137</v>
      </c>
      <c r="D1193" t="s">
        <v>11</v>
      </c>
      <c r="E1193" t="s">
        <v>92</v>
      </c>
      <c r="F1193" t="s">
        <v>189</v>
      </c>
      <c r="G1193">
        <v>3235</v>
      </c>
      <c r="H1193">
        <v>2927</v>
      </c>
      <c r="I1193">
        <v>308</v>
      </c>
      <c r="J1193" s="1">
        <f t="shared" si="36"/>
        <v>0.90479134466769706</v>
      </c>
      <c r="K1193" s="1">
        <f t="shared" si="37"/>
        <v>9.5208655332302938E-2</v>
      </c>
    </row>
    <row r="1194" spans="1:11" hidden="1" x14ac:dyDescent="0.35">
      <c r="A1194" t="s">
        <v>136</v>
      </c>
      <c r="B1194" t="s">
        <v>9</v>
      </c>
      <c r="C1194" t="s">
        <v>137</v>
      </c>
      <c r="D1194" t="s">
        <v>11</v>
      </c>
      <c r="E1194" t="s">
        <v>93</v>
      </c>
      <c r="F1194" t="s">
        <v>184</v>
      </c>
      <c r="G1194">
        <v>4602</v>
      </c>
      <c r="H1194">
        <v>3276</v>
      </c>
      <c r="I1194">
        <v>1326</v>
      </c>
      <c r="J1194" s="1">
        <f t="shared" si="36"/>
        <v>0.71186440677966101</v>
      </c>
      <c r="K1194" s="1">
        <f t="shared" si="37"/>
        <v>0.28813559322033899</v>
      </c>
    </row>
    <row r="1195" spans="1:11" hidden="1" x14ac:dyDescent="0.35">
      <c r="A1195" t="s">
        <v>136</v>
      </c>
      <c r="B1195" t="s">
        <v>9</v>
      </c>
      <c r="C1195" t="s">
        <v>137</v>
      </c>
      <c r="D1195" t="s">
        <v>11</v>
      </c>
      <c r="E1195" t="s">
        <v>94</v>
      </c>
      <c r="F1195" t="s">
        <v>210</v>
      </c>
      <c r="G1195">
        <v>3596</v>
      </c>
      <c r="H1195">
        <v>2808</v>
      </c>
      <c r="I1195">
        <v>788</v>
      </c>
      <c r="J1195" s="1">
        <f t="shared" si="36"/>
        <v>0.78086763070077869</v>
      </c>
      <c r="K1195" s="1">
        <f t="shared" si="37"/>
        <v>0.21913236929922136</v>
      </c>
    </row>
    <row r="1196" spans="1:11" hidden="1" x14ac:dyDescent="0.35">
      <c r="A1196" t="s">
        <v>136</v>
      </c>
      <c r="B1196" t="s">
        <v>9</v>
      </c>
      <c r="C1196" t="s">
        <v>137</v>
      </c>
      <c r="D1196" t="s">
        <v>11</v>
      </c>
      <c r="E1196" t="s">
        <v>95</v>
      </c>
      <c r="F1196" t="s">
        <v>210</v>
      </c>
      <c r="G1196">
        <v>9</v>
      </c>
      <c r="H1196">
        <v>7</v>
      </c>
      <c r="I1196">
        <v>2</v>
      </c>
      <c r="J1196" s="1">
        <f t="shared" si="36"/>
        <v>0.77777777777777779</v>
      </c>
      <c r="K1196" s="1">
        <f t="shared" si="37"/>
        <v>0.22222222222222221</v>
      </c>
    </row>
    <row r="1197" spans="1:11" hidden="1" x14ac:dyDescent="0.35">
      <c r="A1197" t="s">
        <v>136</v>
      </c>
      <c r="B1197" t="s">
        <v>9</v>
      </c>
      <c r="C1197" t="s">
        <v>137</v>
      </c>
      <c r="D1197" t="s">
        <v>11</v>
      </c>
      <c r="E1197" t="s">
        <v>96</v>
      </c>
      <c r="F1197" t="s">
        <v>268</v>
      </c>
      <c r="G1197">
        <v>2435</v>
      </c>
      <c r="H1197">
        <v>2154</v>
      </c>
      <c r="I1197">
        <v>281</v>
      </c>
      <c r="J1197" s="1">
        <f t="shared" si="36"/>
        <v>0.88459958932238192</v>
      </c>
      <c r="K1197" s="1">
        <f t="shared" si="37"/>
        <v>0.11540041067761807</v>
      </c>
    </row>
    <row r="1198" spans="1:11" hidden="1" x14ac:dyDescent="0.35">
      <c r="A1198" t="s">
        <v>136</v>
      </c>
      <c r="B1198" t="s">
        <v>9</v>
      </c>
      <c r="C1198" t="s">
        <v>137</v>
      </c>
      <c r="D1198" t="s">
        <v>11</v>
      </c>
      <c r="E1198" t="s">
        <v>97</v>
      </c>
      <c r="F1198" t="s">
        <v>309</v>
      </c>
      <c r="G1198">
        <v>6216</v>
      </c>
      <c r="H1198">
        <v>5306</v>
      </c>
      <c r="I1198">
        <v>910</v>
      </c>
      <c r="J1198" s="1">
        <f t="shared" si="36"/>
        <v>0.85360360360360366</v>
      </c>
      <c r="K1198" s="1">
        <f t="shared" si="37"/>
        <v>0.1463963963963964</v>
      </c>
    </row>
    <row r="1199" spans="1:11" hidden="1" x14ac:dyDescent="0.35">
      <c r="A1199" t="s">
        <v>136</v>
      </c>
      <c r="B1199" t="s">
        <v>9</v>
      </c>
      <c r="C1199" t="s">
        <v>137</v>
      </c>
      <c r="D1199" t="s">
        <v>11</v>
      </c>
      <c r="E1199" t="s">
        <v>98</v>
      </c>
      <c r="F1199" t="s">
        <v>268</v>
      </c>
      <c r="G1199">
        <v>1796</v>
      </c>
      <c r="H1199">
        <v>1298</v>
      </c>
      <c r="I1199">
        <v>498</v>
      </c>
      <c r="J1199" s="1">
        <f t="shared" si="36"/>
        <v>0.72271714922049002</v>
      </c>
      <c r="K1199" s="1">
        <f t="shared" si="37"/>
        <v>0.27728285077951004</v>
      </c>
    </row>
    <row r="1200" spans="1:11" hidden="1" x14ac:dyDescent="0.35">
      <c r="A1200" t="s">
        <v>136</v>
      </c>
      <c r="B1200" t="s">
        <v>9</v>
      </c>
      <c r="C1200" t="s">
        <v>137</v>
      </c>
      <c r="D1200" t="s">
        <v>11</v>
      </c>
      <c r="E1200" t="s">
        <v>99</v>
      </c>
      <c r="F1200" t="s">
        <v>189</v>
      </c>
      <c r="G1200">
        <v>4002</v>
      </c>
      <c r="H1200">
        <v>3614</v>
      </c>
      <c r="I1200">
        <v>388</v>
      </c>
      <c r="J1200" s="1">
        <f t="shared" si="36"/>
        <v>0.90304847576211889</v>
      </c>
      <c r="K1200" s="1">
        <f t="shared" si="37"/>
        <v>9.6951524237881059E-2</v>
      </c>
    </row>
    <row r="1201" spans="1:11" hidden="1" x14ac:dyDescent="0.35">
      <c r="A1201" t="s">
        <v>136</v>
      </c>
      <c r="B1201" t="s">
        <v>9</v>
      </c>
      <c r="C1201" t="s">
        <v>137</v>
      </c>
      <c r="D1201" t="s">
        <v>11</v>
      </c>
      <c r="E1201" t="s">
        <v>100</v>
      </c>
      <c r="F1201" t="s">
        <v>200</v>
      </c>
      <c r="G1201">
        <v>3880</v>
      </c>
      <c r="H1201">
        <v>3022</v>
      </c>
      <c r="I1201">
        <v>858</v>
      </c>
      <c r="J1201" s="1">
        <f t="shared" si="36"/>
        <v>0.77886597938144331</v>
      </c>
      <c r="K1201" s="1">
        <f t="shared" si="37"/>
        <v>0.22113402061855669</v>
      </c>
    </row>
    <row r="1202" spans="1:11" hidden="1" x14ac:dyDescent="0.35">
      <c r="A1202" t="s">
        <v>136</v>
      </c>
      <c r="B1202" t="s">
        <v>9</v>
      </c>
      <c r="C1202" t="s">
        <v>137</v>
      </c>
      <c r="D1202" t="s">
        <v>11</v>
      </c>
      <c r="E1202" t="s">
        <v>101</v>
      </c>
      <c r="F1202" t="s">
        <v>189</v>
      </c>
      <c r="G1202">
        <v>3305</v>
      </c>
      <c r="H1202">
        <v>1881</v>
      </c>
      <c r="I1202">
        <v>1424</v>
      </c>
      <c r="J1202" s="1">
        <f t="shared" si="36"/>
        <v>0.56913767019667172</v>
      </c>
      <c r="K1202" s="1">
        <f t="shared" si="37"/>
        <v>0.43086232980332828</v>
      </c>
    </row>
    <row r="1203" spans="1:11" hidden="1" x14ac:dyDescent="0.35">
      <c r="A1203" t="s">
        <v>136</v>
      </c>
      <c r="B1203" t="s">
        <v>9</v>
      </c>
      <c r="C1203" t="s">
        <v>137</v>
      </c>
      <c r="D1203" t="s">
        <v>11</v>
      </c>
      <c r="E1203" t="s">
        <v>102</v>
      </c>
      <c r="F1203" t="s">
        <v>309</v>
      </c>
      <c r="G1203">
        <v>7991</v>
      </c>
      <c r="H1203">
        <v>6933</v>
      </c>
      <c r="I1203">
        <v>1058</v>
      </c>
      <c r="J1203" s="1">
        <f t="shared" si="36"/>
        <v>0.86760105118258035</v>
      </c>
      <c r="K1203" s="1">
        <f t="shared" si="37"/>
        <v>0.13239894881741959</v>
      </c>
    </row>
    <row r="1204" spans="1:11" hidden="1" x14ac:dyDescent="0.35">
      <c r="A1204" t="s">
        <v>136</v>
      </c>
      <c r="B1204" t="s">
        <v>9</v>
      </c>
      <c r="C1204" t="s">
        <v>137</v>
      </c>
      <c r="D1204" t="s">
        <v>11</v>
      </c>
      <c r="E1204" t="s">
        <v>103</v>
      </c>
      <c r="F1204" t="s">
        <v>268</v>
      </c>
      <c r="G1204">
        <v>11</v>
      </c>
      <c r="H1204">
        <v>7</v>
      </c>
      <c r="I1204">
        <v>4</v>
      </c>
      <c r="J1204" s="1">
        <f t="shared" si="36"/>
        <v>0.63636363636363635</v>
      </c>
      <c r="K1204" s="1">
        <f t="shared" si="37"/>
        <v>0.36363636363636365</v>
      </c>
    </row>
    <row r="1205" spans="1:11" hidden="1" x14ac:dyDescent="0.35">
      <c r="A1205" t="s">
        <v>136</v>
      </c>
      <c r="B1205" t="s">
        <v>9</v>
      </c>
      <c r="C1205" t="s">
        <v>137</v>
      </c>
      <c r="D1205" t="s">
        <v>11</v>
      </c>
      <c r="E1205" t="s">
        <v>104</v>
      </c>
      <c r="F1205" t="s">
        <v>189</v>
      </c>
      <c r="G1205">
        <v>3099</v>
      </c>
      <c r="H1205">
        <v>2561</v>
      </c>
      <c r="I1205">
        <v>538</v>
      </c>
      <c r="J1205" s="1">
        <f t="shared" si="36"/>
        <v>0.82639561148757668</v>
      </c>
      <c r="K1205" s="1">
        <f t="shared" si="37"/>
        <v>0.17360438851242335</v>
      </c>
    </row>
    <row r="1206" spans="1:11" hidden="1" x14ac:dyDescent="0.35">
      <c r="A1206" t="s">
        <v>136</v>
      </c>
      <c r="B1206" t="s">
        <v>9</v>
      </c>
      <c r="C1206" t="s">
        <v>137</v>
      </c>
      <c r="D1206" t="s">
        <v>11</v>
      </c>
      <c r="E1206" t="s">
        <v>105</v>
      </c>
      <c r="F1206" t="s">
        <v>268</v>
      </c>
      <c r="G1206">
        <v>2448</v>
      </c>
      <c r="H1206">
        <v>2115</v>
      </c>
      <c r="I1206">
        <v>333</v>
      </c>
      <c r="J1206" s="1">
        <f t="shared" si="36"/>
        <v>0.86397058823529416</v>
      </c>
      <c r="K1206" s="1">
        <f t="shared" si="37"/>
        <v>0.13602941176470587</v>
      </c>
    </row>
    <row r="1207" spans="1:11" hidden="1" x14ac:dyDescent="0.35">
      <c r="A1207" t="s">
        <v>136</v>
      </c>
      <c r="B1207" t="s">
        <v>9</v>
      </c>
      <c r="C1207" t="s">
        <v>137</v>
      </c>
      <c r="D1207" t="s">
        <v>11</v>
      </c>
      <c r="E1207" t="s">
        <v>106</v>
      </c>
      <c r="F1207" t="s">
        <v>200</v>
      </c>
      <c r="G1207">
        <v>9322</v>
      </c>
      <c r="H1207">
        <v>8998</v>
      </c>
      <c r="I1207">
        <v>324</v>
      </c>
      <c r="J1207" s="1">
        <f t="shared" si="36"/>
        <v>0.96524350997639996</v>
      </c>
      <c r="K1207" s="1">
        <f t="shared" si="37"/>
        <v>3.4756490023600088E-2</v>
      </c>
    </row>
    <row r="1208" spans="1:11" hidden="1" x14ac:dyDescent="0.35">
      <c r="A1208" t="s">
        <v>136</v>
      </c>
      <c r="B1208" t="s">
        <v>9</v>
      </c>
      <c r="C1208" t="s">
        <v>137</v>
      </c>
      <c r="D1208" t="s">
        <v>11</v>
      </c>
      <c r="E1208" t="s">
        <v>107</v>
      </c>
      <c r="F1208" t="s">
        <v>200</v>
      </c>
      <c r="G1208">
        <v>4850</v>
      </c>
      <c r="H1208">
        <v>4381</v>
      </c>
      <c r="I1208">
        <v>469</v>
      </c>
      <c r="J1208" s="1">
        <f t="shared" si="36"/>
        <v>0.903298969072165</v>
      </c>
      <c r="K1208" s="1">
        <f t="shared" si="37"/>
        <v>9.6701030927835052E-2</v>
      </c>
    </row>
    <row r="1209" spans="1:11" hidden="1" x14ac:dyDescent="0.35">
      <c r="A1209" t="s">
        <v>136</v>
      </c>
      <c r="B1209" t="s">
        <v>9</v>
      </c>
      <c r="C1209" t="s">
        <v>137</v>
      </c>
      <c r="D1209" t="s">
        <v>11</v>
      </c>
      <c r="E1209" t="s">
        <v>108</v>
      </c>
      <c r="F1209" t="s">
        <v>179</v>
      </c>
      <c r="G1209">
        <v>3402</v>
      </c>
      <c r="H1209">
        <v>2398</v>
      </c>
      <c r="I1209">
        <v>1004</v>
      </c>
      <c r="J1209" s="1">
        <f t="shared" si="36"/>
        <v>0.70487948265726041</v>
      </c>
      <c r="K1209" s="1">
        <f t="shared" si="37"/>
        <v>0.29512051734273959</v>
      </c>
    </row>
    <row r="1210" spans="1:11" hidden="1" x14ac:dyDescent="0.35">
      <c r="A1210" t="s">
        <v>136</v>
      </c>
      <c r="B1210" t="s">
        <v>9</v>
      </c>
      <c r="C1210" t="s">
        <v>137</v>
      </c>
      <c r="D1210" t="s">
        <v>11</v>
      </c>
      <c r="E1210" t="s">
        <v>109</v>
      </c>
      <c r="F1210" t="s">
        <v>309</v>
      </c>
      <c r="G1210">
        <v>6580</v>
      </c>
      <c r="H1210">
        <v>5023</v>
      </c>
      <c r="I1210">
        <v>1557</v>
      </c>
      <c r="J1210" s="1">
        <f t="shared" si="36"/>
        <v>0.76337386018237086</v>
      </c>
      <c r="K1210" s="1">
        <f t="shared" si="37"/>
        <v>0.23662613981762917</v>
      </c>
    </row>
    <row r="1211" spans="1:11" hidden="1" x14ac:dyDescent="0.35">
      <c r="A1211" t="s">
        <v>136</v>
      </c>
      <c r="B1211" t="s">
        <v>9</v>
      </c>
      <c r="C1211" t="s">
        <v>137</v>
      </c>
      <c r="D1211" t="s">
        <v>11</v>
      </c>
      <c r="E1211" t="s">
        <v>110</v>
      </c>
      <c r="F1211" t="s">
        <v>200</v>
      </c>
      <c r="G1211">
        <v>2779</v>
      </c>
      <c r="H1211">
        <v>2640</v>
      </c>
      <c r="I1211">
        <v>139</v>
      </c>
      <c r="J1211" s="1">
        <f t="shared" si="36"/>
        <v>0.94998200791651677</v>
      </c>
      <c r="K1211" s="1">
        <f t="shared" si="37"/>
        <v>5.0017992083483266E-2</v>
      </c>
    </row>
    <row r="1212" spans="1:11" hidden="1" x14ac:dyDescent="0.35">
      <c r="A1212" t="s">
        <v>136</v>
      </c>
      <c r="B1212" t="s">
        <v>9</v>
      </c>
      <c r="C1212" t="s">
        <v>137</v>
      </c>
      <c r="D1212" t="s">
        <v>11</v>
      </c>
      <c r="E1212" t="s">
        <v>111</v>
      </c>
      <c r="F1212" t="s">
        <v>200</v>
      </c>
      <c r="G1212">
        <v>17</v>
      </c>
      <c r="H1212">
        <v>13</v>
      </c>
      <c r="I1212">
        <v>4</v>
      </c>
      <c r="J1212" s="1">
        <f t="shared" si="36"/>
        <v>0.76470588235294112</v>
      </c>
      <c r="K1212" s="1">
        <f t="shared" si="37"/>
        <v>0.23529411764705882</v>
      </c>
    </row>
    <row r="1213" spans="1:11" hidden="1" x14ac:dyDescent="0.35">
      <c r="A1213" t="s">
        <v>136</v>
      </c>
      <c r="B1213" t="s">
        <v>9</v>
      </c>
      <c r="C1213" t="s">
        <v>137</v>
      </c>
      <c r="D1213" t="s">
        <v>11</v>
      </c>
      <c r="E1213" t="s">
        <v>112</v>
      </c>
      <c r="F1213" t="s">
        <v>210</v>
      </c>
      <c r="G1213">
        <v>2509</v>
      </c>
      <c r="H1213">
        <v>2174</v>
      </c>
      <c r="I1213">
        <v>335</v>
      </c>
      <c r="J1213" s="1">
        <f t="shared" si="36"/>
        <v>0.86648066958947789</v>
      </c>
      <c r="K1213" s="1">
        <f t="shared" si="37"/>
        <v>0.13351933041052211</v>
      </c>
    </row>
    <row r="1214" spans="1:11" hidden="1" x14ac:dyDescent="0.35">
      <c r="A1214" t="s">
        <v>136</v>
      </c>
      <c r="B1214" t="s">
        <v>9</v>
      </c>
      <c r="C1214" t="s">
        <v>137</v>
      </c>
      <c r="D1214" t="s">
        <v>11</v>
      </c>
      <c r="E1214" t="s">
        <v>113</v>
      </c>
      <c r="F1214" t="s">
        <v>268</v>
      </c>
      <c r="G1214">
        <v>926</v>
      </c>
      <c r="H1214">
        <v>821</v>
      </c>
      <c r="I1214">
        <v>105</v>
      </c>
      <c r="J1214" s="1">
        <f t="shared" si="36"/>
        <v>0.88660907127429811</v>
      </c>
      <c r="K1214" s="1">
        <f t="shared" si="37"/>
        <v>0.11339092872570194</v>
      </c>
    </row>
    <row r="1215" spans="1:11" hidden="1" x14ac:dyDescent="0.35">
      <c r="A1215" t="s">
        <v>136</v>
      </c>
      <c r="B1215" t="s">
        <v>9</v>
      </c>
      <c r="C1215" t="s">
        <v>137</v>
      </c>
      <c r="D1215" t="s">
        <v>11</v>
      </c>
      <c r="E1215" t="s">
        <v>114</v>
      </c>
      <c r="F1215" t="s">
        <v>184</v>
      </c>
      <c r="G1215">
        <v>1408</v>
      </c>
      <c r="H1215">
        <v>854</v>
      </c>
      <c r="I1215">
        <v>554</v>
      </c>
      <c r="J1215" s="1">
        <f t="shared" si="36"/>
        <v>0.60653409090909094</v>
      </c>
      <c r="K1215" s="1">
        <f t="shared" si="37"/>
        <v>0.39346590909090912</v>
      </c>
    </row>
    <row r="1216" spans="1:11" hidden="1" x14ac:dyDescent="0.35">
      <c r="A1216" t="s">
        <v>136</v>
      </c>
      <c r="B1216" t="s">
        <v>9</v>
      </c>
      <c r="C1216" t="s">
        <v>137</v>
      </c>
      <c r="D1216" t="s">
        <v>11</v>
      </c>
      <c r="E1216" t="s">
        <v>115</v>
      </c>
      <c r="F1216" t="s">
        <v>184</v>
      </c>
      <c r="G1216">
        <v>1037</v>
      </c>
      <c r="H1216">
        <v>714</v>
      </c>
      <c r="I1216">
        <v>323</v>
      </c>
      <c r="J1216" s="1">
        <f t="shared" si="36"/>
        <v>0.68852459016393441</v>
      </c>
      <c r="K1216" s="1">
        <f t="shared" si="37"/>
        <v>0.31147540983606559</v>
      </c>
    </row>
    <row r="1217" spans="1:11" hidden="1" x14ac:dyDescent="0.35">
      <c r="A1217" t="s">
        <v>136</v>
      </c>
      <c r="B1217" t="s">
        <v>9</v>
      </c>
      <c r="C1217" t="s">
        <v>137</v>
      </c>
      <c r="D1217" t="s">
        <v>11</v>
      </c>
      <c r="E1217" t="s">
        <v>116</v>
      </c>
      <c r="F1217" t="s">
        <v>184</v>
      </c>
      <c r="G1217">
        <v>906</v>
      </c>
      <c r="H1217">
        <v>627</v>
      </c>
      <c r="I1217">
        <v>279</v>
      </c>
      <c r="J1217" s="1">
        <f t="shared" si="36"/>
        <v>0.69205298013245031</v>
      </c>
      <c r="K1217" s="1">
        <f t="shared" si="37"/>
        <v>0.30794701986754969</v>
      </c>
    </row>
    <row r="1218" spans="1:11" hidden="1" x14ac:dyDescent="0.35">
      <c r="A1218" t="s">
        <v>136</v>
      </c>
      <c r="B1218" t="s">
        <v>9</v>
      </c>
      <c r="C1218" t="s">
        <v>137</v>
      </c>
      <c r="D1218" t="s">
        <v>11</v>
      </c>
      <c r="E1218" t="s">
        <v>117</v>
      </c>
      <c r="F1218" t="s">
        <v>309</v>
      </c>
      <c r="G1218">
        <v>6929</v>
      </c>
      <c r="H1218">
        <v>6035</v>
      </c>
      <c r="I1218">
        <v>894</v>
      </c>
      <c r="J1218" s="1">
        <f t="shared" si="36"/>
        <v>0.87097705296579597</v>
      </c>
      <c r="K1218" s="1">
        <f t="shared" si="37"/>
        <v>0.12902294703420408</v>
      </c>
    </row>
    <row r="1219" spans="1:11" hidden="1" x14ac:dyDescent="0.35">
      <c r="A1219" t="s">
        <v>136</v>
      </c>
      <c r="B1219" t="s">
        <v>9</v>
      </c>
      <c r="C1219" t="s">
        <v>137</v>
      </c>
      <c r="D1219" t="s">
        <v>11</v>
      </c>
      <c r="E1219" t="s">
        <v>118</v>
      </c>
      <c r="F1219" t="s">
        <v>189</v>
      </c>
      <c r="G1219">
        <v>4596</v>
      </c>
      <c r="H1219">
        <v>3361</v>
      </c>
      <c r="I1219">
        <v>1235</v>
      </c>
      <c r="J1219" s="1">
        <f t="shared" ref="J1219:J1282" si="38">H1219/G1219</f>
        <v>0.73128807658833772</v>
      </c>
      <c r="K1219" s="1">
        <f t="shared" ref="K1219:K1282" si="39">I1219/G1219</f>
        <v>0.26871192341166233</v>
      </c>
    </row>
    <row r="1220" spans="1:11" hidden="1" x14ac:dyDescent="0.35">
      <c r="A1220" t="s">
        <v>136</v>
      </c>
      <c r="B1220" t="s">
        <v>9</v>
      </c>
      <c r="C1220" t="s">
        <v>137</v>
      </c>
      <c r="D1220" t="s">
        <v>11</v>
      </c>
      <c r="E1220" t="s">
        <v>119</v>
      </c>
      <c r="F1220" t="s">
        <v>189</v>
      </c>
      <c r="G1220">
        <v>4603</v>
      </c>
      <c r="H1220">
        <v>3956</v>
      </c>
      <c r="I1220">
        <v>647</v>
      </c>
      <c r="J1220" s="1">
        <f t="shared" si="38"/>
        <v>0.85943949598088198</v>
      </c>
      <c r="K1220" s="1">
        <f t="shared" si="39"/>
        <v>0.14056050401911796</v>
      </c>
    </row>
    <row r="1221" spans="1:11" hidden="1" x14ac:dyDescent="0.35">
      <c r="A1221" t="s">
        <v>136</v>
      </c>
      <c r="B1221" t="s">
        <v>9</v>
      </c>
      <c r="C1221" t="s">
        <v>137</v>
      </c>
      <c r="D1221" t="s">
        <v>11</v>
      </c>
      <c r="E1221" t="s">
        <v>120</v>
      </c>
      <c r="F1221" t="s">
        <v>200</v>
      </c>
      <c r="G1221">
        <v>2306</v>
      </c>
      <c r="H1221">
        <v>1947</v>
      </c>
      <c r="I1221">
        <v>359</v>
      </c>
      <c r="J1221" s="1">
        <f t="shared" si="38"/>
        <v>0.84431916738941892</v>
      </c>
      <c r="K1221" s="1">
        <f t="shared" si="39"/>
        <v>0.1556808326105811</v>
      </c>
    </row>
    <row r="1222" spans="1:11" hidden="1" x14ac:dyDescent="0.35">
      <c r="A1222" t="s">
        <v>136</v>
      </c>
      <c r="B1222" t="s">
        <v>9</v>
      </c>
      <c r="C1222" t="s">
        <v>137</v>
      </c>
      <c r="D1222" t="s">
        <v>11</v>
      </c>
      <c r="E1222" t="s">
        <v>121</v>
      </c>
      <c r="F1222" t="s">
        <v>200</v>
      </c>
      <c r="G1222">
        <v>6674</v>
      </c>
      <c r="H1222">
        <v>4931</v>
      </c>
      <c r="I1222">
        <v>1743</v>
      </c>
      <c r="J1222" s="1">
        <f t="shared" si="38"/>
        <v>0.73883727899310758</v>
      </c>
      <c r="K1222" s="1">
        <f t="shared" si="39"/>
        <v>0.26116272100689242</v>
      </c>
    </row>
    <row r="1223" spans="1:11" hidden="1" x14ac:dyDescent="0.35">
      <c r="A1223" t="s">
        <v>136</v>
      </c>
      <c r="B1223" t="s">
        <v>9</v>
      </c>
      <c r="C1223" t="s">
        <v>137</v>
      </c>
      <c r="D1223" t="s">
        <v>11</v>
      </c>
      <c r="E1223" t="s">
        <v>122</v>
      </c>
      <c r="F1223" t="s">
        <v>184</v>
      </c>
      <c r="G1223">
        <v>3620</v>
      </c>
      <c r="H1223">
        <v>2996</v>
      </c>
      <c r="I1223">
        <v>624</v>
      </c>
      <c r="J1223" s="1">
        <f t="shared" si="38"/>
        <v>0.82762430939226517</v>
      </c>
      <c r="K1223" s="1">
        <f t="shared" si="39"/>
        <v>0.17237569060773481</v>
      </c>
    </row>
    <row r="1224" spans="1:11" hidden="1" x14ac:dyDescent="0.35">
      <c r="A1224" t="s">
        <v>136</v>
      </c>
      <c r="B1224" t="s">
        <v>9</v>
      </c>
      <c r="C1224" t="s">
        <v>137</v>
      </c>
      <c r="D1224" t="s">
        <v>11</v>
      </c>
      <c r="E1224" t="s">
        <v>123</v>
      </c>
      <c r="F1224" t="s">
        <v>189</v>
      </c>
      <c r="G1224">
        <v>2541</v>
      </c>
      <c r="H1224">
        <v>1678</v>
      </c>
      <c r="I1224">
        <v>863</v>
      </c>
      <c r="J1224" s="1">
        <f t="shared" si="38"/>
        <v>0.66036993309720582</v>
      </c>
      <c r="K1224" s="1">
        <f t="shared" si="39"/>
        <v>0.33963006690279418</v>
      </c>
    </row>
    <row r="1225" spans="1:11" hidden="1" x14ac:dyDescent="0.35">
      <c r="A1225" t="s">
        <v>136</v>
      </c>
      <c r="B1225" t="s">
        <v>9</v>
      </c>
      <c r="C1225" t="s">
        <v>137</v>
      </c>
      <c r="D1225" t="s">
        <v>11</v>
      </c>
      <c r="E1225" t="s">
        <v>124</v>
      </c>
      <c r="F1225" t="s">
        <v>124</v>
      </c>
      <c r="G1225">
        <v>777</v>
      </c>
      <c r="H1225">
        <v>549</v>
      </c>
      <c r="I1225">
        <v>228</v>
      </c>
      <c r="J1225" s="1">
        <f t="shared" si="38"/>
        <v>0.70656370656370659</v>
      </c>
      <c r="K1225" s="1">
        <f t="shared" si="39"/>
        <v>0.29343629343629346</v>
      </c>
    </row>
    <row r="1226" spans="1:11" x14ac:dyDescent="0.35">
      <c r="A1226" t="s">
        <v>136</v>
      </c>
      <c r="B1226" t="s">
        <v>9</v>
      </c>
      <c r="C1226" t="s">
        <v>137</v>
      </c>
      <c r="D1226" t="s">
        <v>11</v>
      </c>
      <c r="E1226" t="s">
        <v>125</v>
      </c>
      <c r="F1226" t="s">
        <v>309</v>
      </c>
      <c r="G1226">
        <v>9358</v>
      </c>
      <c r="H1226">
        <v>8475</v>
      </c>
      <c r="I1226">
        <v>883</v>
      </c>
      <c r="J1226" s="1">
        <f t="shared" si="38"/>
        <v>0.90564223124599275</v>
      </c>
      <c r="K1226" s="1">
        <f t="shared" si="39"/>
        <v>9.4357768754007268E-2</v>
      </c>
    </row>
    <row r="1227" spans="1:11" hidden="1" x14ac:dyDescent="0.35">
      <c r="A1227" t="s">
        <v>136</v>
      </c>
      <c r="B1227" t="s">
        <v>9</v>
      </c>
      <c r="C1227" t="s">
        <v>137</v>
      </c>
      <c r="D1227" t="s">
        <v>11</v>
      </c>
      <c r="E1227" t="s">
        <v>126</v>
      </c>
      <c r="F1227" t="s">
        <v>268</v>
      </c>
      <c r="G1227">
        <v>1705</v>
      </c>
      <c r="H1227">
        <v>1645</v>
      </c>
      <c r="I1227">
        <v>60</v>
      </c>
      <c r="J1227" s="1">
        <f t="shared" si="38"/>
        <v>0.96480938416422291</v>
      </c>
      <c r="K1227" s="1">
        <f t="shared" si="39"/>
        <v>3.519061583577713E-2</v>
      </c>
    </row>
    <row r="1228" spans="1:11" hidden="1" x14ac:dyDescent="0.35">
      <c r="A1228" t="s">
        <v>136</v>
      </c>
      <c r="B1228" t="s">
        <v>9</v>
      </c>
      <c r="C1228" t="s">
        <v>137</v>
      </c>
      <c r="D1228" t="s">
        <v>127</v>
      </c>
      <c r="E1228" t="s">
        <v>12</v>
      </c>
      <c r="F1228" t="s">
        <v>268</v>
      </c>
      <c r="G1228">
        <v>74</v>
      </c>
      <c r="H1228">
        <v>64</v>
      </c>
      <c r="I1228">
        <v>10</v>
      </c>
      <c r="J1228" s="1">
        <f t="shared" si="38"/>
        <v>0.86486486486486491</v>
      </c>
      <c r="K1228" s="1">
        <f t="shared" si="39"/>
        <v>0.13513513513513514</v>
      </c>
    </row>
    <row r="1229" spans="1:11" hidden="1" x14ac:dyDescent="0.35">
      <c r="A1229" t="s">
        <v>136</v>
      </c>
      <c r="B1229" t="s">
        <v>9</v>
      </c>
      <c r="C1229" t="s">
        <v>137</v>
      </c>
      <c r="D1229" t="s">
        <v>127</v>
      </c>
      <c r="E1229" t="s">
        <v>13</v>
      </c>
      <c r="F1229" t="s">
        <v>268</v>
      </c>
      <c r="G1229">
        <v>12</v>
      </c>
      <c r="H1229">
        <v>12</v>
      </c>
      <c r="I1229">
        <v>0</v>
      </c>
      <c r="J1229" s="1">
        <f t="shared" si="38"/>
        <v>1</v>
      </c>
      <c r="K1229" s="1">
        <f t="shared" si="39"/>
        <v>0</v>
      </c>
    </row>
    <row r="1230" spans="1:11" hidden="1" x14ac:dyDescent="0.35">
      <c r="A1230" t="s">
        <v>136</v>
      </c>
      <c r="B1230" t="s">
        <v>9</v>
      </c>
      <c r="C1230" t="s">
        <v>137</v>
      </c>
      <c r="D1230" t="s">
        <v>127</v>
      </c>
      <c r="E1230" t="s">
        <v>14</v>
      </c>
      <c r="F1230" t="s">
        <v>268</v>
      </c>
      <c r="G1230">
        <v>45</v>
      </c>
      <c r="H1230">
        <v>38</v>
      </c>
      <c r="I1230">
        <v>7</v>
      </c>
      <c r="J1230" s="1">
        <f t="shared" si="38"/>
        <v>0.84444444444444444</v>
      </c>
      <c r="K1230" s="1">
        <f t="shared" si="39"/>
        <v>0.15555555555555556</v>
      </c>
    </row>
    <row r="1231" spans="1:11" hidden="1" x14ac:dyDescent="0.35">
      <c r="A1231" t="s">
        <v>136</v>
      </c>
      <c r="B1231" t="s">
        <v>9</v>
      </c>
      <c r="C1231" t="s">
        <v>137</v>
      </c>
      <c r="D1231" t="s">
        <v>127</v>
      </c>
      <c r="E1231" t="s">
        <v>15</v>
      </c>
      <c r="F1231" t="s">
        <v>210</v>
      </c>
      <c r="G1231">
        <v>32</v>
      </c>
      <c r="H1231">
        <v>30</v>
      </c>
      <c r="I1231">
        <v>2</v>
      </c>
      <c r="J1231" s="1">
        <f t="shared" si="38"/>
        <v>0.9375</v>
      </c>
      <c r="K1231" s="1">
        <f t="shared" si="39"/>
        <v>6.25E-2</v>
      </c>
    </row>
    <row r="1232" spans="1:11" hidden="1" x14ac:dyDescent="0.35">
      <c r="A1232" t="s">
        <v>136</v>
      </c>
      <c r="B1232" t="s">
        <v>9</v>
      </c>
      <c r="C1232" t="s">
        <v>137</v>
      </c>
      <c r="D1232" t="s">
        <v>127</v>
      </c>
      <c r="E1232" t="s">
        <v>16</v>
      </c>
      <c r="F1232" t="s">
        <v>210</v>
      </c>
      <c r="G1232">
        <v>55</v>
      </c>
      <c r="H1232">
        <v>51</v>
      </c>
      <c r="I1232">
        <v>4</v>
      </c>
      <c r="J1232" s="1">
        <f t="shared" si="38"/>
        <v>0.92727272727272725</v>
      </c>
      <c r="K1232" s="1">
        <f t="shared" si="39"/>
        <v>7.2727272727272724E-2</v>
      </c>
    </row>
    <row r="1233" spans="1:11" hidden="1" x14ac:dyDescent="0.35">
      <c r="A1233" t="s">
        <v>136</v>
      </c>
      <c r="B1233" t="s">
        <v>9</v>
      </c>
      <c r="C1233" t="s">
        <v>137</v>
      </c>
      <c r="D1233" t="s">
        <v>127</v>
      </c>
      <c r="E1233" t="s">
        <v>17</v>
      </c>
      <c r="F1233" t="s">
        <v>210</v>
      </c>
      <c r="G1233">
        <v>89</v>
      </c>
      <c r="H1233">
        <v>18</v>
      </c>
      <c r="I1233">
        <v>71</v>
      </c>
      <c r="J1233" s="1">
        <f t="shared" si="38"/>
        <v>0.20224719101123595</v>
      </c>
      <c r="K1233" s="1">
        <f t="shared" si="39"/>
        <v>0.797752808988764</v>
      </c>
    </row>
    <row r="1234" spans="1:11" hidden="1" x14ac:dyDescent="0.35">
      <c r="A1234" t="s">
        <v>136</v>
      </c>
      <c r="B1234" t="s">
        <v>9</v>
      </c>
      <c r="C1234" t="s">
        <v>137</v>
      </c>
      <c r="D1234" t="s">
        <v>127</v>
      </c>
      <c r="E1234" t="s">
        <v>18</v>
      </c>
      <c r="F1234" t="s">
        <v>210</v>
      </c>
      <c r="G1234">
        <v>65</v>
      </c>
      <c r="H1234">
        <v>45</v>
      </c>
      <c r="I1234">
        <v>20</v>
      </c>
      <c r="J1234" s="1">
        <f t="shared" si="38"/>
        <v>0.69230769230769229</v>
      </c>
      <c r="K1234" s="1">
        <f t="shared" si="39"/>
        <v>0.30769230769230771</v>
      </c>
    </row>
    <row r="1235" spans="1:11" hidden="1" x14ac:dyDescent="0.35">
      <c r="A1235" t="s">
        <v>136</v>
      </c>
      <c r="B1235" t="s">
        <v>9</v>
      </c>
      <c r="C1235" t="s">
        <v>137</v>
      </c>
      <c r="D1235" t="s">
        <v>127</v>
      </c>
      <c r="E1235" t="s">
        <v>19</v>
      </c>
      <c r="F1235" t="s">
        <v>210</v>
      </c>
      <c r="G1235">
        <v>26</v>
      </c>
      <c r="H1235">
        <v>25</v>
      </c>
      <c r="I1235">
        <v>1</v>
      </c>
      <c r="J1235" s="1">
        <f t="shared" si="38"/>
        <v>0.96153846153846156</v>
      </c>
      <c r="K1235" s="1">
        <f t="shared" si="39"/>
        <v>3.8461538461538464E-2</v>
      </c>
    </row>
    <row r="1236" spans="1:11" hidden="1" x14ac:dyDescent="0.35">
      <c r="A1236" t="s">
        <v>136</v>
      </c>
      <c r="B1236" t="s">
        <v>9</v>
      </c>
      <c r="C1236" t="s">
        <v>137</v>
      </c>
      <c r="D1236" t="s">
        <v>127</v>
      </c>
      <c r="E1236" t="s">
        <v>20</v>
      </c>
      <c r="F1236" t="s">
        <v>210</v>
      </c>
      <c r="G1236">
        <v>25</v>
      </c>
      <c r="H1236">
        <v>24</v>
      </c>
      <c r="I1236">
        <v>1</v>
      </c>
      <c r="J1236" s="1">
        <f t="shared" si="38"/>
        <v>0.96</v>
      </c>
      <c r="K1236" s="1">
        <f t="shared" si="39"/>
        <v>0.04</v>
      </c>
    </row>
    <row r="1237" spans="1:11" hidden="1" x14ac:dyDescent="0.35">
      <c r="A1237" t="s">
        <v>136</v>
      </c>
      <c r="B1237" t="s">
        <v>9</v>
      </c>
      <c r="C1237" t="s">
        <v>137</v>
      </c>
      <c r="D1237" t="s">
        <v>127</v>
      </c>
      <c r="E1237" t="s">
        <v>21</v>
      </c>
      <c r="F1237" t="s">
        <v>210</v>
      </c>
      <c r="G1237">
        <v>69</v>
      </c>
      <c r="H1237">
        <v>61</v>
      </c>
      <c r="I1237">
        <v>8</v>
      </c>
      <c r="J1237" s="1">
        <f t="shared" si="38"/>
        <v>0.88405797101449279</v>
      </c>
      <c r="K1237" s="1">
        <f t="shared" si="39"/>
        <v>0.11594202898550725</v>
      </c>
    </row>
    <row r="1238" spans="1:11" hidden="1" x14ac:dyDescent="0.35">
      <c r="A1238" t="s">
        <v>136</v>
      </c>
      <c r="B1238" t="s">
        <v>9</v>
      </c>
      <c r="C1238" t="s">
        <v>137</v>
      </c>
      <c r="D1238" t="s">
        <v>127</v>
      </c>
      <c r="E1238" t="s">
        <v>22</v>
      </c>
      <c r="F1238" t="s">
        <v>210</v>
      </c>
      <c r="G1238">
        <v>24</v>
      </c>
      <c r="H1238">
        <v>15</v>
      </c>
      <c r="I1238">
        <v>9</v>
      </c>
      <c r="J1238" s="1">
        <f t="shared" si="38"/>
        <v>0.625</v>
      </c>
      <c r="K1238" s="1">
        <f t="shared" si="39"/>
        <v>0.375</v>
      </c>
    </row>
    <row r="1239" spans="1:11" hidden="1" x14ac:dyDescent="0.35">
      <c r="A1239" t="s">
        <v>136</v>
      </c>
      <c r="B1239" t="s">
        <v>9</v>
      </c>
      <c r="C1239" t="s">
        <v>137</v>
      </c>
      <c r="D1239" t="s">
        <v>127</v>
      </c>
      <c r="E1239" t="s">
        <v>23</v>
      </c>
      <c r="F1239" t="s">
        <v>210</v>
      </c>
      <c r="G1239">
        <v>30</v>
      </c>
      <c r="H1239">
        <v>28</v>
      </c>
      <c r="I1239">
        <v>2</v>
      </c>
      <c r="J1239" s="1">
        <f t="shared" si="38"/>
        <v>0.93333333333333335</v>
      </c>
      <c r="K1239" s="1">
        <f t="shared" si="39"/>
        <v>6.6666666666666666E-2</v>
      </c>
    </row>
    <row r="1240" spans="1:11" hidden="1" x14ac:dyDescent="0.35">
      <c r="A1240" t="s">
        <v>136</v>
      </c>
      <c r="B1240" t="s">
        <v>9</v>
      </c>
      <c r="C1240" t="s">
        <v>137</v>
      </c>
      <c r="D1240" t="s">
        <v>127</v>
      </c>
      <c r="E1240" t="s">
        <v>24</v>
      </c>
      <c r="F1240" t="s">
        <v>210</v>
      </c>
      <c r="G1240">
        <v>34</v>
      </c>
      <c r="H1240">
        <v>31</v>
      </c>
      <c r="I1240">
        <v>3</v>
      </c>
      <c r="J1240" s="1">
        <f t="shared" si="38"/>
        <v>0.91176470588235292</v>
      </c>
      <c r="K1240" s="1">
        <f t="shared" si="39"/>
        <v>8.8235294117647065E-2</v>
      </c>
    </row>
    <row r="1241" spans="1:11" hidden="1" x14ac:dyDescent="0.35">
      <c r="A1241" t="s">
        <v>136</v>
      </c>
      <c r="B1241" t="s">
        <v>9</v>
      </c>
      <c r="C1241" t="s">
        <v>137</v>
      </c>
      <c r="D1241" t="s">
        <v>127</v>
      </c>
      <c r="E1241" t="s">
        <v>25</v>
      </c>
      <c r="F1241" t="s">
        <v>210</v>
      </c>
      <c r="G1241">
        <v>52</v>
      </c>
      <c r="H1241">
        <v>32</v>
      </c>
      <c r="I1241">
        <v>20</v>
      </c>
      <c r="J1241" s="1">
        <f t="shared" si="38"/>
        <v>0.61538461538461542</v>
      </c>
      <c r="K1241" s="1">
        <f t="shared" si="39"/>
        <v>0.38461538461538464</v>
      </c>
    </row>
    <row r="1242" spans="1:11" hidden="1" x14ac:dyDescent="0.35">
      <c r="A1242" t="s">
        <v>136</v>
      </c>
      <c r="B1242" t="s">
        <v>9</v>
      </c>
      <c r="C1242" t="s">
        <v>137</v>
      </c>
      <c r="D1242" t="s">
        <v>127</v>
      </c>
      <c r="E1242" t="s">
        <v>26</v>
      </c>
      <c r="F1242" t="s">
        <v>268</v>
      </c>
      <c r="G1242">
        <v>74</v>
      </c>
      <c r="H1242">
        <v>68</v>
      </c>
      <c r="I1242">
        <v>6</v>
      </c>
      <c r="J1242" s="1">
        <f t="shared" si="38"/>
        <v>0.91891891891891897</v>
      </c>
      <c r="K1242" s="1">
        <f t="shared" si="39"/>
        <v>8.1081081081081086E-2</v>
      </c>
    </row>
    <row r="1243" spans="1:11" hidden="1" x14ac:dyDescent="0.35">
      <c r="A1243" t="s">
        <v>136</v>
      </c>
      <c r="B1243" t="s">
        <v>9</v>
      </c>
      <c r="C1243" t="s">
        <v>137</v>
      </c>
      <c r="D1243" t="s">
        <v>127</v>
      </c>
      <c r="E1243" t="s">
        <v>27</v>
      </c>
      <c r="F1243" t="s">
        <v>210</v>
      </c>
      <c r="G1243">
        <v>44</v>
      </c>
      <c r="H1243">
        <v>39</v>
      </c>
      <c r="I1243">
        <v>5</v>
      </c>
      <c r="J1243" s="1">
        <f t="shared" si="38"/>
        <v>0.88636363636363635</v>
      </c>
      <c r="K1243" s="1">
        <f t="shared" si="39"/>
        <v>0.11363636363636363</v>
      </c>
    </row>
    <row r="1244" spans="1:11" hidden="1" x14ac:dyDescent="0.35">
      <c r="A1244" t="s">
        <v>136</v>
      </c>
      <c r="B1244" t="s">
        <v>9</v>
      </c>
      <c r="C1244" t="s">
        <v>137</v>
      </c>
      <c r="D1244" t="s">
        <v>127</v>
      </c>
      <c r="E1244" t="s">
        <v>28</v>
      </c>
      <c r="F1244" t="s">
        <v>210</v>
      </c>
      <c r="G1244">
        <v>87</v>
      </c>
      <c r="H1244">
        <v>66</v>
      </c>
      <c r="I1244">
        <v>21</v>
      </c>
      <c r="J1244" s="1">
        <f t="shared" si="38"/>
        <v>0.75862068965517238</v>
      </c>
      <c r="K1244" s="1">
        <f t="shared" si="39"/>
        <v>0.2413793103448276</v>
      </c>
    </row>
    <row r="1245" spans="1:11" hidden="1" x14ac:dyDescent="0.35">
      <c r="A1245" t="s">
        <v>136</v>
      </c>
      <c r="B1245" t="s">
        <v>9</v>
      </c>
      <c r="C1245" t="s">
        <v>137</v>
      </c>
      <c r="D1245" t="s">
        <v>127</v>
      </c>
      <c r="E1245" t="s">
        <v>29</v>
      </c>
      <c r="F1245" t="s">
        <v>210</v>
      </c>
      <c r="G1245">
        <v>25</v>
      </c>
      <c r="H1245">
        <v>23</v>
      </c>
      <c r="I1245">
        <v>2</v>
      </c>
      <c r="J1245" s="1">
        <f t="shared" si="38"/>
        <v>0.92</v>
      </c>
      <c r="K1245" s="1">
        <f t="shared" si="39"/>
        <v>0.08</v>
      </c>
    </row>
    <row r="1246" spans="1:11" hidden="1" x14ac:dyDescent="0.35">
      <c r="A1246" t="s">
        <v>136</v>
      </c>
      <c r="B1246" t="s">
        <v>9</v>
      </c>
      <c r="C1246" t="s">
        <v>137</v>
      </c>
      <c r="D1246" t="s">
        <v>127</v>
      </c>
      <c r="E1246" t="s">
        <v>30</v>
      </c>
      <c r="F1246" t="s">
        <v>210</v>
      </c>
      <c r="G1246">
        <v>6</v>
      </c>
      <c r="H1246">
        <v>6</v>
      </c>
      <c r="I1246">
        <v>0</v>
      </c>
      <c r="J1246" s="1">
        <f t="shared" si="38"/>
        <v>1</v>
      </c>
      <c r="K1246" s="1">
        <f t="shared" si="39"/>
        <v>0</v>
      </c>
    </row>
    <row r="1247" spans="1:11" hidden="1" x14ac:dyDescent="0.35">
      <c r="A1247" t="s">
        <v>136</v>
      </c>
      <c r="B1247" t="s">
        <v>9</v>
      </c>
      <c r="C1247" t="s">
        <v>137</v>
      </c>
      <c r="D1247" t="s">
        <v>127</v>
      </c>
      <c r="E1247" t="s">
        <v>31</v>
      </c>
      <c r="F1247" t="s">
        <v>210</v>
      </c>
      <c r="G1247">
        <v>58</v>
      </c>
      <c r="H1247">
        <v>48</v>
      </c>
      <c r="I1247">
        <v>10</v>
      </c>
      <c r="J1247" s="1">
        <f t="shared" si="38"/>
        <v>0.82758620689655171</v>
      </c>
      <c r="K1247" s="1">
        <f t="shared" si="39"/>
        <v>0.17241379310344829</v>
      </c>
    </row>
    <row r="1248" spans="1:11" hidden="1" x14ac:dyDescent="0.35">
      <c r="A1248" t="s">
        <v>136</v>
      </c>
      <c r="B1248" t="s">
        <v>9</v>
      </c>
      <c r="C1248" t="s">
        <v>137</v>
      </c>
      <c r="D1248" t="s">
        <v>127</v>
      </c>
      <c r="E1248" t="s">
        <v>32</v>
      </c>
      <c r="F1248" t="s">
        <v>210</v>
      </c>
      <c r="G1248">
        <v>53</v>
      </c>
      <c r="H1248">
        <v>50</v>
      </c>
      <c r="I1248">
        <v>3</v>
      </c>
      <c r="J1248" s="1">
        <f t="shared" si="38"/>
        <v>0.94339622641509435</v>
      </c>
      <c r="K1248" s="1">
        <f t="shared" si="39"/>
        <v>5.6603773584905662E-2</v>
      </c>
    </row>
    <row r="1249" spans="1:11" hidden="1" x14ac:dyDescent="0.35">
      <c r="A1249" t="s">
        <v>136</v>
      </c>
      <c r="B1249" t="s">
        <v>9</v>
      </c>
      <c r="C1249" t="s">
        <v>137</v>
      </c>
      <c r="D1249" t="s">
        <v>127</v>
      </c>
      <c r="E1249" t="s">
        <v>33</v>
      </c>
      <c r="F1249" t="s">
        <v>210</v>
      </c>
      <c r="G1249">
        <v>40</v>
      </c>
      <c r="H1249">
        <v>38</v>
      </c>
      <c r="I1249">
        <v>2</v>
      </c>
      <c r="J1249" s="1">
        <f t="shared" si="38"/>
        <v>0.95</v>
      </c>
      <c r="K1249" s="1">
        <f t="shared" si="39"/>
        <v>0.05</v>
      </c>
    </row>
    <row r="1250" spans="1:11" hidden="1" x14ac:dyDescent="0.35">
      <c r="A1250" t="s">
        <v>136</v>
      </c>
      <c r="B1250" t="s">
        <v>9</v>
      </c>
      <c r="C1250" t="s">
        <v>137</v>
      </c>
      <c r="D1250" t="s">
        <v>127</v>
      </c>
      <c r="E1250" t="s">
        <v>34</v>
      </c>
      <c r="F1250" t="s">
        <v>210</v>
      </c>
      <c r="G1250">
        <v>26</v>
      </c>
      <c r="H1250">
        <v>25</v>
      </c>
      <c r="I1250">
        <v>1</v>
      </c>
      <c r="J1250" s="1">
        <f t="shared" si="38"/>
        <v>0.96153846153846156</v>
      </c>
      <c r="K1250" s="1">
        <f t="shared" si="39"/>
        <v>3.8461538461538464E-2</v>
      </c>
    </row>
    <row r="1251" spans="1:11" hidden="1" x14ac:dyDescent="0.35">
      <c r="A1251" t="s">
        <v>136</v>
      </c>
      <c r="B1251" t="s">
        <v>9</v>
      </c>
      <c r="C1251" t="s">
        <v>137</v>
      </c>
      <c r="D1251" t="s">
        <v>127</v>
      </c>
      <c r="E1251" t="s">
        <v>35</v>
      </c>
      <c r="F1251" t="s">
        <v>210</v>
      </c>
      <c r="G1251">
        <v>47</v>
      </c>
      <c r="H1251">
        <v>31</v>
      </c>
      <c r="I1251">
        <v>16</v>
      </c>
      <c r="J1251" s="1">
        <f t="shared" si="38"/>
        <v>0.65957446808510634</v>
      </c>
      <c r="K1251" s="1">
        <f t="shared" si="39"/>
        <v>0.34042553191489361</v>
      </c>
    </row>
    <row r="1252" spans="1:11" hidden="1" x14ac:dyDescent="0.35">
      <c r="A1252" t="s">
        <v>136</v>
      </c>
      <c r="B1252" t="s">
        <v>9</v>
      </c>
      <c r="C1252" t="s">
        <v>137</v>
      </c>
      <c r="D1252" t="s">
        <v>127</v>
      </c>
      <c r="E1252" t="s">
        <v>36</v>
      </c>
      <c r="F1252" t="s">
        <v>210</v>
      </c>
      <c r="G1252">
        <v>20</v>
      </c>
      <c r="H1252">
        <v>18</v>
      </c>
      <c r="I1252">
        <v>2</v>
      </c>
      <c r="J1252" s="1">
        <f t="shared" si="38"/>
        <v>0.9</v>
      </c>
      <c r="K1252" s="1">
        <f t="shared" si="39"/>
        <v>0.1</v>
      </c>
    </row>
    <row r="1253" spans="1:11" hidden="1" x14ac:dyDescent="0.35">
      <c r="A1253" t="s">
        <v>136</v>
      </c>
      <c r="B1253" t="s">
        <v>9</v>
      </c>
      <c r="C1253" t="s">
        <v>137</v>
      </c>
      <c r="D1253" t="s">
        <v>127</v>
      </c>
      <c r="E1253" t="s">
        <v>37</v>
      </c>
      <c r="F1253" t="s">
        <v>210</v>
      </c>
      <c r="G1253">
        <v>80</v>
      </c>
      <c r="H1253">
        <v>78</v>
      </c>
      <c r="I1253">
        <v>2</v>
      </c>
      <c r="J1253" s="1">
        <f t="shared" si="38"/>
        <v>0.97499999999999998</v>
      </c>
      <c r="K1253" s="1">
        <f t="shared" si="39"/>
        <v>2.5000000000000001E-2</v>
      </c>
    </row>
    <row r="1254" spans="1:11" hidden="1" x14ac:dyDescent="0.35">
      <c r="A1254" t="s">
        <v>136</v>
      </c>
      <c r="B1254" t="s">
        <v>9</v>
      </c>
      <c r="C1254" t="s">
        <v>137</v>
      </c>
      <c r="D1254" t="s">
        <v>127</v>
      </c>
      <c r="E1254" t="s">
        <v>38</v>
      </c>
      <c r="F1254" t="s">
        <v>210</v>
      </c>
      <c r="G1254">
        <v>56</v>
      </c>
      <c r="H1254">
        <v>50</v>
      </c>
      <c r="I1254">
        <v>6</v>
      </c>
      <c r="J1254" s="1">
        <f t="shared" si="38"/>
        <v>0.8928571428571429</v>
      </c>
      <c r="K1254" s="1">
        <f t="shared" si="39"/>
        <v>0.10714285714285714</v>
      </c>
    </row>
    <row r="1255" spans="1:11" hidden="1" x14ac:dyDescent="0.35">
      <c r="A1255" t="s">
        <v>136</v>
      </c>
      <c r="B1255" t="s">
        <v>9</v>
      </c>
      <c r="C1255" t="s">
        <v>137</v>
      </c>
      <c r="D1255" t="s">
        <v>127</v>
      </c>
      <c r="E1255" t="s">
        <v>39</v>
      </c>
      <c r="F1255" t="s">
        <v>268</v>
      </c>
      <c r="G1255">
        <v>83</v>
      </c>
      <c r="H1255">
        <v>77</v>
      </c>
      <c r="I1255">
        <v>6</v>
      </c>
      <c r="J1255" s="1">
        <f t="shared" si="38"/>
        <v>0.92771084337349397</v>
      </c>
      <c r="K1255" s="1">
        <f t="shared" si="39"/>
        <v>7.2289156626506021E-2</v>
      </c>
    </row>
    <row r="1256" spans="1:11" hidden="1" x14ac:dyDescent="0.35">
      <c r="A1256" t="s">
        <v>136</v>
      </c>
      <c r="B1256" t="s">
        <v>9</v>
      </c>
      <c r="C1256" t="s">
        <v>137</v>
      </c>
      <c r="D1256" t="s">
        <v>127</v>
      </c>
      <c r="E1256" t="s">
        <v>40</v>
      </c>
      <c r="F1256" t="s">
        <v>189</v>
      </c>
      <c r="G1256">
        <v>11</v>
      </c>
      <c r="H1256">
        <v>4</v>
      </c>
      <c r="I1256">
        <v>7</v>
      </c>
      <c r="J1256" s="1">
        <f t="shared" si="38"/>
        <v>0.36363636363636365</v>
      </c>
      <c r="K1256" s="1">
        <f t="shared" si="39"/>
        <v>0.63636363636363635</v>
      </c>
    </row>
    <row r="1257" spans="1:11" hidden="1" x14ac:dyDescent="0.35">
      <c r="A1257" t="s">
        <v>136</v>
      </c>
      <c r="B1257" t="s">
        <v>9</v>
      </c>
      <c r="C1257" t="s">
        <v>137</v>
      </c>
      <c r="D1257" t="s">
        <v>127</v>
      </c>
      <c r="E1257" t="s">
        <v>41</v>
      </c>
      <c r="F1257" t="s">
        <v>268</v>
      </c>
      <c r="G1257">
        <v>43</v>
      </c>
      <c r="H1257">
        <v>43</v>
      </c>
      <c r="I1257">
        <v>0</v>
      </c>
      <c r="J1257" s="1">
        <f t="shared" si="38"/>
        <v>1</v>
      </c>
      <c r="K1257" s="1">
        <f t="shared" si="39"/>
        <v>0</v>
      </c>
    </row>
    <row r="1258" spans="1:11" hidden="1" x14ac:dyDescent="0.35">
      <c r="A1258" t="s">
        <v>136</v>
      </c>
      <c r="B1258" t="s">
        <v>9</v>
      </c>
      <c r="C1258" t="s">
        <v>137</v>
      </c>
      <c r="D1258" t="s">
        <v>127</v>
      </c>
      <c r="E1258" t="s">
        <v>42</v>
      </c>
      <c r="F1258" t="s">
        <v>268</v>
      </c>
      <c r="G1258">
        <v>68</v>
      </c>
      <c r="H1258">
        <v>55</v>
      </c>
      <c r="I1258">
        <v>13</v>
      </c>
      <c r="J1258" s="1">
        <f t="shared" si="38"/>
        <v>0.80882352941176472</v>
      </c>
      <c r="K1258" s="1">
        <f t="shared" si="39"/>
        <v>0.19117647058823528</v>
      </c>
    </row>
    <row r="1259" spans="1:11" hidden="1" x14ac:dyDescent="0.35">
      <c r="A1259" t="s">
        <v>136</v>
      </c>
      <c r="B1259" t="s">
        <v>9</v>
      </c>
      <c r="C1259" t="s">
        <v>137</v>
      </c>
      <c r="D1259" t="s">
        <v>127</v>
      </c>
      <c r="E1259" t="s">
        <v>43</v>
      </c>
      <c r="F1259" t="s">
        <v>268</v>
      </c>
      <c r="G1259">
        <v>74</v>
      </c>
      <c r="H1259">
        <v>43</v>
      </c>
      <c r="I1259">
        <v>31</v>
      </c>
      <c r="J1259" s="1">
        <f t="shared" si="38"/>
        <v>0.58108108108108103</v>
      </c>
      <c r="K1259" s="1">
        <f t="shared" si="39"/>
        <v>0.41891891891891891</v>
      </c>
    </row>
    <row r="1260" spans="1:11" hidden="1" x14ac:dyDescent="0.35">
      <c r="A1260" t="s">
        <v>136</v>
      </c>
      <c r="B1260" t="s">
        <v>9</v>
      </c>
      <c r="C1260" t="s">
        <v>137</v>
      </c>
      <c r="D1260" t="s">
        <v>127</v>
      </c>
      <c r="E1260" t="s">
        <v>44</v>
      </c>
      <c r="F1260" t="s">
        <v>268</v>
      </c>
      <c r="G1260">
        <v>78</v>
      </c>
      <c r="H1260">
        <v>46</v>
      </c>
      <c r="I1260">
        <v>32</v>
      </c>
      <c r="J1260" s="1">
        <f t="shared" si="38"/>
        <v>0.58974358974358976</v>
      </c>
      <c r="K1260" s="1">
        <f t="shared" si="39"/>
        <v>0.41025641025641024</v>
      </c>
    </row>
    <row r="1261" spans="1:11" hidden="1" x14ac:dyDescent="0.35">
      <c r="A1261" t="s">
        <v>136</v>
      </c>
      <c r="B1261" t="s">
        <v>9</v>
      </c>
      <c r="C1261" t="s">
        <v>137</v>
      </c>
      <c r="D1261" t="s">
        <v>127</v>
      </c>
      <c r="E1261" t="s">
        <v>45</v>
      </c>
      <c r="F1261" t="s">
        <v>268</v>
      </c>
      <c r="G1261">
        <v>30</v>
      </c>
      <c r="H1261">
        <v>25</v>
      </c>
      <c r="I1261">
        <v>5</v>
      </c>
      <c r="J1261" s="1">
        <f t="shared" si="38"/>
        <v>0.83333333333333337</v>
      </c>
      <c r="K1261" s="1">
        <f t="shared" si="39"/>
        <v>0.16666666666666666</v>
      </c>
    </row>
    <row r="1262" spans="1:11" hidden="1" x14ac:dyDescent="0.35">
      <c r="A1262" t="s">
        <v>136</v>
      </c>
      <c r="B1262" t="s">
        <v>9</v>
      </c>
      <c r="C1262" t="s">
        <v>137</v>
      </c>
      <c r="D1262" t="s">
        <v>127</v>
      </c>
      <c r="E1262" t="s">
        <v>46</v>
      </c>
      <c r="F1262" t="s">
        <v>268</v>
      </c>
      <c r="G1262">
        <v>22</v>
      </c>
      <c r="H1262">
        <v>18</v>
      </c>
      <c r="I1262">
        <v>4</v>
      </c>
      <c r="J1262" s="1">
        <f t="shared" si="38"/>
        <v>0.81818181818181823</v>
      </c>
      <c r="K1262" s="1">
        <f t="shared" si="39"/>
        <v>0.18181818181818182</v>
      </c>
    </row>
    <row r="1263" spans="1:11" hidden="1" x14ac:dyDescent="0.35">
      <c r="A1263" t="s">
        <v>136</v>
      </c>
      <c r="B1263" t="s">
        <v>9</v>
      </c>
      <c r="C1263" t="s">
        <v>137</v>
      </c>
      <c r="D1263" t="s">
        <v>127</v>
      </c>
      <c r="E1263" t="s">
        <v>47</v>
      </c>
      <c r="F1263" t="s">
        <v>268</v>
      </c>
      <c r="G1263">
        <v>58</v>
      </c>
      <c r="H1263">
        <v>25</v>
      </c>
      <c r="I1263">
        <v>33</v>
      </c>
      <c r="J1263" s="1">
        <f t="shared" si="38"/>
        <v>0.43103448275862066</v>
      </c>
      <c r="K1263" s="1">
        <f t="shared" si="39"/>
        <v>0.56896551724137934</v>
      </c>
    </row>
    <row r="1264" spans="1:11" hidden="1" x14ac:dyDescent="0.35">
      <c r="A1264" t="s">
        <v>136</v>
      </c>
      <c r="B1264" t="s">
        <v>9</v>
      </c>
      <c r="C1264" t="s">
        <v>137</v>
      </c>
      <c r="D1264" t="s">
        <v>127</v>
      </c>
      <c r="E1264" t="s">
        <v>48</v>
      </c>
      <c r="F1264" t="s">
        <v>268</v>
      </c>
      <c r="G1264">
        <v>122</v>
      </c>
      <c r="H1264">
        <v>4</v>
      </c>
      <c r="I1264">
        <v>118</v>
      </c>
      <c r="J1264" s="1">
        <f t="shared" si="38"/>
        <v>3.2786885245901641E-2</v>
      </c>
      <c r="K1264" s="1">
        <f t="shared" si="39"/>
        <v>0.96721311475409832</v>
      </c>
    </row>
    <row r="1265" spans="1:11" hidden="1" x14ac:dyDescent="0.35">
      <c r="A1265" t="s">
        <v>136</v>
      </c>
      <c r="B1265" t="s">
        <v>9</v>
      </c>
      <c r="C1265" t="s">
        <v>137</v>
      </c>
      <c r="D1265" t="s">
        <v>127</v>
      </c>
      <c r="E1265" t="s">
        <v>49</v>
      </c>
      <c r="F1265" t="s">
        <v>268</v>
      </c>
      <c r="G1265">
        <v>69</v>
      </c>
      <c r="H1265">
        <v>63</v>
      </c>
      <c r="I1265">
        <v>6</v>
      </c>
      <c r="J1265" s="1">
        <f t="shared" si="38"/>
        <v>0.91304347826086951</v>
      </c>
      <c r="K1265" s="1">
        <f t="shared" si="39"/>
        <v>8.6956521739130432E-2</v>
      </c>
    </row>
    <row r="1266" spans="1:11" hidden="1" x14ac:dyDescent="0.35">
      <c r="A1266" t="s">
        <v>136</v>
      </c>
      <c r="B1266" t="s">
        <v>9</v>
      </c>
      <c r="C1266" t="s">
        <v>137</v>
      </c>
      <c r="D1266" t="s">
        <v>127</v>
      </c>
      <c r="E1266" t="s">
        <v>50</v>
      </c>
      <c r="F1266" t="s">
        <v>268</v>
      </c>
      <c r="G1266">
        <v>79</v>
      </c>
      <c r="H1266">
        <v>77</v>
      </c>
      <c r="I1266">
        <v>2</v>
      </c>
      <c r="J1266" s="1">
        <f t="shared" si="38"/>
        <v>0.97468354430379744</v>
      </c>
      <c r="K1266" s="1">
        <f t="shared" si="39"/>
        <v>2.5316455696202531E-2</v>
      </c>
    </row>
    <row r="1267" spans="1:11" hidden="1" x14ac:dyDescent="0.35">
      <c r="A1267" t="s">
        <v>136</v>
      </c>
      <c r="B1267" t="s">
        <v>9</v>
      </c>
      <c r="C1267" t="s">
        <v>137</v>
      </c>
      <c r="D1267" t="s">
        <v>127</v>
      </c>
      <c r="E1267" t="s">
        <v>51</v>
      </c>
      <c r="F1267" t="s">
        <v>189</v>
      </c>
      <c r="G1267">
        <v>4</v>
      </c>
      <c r="H1267">
        <v>3</v>
      </c>
      <c r="I1267">
        <v>1</v>
      </c>
      <c r="J1267" s="1">
        <f t="shared" si="38"/>
        <v>0.75</v>
      </c>
      <c r="K1267" s="1">
        <f t="shared" si="39"/>
        <v>0.25</v>
      </c>
    </row>
    <row r="1268" spans="1:11" hidden="1" x14ac:dyDescent="0.35">
      <c r="A1268" t="s">
        <v>136</v>
      </c>
      <c r="B1268" t="s">
        <v>9</v>
      </c>
      <c r="C1268" t="s">
        <v>137</v>
      </c>
      <c r="D1268" t="s">
        <v>127</v>
      </c>
      <c r="E1268" t="s">
        <v>52</v>
      </c>
      <c r="F1268" t="s">
        <v>189</v>
      </c>
      <c r="G1268">
        <v>10</v>
      </c>
      <c r="H1268">
        <v>10</v>
      </c>
      <c r="I1268">
        <v>0</v>
      </c>
      <c r="J1268" s="1">
        <f t="shared" si="38"/>
        <v>1</v>
      </c>
      <c r="K1268" s="1">
        <f t="shared" si="39"/>
        <v>0</v>
      </c>
    </row>
    <row r="1269" spans="1:11" hidden="1" x14ac:dyDescent="0.35">
      <c r="A1269" t="s">
        <v>136</v>
      </c>
      <c r="B1269" t="s">
        <v>9</v>
      </c>
      <c r="C1269" t="s">
        <v>137</v>
      </c>
      <c r="D1269" t="s">
        <v>127</v>
      </c>
      <c r="E1269" t="s">
        <v>53</v>
      </c>
      <c r="F1269" t="s">
        <v>189</v>
      </c>
      <c r="G1269">
        <v>17</v>
      </c>
      <c r="H1269">
        <v>16</v>
      </c>
      <c r="I1269">
        <v>1</v>
      </c>
      <c r="J1269" s="1">
        <f t="shared" si="38"/>
        <v>0.94117647058823528</v>
      </c>
      <c r="K1269" s="1">
        <f t="shared" si="39"/>
        <v>5.8823529411764705E-2</v>
      </c>
    </row>
    <row r="1270" spans="1:11" hidden="1" x14ac:dyDescent="0.35">
      <c r="A1270" t="s">
        <v>136</v>
      </c>
      <c r="B1270" t="s">
        <v>9</v>
      </c>
      <c r="C1270" t="s">
        <v>137</v>
      </c>
      <c r="D1270" t="s">
        <v>127</v>
      </c>
      <c r="E1270" t="s">
        <v>54</v>
      </c>
      <c r="F1270" t="s">
        <v>189</v>
      </c>
      <c r="G1270">
        <v>16</v>
      </c>
      <c r="H1270">
        <v>16</v>
      </c>
      <c r="I1270">
        <v>0</v>
      </c>
      <c r="J1270" s="1">
        <f t="shared" si="38"/>
        <v>1</v>
      </c>
      <c r="K1270" s="1">
        <f t="shared" si="39"/>
        <v>0</v>
      </c>
    </row>
    <row r="1271" spans="1:11" hidden="1" x14ac:dyDescent="0.35">
      <c r="A1271" t="s">
        <v>136</v>
      </c>
      <c r="B1271" t="s">
        <v>9</v>
      </c>
      <c r="C1271" t="s">
        <v>137</v>
      </c>
      <c r="D1271" t="s">
        <v>127</v>
      </c>
      <c r="E1271" t="s">
        <v>55</v>
      </c>
      <c r="F1271" t="s">
        <v>189</v>
      </c>
      <c r="G1271">
        <v>31</v>
      </c>
      <c r="H1271">
        <v>28</v>
      </c>
      <c r="I1271">
        <v>3</v>
      </c>
      <c r="J1271" s="1">
        <f t="shared" si="38"/>
        <v>0.90322580645161288</v>
      </c>
      <c r="K1271" s="1">
        <f t="shared" si="39"/>
        <v>9.6774193548387094E-2</v>
      </c>
    </row>
    <row r="1272" spans="1:11" hidden="1" x14ac:dyDescent="0.35">
      <c r="A1272" t="s">
        <v>136</v>
      </c>
      <c r="B1272" t="s">
        <v>9</v>
      </c>
      <c r="C1272" t="s">
        <v>137</v>
      </c>
      <c r="D1272" t="s">
        <v>127</v>
      </c>
      <c r="E1272" t="s">
        <v>56</v>
      </c>
      <c r="F1272" t="s">
        <v>189</v>
      </c>
      <c r="G1272">
        <v>22</v>
      </c>
      <c r="H1272">
        <v>21</v>
      </c>
      <c r="I1272">
        <v>1</v>
      </c>
      <c r="J1272" s="1">
        <f t="shared" si="38"/>
        <v>0.95454545454545459</v>
      </c>
      <c r="K1272" s="1">
        <f t="shared" si="39"/>
        <v>4.5454545454545456E-2</v>
      </c>
    </row>
    <row r="1273" spans="1:11" hidden="1" x14ac:dyDescent="0.35">
      <c r="A1273" t="s">
        <v>136</v>
      </c>
      <c r="B1273" t="s">
        <v>9</v>
      </c>
      <c r="C1273" t="s">
        <v>137</v>
      </c>
      <c r="D1273" t="s">
        <v>127</v>
      </c>
      <c r="E1273" t="s">
        <v>57</v>
      </c>
      <c r="F1273" t="s">
        <v>189</v>
      </c>
      <c r="G1273">
        <v>28</v>
      </c>
      <c r="H1273">
        <v>23</v>
      </c>
      <c r="I1273">
        <v>5</v>
      </c>
      <c r="J1273" s="1">
        <f t="shared" si="38"/>
        <v>0.8214285714285714</v>
      </c>
      <c r="K1273" s="1">
        <f t="shared" si="39"/>
        <v>0.17857142857142858</v>
      </c>
    </row>
    <row r="1274" spans="1:11" hidden="1" x14ac:dyDescent="0.35">
      <c r="A1274" t="s">
        <v>136</v>
      </c>
      <c r="B1274" t="s">
        <v>9</v>
      </c>
      <c r="C1274" t="s">
        <v>137</v>
      </c>
      <c r="D1274" t="s">
        <v>127</v>
      </c>
      <c r="E1274" t="s">
        <v>58</v>
      </c>
      <c r="F1274" t="s">
        <v>189</v>
      </c>
      <c r="G1274">
        <v>21</v>
      </c>
      <c r="H1274">
        <v>20</v>
      </c>
      <c r="I1274">
        <v>1</v>
      </c>
      <c r="J1274" s="1">
        <f t="shared" si="38"/>
        <v>0.95238095238095233</v>
      </c>
      <c r="K1274" s="1">
        <f t="shared" si="39"/>
        <v>4.7619047619047616E-2</v>
      </c>
    </row>
    <row r="1275" spans="1:11" hidden="1" x14ac:dyDescent="0.35">
      <c r="A1275" t="s">
        <v>136</v>
      </c>
      <c r="B1275" t="s">
        <v>9</v>
      </c>
      <c r="C1275" t="s">
        <v>137</v>
      </c>
      <c r="D1275" t="s">
        <v>127</v>
      </c>
      <c r="E1275" t="s">
        <v>59</v>
      </c>
      <c r="F1275" t="s">
        <v>189</v>
      </c>
      <c r="G1275">
        <v>25</v>
      </c>
      <c r="H1275">
        <v>23</v>
      </c>
      <c r="I1275">
        <v>2</v>
      </c>
      <c r="J1275" s="1">
        <f t="shared" si="38"/>
        <v>0.92</v>
      </c>
      <c r="K1275" s="1">
        <f t="shared" si="39"/>
        <v>0.08</v>
      </c>
    </row>
    <row r="1276" spans="1:11" hidden="1" x14ac:dyDescent="0.35">
      <c r="A1276" t="s">
        <v>136</v>
      </c>
      <c r="B1276" t="s">
        <v>9</v>
      </c>
      <c r="C1276" t="s">
        <v>137</v>
      </c>
      <c r="D1276" t="s">
        <v>127</v>
      </c>
      <c r="E1276" t="s">
        <v>60</v>
      </c>
      <c r="F1276" t="s">
        <v>184</v>
      </c>
      <c r="G1276">
        <v>77</v>
      </c>
      <c r="H1276">
        <v>57</v>
      </c>
      <c r="I1276">
        <v>20</v>
      </c>
      <c r="J1276" s="1">
        <f t="shared" si="38"/>
        <v>0.74025974025974028</v>
      </c>
      <c r="K1276" s="1">
        <f t="shared" si="39"/>
        <v>0.25974025974025972</v>
      </c>
    </row>
    <row r="1277" spans="1:11" hidden="1" x14ac:dyDescent="0.35">
      <c r="A1277" t="s">
        <v>136</v>
      </c>
      <c r="B1277" t="s">
        <v>9</v>
      </c>
      <c r="C1277" t="s">
        <v>137</v>
      </c>
      <c r="D1277" t="s">
        <v>127</v>
      </c>
      <c r="E1277" t="s">
        <v>61</v>
      </c>
      <c r="F1277" t="s">
        <v>184</v>
      </c>
      <c r="G1277">
        <v>97</v>
      </c>
      <c r="H1277">
        <v>90</v>
      </c>
      <c r="I1277">
        <v>7</v>
      </c>
      <c r="J1277" s="1">
        <f t="shared" si="38"/>
        <v>0.92783505154639179</v>
      </c>
      <c r="K1277" s="1">
        <f t="shared" si="39"/>
        <v>7.2164948453608241E-2</v>
      </c>
    </row>
    <row r="1278" spans="1:11" hidden="1" x14ac:dyDescent="0.35">
      <c r="A1278" t="s">
        <v>136</v>
      </c>
      <c r="B1278" t="s">
        <v>9</v>
      </c>
      <c r="C1278" t="s">
        <v>137</v>
      </c>
      <c r="D1278" t="s">
        <v>127</v>
      </c>
      <c r="E1278" t="s">
        <v>62</v>
      </c>
      <c r="F1278" t="s">
        <v>184</v>
      </c>
      <c r="G1278">
        <v>3</v>
      </c>
      <c r="H1278">
        <v>1</v>
      </c>
      <c r="I1278">
        <v>2</v>
      </c>
      <c r="J1278" s="1">
        <f t="shared" si="38"/>
        <v>0.33333333333333331</v>
      </c>
      <c r="K1278" s="1">
        <f t="shared" si="39"/>
        <v>0.66666666666666663</v>
      </c>
    </row>
    <row r="1279" spans="1:11" hidden="1" x14ac:dyDescent="0.35">
      <c r="A1279" t="s">
        <v>136</v>
      </c>
      <c r="B1279" t="s">
        <v>9</v>
      </c>
      <c r="C1279" t="s">
        <v>137</v>
      </c>
      <c r="D1279" t="s">
        <v>127</v>
      </c>
      <c r="E1279" t="s">
        <v>63</v>
      </c>
      <c r="F1279" t="s">
        <v>184</v>
      </c>
      <c r="G1279">
        <v>111</v>
      </c>
      <c r="H1279">
        <v>107</v>
      </c>
      <c r="I1279">
        <v>4</v>
      </c>
      <c r="J1279" s="1">
        <f t="shared" si="38"/>
        <v>0.963963963963964</v>
      </c>
      <c r="K1279" s="1">
        <f t="shared" si="39"/>
        <v>3.6036036036036036E-2</v>
      </c>
    </row>
    <row r="1280" spans="1:11" hidden="1" x14ac:dyDescent="0.35">
      <c r="A1280" t="s">
        <v>136</v>
      </c>
      <c r="B1280" t="s">
        <v>9</v>
      </c>
      <c r="C1280" t="s">
        <v>137</v>
      </c>
      <c r="D1280" t="s">
        <v>127</v>
      </c>
      <c r="E1280" t="s">
        <v>64</v>
      </c>
      <c r="F1280" t="s">
        <v>184</v>
      </c>
      <c r="G1280">
        <v>47</v>
      </c>
      <c r="H1280">
        <v>25</v>
      </c>
      <c r="I1280">
        <v>22</v>
      </c>
      <c r="J1280" s="1">
        <f t="shared" si="38"/>
        <v>0.53191489361702127</v>
      </c>
      <c r="K1280" s="1">
        <f t="shared" si="39"/>
        <v>0.46808510638297873</v>
      </c>
    </row>
    <row r="1281" spans="1:11" hidden="1" x14ac:dyDescent="0.35">
      <c r="A1281" t="s">
        <v>136</v>
      </c>
      <c r="B1281" t="s">
        <v>9</v>
      </c>
      <c r="C1281" t="s">
        <v>137</v>
      </c>
      <c r="D1281" t="s">
        <v>127</v>
      </c>
      <c r="E1281" t="s">
        <v>65</v>
      </c>
      <c r="F1281" t="s">
        <v>184</v>
      </c>
      <c r="G1281">
        <v>20</v>
      </c>
      <c r="H1281">
        <v>3</v>
      </c>
      <c r="I1281">
        <v>17</v>
      </c>
      <c r="J1281" s="1">
        <f t="shared" si="38"/>
        <v>0.15</v>
      </c>
      <c r="K1281" s="1">
        <f t="shared" si="39"/>
        <v>0.85</v>
      </c>
    </row>
    <row r="1282" spans="1:11" hidden="1" x14ac:dyDescent="0.35">
      <c r="A1282" t="s">
        <v>136</v>
      </c>
      <c r="B1282" t="s">
        <v>9</v>
      </c>
      <c r="C1282" t="s">
        <v>137</v>
      </c>
      <c r="D1282" t="s">
        <v>127</v>
      </c>
      <c r="E1282" t="s">
        <v>66</v>
      </c>
      <c r="F1282" t="s">
        <v>184</v>
      </c>
      <c r="G1282">
        <v>27</v>
      </c>
      <c r="H1282">
        <v>1</v>
      </c>
      <c r="I1282">
        <v>26</v>
      </c>
      <c r="J1282" s="1">
        <f t="shared" si="38"/>
        <v>3.7037037037037035E-2</v>
      </c>
      <c r="K1282" s="1">
        <f t="shared" si="39"/>
        <v>0.96296296296296291</v>
      </c>
    </row>
    <row r="1283" spans="1:11" hidden="1" x14ac:dyDescent="0.35">
      <c r="A1283" t="s">
        <v>136</v>
      </c>
      <c r="B1283" t="s">
        <v>9</v>
      </c>
      <c r="C1283" t="s">
        <v>137</v>
      </c>
      <c r="D1283" t="s">
        <v>127</v>
      </c>
      <c r="E1283" t="s">
        <v>67</v>
      </c>
      <c r="F1283" t="s">
        <v>184</v>
      </c>
      <c r="G1283">
        <v>86</v>
      </c>
      <c r="H1283">
        <v>74</v>
      </c>
      <c r="I1283">
        <v>12</v>
      </c>
      <c r="J1283" s="1">
        <f t="shared" ref="J1283:J1346" si="40">H1283/G1283</f>
        <v>0.86046511627906974</v>
      </c>
      <c r="K1283" s="1">
        <f t="shared" ref="K1283:K1346" si="41">I1283/G1283</f>
        <v>0.13953488372093023</v>
      </c>
    </row>
    <row r="1284" spans="1:11" hidden="1" x14ac:dyDescent="0.35">
      <c r="A1284" t="s">
        <v>136</v>
      </c>
      <c r="B1284" t="s">
        <v>9</v>
      </c>
      <c r="C1284" t="s">
        <v>137</v>
      </c>
      <c r="D1284" t="s">
        <v>127</v>
      </c>
      <c r="E1284" t="s">
        <v>68</v>
      </c>
      <c r="F1284" t="s">
        <v>184</v>
      </c>
      <c r="G1284">
        <v>147</v>
      </c>
      <c r="H1284">
        <v>17</v>
      </c>
      <c r="I1284">
        <v>130</v>
      </c>
      <c r="J1284" s="1">
        <f t="shared" si="40"/>
        <v>0.11564625850340136</v>
      </c>
      <c r="K1284" s="1">
        <f t="shared" si="41"/>
        <v>0.88435374149659862</v>
      </c>
    </row>
    <row r="1285" spans="1:11" hidden="1" x14ac:dyDescent="0.35">
      <c r="A1285" t="s">
        <v>136</v>
      </c>
      <c r="B1285" t="s">
        <v>9</v>
      </c>
      <c r="C1285" t="s">
        <v>137</v>
      </c>
      <c r="D1285" t="s">
        <v>127</v>
      </c>
      <c r="E1285" t="s">
        <v>69</v>
      </c>
      <c r="F1285" t="s">
        <v>200</v>
      </c>
      <c r="G1285">
        <v>93</v>
      </c>
      <c r="H1285">
        <v>84</v>
      </c>
      <c r="I1285">
        <v>9</v>
      </c>
      <c r="J1285" s="1">
        <f t="shared" si="40"/>
        <v>0.90322580645161288</v>
      </c>
      <c r="K1285" s="1">
        <f t="shared" si="41"/>
        <v>9.6774193548387094E-2</v>
      </c>
    </row>
    <row r="1286" spans="1:11" hidden="1" x14ac:dyDescent="0.35">
      <c r="A1286" t="s">
        <v>136</v>
      </c>
      <c r="B1286" t="s">
        <v>9</v>
      </c>
      <c r="C1286" t="s">
        <v>137</v>
      </c>
      <c r="D1286" t="s">
        <v>127</v>
      </c>
      <c r="E1286" t="s">
        <v>70</v>
      </c>
      <c r="F1286" t="s">
        <v>200</v>
      </c>
      <c r="G1286">
        <v>145</v>
      </c>
      <c r="H1286">
        <v>144</v>
      </c>
      <c r="I1286">
        <v>1</v>
      </c>
      <c r="J1286" s="1">
        <f t="shared" si="40"/>
        <v>0.99310344827586206</v>
      </c>
      <c r="K1286" s="1">
        <f t="shared" si="41"/>
        <v>6.8965517241379309E-3</v>
      </c>
    </row>
    <row r="1287" spans="1:11" hidden="1" x14ac:dyDescent="0.35">
      <c r="A1287" t="s">
        <v>136</v>
      </c>
      <c r="B1287" t="s">
        <v>9</v>
      </c>
      <c r="C1287" t="s">
        <v>137</v>
      </c>
      <c r="D1287" t="s">
        <v>127</v>
      </c>
      <c r="E1287" t="s">
        <v>71</v>
      </c>
      <c r="F1287" t="s">
        <v>200</v>
      </c>
      <c r="G1287">
        <v>66</v>
      </c>
      <c r="H1287">
        <v>66</v>
      </c>
      <c r="I1287">
        <v>0</v>
      </c>
      <c r="J1287" s="1">
        <f t="shared" si="40"/>
        <v>1</v>
      </c>
      <c r="K1287" s="1">
        <f t="shared" si="41"/>
        <v>0</v>
      </c>
    </row>
    <row r="1288" spans="1:11" hidden="1" x14ac:dyDescent="0.35">
      <c r="A1288" t="s">
        <v>136</v>
      </c>
      <c r="B1288" t="s">
        <v>9</v>
      </c>
      <c r="C1288" t="s">
        <v>137</v>
      </c>
      <c r="D1288" t="s">
        <v>127</v>
      </c>
      <c r="E1288" t="s">
        <v>72</v>
      </c>
      <c r="F1288" t="s">
        <v>179</v>
      </c>
      <c r="G1288">
        <v>96</v>
      </c>
      <c r="H1288">
        <v>74</v>
      </c>
      <c r="I1288">
        <v>22</v>
      </c>
      <c r="J1288" s="1">
        <f t="shared" si="40"/>
        <v>0.77083333333333337</v>
      </c>
      <c r="K1288" s="1">
        <f t="shared" si="41"/>
        <v>0.22916666666666666</v>
      </c>
    </row>
    <row r="1289" spans="1:11" hidden="1" x14ac:dyDescent="0.35">
      <c r="A1289" t="s">
        <v>136</v>
      </c>
      <c r="B1289" t="s">
        <v>9</v>
      </c>
      <c r="C1289" t="s">
        <v>137</v>
      </c>
      <c r="D1289" t="s">
        <v>127</v>
      </c>
      <c r="E1289" t="s">
        <v>73</v>
      </c>
      <c r="F1289" t="s">
        <v>179</v>
      </c>
      <c r="G1289">
        <v>121</v>
      </c>
      <c r="H1289">
        <v>117</v>
      </c>
      <c r="I1289">
        <v>4</v>
      </c>
      <c r="J1289" s="1">
        <f t="shared" si="40"/>
        <v>0.96694214876033058</v>
      </c>
      <c r="K1289" s="1">
        <f t="shared" si="41"/>
        <v>3.3057851239669422E-2</v>
      </c>
    </row>
    <row r="1290" spans="1:11" hidden="1" x14ac:dyDescent="0.35">
      <c r="A1290" t="s">
        <v>136</v>
      </c>
      <c r="B1290" t="s">
        <v>9</v>
      </c>
      <c r="C1290" t="s">
        <v>137</v>
      </c>
      <c r="D1290" t="s">
        <v>127</v>
      </c>
      <c r="E1290" t="s">
        <v>74</v>
      </c>
      <c r="F1290" t="s">
        <v>179</v>
      </c>
      <c r="G1290">
        <v>141</v>
      </c>
      <c r="H1290">
        <v>46</v>
      </c>
      <c r="I1290">
        <v>95</v>
      </c>
      <c r="J1290" s="1">
        <f t="shared" si="40"/>
        <v>0.32624113475177308</v>
      </c>
      <c r="K1290" s="1">
        <f t="shared" si="41"/>
        <v>0.67375886524822692</v>
      </c>
    </row>
    <row r="1291" spans="1:11" hidden="1" x14ac:dyDescent="0.35">
      <c r="A1291" t="s">
        <v>136</v>
      </c>
      <c r="B1291" t="s">
        <v>9</v>
      </c>
      <c r="C1291" t="s">
        <v>137</v>
      </c>
      <c r="D1291" t="s">
        <v>127</v>
      </c>
      <c r="E1291" t="s">
        <v>75</v>
      </c>
      <c r="F1291" t="s">
        <v>179</v>
      </c>
      <c r="G1291">
        <v>152</v>
      </c>
      <c r="H1291">
        <v>128</v>
      </c>
      <c r="I1291">
        <v>24</v>
      </c>
      <c r="J1291" s="1">
        <f t="shared" si="40"/>
        <v>0.84210526315789469</v>
      </c>
      <c r="K1291" s="1">
        <f t="shared" si="41"/>
        <v>0.15789473684210525</v>
      </c>
    </row>
    <row r="1292" spans="1:11" hidden="1" x14ac:dyDescent="0.35">
      <c r="A1292" t="s">
        <v>136</v>
      </c>
      <c r="B1292" t="s">
        <v>9</v>
      </c>
      <c r="C1292" t="s">
        <v>137</v>
      </c>
      <c r="D1292" t="s">
        <v>127</v>
      </c>
      <c r="E1292" t="s">
        <v>76</v>
      </c>
      <c r="F1292" t="s">
        <v>210</v>
      </c>
      <c r="G1292">
        <v>6</v>
      </c>
      <c r="H1292">
        <v>5</v>
      </c>
      <c r="I1292">
        <v>1</v>
      </c>
      <c r="J1292" s="1">
        <f t="shared" si="40"/>
        <v>0.83333333333333337</v>
      </c>
      <c r="K1292" s="1">
        <f t="shared" si="41"/>
        <v>0.16666666666666666</v>
      </c>
    </row>
    <row r="1293" spans="1:11" hidden="1" x14ac:dyDescent="0.35">
      <c r="A1293" t="s">
        <v>136</v>
      </c>
      <c r="B1293" t="s">
        <v>9</v>
      </c>
      <c r="C1293" t="s">
        <v>137</v>
      </c>
      <c r="D1293" t="s">
        <v>127</v>
      </c>
      <c r="E1293" t="s">
        <v>77</v>
      </c>
      <c r="F1293" s="31" t="s">
        <v>380</v>
      </c>
      <c r="G1293">
        <v>9</v>
      </c>
      <c r="H1293">
        <v>6</v>
      </c>
      <c r="I1293">
        <v>3</v>
      </c>
      <c r="J1293" s="1">
        <f t="shared" si="40"/>
        <v>0.66666666666666663</v>
      </c>
      <c r="K1293" s="1">
        <f t="shared" si="41"/>
        <v>0.33333333333333331</v>
      </c>
    </row>
    <row r="1294" spans="1:11" hidden="1" x14ac:dyDescent="0.35">
      <c r="A1294" t="s">
        <v>136</v>
      </c>
      <c r="B1294" t="s">
        <v>9</v>
      </c>
      <c r="C1294" t="s">
        <v>137</v>
      </c>
      <c r="D1294" t="s">
        <v>127</v>
      </c>
      <c r="E1294" t="s">
        <v>78</v>
      </c>
      <c r="F1294" t="s">
        <v>268</v>
      </c>
      <c r="G1294">
        <v>83</v>
      </c>
      <c r="H1294">
        <v>41</v>
      </c>
      <c r="I1294">
        <v>42</v>
      </c>
      <c r="J1294" s="1">
        <f t="shared" si="40"/>
        <v>0.49397590361445781</v>
      </c>
      <c r="K1294" s="1">
        <f t="shared" si="41"/>
        <v>0.50602409638554213</v>
      </c>
    </row>
    <row r="1295" spans="1:11" hidden="1" x14ac:dyDescent="0.35">
      <c r="A1295" t="s">
        <v>136</v>
      </c>
      <c r="B1295" t="s">
        <v>9</v>
      </c>
      <c r="C1295" t="s">
        <v>137</v>
      </c>
      <c r="D1295" t="s">
        <v>127</v>
      </c>
      <c r="E1295" t="s">
        <v>79</v>
      </c>
      <c r="F1295" t="s">
        <v>210</v>
      </c>
      <c r="G1295">
        <v>87</v>
      </c>
      <c r="H1295">
        <v>80</v>
      </c>
      <c r="I1295">
        <v>7</v>
      </c>
      <c r="J1295" s="1">
        <f t="shared" si="40"/>
        <v>0.91954022988505746</v>
      </c>
      <c r="K1295" s="1">
        <f t="shared" si="41"/>
        <v>8.0459770114942528E-2</v>
      </c>
    </row>
    <row r="1296" spans="1:11" hidden="1" x14ac:dyDescent="0.35">
      <c r="A1296" t="s">
        <v>136</v>
      </c>
      <c r="B1296" t="s">
        <v>9</v>
      </c>
      <c r="C1296" t="s">
        <v>137</v>
      </c>
      <c r="D1296" t="s">
        <v>127</v>
      </c>
      <c r="E1296" t="s">
        <v>84</v>
      </c>
      <c r="F1296" t="s">
        <v>200</v>
      </c>
      <c r="G1296">
        <v>130</v>
      </c>
      <c r="H1296">
        <v>129</v>
      </c>
      <c r="I1296">
        <v>1</v>
      </c>
      <c r="J1296" s="1">
        <f t="shared" si="40"/>
        <v>0.99230769230769234</v>
      </c>
      <c r="K1296" s="1">
        <f t="shared" si="41"/>
        <v>7.6923076923076927E-3</v>
      </c>
    </row>
    <row r="1297" spans="1:11" hidden="1" x14ac:dyDescent="0.35">
      <c r="A1297" t="s">
        <v>136</v>
      </c>
      <c r="B1297" t="s">
        <v>9</v>
      </c>
      <c r="C1297" t="s">
        <v>137</v>
      </c>
      <c r="D1297" t="s">
        <v>127</v>
      </c>
      <c r="E1297" t="s">
        <v>85</v>
      </c>
      <c r="F1297" t="s">
        <v>200</v>
      </c>
      <c r="G1297">
        <v>99</v>
      </c>
      <c r="H1297">
        <v>96</v>
      </c>
      <c r="I1297">
        <v>3</v>
      </c>
      <c r="J1297" s="1">
        <f t="shared" si="40"/>
        <v>0.96969696969696972</v>
      </c>
      <c r="K1297" s="1">
        <f t="shared" si="41"/>
        <v>3.0303030303030304E-2</v>
      </c>
    </row>
    <row r="1298" spans="1:11" hidden="1" x14ac:dyDescent="0.35">
      <c r="A1298" t="s">
        <v>136</v>
      </c>
      <c r="B1298" t="s">
        <v>9</v>
      </c>
      <c r="C1298" t="s">
        <v>137</v>
      </c>
      <c r="D1298" t="s">
        <v>127</v>
      </c>
      <c r="E1298" t="s">
        <v>86</v>
      </c>
      <c r="F1298" t="s">
        <v>179</v>
      </c>
      <c r="G1298">
        <v>77</v>
      </c>
      <c r="H1298">
        <v>26</v>
      </c>
      <c r="I1298">
        <v>51</v>
      </c>
      <c r="J1298" s="1">
        <f t="shared" si="40"/>
        <v>0.33766233766233766</v>
      </c>
      <c r="K1298" s="1">
        <f t="shared" si="41"/>
        <v>0.66233766233766234</v>
      </c>
    </row>
    <row r="1299" spans="1:11" hidden="1" x14ac:dyDescent="0.35">
      <c r="A1299" t="s">
        <v>136</v>
      </c>
      <c r="B1299" t="s">
        <v>9</v>
      </c>
      <c r="C1299" t="s">
        <v>137</v>
      </c>
      <c r="D1299" t="s">
        <v>127</v>
      </c>
      <c r="E1299" t="s">
        <v>87</v>
      </c>
      <c r="F1299" t="s">
        <v>189</v>
      </c>
      <c r="G1299">
        <v>128</v>
      </c>
      <c r="H1299">
        <v>92</v>
      </c>
      <c r="I1299">
        <v>36</v>
      </c>
      <c r="J1299" s="1">
        <f t="shared" si="40"/>
        <v>0.71875</v>
      </c>
      <c r="K1299" s="1">
        <f t="shared" si="41"/>
        <v>0.28125</v>
      </c>
    </row>
    <row r="1300" spans="1:11" hidden="1" x14ac:dyDescent="0.35">
      <c r="A1300" t="s">
        <v>136</v>
      </c>
      <c r="B1300" t="s">
        <v>9</v>
      </c>
      <c r="C1300" t="s">
        <v>137</v>
      </c>
      <c r="D1300" t="s">
        <v>127</v>
      </c>
      <c r="E1300" t="s">
        <v>88</v>
      </c>
      <c r="F1300" t="s">
        <v>268</v>
      </c>
      <c r="G1300">
        <v>74</v>
      </c>
      <c r="H1300">
        <v>66</v>
      </c>
      <c r="I1300">
        <v>8</v>
      </c>
      <c r="J1300" s="1">
        <f t="shared" si="40"/>
        <v>0.89189189189189189</v>
      </c>
      <c r="K1300" s="1">
        <f t="shared" si="41"/>
        <v>0.10810810810810811</v>
      </c>
    </row>
    <row r="1301" spans="1:11" hidden="1" x14ac:dyDescent="0.35">
      <c r="A1301" t="s">
        <v>136</v>
      </c>
      <c r="B1301" t="s">
        <v>9</v>
      </c>
      <c r="C1301" t="s">
        <v>137</v>
      </c>
      <c r="D1301" t="s">
        <v>127</v>
      </c>
      <c r="E1301" t="s">
        <v>89</v>
      </c>
      <c r="F1301" t="s">
        <v>189</v>
      </c>
      <c r="G1301">
        <v>127</v>
      </c>
      <c r="H1301">
        <v>99</v>
      </c>
      <c r="I1301">
        <v>28</v>
      </c>
      <c r="J1301" s="1">
        <f t="shared" si="40"/>
        <v>0.77952755905511806</v>
      </c>
      <c r="K1301" s="1">
        <f t="shared" si="41"/>
        <v>0.22047244094488189</v>
      </c>
    </row>
    <row r="1302" spans="1:11" hidden="1" x14ac:dyDescent="0.35">
      <c r="A1302" t="s">
        <v>136</v>
      </c>
      <c r="B1302" t="s">
        <v>9</v>
      </c>
      <c r="C1302" t="s">
        <v>137</v>
      </c>
      <c r="D1302" t="s">
        <v>127</v>
      </c>
      <c r="E1302" t="s">
        <v>90</v>
      </c>
      <c r="F1302" t="s">
        <v>179</v>
      </c>
      <c r="G1302">
        <v>137</v>
      </c>
      <c r="H1302">
        <v>108</v>
      </c>
      <c r="I1302">
        <v>29</v>
      </c>
      <c r="J1302" s="1">
        <f t="shared" si="40"/>
        <v>0.78832116788321172</v>
      </c>
      <c r="K1302" s="1">
        <f t="shared" si="41"/>
        <v>0.21167883211678831</v>
      </c>
    </row>
    <row r="1303" spans="1:11" hidden="1" x14ac:dyDescent="0.35">
      <c r="A1303" t="s">
        <v>136</v>
      </c>
      <c r="B1303" t="s">
        <v>9</v>
      </c>
      <c r="C1303" t="s">
        <v>137</v>
      </c>
      <c r="D1303" t="s">
        <v>127</v>
      </c>
      <c r="E1303" t="s">
        <v>91</v>
      </c>
      <c r="F1303" t="s">
        <v>268</v>
      </c>
      <c r="G1303">
        <v>198</v>
      </c>
      <c r="H1303">
        <v>158</v>
      </c>
      <c r="I1303">
        <v>40</v>
      </c>
      <c r="J1303" s="1">
        <f t="shared" si="40"/>
        <v>0.79797979797979801</v>
      </c>
      <c r="K1303" s="1">
        <f t="shared" si="41"/>
        <v>0.20202020202020202</v>
      </c>
    </row>
    <row r="1304" spans="1:11" hidden="1" x14ac:dyDescent="0.35">
      <c r="A1304" t="s">
        <v>136</v>
      </c>
      <c r="B1304" t="s">
        <v>9</v>
      </c>
      <c r="C1304" t="s">
        <v>137</v>
      </c>
      <c r="D1304" t="s">
        <v>127</v>
      </c>
      <c r="E1304" t="s">
        <v>92</v>
      </c>
      <c r="F1304" t="s">
        <v>189</v>
      </c>
      <c r="G1304">
        <v>117</v>
      </c>
      <c r="H1304">
        <v>97</v>
      </c>
      <c r="I1304">
        <v>20</v>
      </c>
      <c r="J1304" s="1">
        <f t="shared" si="40"/>
        <v>0.82905982905982911</v>
      </c>
      <c r="K1304" s="1">
        <f t="shared" si="41"/>
        <v>0.17094017094017094</v>
      </c>
    </row>
    <row r="1305" spans="1:11" hidden="1" x14ac:dyDescent="0.35">
      <c r="A1305" t="s">
        <v>136</v>
      </c>
      <c r="B1305" t="s">
        <v>9</v>
      </c>
      <c r="C1305" t="s">
        <v>137</v>
      </c>
      <c r="D1305" t="s">
        <v>127</v>
      </c>
      <c r="E1305" t="s">
        <v>93</v>
      </c>
      <c r="F1305" t="s">
        <v>184</v>
      </c>
      <c r="G1305">
        <v>166</v>
      </c>
      <c r="H1305">
        <v>128</v>
      </c>
      <c r="I1305">
        <v>38</v>
      </c>
      <c r="J1305" s="1">
        <f t="shared" si="40"/>
        <v>0.77108433734939763</v>
      </c>
      <c r="K1305" s="1">
        <f t="shared" si="41"/>
        <v>0.2289156626506024</v>
      </c>
    </row>
    <row r="1306" spans="1:11" hidden="1" x14ac:dyDescent="0.35">
      <c r="A1306" t="s">
        <v>136</v>
      </c>
      <c r="B1306" t="s">
        <v>9</v>
      </c>
      <c r="C1306" t="s">
        <v>137</v>
      </c>
      <c r="D1306" t="s">
        <v>127</v>
      </c>
      <c r="E1306" t="s">
        <v>94</v>
      </c>
      <c r="F1306" t="s">
        <v>210</v>
      </c>
      <c r="G1306">
        <v>70</v>
      </c>
      <c r="H1306">
        <v>43</v>
      </c>
      <c r="I1306">
        <v>27</v>
      </c>
      <c r="J1306" s="1">
        <f t="shared" si="40"/>
        <v>0.61428571428571432</v>
      </c>
      <c r="K1306" s="1">
        <f t="shared" si="41"/>
        <v>0.38571428571428573</v>
      </c>
    </row>
    <row r="1307" spans="1:11" hidden="1" x14ac:dyDescent="0.35">
      <c r="A1307" t="s">
        <v>136</v>
      </c>
      <c r="B1307" t="s">
        <v>9</v>
      </c>
      <c r="C1307" t="s">
        <v>137</v>
      </c>
      <c r="D1307" t="s">
        <v>127</v>
      </c>
      <c r="E1307" t="s">
        <v>96</v>
      </c>
      <c r="F1307" t="s">
        <v>268</v>
      </c>
      <c r="G1307">
        <v>234</v>
      </c>
      <c r="H1307">
        <v>182</v>
      </c>
      <c r="I1307">
        <v>52</v>
      </c>
      <c r="J1307" s="1">
        <f t="shared" si="40"/>
        <v>0.77777777777777779</v>
      </c>
      <c r="K1307" s="1">
        <f t="shared" si="41"/>
        <v>0.22222222222222221</v>
      </c>
    </row>
    <row r="1308" spans="1:11" hidden="1" x14ac:dyDescent="0.35">
      <c r="A1308" t="s">
        <v>136</v>
      </c>
      <c r="B1308" t="s">
        <v>9</v>
      </c>
      <c r="C1308" t="s">
        <v>137</v>
      </c>
      <c r="D1308" t="s">
        <v>127</v>
      </c>
      <c r="E1308" t="s">
        <v>97</v>
      </c>
      <c r="F1308" t="s">
        <v>309</v>
      </c>
      <c r="G1308">
        <v>245</v>
      </c>
      <c r="H1308">
        <v>168</v>
      </c>
      <c r="I1308">
        <v>77</v>
      </c>
      <c r="J1308" s="1">
        <f t="shared" si="40"/>
        <v>0.68571428571428572</v>
      </c>
      <c r="K1308" s="1">
        <f t="shared" si="41"/>
        <v>0.31428571428571428</v>
      </c>
    </row>
    <row r="1309" spans="1:11" hidden="1" x14ac:dyDescent="0.35">
      <c r="A1309" t="s">
        <v>136</v>
      </c>
      <c r="B1309" t="s">
        <v>9</v>
      </c>
      <c r="C1309" t="s">
        <v>137</v>
      </c>
      <c r="D1309" t="s">
        <v>127</v>
      </c>
      <c r="E1309" t="s">
        <v>98</v>
      </c>
      <c r="F1309" t="s">
        <v>268</v>
      </c>
      <c r="G1309">
        <v>92</v>
      </c>
      <c r="H1309">
        <v>32</v>
      </c>
      <c r="I1309">
        <v>60</v>
      </c>
      <c r="J1309" s="1">
        <f t="shared" si="40"/>
        <v>0.34782608695652173</v>
      </c>
      <c r="K1309" s="1">
        <f t="shared" si="41"/>
        <v>0.65217391304347827</v>
      </c>
    </row>
    <row r="1310" spans="1:11" hidden="1" x14ac:dyDescent="0.35">
      <c r="A1310" t="s">
        <v>136</v>
      </c>
      <c r="B1310" t="s">
        <v>9</v>
      </c>
      <c r="C1310" t="s">
        <v>137</v>
      </c>
      <c r="D1310" t="s">
        <v>127</v>
      </c>
      <c r="E1310" t="s">
        <v>99</v>
      </c>
      <c r="F1310" t="s">
        <v>189</v>
      </c>
      <c r="G1310">
        <v>61</v>
      </c>
      <c r="H1310">
        <v>58</v>
      </c>
      <c r="I1310">
        <v>3</v>
      </c>
      <c r="J1310" s="1">
        <f t="shared" si="40"/>
        <v>0.95081967213114749</v>
      </c>
      <c r="K1310" s="1">
        <f t="shared" si="41"/>
        <v>4.9180327868852458E-2</v>
      </c>
    </row>
    <row r="1311" spans="1:11" hidden="1" x14ac:dyDescent="0.35">
      <c r="A1311" t="s">
        <v>136</v>
      </c>
      <c r="B1311" t="s">
        <v>9</v>
      </c>
      <c r="C1311" t="s">
        <v>137</v>
      </c>
      <c r="D1311" t="s">
        <v>127</v>
      </c>
      <c r="E1311" t="s">
        <v>100</v>
      </c>
      <c r="F1311" t="s">
        <v>200</v>
      </c>
      <c r="G1311">
        <v>243</v>
      </c>
      <c r="H1311">
        <v>90</v>
      </c>
      <c r="I1311">
        <v>153</v>
      </c>
      <c r="J1311" s="1">
        <f t="shared" si="40"/>
        <v>0.37037037037037035</v>
      </c>
      <c r="K1311" s="1">
        <f t="shared" si="41"/>
        <v>0.62962962962962965</v>
      </c>
    </row>
    <row r="1312" spans="1:11" hidden="1" x14ac:dyDescent="0.35">
      <c r="A1312" t="s">
        <v>136</v>
      </c>
      <c r="B1312" t="s">
        <v>9</v>
      </c>
      <c r="C1312" t="s">
        <v>137</v>
      </c>
      <c r="D1312" t="s">
        <v>127</v>
      </c>
      <c r="E1312" t="s">
        <v>101</v>
      </c>
      <c r="F1312" t="s">
        <v>189</v>
      </c>
      <c r="G1312">
        <v>103</v>
      </c>
      <c r="H1312">
        <v>23</v>
      </c>
      <c r="I1312">
        <v>80</v>
      </c>
      <c r="J1312" s="1">
        <f t="shared" si="40"/>
        <v>0.22330097087378642</v>
      </c>
      <c r="K1312" s="1">
        <f t="shared" si="41"/>
        <v>0.77669902912621358</v>
      </c>
    </row>
    <row r="1313" spans="1:11" hidden="1" x14ac:dyDescent="0.35">
      <c r="A1313" t="s">
        <v>136</v>
      </c>
      <c r="B1313" t="s">
        <v>9</v>
      </c>
      <c r="C1313" t="s">
        <v>137</v>
      </c>
      <c r="D1313" t="s">
        <v>127</v>
      </c>
      <c r="E1313" t="s">
        <v>102</v>
      </c>
      <c r="F1313" t="s">
        <v>309</v>
      </c>
      <c r="G1313">
        <v>201</v>
      </c>
      <c r="H1313">
        <v>143</v>
      </c>
      <c r="I1313">
        <v>58</v>
      </c>
      <c r="J1313" s="1">
        <f t="shared" si="40"/>
        <v>0.71144278606965172</v>
      </c>
      <c r="K1313" s="1">
        <f t="shared" si="41"/>
        <v>0.28855721393034828</v>
      </c>
    </row>
    <row r="1314" spans="1:11" hidden="1" x14ac:dyDescent="0.35">
      <c r="A1314" t="s">
        <v>136</v>
      </c>
      <c r="B1314" t="s">
        <v>9</v>
      </c>
      <c r="C1314" t="s">
        <v>137</v>
      </c>
      <c r="D1314" t="s">
        <v>127</v>
      </c>
      <c r="E1314" t="s">
        <v>104</v>
      </c>
      <c r="F1314" t="s">
        <v>189</v>
      </c>
      <c r="G1314">
        <v>132</v>
      </c>
      <c r="H1314">
        <v>122</v>
      </c>
      <c r="I1314">
        <v>10</v>
      </c>
      <c r="J1314" s="1">
        <f t="shared" si="40"/>
        <v>0.9242424242424242</v>
      </c>
      <c r="K1314" s="1">
        <f t="shared" si="41"/>
        <v>7.575757575757576E-2</v>
      </c>
    </row>
    <row r="1315" spans="1:11" hidden="1" x14ac:dyDescent="0.35">
      <c r="A1315" t="s">
        <v>136</v>
      </c>
      <c r="B1315" t="s">
        <v>9</v>
      </c>
      <c r="C1315" t="s">
        <v>137</v>
      </c>
      <c r="D1315" t="s">
        <v>127</v>
      </c>
      <c r="E1315" t="s">
        <v>105</v>
      </c>
      <c r="F1315" t="s">
        <v>268</v>
      </c>
      <c r="G1315">
        <v>161</v>
      </c>
      <c r="H1315">
        <v>146</v>
      </c>
      <c r="I1315">
        <v>15</v>
      </c>
      <c r="J1315" s="1">
        <f t="shared" si="40"/>
        <v>0.90683229813664601</v>
      </c>
      <c r="K1315" s="1">
        <f t="shared" si="41"/>
        <v>9.3167701863354033E-2</v>
      </c>
    </row>
    <row r="1316" spans="1:11" hidden="1" x14ac:dyDescent="0.35">
      <c r="A1316" t="s">
        <v>136</v>
      </c>
      <c r="B1316" t="s">
        <v>9</v>
      </c>
      <c r="C1316" t="s">
        <v>137</v>
      </c>
      <c r="D1316" t="s">
        <v>127</v>
      </c>
      <c r="E1316" t="s">
        <v>106</v>
      </c>
      <c r="F1316" t="s">
        <v>200</v>
      </c>
      <c r="G1316">
        <v>234</v>
      </c>
      <c r="H1316">
        <v>224</v>
      </c>
      <c r="I1316">
        <v>10</v>
      </c>
      <c r="J1316" s="1">
        <f t="shared" si="40"/>
        <v>0.95726495726495731</v>
      </c>
      <c r="K1316" s="1">
        <f t="shared" si="41"/>
        <v>4.2735042735042736E-2</v>
      </c>
    </row>
    <row r="1317" spans="1:11" hidden="1" x14ac:dyDescent="0.35">
      <c r="A1317" t="s">
        <v>136</v>
      </c>
      <c r="B1317" t="s">
        <v>9</v>
      </c>
      <c r="C1317" t="s">
        <v>137</v>
      </c>
      <c r="D1317" t="s">
        <v>127</v>
      </c>
      <c r="E1317" t="s">
        <v>107</v>
      </c>
      <c r="F1317" t="s">
        <v>200</v>
      </c>
      <c r="G1317">
        <v>321</v>
      </c>
      <c r="H1317">
        <v>260</v>
      </c>
      <c r="I1317">
        <v>61</v>
      </c>
      <c r="J1317" s="1">
        <f t="shared" si="40"/>
        <v>0.8099688473520249</v>
      </c>
      <c r="K1317" s="1">
        <f t="shared" si="41"/>
        <v>0.19003115264797507</v>
      </c>
    </row>
    <row r="1318" spans="1:11" hidden="1" x14ac:dyDescent="0.35">
      <c r="A1318" t="s">
        <v>136</v>
      </c>
      <c r="B1318" t="s">
        <v>9</v>
      </c>
      <c r="C1318" t="s">
        <v>137</v>
      </c>
      <c r="D1318" t="s">
        <v>127</v>
      </c>
      <c r="E1318" t="s">
        <v>108</v>
      </c>
      <c r="F1318" t="s">
        <v>179</v>
      </c>
      <c r="G1318">
        <v>338</v>
      </c>
      <c r="H1318">
        <v>276</v>
      </c>
      <c r="I1318">
        <v>62</v>
      </c>
      <c r="J1318" s="1">
        <f t="shared" si="40"/>
        <v>0.81656804733727806</v>
      </c>
      <c r="K1318" s="1">
        <f t="shared" si="41"/>
        <v>0.18343195266272189</v>
      </c>
    </row>
    <row r="1319" spans="1:11" hidden="1" x14ac:dyDescent="0.35">
      <c r="A1319" t="s">
        <v>136</v>
      </c>
      <c r="B1319" t="s">
        <v>9</v>
      </c>
      <c r="C1319" t="s">
        <v>137</v>
      </c>
      <c r="D1319" t="s">
        <v>127</v>
      </c>
      <c r="E1319" t="s">
        <v>109</v>
      </c>
      <c r="F1319" t="s">
        <v>309</v>
      </c>
      <c r="G1319">
        <v>113</v>
      </c>
      <c r="H1319">
        <v>72</v>
      </c>
      <c r="I1319">
        <v>41</v>
      </c>
      <c r="J1319" s="1">
        <f t="shared" si="40"/>
        <v>0.63716814159292035</v>
      </c>
      <c r="K1319" s="1">
        <f t="shared" si="41"/>
        <v>0.36283185840707965</v>
      </c>
    </row>
    <row r="1320" spans="1:11" hidden="1" x14ac:dyDescent="0.35">
      <c r="A1320" t="s">
        <v>136</v>
      </c>
      <c r="B1320" t="s">
        <v>9</v>
      </c>
      <c r="C1320" t="s">
        <v>137</v>
      </c>
      <c r="D1320" t="s">
        <v>127</v>
      </c>
      <c r="E1320" t="s">
        <v>110</v>
      </c>
      <c r="F1320" t="s">
        <v>200</v>
      </c>
      <c r="G1320">
        <v>173</v>
      </c>
      <c r="H1320">
        <v>157</v>
      </c>
      <c r="I1320">
        <v>16</v>
      </c>
      <c r="J1320" s="1">
        <f t="shared" si="40"/>
        <v>0.90751445086705207</v>
      </c>
      <c r="K1320" s="1">
        <f t="shared" si="41"/>
        <v>9.2485549132947972E-2</v>
      </c>
    </row>
    <row r="1321" spans="1:11" hidden="1" x14ac:dyDescent="0.35">
      <c r="A1321" t="s">
        <v>136</v>
      </c>
      <c r="B1321" t="s">
        <v>9</v>
      </c>
      <c r="C1321" t="s">
        <v>137</v>
      </c>
      <c r="D1321" t="s">
        <v>127</v>
      </c>
      <c r="E1321" t="s">
        <v>112</v>
      </c>
      <c r="F1321" t="s">
        <v>210</v>
      </c>
      <c r="G1321">
        <v>108</v>
      </c>
      <c r="H1321">
        <v>101</v>
      </c>
      <c r="I1321">
        <v>7</v>
      </c>
      <c r="J1321" s="1">
        <f t="shared" si="40"/>
        <v>0.93518518518518523</v>
      </c>
      <c r="K1321" s="1">
        <f t="shared" si="41"/>
        <v>6.4814814814814811E-2</v>
      </c>
    </row>
    <row r="1322" spans="1:11" hidden="1" x14ac:dyDescent="0.35">
      <c r="A1322" t="s">
        <v>136</v>
      </c>
      <c r="B1322" t="s">
        <v>9</v>
      </c>
      <c r="C1322" t="s">
        <v>137</v>
      </c>
      <c r="D1322" t="s">
        <v>127</v>
      </c>
      <c r="E1322" t="s">
        <v>113</v>
      </c>
      <c r="F1322" t="s">
        <v>268</v>
      </c>
      <c r="G1322">
        <v>52</v>
      </c>
      <c r="H1322">
        <v>43</v>
      </c>
      <c r="I1322">
        <v>9</v>
      </c>
      <c r="J1322" s="1">
        <f t="shared" si="40"/>
        <v>0.82692307692307687</v>
      </c>
      <c r="K1322" s="1">
        <f t="shared" si="41"/>
        <v>0.17307692307692307</v>
      </c>
    </row>
    <row r="1323" spans="1:11" hidden="1" x14ac:dyDescent="0.35">
      <c r="A1323" t="s">
        <v>136</v>
      </c>
      <c r="B1323" t="s">
        <v>9</v>
      </c>
      <c r="C1323" t="s">
        <v>137</v>
      </c>
      <c r="D1323" t="s">
        <v>127</v>
      </c>
      <c r="E1323" t="s">
        <v>114</v>
      </c>
      <c r="F1323" t="s">
        <v>184</v>
      </c>
      <c r="G1323">
        <v>23</v>
      </c>
      <c r="H1323">
        <v>4</v>
      </c>
      <c r="I1323">
        <v>19</v>
      </c>
      <c r="J1323" s="1">
        <f t="shared" si="40"/>
        <v>0.17391304347826086</v>
      </c>
      <c r="K1323" s="1">
        <f t="shared" si="41"/>
        <v>0.82608695652173914</v>
      </c>
    </row>
    <row r="1324" spans="1:11" hidden="1" x14ac:dyDescent="0.35">
      <c r="A1324" t="s">
        <v>136</v>
      </c>
      <c r="B1324" t="s">
        <v>9</v>
      </c>
      <c r="C1324" t="s">
        <v>137</v>
      </c>
      <c r="D1324" t="s">
        <v>127</v>
      </c>
      <c r="E1324" t="s">
        <v>117</v>
      </c>
      <c r="F1324" t="s">
        <v>309</v>
      </c>
      <c r="G1324">
        <v>399</v>
      </c>
      <c r="H1324">
        <v>305</v>
      </c>
      <c r="I1324">
        <v>94</v>
      </c>
      <c r="J1324" s="1">
        <f t="shared" si="40"/>
        <v>0.76441102756892232</v>
      </c>
      <c r="K1324" s="1">
        <f t="shared" si="41"/>
        <v>0.23558897243107768</v>
      </c>
    </row>
    <row r="1325" spans="1:11" hidden="1" x14ac:dyDescent="0.35">
      <c r="A1325" t="s">
        <v>136</v>
      </c>
      <c r="B1325" t="s">
        <v>9</v>
      </c>
      <c r="C1325" t="s">
        <v>137</v>
      </c>
      <c r="D1325" t="s">
        <v>127</v>
      </c>
      <c r="E1325" t="s">
        <v>118</v>
      </c>
      <c r="F1325" t="s">
        <v>189</v>
      </c>
      <c r="G1325">
        <v>194</v>
      </c>
      <c r="H1325">
        <v>138</v>
      </c>
      <c r="I1325">
        <v>56</v>
      </c>
      <c r="J1325" s="1">
        <f t="shared" si="40"/>
        <v>0.71134020618556704</v>
      </c>
      <c r="K1325" s="1">
        <f t="shared" si="41"/>
        <v>0.28865979381443296</v>
      </c>
    </row>
    <row r="1326" spans="1:11" hidden="1" x14ac:dyDescent="0.35">
      <c r="A1326" t="s">
        <v>136</v>
      </c>
      <c r="B1326" t="s">
        <v>9</v>
      </c>
      <c r="C1326" t="s">
        <v>137</v>
      </c>
      <c r="D1326" t="s">
        <v>127</v>
      </c>
      <c r="E1326" t="s">
        <v>119</v>
      </c>
      <c r="F1326" t="s">
        <v>189</v>
      </c>
      <c r="G1326">
        <v>135</v>
      </c>
      <c r="H1326">
        <v>128</v>
      </c>
      <c r="I1326">
        <v>7</v>
      </c>
      <c r="J1326" s="1">
        <f t="shared" si="40"/>
        <v>0.94814814814814818</v>
      </c>
      <c r="K1326" s="1">
        <f t="shared" si="41"/>
        <v>5.185185185185185E-2</v>
      </c>
    </row>
    <row r="1327" spans="1:11" hidden="1" x14ac:dyDescent="0.35">
      <c r="A1327" t="s">
        <v>136</v>
      </c>
      <c r="B1327" t="s">
        <v>9</v>
      </c>
      <c r="C1327" t="s">
        <v>137</v>
      </c>
      <c r="D1327" t="s">
        <v>127</v>
      </c>
      <c r="E1327" t="s">
        <v>120</v>
      </c>
      <c r="F1327" t="s">
        <v>200</v>
      </c>
      <c r="G1327">
        <v>191</v>
      </c>
      <c r="H1327">
        <v>181</v>
      </c>
      <c r="I1327">
        <v>10</v>
      </c>
      <c r="J1327" s="1">
        <f t="shared" si="40"/>
        <v>0.94764397905759157</v>
      </c>
      <c r="K1327" s="1">
        <f t="shared" si="41"/>
        <v>5.2356020942408377E-2</v>
      </c>
    </row>
    <row r="1328" spans="1:11" hidden="1" x14ac:dyDescent="0.35">
      <c r="A1328" t="s">
        <v>136</v>
      </c>
      <c r="B1328" t="s">
        <v>9</v>
      </c>
      <c r="C1328" t="s">
        <v>137</v>
      </c>
      <c r="D1328" t="s">
        <v>127</v>
      </c>
      <c r="E1328" t="s">
        <v>121</v>
      </c>
      <c r="F1328" t="s">
        <v>200</v>
      </c>
      <c r="G1328">
        <v>349</v>
      </c>
      <c r="H1328">
        <v>177</v>
      </c>
      <c r="I1328">
        <v>172</v>
      </c>
      <c r="J1328" s="1">
        <f t="shared" si="40"/>
        <v>0.50716332378223494</v>
      </c>
      <c r="K1328" s="1">
        <f t="shared" si="41"/>
        <v>0.49283667621776506</v>
      </c>
    </row>
    <row r="1329" spans="1:11" hidden="1" x14ac:dyDescent="0.35">
      <c r="A1329" t="s">
        <v>136</v>
      </c>
      <c r="B1329" t="s">
        <v>9</v>
      </c>
      <c r="C1329" t="s">
        <v>137</v>
      </c>
      <c r="D1329" t="s">
        <v>127</v>
      </c>
      <c r="E1329" t="s">
        <v>122</v>
      </c>
      <c r="F1329" t="s">
        <v>184</v>
      </c>
      <c r="G1329">
        <v>150</v>
      </c>
      <c r="H1329">
        <v>126</v>
      </c>
      <c r="I1329">
        <v>24</v>
      </c>
      <c r="J1329" s="1">
        <f t="shared" si="40"/>
        <v>0.84</v>
      </c>
      <c r="K1329" s="1">
        <f t="shared" si="41"/>
        <v>0.16</v>
      </c>
    </row>
    <row r="1330" spans="1:11" hidden="1" x14ac:dyDescent="0.35">
      <c r="A1330" t="s">
        <v>136</v>
      </c>
      <c r="B1330" t="s">
        <v>9</v>
      </c>
      <c r="C1330" t="s">
        <v>137</v>
      </c>
      <c r="D1330" t="s">
        <v>127</v>
      </c>
      <c r="E1330" t="s">
        <v>123</v>
      </c>
      <c r="F1330" t="s">
        <v>189</v>
      </c>
      <c r="G1330">
        <v>65</v>
      </c>
      <c r="H1330">
        <v>6</v>
      </c>
      <c r="I1330">
        <v>59</v>
      </c>
      <c r="J1330" s="1">
        <f t="shared" si="40"/>
        <v>9.2307692307692313E-2</v>
      </c>
      <c r="K1330" s="1">
        <f t="shared" si="41"/>
        <v>0.90769230769230769</v>
      </c>
    </row>
    <row r="1331" spans="1:11" hidden="1" x14ac:dyDescent="0.35">
      <c r="A1331" t="s">
        <v>136</v>
      </c>
      <c r="B1331" t="s">
        <v>9</v>
      </c>
      <c r="C1331" t="s">
        <v>137</v>
      </c>
      <c r="D1331" t="s">
        <v>127</v>
      </c>
      <c r="E1331" t="s">
        <v>124</v>
      </c>
      <c r="F1331" t="s">
        <v>124</v>
      </c>
      <c r="G1331">
        <v>27</v>
      </c>
      <c r="H1331">
        <v>14</v>
      </c>
      <c r="I1331">
        <v>13</v>
      </c>
      <c r="J1331" s="1">
        <f t="shared" si="40"/>
        <v>0.51851851851851849</v>
      </c>
      <c r="K1331" s="1">
        <f t="shared" si="41"/>
        <v>0.48148148148148145</v>
      </c>
    </row>
    <row r="1332" spans="1:11" x14ac:dyDescent="0.35">
      <c r="A1332" t="s">
        <v>136</v>
      </c>
      <c r="B1332" t="s">
        <v>9</v>
      </c>
      <c r="C1332" t="s">
        <v>137</v>
      </c>
      <c r="D1332" t="s">
        <v>127</v>
      </c>
      <c r="E1332" t="s">
        <v>125</v>
      </c>
      <c r="F1332" t="s">
        <v>309</v>
      </c>
      <c r="G1332">
        <v>490</v>
      </c>
      <c r="H1332">
        <v>405</v>
      </c>
      <c r="I1332">
        <v>85</v>
      </c>
      <c r="J1332" s="1">
        <f t="shared" si="40"/>
        <v>0.82653061224489799</v>
      </c>
      <c r="K1332" s="1">
        <f t="shared" si="41"/>
        <v>0.17346938775510204</v>
      </c>
    </row>
    <row r="1333" spans="1:11" hidden="1" x14ac:dyDescent="0.35">
      <c r="A1333" t="s">
        <v>136</v>
      </c>
      <c r="B1333" t="s">
        <v>9</v>
      </c>
      <c r="C1333" t="s">
        <v>137</v>
      </c>
      <c r="D1333" t="s">
        <v>127</v>
      </c>
      <c r="E1333" t="s">
        <v>126</v>
      </c>
      <c r="F1333" t="s">
        <v>268</v>
      </c>
      <c r="G1333">
        <v>88</v>
      </c>
      <c r="H1333">
        <v>86</v>
      </c>
      <c r="I1333">
        <v>2</v>
      </c>
      <c r="J1333" s="1">
        <f t="shared" si="40"/>
        <v>0.97727272727272729</v>
      </c>
      <c r="K1333" s="1">
        <f t="shared" si="41"/>
        <v>2.2727272727272728E-2</v>
      </c>
    </row>
    <row r="1334" spans="1:11" hidden="1" x14ac:dyDescent="0.35">
      <c r="A1334" t="s">
        <v>136</v>
      </c>
      <c r="B1334" t="s">
        <v>9</v>
      </c>
      <c r="C1334" t="s">
        <v>137</v>
      </c>
      <c r="D1334" t="s">
        <v>128</v>
      </c>
      <c r="E1334" t="s">
        <v>12</v>
      </c>
      <c r="F1334" t="s">
        <v>268</v>
      </c>
      <c r="G1334">
        <v>1486</v>
      </c>
      <c r="H1334">
        <v>1189</v>
      </c>
      <c r="I1334">
        <v>297</v>
      </c>
      <c r="J1334" s="1">
        <f t="shared" si="40"/>
        <v>0.80013458950201888</v>
      </c>
      <c r="K1334" s="1">
        <f t="shared" si="41"/>
        <v>0.19986541049798115</v>
      </c>
    </row>
    <row r="1335" spans="1:11" hidden="1" x14ac:dyDescent="0.35">
      <c r="A1335" t="s">
        <v>136</v>
      </c>
      <c r="B1335" t="s">
        <v>9</v>
      </c>
      <c r="C1335" t="s">
        <v>137</v>
      </c>
      <c r="D1335" t="s">
        <v>128</v>
      </c>
      <c r="E1335" t="s">
        <v>13</v>
      </c>
      <c r="F1335" t="s">
        <v>268</v>
      </c>
      <c r="G1335">
        <v>698</v>
      </c>
      <c r="H1335">
        <v>527</v>
      </c>
      <c r="I1335">
        <v>171</v>
      </c>
      <c r="J1335" s="1">
        <f t="shared" si="40"/>
        <v>0.75501432664756452</v>
      </c>
      <c r="K1335" s="1">
        <f t="shared" si="41"/>
        <v>0.24498567335243554</v>
      </c>
    </row>
    <row r="1336" spans="1:11" hidden="1" x14ac:dyDescent="0.35">
      <c r="A1336" t="s">
        <v>136</v>
      </c>
      <c r="B1336" t="s">
        <v>9</v>
      </c>
      <c r="C1336" t="s">
        <v>137</v>
      </c>
      <c r="D1336" t="s">
        <v>128</v>
      </c>
      <c r="E1336" t="s">
        <v>14</v>
      </c>
      <c r="F1336" t="s">
        <v>268</v>
      </c>
      <c r="G1336">
        <v>1291</v>
      </c>
      <c r="H1336">
        <v>1035</v>
      </c>
      <c r="I1336">
        <v>256</v>
      </c>
      <c r="J1336" s="1">
        <f t="shared" si="40"/>
        <v>0.80170410534469405</v>
      </c>
      <c r="K1336" s="1">
        <f t="shared" si="41"/>
        <v>0.19829589465530598</v>
      </c>
    </row>
    <row r="1337" spans="1:11" hidden="1" x14ac:dyDescent="0.35">
      <c r="A1337" t="s">
        <v>136</v>
      </c>
      <c r="B1337" t="s">
        <v>9</v>
      </c>
      <c r="C1337" t="s">
        <v>137</v>
      </c>
      <c r="D1337" t="s">
        <v>128</v>
      </c>
      <c r="E1337" t="s">
        <v>15</v>
      </c>
      <c r="F1337" t="s">
        <v>210</v>
      </c>
      <c r="G1337">
        <v>609</v>
      </c>
      <c r="H1337">
        <v>461</v>
      </c>
      <c r="I1337">
        <v>148</v>
      </c>
      <c r="J1337" s="1">
        <f t="shared" si="40"/>
        <v>0.75697865353037763</v>
      </c>
      <c r="K1337" s="1">
        <f t="shared" si="41"/>
        <v>0.24302134646962234</v>
      </c>
    </row>
    <row r="1338" spans="1:11" hidden="1" x14ac:dyDescent="0.35">
      <c r="A1338" t="s">
        <v>136</v>
      </c>
      <c r="B1338" t="s">
        <v>9</v>
      </c>
      <c r="C1338" t="s">
        <v>137</v>
      </c>
      <c r="D1338" t="s">
        <v>128</v>
      </c>
      <c r="E1338" t="s">
        <v>16</v>
      </c>
      <c r="F1338" t="s">
        <v>210</v>
      </c>
      <c r="G1338">
        <v>837</v>
      </c>
      <c r="H1338">
        <v>601</v>
      </c>
      <c r="I1338">
        <v>236</v>
      </c>
      <c r="J1338" s="1">
        <f t="shared" si="40"/>
        <v>0.71804062126642776</v>
      </c>
      <c r="K1338" s="1">
        <f t="shared" si="41"/>
        <v>0.2819593787335723</v>
      </c>
    </row>
    <row r="1339" spans="1:11" hidden="1" x14ac:dyDescent="0.35">
      <c r="A1339" t="s">
        <v>136</v>
      </c>
      <c r="B1339" t="s">
        <v>9</v>
      </c>
      <c r="C1339" t="s">
        <v>137</v>
      </c>
      <c r="D1339" t="s">
        <v>128</v>
      </c>
      <c r="E1339" t="s">
        <v>17</v>
      </c>
      <c r="F1339" t="s">
        <v>210</v>
      </c>
      <c r="G1339">
        <v>1258</v>
      </c>
      <c r="H1339">
        <v>899</v>
      </c>
      <c r="I1339">
        <v>359</v>
      </c>
      <c r="J1339" s="1">
        <f t="shared" si="40"/>
        <v>0.71462639109697934</v>
      </c>
      <c r="K1339" s="1">
        <f t="shared" si="41"/>
        <v>0.28537360890302066</v>
      </c>
    </row>
    <row r="1340" spans="1:11" hidden="1" x14ac:dyDescent="0.35">
      <c r="A1340" t="s">
        <v>136</v>
      </c>
      <c r="B1340" t="s">
        <v>9</v>
      </c>
      <c r="C1340" t="s">
        <v>137</v>
      </c>
      <c r="D1340" t="s">
        <v>128</v>
      </c>
      <c r="E1340" t="s">
        <v>18</v>
      </c>
      <c r="F1340" t="s">
        <v>210</v>
      </c>
      <c r="G1340">
        <v>901</v>
      </c>
      <c r="H1340">
        <v>599</v>
      </c>
      <c r="I1340">
        <v>302</v>
      </c>
      <c r="J1340" s="1">
        <f t="shared" si="40"/>
        <v>0.66481687014428414</v>
      </c>
      <c r="K1340" s="1">
        <f t="shared" si="41"/>
        <v>0.33518312985571586</v>
      </c>
    </row>
    <row r="1341" spans="1:11" hidden="1" x14ac:dyDescent="0.35">
      <c r="A1341" t="s">
        <v>136</v>
      </c>
      <c r="B1341" t="s">
        <v>9</v>
      </c>
      <c r="C1341" t="s">
        <v>137</v>
      </c>
      <c r="D1341" t="s">
        <v>128</v>
      </c>
      <c r="E1341" t="s">
        <v>19</v>
      </c>
      <c r="F1341" t="s">
        <v>210</v>
      </c>
      <c r="G1341">
        <v>852</v>
      </c>
      <c r="H1341">
        <v>649</v>
      </c>
      <c r="I1341">
        <v>203</v>
      </c>
      <c r="J1341" s="1">
        <f t="shared" si="40"/>
        <v>0.76173708920187788</v>
      </c>
      <c r="K1341" s="1">
        <f t="shared" si="41"/>
        <v>0.23826291079812206</v>
      </c>
    </row>
    <row r="1342" spans="1:11" hidden="1" x14ac:dyDescent="0.35">
      <c r="A1342" t="s">
        <v>136</v>
      </c>
      <c r="B1342" t="s">
        <v>9</v>
      </c>
      <c r="C1342" t="s">
        <v>137</v>
      </c>
      <c r="D1342" t="s">
        <v>128</v>
      </c>
      <c r="E1342" t="s">
        <v>20</v>
      </c>
      <c r="F1342" t="s">
        <v>210</v>
      </c>
      <c r="G1342">
        <v>1074</v>
      </c>
      <c r="H1342">
        <v>754</v>
      </c>
      <c r="I1342">
        <v>320</v>
      </c>
      <c r="J1342" s="1">
        <f t="shared" si="40"/>
        <v>0.702048417132216</v>
      </c>
      <c r="K1342" s="1">
        <f t="shared" si="41"/>
        <v>0.297951582867784</v>
      </c>
    </row>
    <row r="1343" spans="1:11" hidden="1" x14ac:dyDescent="0.35">
      <c r="A1343" t="s">
        <v>136</v>
      </c>
      <c r="B1343" t="s">
        <v>9</v>
      </c>
      <c r="C1343" t="s">
        <v>137</v>
      </c>
      <c r="D1343" t="s">
        <v>128</v>
      </c>
      <c r="E1343" t="s">
        <v>21</v>
      </c>
      <c r="F1343" t="s">
        <v>210</v>
      </c>
      <c r="G1343">
        <v>1417</v>
      </c>
      <c r="H1343">
        <v>1130</v>
      </c>
      <c r="I1343">
        <v>287</v>
      </c>
      <c r="J1343" s="1">
        <f t="shared" si="40"/>
        <v>0.79745942131263237</v>
      </c>
      <c r="K1343" s="1">
        <f t="shared" si="41"/>
        <v>0.20254057868736769</v>
      </c>
    </row>
    <row r="1344" spans="1:11" hidden="1" x14ac:dyDescent="0.35">
      <c r="A1344" t="s">
        <v>136</v>
      </c>
      <c r="B1344" t="s">
        <v>9</v>
      </c>
      <c r="C1344" t="s">
        <v>137</v>
      </c>
      <c r="D1344" t="s">
        <v>128</v>
      </c>
      <c r="E1344" t="s">
        <v>22</v>
      </c>
      <c r="F1344" t="s">
        <v>210</v>
      </c>
      <c r="G1344">
        <v>1092</v>
      </c>
      <c r="H1344">
        <v>795</v>
      </c>
      <c r="I1344">
        <v>297</v>
      </c>
      <c r="J1344" s="1">
        <f t="shared" si="40"/>
        <v>0.72802197802197799</v>
      </c>
      <c r="K1344" s="1">
        <f t="shared" si="41"/>
        <v>0.27197802197802196</v>
      </c>
    </row>
    <row r="1345" spans="1:11" hidden="1" x14ac:dyDescent="0.35">
      <c r="A1345" t="s">
        <v>136</v>
      </c>
      <c r="B1345" t="s">
        <v>9</v>
      </c>
      <c r="C1345" t="s">
        <v>137</v>
      </c>
      <c r="D1345" t="s">
        <v>128</v>
      </c>
      <c r="E1345" t="s">
        <v>23</v>
      </c>
      <c r="F1345" t="s">
        <v>210</v>
      </c>
      <c r="G1345">
        <v>925</v>
      </c>
      <c r="H1345">
        <v>670</v>
      </c>
      <c r="I1345">
        <v>255</v>
      </c>
      <c r="J1345" s="1">
        <f t="shared" si="40"/>
        <v>0.72432432432432436</v>
      </c>
      <c r="K1345" s="1">
        <f t="shared" si="41"/>
        <v>0.27567567567567569</v>
      </c>
    </row>
    <row r="1346" spans="1:11" hidden="1" x14ac:dyDescent="0.35">
      <c r="A1346" t="s">
        <v>136</v>
      </c>
      <c r="B1346" t="s">
        <v>9</v>
      </c>
      <c r="C1346" t="s">
        <v>137</v>
      </c>
      <c r="D1346" t="s">
        <v>128</v>
      </c>
      <c r="E1346" t="s">
        <v>24</v>
      </c>
      <c r="F1346" t="s">
        <v>210</v>
      </c>
      <c r="G1346">
        <v>700</v>
      </c>
      <c r="H1346">
        <v>506</v>
      </c>
      <c r="I1346">
        <v>194</v>
      </c>
      <c r="J1346" s="1">
        <f t="shared" si="40"/>
        <v>0.72285714285714286</v>
      </c>
      <c r="K1346" s="1">
        <f t="shared" si="41"/>
        <v>0.27714285714285714</v>
      </c>
    </row>
    <row r="1347" spans="1:11" hidden="1" x14ac:dyDescent="0.35">
      <c r="A1347" t="s">
        <v>136</v>
      </c>
      <c r="B1347" t="s">
        <v>9</v>
      </c>
      <c r="C1347" t="s">
        <v>137</v>
      </c>
      <c r="D1347" t="s">
        <v>128</v>
      </c>
      <c r="E1347" t="s">
        <v>25</v>
      </c>
      <c r="F1347" t="s">
        <v>210</v>
      </c>
      <c r="G1347">
        <v>1204</v>
      </c>
      <c r="H1347">
        <v>854</v>
      </c>
      <c r="I1347">
        <v>350</v>
      </c>
      <c r="J1347" s="1">
        <f t="shared" ref="J1347:J1410" si="42">H1347/G1347</f>
        <v>0.70930232558139539</v>
      </c>
      <c r="K1347" s="1">
        <f t="shared" ref="K1347:K1410" si="43">I1347/G1347</f>
        <v>0.29069767441860467</v>
      </c>
    </row>
    <row r="1348" spans="1:11" hidden="1" x14ac:dyDescent="0.35">
      <c r="A1348" t="s">
        <v>136</v>
      </c>
      <c r="B1348" t="s">
        <v>9</v>
      </c>
      <c r="C1348" t="s">
        <v>137</v>
      </c>
      <c r="D1348" t="s">
        <v>128</v>
      </c>
      <c r="E1348" t="s">
        <v>26</v>
      </c>
      <c r="F1348" t="s">
        <v>268</v>
      </c>
      <c r="G1348">
        <v>1368</v>
      </c>
      <c r="H1348">
        <v>1003</v>
      </c>
      <c r="I1348">
        <v>365</v>
      </c>
      <c r="J1348" s="1">
        <f t="shared" si="42"/>
        <v>0.73318713450292394</v>
      </c>
      <c r="K1348" s="1">
        <f t="shared" si="43"/>
        <v>0.266812865497076</v>
      </c>
    </row>
    <row r="1349" spans="1:11" hidden="1" x14ac:dyDescent="0.35">
      <c r="A1349" t="s">
        <v>136</v>
      </c>
      <c r="B1349" t="s">
        <v>9</v>
      </c>
      <c r="C1349" t="s">
        <v>137</v>
      </c>
      <c r="D1349" t="s">
        <v>128</v>
      </c>
      <c r="E1349" t="s">
        <v>27</v>
      </c>
      <c r="F1349" t="s">
        <v>210</v>
      </c>
      <c r="G1349">
        <v>964</v>
      </c>
      <c r="H1349">
        <v>635</v>
      </c>
      <c r="I1349">
        <v>329</v>
      </c>
      <c r="J1349" s="1">
        <f t="shared" si="42"/>
        <v>0.65871369294605808</v>
      </c>
      <c r="K1349" s="1">
        <f t="shared" si="43"/>
        <v>0.34128630705394192</v>
      </c>
    </row>
    <row r="1350" spans="1:11" hidden="1" x14ac:dyDescent="0.35">
      <c r="A1350" t="s">
        <v>136</v>
      </c>
      <c r="B1350" t="s">
        <v>9</v>
      </c>
      <c r="C1350" t="s">
        <v>137</v>
      </c>
      <c r="D1350" t="s">
        <v>128</v>
      </c>
      <c r="E1350" t="s">
        <v>28</v>
      </c>
      <c r="F1350" t="s">
        <v>210</v>
      </c>
      <c r="G1350">
        <v>1615</v>
      </c>
      <c r="H1350">
        <v>1292</v>
      </c>
      <c r="I1350">
        <v>323</v>
      </c>
      <c r="J1350" s="1">
        <f t="shared" si="42"/>
        <v>0.8</v>
      </c>
      <c r="K1350" s="1">
        <f t="shared" si="43"/>
        <v>0.2</v>
      </c>
    </row>
    <row r="1351" spans="1:11" hidden="1" x14ac:dyDescent="0.35">
      <c r="A1351" t="s">
        <v>136</v>
      </c>
      <c r="B1351" t="s">
        <v>9</v>
      </c>
      <c r="C1351" t="s">
        <v>137</v>
      </c>
      <c r="D1351" t="s">
        <v>128</v>
      </c>
      <c r="E1351" t="s">
        <v>29</v>
      </c>
      <c r="F1351" t="s">
        <v>210</v>
      </c>
      <c r="G1351">
        <v>883</v>
      </c>
      <c r="H1351">
        <v>636</v>
      </c>
      <c r="I1351">
        <v>247</v>
      </c>
      <c r="J1351" s="1">
        <f t="shared" si="42"/>
        <v>0.72027180067950169</v>
      </c>
      <c r="K1351" s="1">
        <f t="shared" si="43"/>
        <v>0.27972819932049831</v>
      </c>
    </row>
    <row r="1352" spans="1:11" hidden="1" x14ac:dyDescent="0.35">
      <c r="A1352" t="s">
        <v>136</v>
      </c>
      <c r="B1352" t="s">
        <v>9</v>
      </c>
      <c r="C1352" t="s">
        <v>137</v>
      </c>
      <c r="D1352" t="s">
        <v>128</v>
      </c>
      <c r="E1352" t="s">
        <v>30</v>
      </c>
      <c r="F1352" t="s">
        <v>210</v>
      </c>
      <c r="G1352">
        <v>765</v>
      </c>
      <c r="H1352">
        <v>465</v>
      </c>
      <c r="I1352">
        <v>300</v>
      </c>
      <c r="J1352" s="1">
        <f t="shared" si="42"/>
        <v>0.60784313725490191</v>
      </c>
      <c r="K1352" s="1">
        <f t="shared" si="43"/>
        <v>0.39215686274509803</v>
      </c>
    </row>
    <row r="1353" spans="1:11" hidden="1" x14ac:dyDescent="0.35">
      <c r="A1353" t="s">
        <v>136</v>
      </c>
      <c r="B1353" t="s">
        <v>9</v>
      </c>
      <c r="C1353" t="s">
        <v>137</v>
      </c>
      <c r="D1353" t="s">
        <v>128</v>
      </c>
      <c r="E1353" t="s">
        <v>31</v>
      </c>
      <c r="F1353" t="s">
        <v>210</v>
      </c>
      <c r="G1353">
        <v>1477</v>
      </c>
      <c r="H1353">
        <v>1003</v>
      </c>
      <c r="I1353">
        <v>474</v>
      </c>
      <c r="J1353" s="1">
        <f t="shared" si="42"/>
        <v>0.67907921462423837</v>
      </c>
      <c r="K1353" s="1">
        <f t="shared" si="43"/>
        <v>0.32092078537576169</v>
      </c>
    </row>
    <row r="1354" spans="1:11" hidden="1" x14ac:dyDescent="0.35">
      <c r="A1354" t="s">
        <v>136</v>
      </c>
      <c r="B1354" t="s">
        <v>9</v>
      </c>
      <c r="C1354" t="s">
        <v>137</v>
      </c>
      <c r="D1354" t="s">
        <v>128</v>
      </c>
      <c r="E1354" t="s">
        <v>32</v>
      </c>
      <c r="F1354" t="s">
        <v>210</v>
      </c>
      <c r="G1354">
        <v>959</v>
      </c>
      <c r="H1354">
        <v>632</v>
      </c>
      <c r="I1354">
        <v>327</v>
      </c>
      <c r="J1354" s="1">
        <f t="shared" si="42"/>
        <v>0.65901981230448381</v>
      </c>
      <c r="K1354" s="1">
        <f t="shared" si="43"/>
        <v>0.34098018769551619</v>
      </c>
    </row>
    <row r="1355" spans="1:11" hidden="1" x14ac:dyDescent="0.35">
      <c r="A1355" t="s">
        <v>136</v>
      </c>
      <c r="B1355" t="s">
        <v>9</v>
      </c>
      <c r="C1355" t="s">
        <v>137</v>
      </c>
      <c r="D1355" t="s">
        <v>128</v>
      </c>
      <c r="E1355" t="s">
        <v>33</v>
      </c>
      <c r="F1355" t="s">
        <v>210</v>
      </c>
      <c r="G1355">
        <v>928</v>
      </c>
      <c r="H1355">
        <v>658</v>
      </c>
      <c r="I1355">
        <v>270</v>
      </c>
      <c r="J1355" s="1">
        <f t="shared" si="42"/>
        <v>0.70905172413793105</v>
      </c>
      <c r="K1355" s="1">
        <f t="shared" si="43"/>
        <v>0.29094827586206895</v>
      </c>
    </row>
    <row r="1356" spans="1:11" hidden="1" x14ac:dyDescent="0.35">
      <c r="A1356" t="s">
        <v>136</v>
      </c>
      <c r="B1356" t="s">
        <v>9</v>
      </c>
      <c r="C1356" t="s">
        <v>137</v>
      </c>
      <c r="D1356" t="s">
        <v>128</v>
      </c>
      <c r="E1356" t="s">
        <v>34</v>
      </c>
      <c r="F1356" t="s">
        <v>210</v>
      </c>
      <c r="G1356">
        <v>1079</v>
      </c>
      <c r="H1356">
        <v>759</v>
      </c>
      <c r="I1356">
        <v>320</v>
      </c>
      <c r="J1356" s="1">
        <f t="shared" si="42"/>
        <v>0.70342910101946243</v>
      </c>
      <c r="K1356" s="1">
        <f t="shared" si="43"/>
        <v>0.29657089898053751</v>
      </c>
    </row>
    <row r="1357" spans="1:11" hidden="1" x14ac:dyDescent="0.35">
      <c r="A1357" t="s">
        <v>136</v>
      </c>
      <c r="B1357" t="s">
        <v>9</v>
      </c>
      <c r="C1357" t="s">
        <v>137</v>
      </c>
      <c r="D1357" t="s">
        <v>128</v>
      </c>
      <c r="E1357" t="s">
        <v>35</v>
      </c>
      <c r="F1357" t="s">
        <v>210</v>
      </c>
      <c r="G1357">
        <v>1013</v>
      </c>
      <c r="H1357">
        <v>748</v>
      </c>
      <c r="I1357">
        <v>265</v>
      </c>
      <c r="J1357" s="1">
        <f t="shared" si="42"/>
        <v>0.7384007897334649</v>
      </c>
      <c r="K1357" s="1">
        <f t="shared" si="43"/>
        <v>0.26159921026653504</v>
      </c>
    </row>
    <row r="1358" spans="1:11" hidden="1" x14ac:dyDescent="0.35">
      <c r="A1358" t="s">
        <v>136</v>
      </c>
      <c r="B1358" t="s">
        <v>9</v>
      </c>
      <c r="C1358" t="s">
        <v>137</v>
      </c>
      <c r="D1358" t="s">
        <v>128</v>
      </c>
      <c r="E1358" t="s">
        <v>36</v>
      </c>
      <c r="F1358" t="s">
        <v>210</v>
      </c>
      <c r="G1358">
        <v>663</v>
      </c>
      <c r="H1358">
        <v>447</v>
      </c>
      <c r="I1358">
        <v>216</v>
      </c>
      <c r="J1358" s="1">
        <f t="shared" si="42"/>
        <v>0.67420814479638014</v>
      </c>
      <c r="K1358" s="1">
        <f t="shared" si="43"/>
        <v>0.32579185520361992</v>
      </c>
    </row>
    <row r="1359" spans="1:11" hidden="1" x14ac:dyDescent="0.35">
      <c r="A1359" t="s">
        <v>136</v>
      </c>
      <c r="B1359" t="s">
        <v>9</v>
      </c>
      <c r="C1359" t="s">
        <v>137</v>
      </c>
      <c r="D1359" t="s">
        <v>128</v>
      </c>
      <c r="E1359" t="s">
        <v>37</v>
      </c>
      <c r="F1359" t="s">
        <v>210</v>
      </c>
      <c r="G1359">
        <v>1568</v>
      </c>
      <c r="H1359">
        <v>1110</v>
      </c>
      <c r="I1359">
        <v>458</v>
      </c>
      <c r="J1359" s="1">
        <f t="shared" si="42"/>
        <v>0.70790816326530615</v>
      </c>
      <c r="K1359" s="1">
        <f t="shared" si="43"/>
        <v>0.29209183673469385</v>
      </c>
    </row>
    <row r="1360" spans="1:11" hidden="1" x14ac:dyDescent="0.35">
      <c r="A1360" t="s">
        <v>136</v>
      </c>
      <c r="B1360" t="s">
        <v>9</v>
      </c>
      <c r="C1360" t="s">
        <v>137</v>
      </c>
      <c r="D1360" t="s">
        <v>128</v>
      </c>
      <c r="E1360" t="s">
        <v>38</v>
      </c>
      <c r="F1360" t="s">
        <v>210</v>
      </c>
      <c r="G1360">
        <v>1156</v>
      </c>
      <c r="H1360">
        <v>855</v>
      </c>
      <c r="I1360">
        <v>301</v>
      </c>
      <c r="J1360" s="1">
        <f t="shared" si="42"/>
        <v>0.73961937716262971</v>
      </c>
      <c r="K1360" s="1">
        <f t="shared" si="43"/>
        <v>0.26038062283737023</v>
      </c>
    </row>
    <row r="1361" spans="1:11" hidden="1" x14ac:dyDescent="0.35">
      <c r="A1361" t="s">
        <v>136</v>
      </c>
      <c r="B1361" t="s">
        <v>9</v>
      </c>
      <c r="C1361" t="s">
        <v>137</v>
      </c>
      <c r="D1361" t="s">
        <v>128</v>
      </c>
      <c r="E1361" t="s">
        <v>39</v>
      </c>
      <c r="F1361" t="s">
        <v>268</v>
      </c>
      <c r="G1361">
        <v>1047</v>
      </c>
      <c r="H1361">
        <v>797</v>
      </c>
      <c r="I1361">
        <v>250</v>
      </c>
      <c r="J1361" s="1">
        <f t="shared" si="42"/>
        <v>0.7612225405921681</v>
      </c>
      <c r="K1361" s="1">
        <f t="shared" si="43"/>
        <v>0.2387774594078319</v>
      </c>
    </row>
    <row r="1362" spans="1:11" hidden="1" x14ac:dyDescent="0.35">
      <c r="A1362" t="s">
        <v>136</v>
      </c>
      <c r="B1362" t="s">
        <v>9</v>
      </c>
      <c r="C1362" t="s">
        <v>137</v>
      </c>
      <c r="D1362" t="s">
        <v>128</v>
      </c>
      <c r="E1362" t="s">
        <v>40</v>
      </c>
      <c r="F1362" t="s">
        <v>189</v>
      </c>
      <c r="G1362">
        <v>403</v>
      </c>
      <c r="H1362">
        <v>312</v>
      </c>
      <c r="I1362">
        <v>91</v>
      </c>
      <c r="J1362" s="1">
        <f t="shared" si="42"/>
        <v>0.77419354838709675</v>
      </c>
      <c r="K1362" s="1">
        <f t="shared" si="43"/>
        <v>0.22580645161290322</v>
      </c>
    </row>
    <row r="1363" spans="1:11" hidden="1" x14ac:dyDescent="0.35">
      <c r="A1363" t="s">
        <v>136</v>
      </c>
      <c r="B1363" t="s">
        <v>9</v>
      </c>
      <c r="C1363" t="s">
        <v>137</v>
      </c>
      <c r="D1363" t="s">
        <v>128</v>
      </c>
      <c r="E1363" t="s">
        <v>41</v>
      </c>
      <c r="F1363" t="s">
        <v>268</v>
      </c>
      <c r="G1363">
        <v>868</v>
      </c>
      <c r="H1363">
        <v>622</v>
      </c>
      <c r="I1363">
        <v>246</v>
      </c>
      <c r="J1363" s="1">
        <f t="shared" si="42"/>
        <v>0.71658986175115202</v>
      </c>
      <c r="K1363" s="1">
        <f t="shared" si="43"/>
        <v>0.28341013824884792</v>
      </c>
    </row>
    <row r="1364" spans="1:11" hidden="1" x14ac:dyDescent="0.35">
      <c r="A1364" t="s">
        <v>136</v>
      </c>
      <c r="B1364" t="s">
        <v>9</v>
      </c>
      <c r="C1364" t="s">
        <v>137</v>
      </c>
      <c r="D1364" t="s">
        <v>128</v>
      </c>
      <c r="E1364" t="s">
        <v>42</v>
      </c>
      <c r="F1364" t="s">
        <v>268</v>
      </c>
      <c r="G1364">
        <v>1121</v>
      </c>
      <c r="H1364">
        <v>919</v>
      </c>
      <c r="I1364">
        <v>202</v>
      </c>
      <c r="J1364" s="1">
        <f t="shared" si="42"/>
        <v>0.81980374665477251</v>
      </c>
      <c r="K1364" s="1">
        <f t="shared" si="43"/>
        <v>0.18019625334522749</v>
      </c>
    </row>
    <row r="1365" spans="1:11" hidden="1" x14ac:dyDescent="0.35">
      <c r="A1365" t="s">
        <v>136</v>
      </c>
      <c r="B1365" t="s">
        <v>9</v>
      </c>
      <c r="C1365" t="s">
        <v>137</v>
      </c>
      <c r="D1365" t="s">
        <v>128</v>
      </c>
      <c r="E1365" t="s">
        <v>43</v>
      </c>
      <c r="F1365" t="s">
        <v>268</v>
      </c>
      <c r="G1365">
        <v>1277</v>
      </c>
      <c r="H1365">
        <v>919</v>
      </c>
      <c r="I1365">
        <v>358</v>
      </c>
      <c r="J1365" s="1">
        <f t="shared" si="42"/>
        <v>0.71965544244322632</v>
      </c>
      <c r="K1365" s="1">
        <f t="shared" si="43"/>
        <v>0.28034455755677368</v>
      </c>
    </row>
    <row r="1366" spans="1:11" hidden="1" x14ac:dyDescent="0.35">
      <c r="A1366" t="s">
        <v>136</v>
      </c>
      <c r="B1366" t="s">
        <v>9</v>
      </c>
      <c r="C1366" t="s">
        <v>137</v>
      </c>
      <c r="D1366" t="s">
        <v>128</v>
      </c>
      <c r="E1366" t="s">
        <v>44</v>
      </c>
      <c r="F1366" t="s">
        <v>268</v>
      </c>
      <c r="G1366">
        <v>979</v>
      </c>
      <c r="H1366">
        <v>693</v>
      </c>
      <c r="I1366">
        <v>286</v>
      </c>
      <c r="J1366" s="1">
        <f t="shared" si="42"/>
        <v>0.7078651685393258</v>
      </c>
      <c r="K1366" s="1">
        <f t="shared" si="43"/>
        <v>0.29213483146067415</v>
      </c>
    </row>
    <row r="1367" spans="1:11" hidden="1" x14ac:dyDescent="0.35">
      <c r="A1367" t="s">
        <v>136</v>
      </c>
      <c r="B1367" t="s">
        <v>9</v>
      </c>
      <c r="C1367" t="s">
        <v>137</v>
      </c>
      <c r="D1367" t="s">
        <v>128</v>
      </c>
      <c r="E1367" t="s">
        <v>45</v>
      </c>
      <c r="F1367" t="s">
        <v>268</v>
      </c>
      <c r="G1367">
        <v>533</v>
      </c>
      <c r="H1367">
        <v>406</v>
      </c>
      <c r="I1367">
        <v>127</v>
      </c>
      <c r="J1367" s="1">
        <f t="shared" si="42"/>
        <v>0.76172607879924958</v>
      </c>
      <c r="K1367" s="1">
        <f t="shared" si="43"/>
        <v>0.23827392120075047</v>
      </c>
    </row>
    <row r="1368" spans="1:11" hidden="1" x14ac:dyDescent="0.35">
      <c r="A1368" t="s">
        <v>136</v>
      </c>
      <c r="B1368" t="s">
        <v>9</v>
      </c>
      <c r="C1368" t="s">
        <v>137</v>
      </c>
      <c r="D1368" t="s">
        <v>128</v>
      </c>
      <c r="E1368" t="s">
        <v>46</v>
      </c>
      <c r="F1368" t="s">
        <v>268</v>
      </c>
      <c r="G1368">
        <v>745</v>
      </c>
      <c r="H1368">
        <v>534</v>
      </c>
      <c r="I1368">
        <v>211</v>
      </c>
      <c r="J1368" s="1">
        <f t="shared" si="42"/>
        <v>0.71677852348993287</v>
      </c>
      <c r="K1368" s="1">
        <f t="shared" si="43"/>
        <v>0.28322147651006713</v>
      </c>
    </row>
    <row r="1369" spans="1:11" hidden="1" x14ac:dyDescent="0.35">
      <c r="A1369" t="s">
        <v>136</v>
      </c>
      <c r="B1369" t="s">
        <v>9</v>
      </c>
      <c r="C1369" t="s">
        <v>137</v>
      </c>
      <c r="D1369" t="s">
        <v>128</v>
      </c>
      <c r="E1369" t="s">
        <v>47</v>
      </c>
      <c r="F1369" t="s">
        <v>268</v>
      </c>
      <c r="G1369">
        <v>1049</v>
      </c>
      <c r="H1369">
        <v>777</v>
      </c>
      <c r="I1369">
        <v>272</v>
      </c>
      <c r="J1369" s="1">
        <f t="shared" si="42"/>
        <v>0.74070543374642517</v>
      </c>
      <c r="K1369" s="1">
        <f t="shared" si="43"/>
        <v>0.25929456625357483</v>
      </c>
    </row>
    <row r="1370" spans="1:11" hidden="1" x14ac:dyDescent="0.35">
      <c r="A1370" t="s">
        <v>136</v>
      </c>
      <c r="B1370" t="s">
        <v>9</v>
      </c>
      <c r="C1370" t="s">
        <v>137</v>
      </c>
      <c r="D1370" t="s">
        <v>128</v>
      </c>
      <c r="E1370" t="s">
        <v>48</v>
      </c>
      <c r="F1370" t="s">
        <v>268</v>
      </c>
      <c r="G1370">
        <v>2248</v>
      </c>
      <c r="H1370">
        <v>1541</v>
      </c>
      <c r="I1370">
        <v>707</v>
      </c>
      <c r="J1370" s="1">
        <f t="shared" si="42"/>
        <v>0.68549822064056942</v>
      </c>
      <c r="K1370" s="1">
        <f t="shared" si="43"/>
        <v>0.31450177935943058</v>
      </c>
    </row>
    <row r="1371" spans="1:11" hidden="1" x14ac:dyDescent="0.35">
      <c r="A1371" t="s">
        <v>136</v>
      </c>
      <c r="B1371" t="s">
        <v>9</v>
      </c>
      <c r="C1371" t="s">
        <v>137</v>
      </c>
      <c r="D1371" t="s">
        <v>128</v>
      </c>
      <c r="E1371" t="s">
        <v>49</v>
      </c>
      <c r="F1371" t="s">
        <v>268</v>
      </c>
      <c r="G1371">
        <v>1200</v>
      </c>
      <c r="H1371">
        <v>779</v>
      </c>
      <c r="I1371">
        <v>421</v>
      </c>
      <c r="J1371" s="1">
        <f t="shared" si="42"/>
        <v>0.64916666666666667</v>
      </c>
      <c r="K1371" s="1">
        <f t="shared" si="43"/>
        <v>0.35083333333333333</v>
      </c>
    </row>
    <row r="1372" spans="1:11" hidden="1" x14ac:dyDescent="0.35">
      <c r="A1372" t="s">
        <v>136</v>
      </c>
      <c r="B1372" t="s">
        <v>9</v>
      </c>
      <c r="C1372" t="s">
        <v>137</v>
      </c>
      <c r="D1372" t="s">
        <v>128</v>
      </c>
      <c r="E1372" t="s">
        <v>50</v>
      </c>
      <c r="F1372" t="s">
        <v>268</v>
      </c>
      <c r="G1372">
        <v>1816</v>
      </c>
      <c r="H1372">
        <v>1460</v>
      </c>
      <c r="I1372">
        <v>356</v>
      </c>
      <c r="J1372" s="1">
        <f t="shared" si="42"/>
        <v>0.80396475770925113</v>
      </c>
      <c r="K1372" s="1">
        <f t="shared" si="43"/>
        <v>0.1960352422907489</v>
      </c>
    </row>
    <row r="1373" spans="1:11" hidden="1" x14ac:dyDescent="0.35">
      <c r="A1373" t="s">
        <v>136</v>
      </c>
      <c r="B1373" t="s">
        <v>9</v>
      </c>
      <c r="C1373" t="s">
        <v>137</v>
      </c>
      <c r="D1373" t="s">
        <v>128</v>
      </c>
      <c r="E1373" t="s">
        <v>51</v>
      </c>
      <c r="F1373" t="s">
        <v>189</v>
      </c>
      <c r="G1373">
        <v>1513</v>
      </c>
      <c r="H1373">
        <v>1076</v>
      </c>
      <c r="I1373">
        <v>437</v>
      </c>
      <c r="J1373" s="1">
        <f t="shared" si="42"/>
        <v>0.71116986120290815</v>
      </c>
      <c r="K1373" s="1">
        <f t="shared" si="43"/>
        <v>0.28883013879709185</v>
      </c>
    </row>
    <row r="1374" spans="1:11" hidden="1" x14ac:dyDescent="0.35">
      <c r="A1374" t="s">
        <v>136</v>
      </c>
      <c r="B1374" t="s">
        <v>9</v>
      </c>
      <c r="C1374" t="s">
        <v>137</v>
      </c>
      <c r="D1374" t="s">
        <v>128</v>
      </c>
      <c r="E1374" t="s">
        <v>52</v>
      </c>
      <c r="F1374" t="s">
        <v>189</v>
      </c>
      <c r="G1374">
        <v>1154</v>
      </c>
      <c r="H1374">
        <v>838</v>
      </c>
      <c r="I1374">
        <v>316</v>
      </c>
      <c r="J1374" s="1">
        <f t="shared" si="42"/>
        <v>0.72616984402079721</v>
      </c>
      <c r="K1374" s="1">
        <f t="shared" si="43"/>
        <v>0.27383015597920279</v>
      </c>
    </row>
    <row r="1375" spans="1:11" hidden="1" x14ac:dyDescent="0.35">
      <c r="A1375" t="s">
        <v>136</v>
      </c>
      <c r="B1375" t="s">
        <v>9</v>
      </c>
      <c r="C1375" t="s">
        <v>137</v>
      </c>
      <c r="D1375" t="s">
        <v>128</v>
      </c>
      <c r="E1375" t="s">
        <v>53</v>
      </c>
      <c r="F1375" t="s">
        <v>189</v>
      </c>
      <c r="G1375">
        <v>1653</v>
      </c>
      <c r="H1375">
        <v>1147</v>
      </c>
      <c r="I1375">
        <v>506</v>
      </c>
      <c r="J1375" s="1">
        <f t="shared" si="42"/>
        <v>0.69388989715668481</v>
      </c>
      <c r="K1375" s="1">
        <f t="shared" si="43"/>
        <v>0.30611010284331519</v>
      </c>
    </row>
    <row r="1376" spans="1:11" hidden="1" x14ac:dyDescent="0.35">
      <c r="A1376" t="s">
        <v>136</v>
      </c>
      <c r="B1376" t="s">
        <v>9</v>
      </c>
      <c r="C1376" t="s">
        <v>137</v>
      </c>
      <c r="D1376" t="s">
        <v>128</v>
      </c>
      <c r="E1376" t="s">
        <v>54</v>
      </c>
      <c r="F1376" t="s">
        <v>189</v>
      </c>
      <c r="G1376">
        <v>600</v>
      </c>
      <c r="H1376">
        <v>417</v>
      </c>
      <c r="I1376">
        <v>183</v>
      </c>
      <c r="J1376" s="1">
        <f t="shared" si="42"/>
        <v>0.69499999999999995</v>
      </c>
      <c r="K1376" s="1">
        <f t="shared" si="43"/>
        <v>0.30499999999999999</v>
      </c>
    </row>
    <row r="1377" spans="1:11" hidden="1" x14ac:dyDescent="0.35">
      <c r="A1377" t="s">
        <v>136</v>
      </c>
      <c r="B1377" t="s">
        <v>9</v>
      </c>
      <c r="C1377" t="s">
        <v>137</v>
      </c>
      <c r="D1377" t="s">
        <v>128</v>
      </c>
      <c r="E1377" t="s">
        <v>55</v>
      </c>
      <c r="F1377" t="s">
        <v>189</v>
      </c>
      <c r="G1377">
        <v>681</v>
      </c>
      <c r="H1377">
        <v>468</v>
      </c>
      <c r="I1377">
        <v>213</v>
      </c>
      <c r="J1377" s="1">
        <f t="shared" si="42"/>
        <v>0.68722466960352424</v>
      </c>
      <c r="K1377" s="1">
        <f t="shared" si="43"/>
        <v>0.31277533039647576</v>
      </c>
    </row>
    <row r="1378" spans="1:11" hidden="1" x14ac:dyDescent="0.35">
      <c r="A1378" t="s">
        <v>136</v>
      </c>
      <c r="B1378" t="s">
        <v>9</v>
      </c>
      <c r="C1378" t="s">
        <v>137</v>
      </c>
      <c r="D1378" t="s">
        <v>128</v>
      </c>
      <c r="E1378" t="s">
        <v>56</v>
      </c>
      <c r="F1378" t="s">
        <v>189</v>
      </c>
      <c r="G1378">
        <v>1205</v>
      </c>
      <c r="H1378">
        <v>758</v>
      </c>
      <c r="I1378">
        <v>447</v>
      </c>
      <c r="J1378" s="1">
        <f t="shared" si="42"/>
        <v>0.62904564315352696</v>
      </c>
      <c r="K1378" s="1">
        <f t="shared" si="43"/>
        <v>0.37095435684647304</v>
      </c>
    </row>
    <row r="1379" spans="1:11" hidden="1" x14ac:dyDescent="0.35">
      <c r="A1379" t="s">
        <v>136</v>
      </c>
      <c r="B1379" t="s">
        <v>9</v>
      </c>
      <c r="C1379" t="s">
        <v>137</v>
      </c>
      <c r="D1379" t="s">
        <v>128</v>
      </c>
      <c r="E1379" t="s">
        <v>57</v>
      </c>
      <c r="F1379" t="s">
        <v>189</v>
      </c>
      <c r="G1379">
        <v>1052</v>
      </c>
      <c r="H1379">
        <v>736</v>
      </c>
      <c r="I1379">
        <v>316</v>
      </c>
      <c r="J1379" s="1">
        <f t="shared" si="42"/>
        <v>0.69961977186311786</v>
      </c>
      <c r="K1379" s="1">
        <f t="shared" si="43"/>
        <v>0.30038022813688214</v>
      </c>
    </row>
    <row r="1380" spans="1:11" hidden="1" x14ac:dyDescent="0.35">
      <c r="A1380" t="s">
        <v>136</v>
      </c>
      <c r="B1380" t="s">
        <v>9</v>
      </c>
      <c r="C1380" t="s">
        <v>137</v>
      </c>
      <c r="D1380" t="s">
        <v>128</v>
      </c>
      <c r="E1380" t="s">
        <v>58</v>
      </c>
      <c r="F1380" t="s">
        <v>189</v>
      </c>
      <c r="G1380">
        <v>843</v>
      </c>
      <c r="H1380">
        <v>543</v>
      </c>
      <c r="I1380">
        <v>300</v>
      </c>
      <c r="J1380" s="1">
        <f t="shared" si="42"/>
        <v>0.64412811387900359</v>
      </c>
      <c r="K1380" s="1">
        <f t="shared" si="43"/>
        <v>0.35587188612099646</v>
      </c>
    </row>
    <row r="1381" spans="1:11" hidden="1" x14ac:dyDescent="0.35">
      <c r="A1381" t="s">
        <v>136</v>
      </c>
      <c r="B1381" t="s">
        <v>9</v>
      </c>
      <c r="C1381" t="s">
        <v>137</v>
      </c>
      <c r="D1381" t="s">
        <v>128</v>
      </c>
      <c r="E1381" t="s">
        <v>59</v>
      </c>
      <c r="F1381" t="s">
        <v>189</v>
      </c>
      <c r="G1381">
        <v>1455</v>
      </c>
      <c r="H1381">
        <v>916</v>
      </c>
      <c r="I1381">
        <v>539</v>
      </c>
      <c r="J1381" s="1">
        <f t="shared" si="42"/>
        <v>0.62955326460481098</v>
      </c>
      <c r="K1381" s="1">
        <f t="shared" si="43"/>
        <v>0.37044673539518902</v>
      </c>
    </row>
    <row r="1382" spans="1:11" hidden="1" x14ac:dyDescent="0.35">
      <c r="A1382" t="s">
        <v>136</v>
      </c>
      <c r="B1382" t="s">
        <v>9</v>
      </c>
      <c r="C1382" t="s">
        <v>137</v>
      </c>
      <c r="D1382" t="s">
        <v>128</v>
      </c>
      <c r="E1382" t="s">
        <v>60</v>
      </c>
      <c r="F1382" t="s">
        <v>184</v>
      </c>
      <c r="G1382">
        <v>3428</v>
      </c>
      <c r="H1382">
        <v>2308</v>
      </c>
      <c r="I1382">
        <v>1120</v>
      </c>
      <c r="J1382" s="1">
        <f t="shared" si="42"/>
        <v>0.67327887981330226</v>
      </c>
      <c r="K1382" s="1">
        <f t="shared" si="43"/>
        <v>0.3267211201866978</v>
      </c>
    </row>
    <row r="1383" spans="1:11" hidden="1" x14ac:dyDescent="0.35">
      <c r="A1383" t="s">
        <v>136</v>
      </c>
      <c r="B1383" t="s">
        <v>9</v>
      </c>
      <c r="C1383" t="s">
        <v>137</v>
      </c>
      <c r="D1383" t="s">
        <v>128</v>
      </c>
      <c r="E1383" t="s">
        <v>61</v>
      </c>
      <c r="F1383" t="s">
        <v>184</v>
      </c>
      <c r="G1383">
        <v>2196</v>
      </c>
      <c r="H1383">
        <v>1519</v>
      </c>
      <c r="I1383">
        <v>677</v>
      </c>
      <c r="J1383" s="1">
        <f t="shared" si="42"/>
        <v>0.69171220400728595</v>
      </c>
      <c r="K1383" s="1">
        <f t="shared" si="43"/>
        <v>0.30828779599271405</v>
      </c>
    </row>
    <row r="1384" spans="1:11" hidden="1" x14ac:dyDescent="0.35">
      <c r="A1384" t="s">
        <v>136</v>
      </c>
      <c r="B1384" t="s">
        <v>9</v>
      </c>
      <c r="C1384" t="s">
        <v>137</v>
      </c>
      <c r="D1384" t="s">
        <v>128</v>
      </c>
      <c r="E1384" t="s">
        <v>62</v>
      </c>
      <c r="F1384" t="s">
        <v>184</v>
      </c>
      <c r="G1384">
        <v>1651</v>
      </c>
      <c r="H1384">
        <v>1029</v>
      </c>
      <c r="I1384">
        <v>622</v>
      </c>
      <c r="J1384" s="1">
        <f t="shared" si="42"/>
        <v>0.6232586311326469</v>
      </c>
      <c r="K1384" s="1">
        <f t="shared" si="43"/>
        <v>0.3767413688673531</v>
      </c>
    </row>
    <row r="1385" spans="1:11" hidden="1" x14ac:dyDescent="0.35">
      <c r="A1385" t="s">
        <v>136</v>
      </c>
      <c r="B1385" t="s">
        <v>9</v>
      </c>
      <c r="C1385" t="s">
        <v>137</v>
      </c>
      <c r="D1385" t="s">
        <v>128</v>
      </c>
      <c r="E1385" t="s">
        <v>63</v>
      </c>
      <c r="F1385" t="s">
        <v>184</v>
      </c>
      <c r="G1385">
        <v>2501</v>
      </c>
      <c r="H1385">
        <v>1685</v>
      </c>
      <c r="I1385">
        <v>816</v>
      </c>
      <c r="J1385" s="1">
        <f t="shared" si="42"/>
        <v>0.67373050779688126</v>
      </c>
      <c r="K1385" s="1">
        <f t="shared" si="43"/>
        <v>0.32626949220311874</v>
      </c>
    </row>
    <row r="1386" spans="1:11" hidden="1" x14ac:dyDescent="0.35">
      <c r="A1386" t="s">
        <v>136</v>
      </c>
      <c r="B1386" t="s">
        <v>9</v>
      </c>
      <c r="C1386" t="s">
        <v>137</v>
      </c>
      <c r="D1386" t="s">
        <v>128</v>
      </c>
      <c r="E1386" t="s">
        <v>64</v>
      </c>
      <c r="F1386" t="s">
        <v>184</v>
      </c>
      <c r="G1386">
        <v>1464</v>
      </c>
      <c r="H1386">
        <v>1002</v>
      </c>
      <c r="I1386">
        <v>462</v>
      </c>
      <c r="J1386" s="1">
        <f t="shared" si="42"/>
        <v>0.68442622950819676</v>
      </c>
      <c r="K1386" s="1">
        <f t="shared" si="43"/>
        <v>0.3155737704918033</v>
      </c>
    </row>
    <row r="1387" spans="1:11" hidden="1" x14ac:dyDescent="0.35">
      <c r="A1387" t="s">
        <v>136</v>
      </c>
      <c r="B1387" t="s">
        <v>9</v>
      </c>
      <c r="C1387" t="s">
        <v>137</v>
      </c>
      <c r="D1387" t="s">
        <v>128</v>
      </c>
      <c r="E1387" t="s">
        <v>65</v>
      </c>
      <c r="F1387" t="s">
        <v>184</v>
      </c>
      <c r="G1387">
        <v>1932</v>
      </c>
      <c r="H1387">
        <v>1302</v>
      </c>
      <c r="I1387">
        <v>630</v>
      </c>
      <c r="J1387" s="1">
        <f t="shared" si="42"/>
        <v>0.67391304347826086</v>
      </c>
      <c r="K1387" s="1">
        <f t="shared" si="43"/>
        <v>0.32608695652173914</v>
      </c>
    </row>
    <row r="1388" spans="1:11" hidden="1" x14ac:dyDescent="0.35">
      <c r="A1388" t="s">
        <v>136</v>
      </c>
      <c r="B1388" t="s">
        <v>9</v>
      </c>
      <c r="C1388" t="s">
        <v>137</v>
      </c>
      <c r="D1388" t="s">
        <v>128</v>
      </c>
      <c r="E1388" t="s">
        <v>66</v>
      </c>
      <c r="F1388" t="s">
        <v>184</v>
      </c>
      <c r="G1388">
        <v>715</v>
      </c>
      <c r="H1388">
        <v>459</v>
      </c>
      <c r="I1388">
        <v>256</v>
      </c>
      <c r="J1388" s="1">
        <f t="shared" si="42"/>
        <v>0.64195804195804196</v>
      </c>
      <c r="K1388" s="1">
        <f t="shared" si="43"/>
        <v>0.35804195804195804</v>
      </c>
    </row>
    <row r="1389" spans="1:11" hidden="1" x14ac:dyDescent="0.35">
      <c r="A1389" t="s">
        <v>136</v>
      </c>
      <c r="B1389" t="s">
        <v>9</v>
      </c>
      <c r="C1389" t="s">
        <v>137</v>
      </c>
      <c r="D1389" t="s">
        <v>128</v>
      </c>
      <c r="E1389" t="s">
        <v>67</v>
      </c>
      <c r="F1389" t="s">
        <v>184</v>
      </c>
      <c r="G1389">
        <v>1510</v>
      </c>
      <c r="H1389">
        <v>1054</v>
      </c>
      <c r="I1389">
        <v>456</v>
      </c>
      <c r="J1389" s="1">
        <f t="shared" si="42"/>
        <v>0.69801324503311257</v>
      </c>
      <c r="K1389" s="1">
        <f t="shared" si="43"/>
        <v>0.30198675496688743</v>
      </c>
    </row>
    <row r="1390" spans="1:11" hidden="1" x14ac:dyDescent="0.35">
      <c r="A1390" t="s">
        <v>136</v>
      </c>
      <c r="B1390" t="s">
        <v>9</v>
      </c>
      <c r="C1390" t="s">
        <v>137</v>
      </c>
      <c r="D1390" t="s">
        <v>128</v>
      </c>
      <c r="E1390" t="s">
        <v>68</v>
      </c>
      <c r="F1390" t="s">
        <v>184</v>
      </c>
      <c r="G1390">
        <v>1298</v>
      </c>
      <c r="H1390">
        <v>874</v>
      </c>
      <c r="I1390">
        <v>424</v>
      </c>
      <c r="J1390" s="1">
        <f t="shared" si="42"/>
        <v>0.67334360554699535</v>
      </c>
      <c r="K1390" s="1">
        <f t="shared" si="43"/>
        <v>0.32665639445300459</v>
      </c>
    </row>
    <row r="1391" spans="1:11" hidden="1" x14ac:dyDescent="0.35">
      <c r="A1391" t="s">
        <v>136</v>
      </c>
      <c r="B1391" t="s">
        <v>9</v>
      </c>
      <c r="C1391" t="s">
        <v>137</v>
      </c>
      <c r="D1391" t="s">
        <v>128</v>
      </c>
      <c r="E1391" t="s">
        <v>69</v>
      </c>
      <c r="F1391" t="s">
        <v>200</v>
      </c>
      <c r="G1391">
        <v>1420</v>
      </c>
      <c r="H1391">
        <v>1071</v>
      </c>
      <c r="I1391">
        <v>349</v>
      </c>
      <c r="J1391" s="1">
        <f t="shared" si="42"/>
        <v>0.75422535211267605</v>
      </c>
      <c r="K1391" s="1">
        <f t="shared" si="43"/>
        <v>0.24577464788732395</v>
      </c>
    </row>
    <row r="1392" spans="1:11" hidden="1" x14ac:dyDescent="0.35">
      <c r="A1392" t="s">
        <v>136</v>
      </c>
      <c r="B1392" t="s">
        <v>9</v>
      </c>
      <c r="C1392" t="s">
        <v>137</v>
      </c>
      <c r="D1392" t="s">
        <v>128</v>
      </c>
      <c r="E1392" t="s">
        <v>70</v>
      </c>
      <c r="F1392" t="s">
        <v>200</v>
      </c>
      <c r="G1392">
        <v>2631</v>
      </c>
      <c r="H1392">
        <v>2123</v>
      </c>
      <c r="I1392">
        <v>508</v>
      </c>
      <c r="J1392" s="1">
        <f t="shared" si="42"/>
        <v>0.80691752185480803</v>
      </c>
      <c r="K1392" s="1">
        <f t="shared" si="43"/>
        <v>0.19308247814519194</v>
      </c>
    </row>
    <row r="1393" spans="1:11" hidden="1" x14ac:dyDescent="0.35">
      <c r="A1393" t="s">
        <v>136</v>
      </c>
      <c r="B1393" t="s">
        <v>9</v>
      </c>
      <c r="C1393" t="s">
        <v>137</v>
      </c>
      <c r="D1393" t="s">
        <v>128</v>
      </c>
      <c r="E1393" t="s">
        <v>71</v>
      </c>
      <c r="F1393" t="s">
        <v>200</v>
      </c>
      <c r="G1393">
        <v>671</v>
      </c>
      <c r="H1393">
        <v>519</v>
      </c>
      <c r="I1393">
        <v>152</v>
      </c>
      <c r="J1393" s="1">
        <f t="shared" si="42"/>
        <v>0.77347242921013415</v>
      </c>
      <c r="K1393" s="1">
        <f t="shared" si="43"/>
        <v>0.22652757078986588</v>
      </c>
    </row>
    <row r="1394" spans="1:11" hidden="1" x14ac:dyDescent="0.35">
      <c r="A1394" t="s">
        <v>136</v>
      </c>
      <c r="B1394" t="s">
        <v>9</v>
      </c>
      <c r="C1394" t="s">
        <v>137</v>
      </c>
      <c r="D1394" t="s">
        <v>128</v>
      </c>
      <c r="E1394" t="s">
        <v>72</v>
      </c>
      <c r="F1394" t="s">
        <v>179</v>
      </c>
      <c r="G1394">
        <v>3542</v>
      </c>
      <c r="H1394">
        <v>2347</v>
      </c>
      <c r="I1394">
        <v>1195</v>
      </c>
      <c r="J1394" s="1">
        <f t="shared" si="42"/>
        <v>0.66261998870694527</v>
      </c>
      <c r="K1394" s="1">
        <f t="shared" si="43"/>
        <v>0.33738001129305478</v>
      </c>
    </row>
    <row r="1395" spans="1:11" hidden="1" x14ac:dyDescent="0.35">
      <c r="A1395" t="s">
        <v>136</v>
      </c>
      <c r="B1395" t="s">
        <v>9</v>
      </c>
      <c r="C1395" t="s">
        <v>137</v>
      </c>
      <c r="D1395" t="s">
        <v>128</v>
      </c>
      <c r="E1395" t="s">
        <v>73</v>
      </c>
      <c r="F1395" t="s">
        <v>179</v>
      </c>
      <c r="G1395">
        <v>2257</v>
      </c>
      <c r="H1395">
        <v>1837</v>
      </c>
      <c r="I1395">
        <v>420</v>
      </c>
      <c r="J1395" s="1">
        <f t="shared" si="42"/>
        <v>0.81391227292866641</v>
      </c>
      <c r="K1395" s="1">
        <f t="shared" si="43"/>
        <v>0.18608772707133364</v>
      </c>
    </row>
    <row r="1396" spans="1:11" hidden="1" x14ac:dyDescent="0.35">
      <c r="A1396" t="s">
        <v>136</v>
      </c>
      <c r="B1396" t="s">
        <v>9</v>
      </c>
      <c r="C1396" t="s">
        <v>137</v>
      </c>
      <c r="D1396" t="s">
        <v>128</v>
      </c>
      <c r="E1396" t="s">
        <v>74</v>
      </c>
      <c r="F1396" t="s">
        <v>179</v>
      </c>
      <c r="G1396">
        <v>3316</v>
      </c>
      <c r="H1396">
        <v>2313</v>
      </c>
      <c r="I1396">
        <v>1003</v>
      </c>
      <c r="J1396" s="1">
        <f t="shared" si="42"/>
        <v>0.69752714113389624</v>
      </c>
      <c r="K1396" s="1">
        <f t="shared" si="43"/>
        <v>0.30247285886610376</v>
      </c>
    </row>
    <row r="1397" spans="1:11" hidden="1" x14ac:dyDescent="0.35">
      <c r="A1397" t="s">
        <v>136</v>
      </c>
      <c r="B1397" t="s">
        <v>9</v>
      </c>
      <c r="C1397" t="s">
        <v>137</v>
      </c>
      <c r="D1397" t="s">
        <v>128</v>
      </c>
      <c r="E1397" t="s">
        <v>75</v>
      </c>
      <c r="F1397" t="s">
        <v>179</v>
      </c>
      <c r="G1397">
        <v>2183</v>
      </c>
      <c r="H1397">
        <v>1498</v>
      </c>
      <c r="I1397">
        <v>685</v>
      </c>
      <c r="J1397" s="1">
        <f t="shared" si="42"/>
        <v>0.68621163536417773</v>
      </c>
      <c r="K1397" s="1">
        <f t="shared" si="43"/>
        <v>0.31378836463582227</v>
      </c>
    </row>
    <row r="1398" spans="1:11" hidden="1" x14ac:dyDescent="0.35">
      <c r="A1398" t="s">
        <v>136</v>
      </c>
      <c r="B1398" t="s">
        <v>9</v>
      </c>
      <c r="C1398" t="s">
        <v>137</v>
      </c>
      <c r="D1398" t="s">
        <v>128</v>
      </c>
      <c r="E1398" t="s">
        <v>76</v>
      </c>
      <c r="F1398" t="s">
        <v>210</v>
      </c>
      <c r="G1398">
        <v>1903</v>
      </c>
      <c r="H1398">
        <v>1451</v>
      </c>
      <c r="I1398">
        <v>452</v>
      </c>
      <c r="J1398" s="1">
        <f t="shared" si="42"/>
        <v>0.76248029427220176</v>
      </c>
      <c r="K1398" s="1">
        <f t="shared" si="43"/>
        <v>0.23751970572779821</v>
      </c>
    </row>
    <row r="1399" spans="1:11" hidden="1" x14ac:dyDescent="0.35">
      <c r="A1399" t="s">
        <v>136</v>
      </c>
      <c r="B1399" t="s">
        <v>9</v>
      </c>
      <c r="C1399" t="s">
        <v>137</v>
      </c>
      <c r="D1399" t="s">
        <v>128</v>
      </c>
      <c r="E1399" t="s">
        <v>77</v>
      </c>
      <c r="F1399" s="31" t="s">
        <v>380</v>
      </c>
      <c r="G1399">
        <v>229</v>
      </c>
      <c r="H1399">
        <v>187</v>
      </c>
      <c r="I1399">
        <v>42</v>
      </c>
      <c r="J1399" s="1">
        <f t="shared" si="42"/>
        <v>0.81659388646288211</v>
      </c>
      <c r="K1399" s="1">
        <f t="shared" si="43"/>
        <v>0.18340611353711792</v>
      </c>
    </row>
    <row r="1400" spans="1:11" hidden="1" x14ac:dyDescent="0.35">
      <c r="A1400" t="s">
        <v>136</v>
      </c>
      <c r="B1400" t="s">
        <v>9</v>
      </c>
      <c r="C1400" t="s">
        <v>137</v>
      </c>
      <c r="D1400" t="s">
        <v>128</v>
      </c>
      <c r="E1400" t="s">
        <v>78</v>
      </c>
      <c r="F1400" t="s">
        <v>268</v>
      </c>
      <c r="G1400">
        <v>1828</v>
      </c>
      <c r="H1400">
        <v>1325</v>
      </c>
      <c r="I1400">
        <v>503</v>
      </c>
      <c r="J1400" s="1">
        <f t="shared" si="42"/>
        <v>0.72483588621444206</v>
      </c>
      <c r="K1400" s="1">
        <f t="shared" si="43"/>
        <v>0.275164113785558</v>
      </c>
    </row>
    <row r="1401" spans="1:11" hidden="1" x14ac:dyDescent="0.35">
      <c r="A1401" t="s">
        <v>136</v>
      </c>
      <c r="B1401" t="s">
        <v>9</v>
      </c>
      <c r="C1401" t="s">
        <v>137</v>
      </c>
      <c r="D1401" t="s">
        <v>128</v>
      </c>
      <c r="E1401" t="s">
        <v>79</v>
      </c>
      <c r="F1401" t="s">
        <v>210</v>
      </c>
      <c r="G1401">
        <v>2257</v>
      </c>
      <c r="H1401">
        <v>1569</v>
      </c>
      <c r="I1401">
        <v>688</v>
      </c>
      <c r="J1401" s="1">
        <f t="shared" si="42"/>
        <v>0.69517058041648205</v>
      </c>
      <c r="K1401" s="1">
        <f t="shared" si="43"/>
        <v>0.30482941958351795</v>
      </c>
    </row>
    <row r="1402" spans="1:11" hidden="1" x14ac:dyDescent="0.35">
      <c r="A1402" t="s">
        <v>136</v>
      </c>
      <c r="B1402" t="s">
        <v>9</v>
      </c>
      <c r="C1402" t="s">
        <v>137</v>
      </c>
      <c r="D1402" t="s">
        <v>128</v>
      </c>
      <c r="E1402" t="s">
        <v>80</v>
      </c>
      <c r="F1402" t="s">
        <v>309</v>
      </c>
      <c r="G1402">
        <v>4</v>
      </c>
      <c r="H1402">
        <v>2</v>
      </c>
      <c r="I1402">
        <v>2</v>
      </c>
      <c r="J1402" s="1">
        <f t="shared" si="42"/>
        <v>0.5</v>
      </c>
      <c r="K1402" s="1">
        <f t="shared" si="43"/>
        <v>0.5</v>
      </c>
    </row>
    <row r="1403" spans="1:11" hidden="1" x14ac:dyDescent="0.35">
      <c r="A1403" t="s">
        <v>136</v>
      </c>
      <c r="B1403" t="s">
        <v>9</v>
      </c>
      <c r="C1403" t="s">
        <v>137</v>
      </c>
      <c r="D1403" t="s">
        <v>128</v>
      </c>
      <c r="E1403" t="s">
        <v>81</v>
      </c>
      <c r="F1403" t="s">
        <v>189</v>
      </c>
      <c r="G1403">
        <v>20</v>
      </c>
      <c r="H1403">
        <v>11</v>
      </c>
      <c r="I1403">
        <v>9</v>
      </c>
      <c r="J1403" s="1">
        <f t="shared" si="42"/>
        <v>0.55000000000000004</v>
      </c>
      <c r="K1403" s="1">
        <f t="shared" si="43"/>
        <v>0.45</v>
      </c>
    </row>
    <row r="1404" spans="1:11" hidden="1" x14ac:dyDescent="0.35">
      <c r="A1404" t="s">
        <v>136</v>
      </c>
      <c r="B1404" t="s">
        <v>9</v>
      </c>
      <c r="C1404" t="s">
        <v>137</v>
      </c>
      <c r="D1404" t="s">
        <v>128</v>
      </c>
      <c r="E1404" t="s">
        <v>82</v>
      </c>
      <c r="F1404" t="s">
        <v>184</v>
      </c>
      <c r="G1404">
        <v>11</v>
      </c>
      <c r="H1404">
        <v>6</v>
      </c>
      <c r="I1404">
        <v>5</v>
      </c>
      <c r="J1404" s="1">
        <f t="shared" si="42"/>
        <v>0.54545454545454541</v>
      </c>
      <c r="K1404" s="1">
        <f t="shared" si="43"/>
        <v>0.45454545454545453</v>
      </c>
    </row>
    <row r="1405" spans="1:11" hidden="1" x14ac:dyDescent="0.35">
      <c r="A1405" t="s">
        <v>136</v>
      </c>
      <c r="B1405" t="s">
        <v>9</v>
      </c>
      <c r="C1405" t="s">
        <v>137</v>
      </c>
      <c r="D1405" t="s">
        <v>128</v>
      </c>
      <c r="E1405" t="s">
        <v>83</v>
      </c>
      <c r="F1405" t="s">
        <v>179</v>
      </c>
      <c r="G1405">
        <v>6</v>
      </c>
      <c r="H1405">
        <v>4</v>
      </c>
      <c r="I1405">
        <v>2</v>
      </c>
      <c r="J1405" s="1">
        <f t="shared" si="42"/>
        <v>0.66666666666666663</v>
      </c>
      <c r="K1405" s="1">
        <f t="shared" si="43"/>
        <v>0.33333333333333331</v>
      </c>
    </row>
    <row r="1406" spans="1:11" hidden="1" x14ac:dyDescent="0.35">
      <c r="A1406" t="s">
        <v>136</v>
      </c>
      <c r="B1406" t="s">
        <v>9</v>
      </c>
      <c r="C1406" t="s">
        <v>137</v>
      </c>
      <c r="D1406" t="s">
        <v>128</v>
      </c>
      <c r="E1406" t="s">
        <v>84</v>
      </c>
      <c r="F1406" t="s">
        <v>200</v>
      </c>
      <c r="G1406">
        <v>2238</v>
      </c>
      <c r="H1406">
        <v>1511</v>
      </c>
      <c r="I1406">
        <v>727</v>
      </c>
      <c r="J1406" s="1">
        <f t="shared" si="42"/>
        <v>0.67515638963360147</v>
      </c>
      <c r="K1406" s="1">
        <f t="shared" si="43"/>
        <v>0.32484361036639858</v>
      </c>
    </row>
    <row r="1407" spans="1:11" hidden="1" x14ac:dyDescent="0.35">
      <c r="A1407" t="s">
        <v>136</v>
      </c>
      <c r="B1407" t="s">
        <v>9</v>
      </c>
      <c r="C1407" t="s">
        <v>137</v>
      </c>
      <c r="D1407" t="s">
        <v>128</v>
      </c>
      <c r="E1407" t="s">
        <v>85</v>
      </c>
      <c r="F1407" t="s">
        <v>200</v>
      </c>
      <c r="G1407">
        <v>1955</v>
      </c>
      <c r="H1407">
        <v>1416</v>
      </c>
      <c r="I1407">
        <v>539</v>
      </c>
      <c r="J1407" s="1">
        <f t="shared" si="42"/>
        <v>0.72429667519181584</v>
      </c>
      <c r="K1407" s="1">
        <f t="shared" si="43"/>
        <v>0.27570332480818416</v>
      </c>
    </row>
    <row r="1408" spans="1:11" hidden="1" x14ac:dyDescent="0.35">
      <c r="A1408" t="s">
        <v>136</v>
      </c>
      <c r="B1408" t="s">
        <v>9</v>
      </c>
      <c r="C1408" t="s">
        <v>137</v>
      </c>
      <c r="D1408" t="s">
        <v>128</v>
      </c>
      <c r="E1408" t="s">
        <v>86</v>
      </c>
      <c r="F1408" t="s">
        <v>179</v>
      </c>
      <c r="G1408">
        <v>3802</v>
      </c>
      <c r="H1408">
        <v>2397</v>
      </c>
      <c r="I1408">
        <v>1405</v>
      </c>
      <c r="J1408" s="1">
        <f t="shared" si="42"/>
        <v>0.63045765386638608</v>
      </c>
      <c r="K1408" s="1">
        <f t="shared" si="43"/>
        <v>0.36954234613361386</v>
      </c>
    </row>
    <row r="1409" spans="1:11" hidden="1" x14ac:dyDescent="0.35">
      <c r="A1409" t="s">
        <v>136</v>
      </c>
      <c r="B1409" t="s">
        <v>9</v>
      </c>
      <c r="C1409" t="s">
        <v>137</v>
      </c>
      <c r="D1409" t="s">
        <v>128</v>
      </c>
      <c r="E1409" t="s">
        <v>87</v>
      </c>
      <c r="F1409" t="s">
        <v>189</v>
      </c>
      <c r="G1409">
        <v>4621</v>
      </c>
      <c r="H1409">
        <v>3116</v>
      </c>
      <c r="I1409">
        <v>1505</v>
      </c>
      <c r="J1409" s="1">
        <f t="shared" si="42"/>
        <v>0.6743129192815408</v>
      </c>
      <c r="K1409" s="1">
        <f t="shared" si="43"/>
        <v>0.3256870807184592</v>
      </c>
    </row>
    <row r="1410" spans="1:11" hidden="1" x14ac:dyDescent="0.35">
      <c r="A1410" t="s">
        <v>136</v>
      </c>
      <c r="B1410" t="s">
        <v>9</v>
      </c>
      <c r="C1410" t="s">
        <v>137</v>
      </c>
      <c r="D1410" t="s">
        <v>128</v>
      </c>
      <c r="E1410" t="s">
        <v>88</v>
      </c>
      <c r="F1410" t="s">
        <v>268</v>
      </c>
      <c r="G1410">
        <v>4036</v>
      </c>
      <c r="H1410">
        <v>2992</v>
      </c>
      <c r="I1410">
        <v>1044</v>
      </c>
      <c r="J1410" s="1">
        <f t="shared" si="42"/>
        <v>0.74132804757185333</v>
      </c>
      <c r="K1410" s="1">
        <f t="shared" si="43"/>
        <v>0.25867195242814667</v>
      </c>
    </row>
    <row r="1411" spans="1:11" hidden="1" x14ac:dyDescent="0.35">
      <c r="A1411" t="s">
        <v>136</v>
      </c>
      <c r="B1411" t="s">
        <v>9</v>
      </c>
      <c r="C1411" t="s">
        <v>137</v>
      </c>
      <c r="D1411" t="s">
        <v>128</v>
      </c>
      <c r="E1411" t="s">
        <v>89</v>
      </c>
      <c r="F1411" t="s">
        <v>189</v>
      </c>
      <c r="G1411">
        <v>4316</v>
      </c>
      <c r="H1411">
        <v>3105</v>
      </c>
      <c r="I1411">
        <v>1211</v>
      </c>
      <c r="J1411" s="1">
        <f t="shared" ref="J1411:J1474" si="44">H1411/G1411</f>
        <v>0.71941612604263205</v>
      </c>
      <c r="K1411" s="1">
        <f t="shared" ref="K1411:K1474" si="45">I1411/G1411</f>
        <v>0.28058387395736795</v>
      </c>
    </row>
    <row r="1412" spans="1:11" hidden="1" x14ac:dyDescent="0.35">
      <c r="A1412" t="s">
        <v>136</v>
      </c>
      <c r="B1412" t="s">
        <v>9</v>
      </c>
      <c r="C1412" t="s">
        <v>137</v>
      </c>
      <c r="D1412" t="s">
        <v>128</v>
      </c>
      <c r="E1412" t="s">
        <v>90</v>
      </c>
      <c r="F1412" t="s">
        <v>179</v>
      </c>
      <c r="G1412">
        <v>7138</v>
      </c>
      <c r="H1412">
        <v>5542</v>
      </c>
      <c r="I1412">
        <v>1596</v>
      </c>
      <c r="J1412" s="1">
        <f t="shared" si="44"/>
        <v>0.77640795741103952</v>
      </c>
      <c r="K1412" s="1">
        <f t="shared" si="45"/>
        <v>0.22359204258896048</v>
      </c>
    </row>
    <row r="1413" spans="1:11" hidden="1" x14ac:dyDescent="0.35">
      <c r="A1413" t="s">
        <v>136</v>
      </c>
      <c r="B1413" t="s">
        <v>9</v>
      </c>
      <c r="C1413" t="s">
        <v>137</v>
      </c>
      <c r="D1413" t="s">
        <v>128</v>
      </c>
      <c r="E1413" t="s">
        <v>91</v>
      </c>
      <c r="F1413" t="s">
        <v>268</v>
      </c>
      <c r="G1413">
        <v>2635</v>
      </c>
      <c r="H1413">
        <v>2070</v>
      </c>
      <c r="I1413">
        <v>565</v>
      </c>
      <c r="J1413" s="1">
        <f t="shared" si="44"/>
        <v>0.78557874762808344</v>
      </c>
      <c r="K1413" s="1">
        <f t="shared" si="45"/>
        <v>0.2144212523719165</v>
      </c>
    </row>
    <row r="1414" spans="1:11" hidden="1" x14ac:dyDescent="0.35">
      <c r="A1414" t="s">
        <v>136</v>
      </c>
      <c r="B1414" t="s">
        <v>9</v>
      </c>
      <c r="C1414" t="s">
        <v>137</v>
      </c>
      <c r="D1414" t="s">
        <v>128</v>
      </c>
      <c r="E1414" t="s">
        <v>92</v>
      </c>
      <c r="F1414" t="s">
        <v>189</v>
      </c>
      <c r="G1414">
        <v>3278</v>
      </c>
      <c r="H1414">
        <v>2253</v>
      </c>
      <c r="I1414">
        <v>1025</v>
      </c>
      <c r="J1414" s="1">
        <f t="shared" si="44"/>
        <v>0.68730933496034163</v>
      </c>
      <c r="K1414" s="1">
        <f t="shared" si="45"/>
        <v>0.31269066503965831</v>
      </c>
    </row>
    <row r="1415" spans="1:11" hidden="1" x14ac:dyDescent="0.35">
      <c r="A1415" t="s">
        <v>136</v>
      </c>
      <c r="B1415" t="s">
        <v>9</v>
      </c>
      <c r="C1415" t="s">
        <v>137</v>
      </c>
      <c r="D1415" t="s">
        <v>128</v>
      </c>
      <c r="E1415" t="s">
        <v>93</v>
      </c>
      <c r="F1415" t="s">
        <v>184</v>
      </c>
      <c r="G1415">
        <v>4757</v>
      </c>
      <c r="H1415">
        <v>2841</v>
      </c>
      <c r="I1415">
        <v>1916</v>
      </c>
      <c r="J1415" s="1">
        <f t="shared" si="44"/>
        <v>0.59722514189615306</v>
      </c>
      <c r="K1415" s="1">
        <f t="shared" si="45"/>
        <v>0.40277485810384694</v>
      </c>
    </row>
    <row r="1416" spans="1:11" hidden="1" x14ac:dyDescent="0.35">
      <c r="A1416" t="s">
        <v>136</v>
      </c>
      <c r="B1416" t="s">
        <v>9</v>
      </c>
      <c r="C1416" t="s">
        <v>137</v>
      </c>
      <c r="D1416" t="s">
        <v>128</v>
      </c>
      <c r="E1416" t="s">
        <v>94</v>
      </c>
      <c r="F1416" t="s">
        <v>210</v>
      </c>
      <c r="G1416">
        <v>3783</v>
      </c>
      <c r="H1416">
        <v>2406</v>
      </c>
      <c r="I1416">
        <v>1377</v>
      </c>
      <c r="J1416" s="1">
        <f t="shared" si="44"/>
        <v>0.63600317208564627</v>
      </c>
      <c r="K1416" s="1">
        <f t="shared" si="45"/>
        <v>0.36399682791435367</v>
      </c>
    </row>
    <row r="1417" spans="1:11" hidden="1" x14ac:dyDescent="0.35">
      <c r="A1417" t="s">
        <v>136</v>
      </c>
      <c r="B1417" t="s">
        <v>9</v>
      </c>
      <c r="C1417" t="s">
        <v>137</v>
      </c>
      <c r="D1417" t="s">
        <v>128</v>
      </c>
      <c r="E1417" t="s">
        <v>95</v>
      </c>
      <c r="F1417" t="s">
        <v>210</v>
      </c>
      <c r="G1417">
        <v>13</v>
      </c>
      <c r="H1417">
        <v>5</v>
      </c>
      <c r="I1417">
        <v>8</v>
      </c>
      <c r="J1417" s="1">
        <f t="shared" si="44"/>
        <v>0.38461538461538464</v>
      </c>
      <c r="K1417" s="1">
        <f t="shared" si="45"/>
        <v>0.61538461538461542</v>
      </c>
    </row>
    <row r="1418" spans="1:11" hidden="1" x14ac:dyDescent="0.35">
      <c r="A1418" t="s">
        <v>136</v>
      </c>
      <c r="B1418" t="s">
        <v>9</v>
      </c>
      <c r="C1418" t="s">
        <v>137</v>
      </c>
      <c r="D1418" t="s">
        <v>128</v>
      </c>
      <c r="E1418" t="s">
        <v>96</v>
      </c>
      <c r="F1418" t="s">
        <v>268</v>
      </c>
      <c r="G1418">
        <v>2451</v>
      </c>
      <c r="H1418">
        <v>1801</v>
      </c>
      <c r="I1418">
        <v>650</v>
      </c>
      <c r="J1418" s="1">
        <f t="shared" si="44"/>
        <v>0.73480212158302738</v>
      </c>
      <c r="K1418" s="1">
        <f t="shared" si="45"/>
        <v>0.26519787841697268</v>
      </c>
    </row>
    <row r="1419" spans="1:11" hidden="1" x14ac:dyDescent="0.35">
      <c r="A1419" t="s">
        <v>136</v>
      </c>
      <c r="B1419" t="s">
        <v>9</v>
      </c>
      <c r="C1419" t="s">
        <v>137</v>
      </c>
      <c r="D1419" t="s">
        <v>128</v>
      </c>
      <c r="E1419" t="s">
        <v>97</v>
      </c>
      <c r="F1419" t="s">
        <v>309</v>
      </c>
      <c r="G1419">
        <v>6252</v>
      </c>
      <c r="H1419">
        <v>4770</v>
      </c>
      <c r="I1419">
        <v>1482</v>
      </c>
      <c r="J1419" s="1">
        <f t="shared" si="44"/>
        <v>0.76295585412667943</v>
      </c>
      <c r="K1419" s="1">
        <f t="shared" si="45"/>
        <v>0.23704414587332054</v>
      </c>
    </row>
    <row r="1420" spans="1:11" hidden="1" x14ac:dyDescent="0.35">
      <c r="A1420" t="s">
        <v>136</v>
      </c>
      <c r="B1420" t="s">
        <v>9</v>
      </c>
      <c r="C1420" t="s">
        <v>137</v>
      </c>
      <c r="D1420" t="s">
        <v>128</v>
      </c>
      <c r="E1420" t="s">
        <v>98</v>
      </c>
      <c r="F1420" t="s">
        <v>268</v>
      </c>
      <c r="G1420">
        <v>1876</v>
      </c>
      <c r="H1420">
        <v>1343</v>
      </c>
      <c r="I1420">
        <v>533</v>
      </c>
      <c r="J1420" s="1">
        <f t="shared" si="44"/>
        <v>0.7158848614072495</v>
      </c>
      <c r="K1420" s="1">
        <f t="shared" si="45"/>
        <v>0.28411513859275056</v>
      </c>
    </row>
    <row r="1421" spans="1:11" hidden="1" x14ac:dyDescent="0.35">
      <c r="A1421" t="s">
        <v>136</v>
      </c>
      <c r="B1421" t="s">
        <v>9</v>
      </c>
      <c r="C1421" t="s">
        <v>137</v>
      </c>
      <c r="D1421" t="s">
        <v>128</v>
      </c>
      <c r="E1421" t="s">
        <v>99</v>
      </c>
      <c r="F1421" t="s">
        <v>189</v>
      </c>
      <c r="G1421">
        <v>3839</v>
      </c>
      <c r="H1421">
        <v>2909</v>
      </c>
      <c r="I1421">
        <v>930</v>
      </c>
      <c r="J1421" s="1">
        <f t="shared" si="44"/>
        <v>0.75774941390987238</v>
      </c>
      <c r="K1421" s="1">
        <f t="shared" si="45"/>
        <v>0.24225058609012765</v>
      </c>
    </row>
    <row r="1422" spans="1:11" hidden="1" x14ac:dyDescent="0.35">
      <c r="A1422" t="s">
        <v>136</v>
      </c>
      <c r="B1422" t="s">
        <v>9</v>
      </c>
      <c r="C1422" t="s">
        <v>137</v>
      </c>
      <c r="D1422" t="s">
        <v>128</v>
      </c>
      <c r="E1422" t="s">
        <v>100</v>
      </c>
      <c r="F1422" t="s">
        <v>200</v>
      </c>
      <c r="G1422">
        <v>4370</v>
      </c>
      <c r="H1422">
        <v>2963</v>
      </c>
      <c r="I1422">
        <v>1407</v>
      </c>
      <c r="J1422" s="1">
        <f t="shared" si="44"/>
        <v>0.67803203661327227</v>
      </c>
      <c r="K1422" s="1">
        <f t="shared" si="45"/>
        <v>0.32196796338672767</v>
      </c>
    </row>
    <row r="1423" spans="1:11" hidden="1" x14ac:dyDescent="0.35">
      <c r="A1423" t="s">
        <v>136</v>
      </c>
      <c r="B1423" t="s">
        <v>9</v>
      </c>
      <c r="C1423" t="s">
        <v>137</v>
      </c>
      <c r="D1423" t="s">
        <v>128</v>
      </c>
      <c r="E1423" t="s">
        <v>101</v>
      </c>
      <c r="F1423" t="s">
        <v>189</v>
      </c>
      <c r="G1423">
        <v>3590</v>
      </c>
      <c r="H1423">
        <v>2069</v>
      </c>
      <c r="I1423">
        <v>1521</v>
      </c>
      <c r="J1423" s="1">
        <f t="shared" si="44"/>
        <v>0.57632311977715878</v>
      </c>
      <c r="K1423" s="1">
        <f t="shared" si="45"/>
        <v>0.42367688022284122</v>
      </c>
    </row>
    <row r="1424" spans="1:11" hidden="1" x14ac:dyDescent="0.35">
      <c r="A1424" t="s">
        <v>136</v>
      </c>
      <c r="B1424" t="s">
        <v>9</v>
      </c>
      <c r="C1424" t="s">
        <v>137</v>
      </c>
      <c r="D1424" t="s">
        <v>128</v>
      </c>
      <c r="E1424" t="s">
        <v>102</v>
      </c>
      <c r="F1424" t="s">
        <v>309</v>
      </c>
      <c r="G1424">
        <v>8087</v>
      </c>
      <c r="H1424">
        <v>6093</v>
      </c>
      <c r="I1424">
        <v>1994</v>
      </c>
      <c r="J1424" s="1">
        <f t="shared" si="44"/>
        <v>0.7534314331643378</v>
      </c>
      <c r="K1424" s="1">
        <f t="shared" si="45"/>
        <v>0.24656856683566217</v>
      </c>
    </row>
    <row r="1425" spans="1:11" hidden="1" x14ac:dyDescent="0.35">
      <c r="A1425" t="s">
        <v>136</v>
      </c>
      <c r="B1425" t="s">
        <v>9</v>
      </c>
      <c r="C1425" t="s">
        <v>137</v>
      </c>
      <c r="D1425" t="s">
        <v>128</v>
      </c>
      <c r="E1425" t="s">
        <v>103</v>
      </c>
      <c r="F1425" t="s">
        <v>268</v>
      </c>
      <c r="G1425">
        <v>12</v>
      </c>
      <c r="H1425">
        <v>7</v>
      </c>
      <c r="I1425">
        <v>5</v>
      </c>
      <c r="J1425" s="1">
        <f t="shared" si="44"/>
        <v>0.58333333333333337</v>
      </c>
      <c r="K1425" s="1">
        <f t="shared" si="45"/>
        <v>0.41666666666666669</v>
      </c>
    </row>
    <row r="1426" spans="1:11" hidden="1" x14ac:dyDescent="0.35">
      <c r="A1426" t="s">
        <v>136</v>
      </c>
      <c r="B1426" t="s">
        <v>9</v>
      </c>
      <c r="C1426" t="s">
        <v>137</v>
      </c>
      <c r="D1426" t="s">
        <v>128</v>
      </c>
      <c r="E1426" t="s">
        <v>104</v>
      </c>
      <c r="F1426" t="s">
        <v>189</v>
      </c>
      <c r="G1426">
        <v>2861</v>
      </c>
      <c r="H1426">
        <v>2286</v>
      </c>
      <c r="I1426">
        <v>575</v>
      </c>
      <c r="J1426" s="1">
        <f t="shared" si="44"/>
        <v>0.79902132121635794</v>
      </c>
      <c r="K1426" s="1">
        <f t="shared" si="45"/>
        <v>0.20097867878364209</v>
      </c>
    </row>
    <row r="1427" spans="1:11" hidden="1" x14ac:dyDescent="0.35">
      <c r="A1427" t="s">
        <v>136</v>
      </c>
      <c r="B1427" t="s">
        <v>9</v>
      </c>
      <c r="C1427" t="s">
        <v>137</v>
      </c>
      <c r="D1427" t="s">
        <v>128</v>
      </c>
      <c r="E1427" t="s">
        <v>105</v>
      </c>
      <c r="F1427" t="s">
        <v>268</v>
      </c>
      <c r="G1427">
        <v>2360</v>
      </c>
      <c r="H1427">
        <v>1902</v>
      </c>
      <c r="I1427">
        <v>458</v>
      </c>
      <c r="J1427" s="1">
        <f t="shared" si="44"/>
        <v>0.80593220338983051</v>
      </c>
      <c r="K1427" s="1">
        <f t="shared" si="45"/>
        <v>0.19406779661016949</v>
      </c>
    </row>
    <row r="1428" spans="1:11" hidden="1" x14ac:dyDescent="0.35">
      <c r="A1428" t="s">
        <v>136</v>
      </c>
      <c r="B1428" t="s">
        <v>9</v>
      </c>
      <c r="C1428" t="s">
        <v>137</v>
      </c>
      <c r="D1428" t="s">
        <v>128</v>
      </c>
      <c r="E1428" t="s">
        <v>106</v>
      </c>
      <c r="F1428" t="s">
        <v>200</v>
      </c>
      <c r="G1428">
        <v>8605</v>
      </c>
      <c r="H1428">
        <v>5872</v>
      </c>
      <c r="I1428">
        <v>2733</v>
      </c>
      <c r="J1428" s="1">
        <f t="shared" si="44"/>
        <v>0.68239395700174321</v>
      </c>
      <c r="K1428" s="1">
        <f t="shared" si="45"/>
        <v>0.31760604299825684</v>
      </c>
    </row>
    <row r="1429" spans="1:11" hidden="1" x14ac:dyDescent="0.35">
      <c r="A1429" t="s">
        <v>136</v>
      </c>
      <c r="B1429" t="s">
        <v>9</v>
      </c>
      <c r="C1429" t="s">
        <v>137</v>
      </c>
      <c r="D1429" t="s">
        <v>128</v>
      </c>
      <c r="E1429" t="s">
        <v>107</v>
      </c>
      <c r="F1429" t="s">
        <v>200</v>
      </c>
      <c r="G1429">
        <v>4971</v>
      </c>
      <c r="H1429">
        <v>3954</v>
      </c>
      <c r="I1429">
        <v>1017</v>
      </c>
      <c r="J1429" s="1">
        <f t="shared" si="44"/>
        <v>0.79541339770669883</v>
      </c>
      <c r="K1429" s="1">
        <f t="shared" si="45"/>
        <v>0.20458660229330114</v>
      </c>
    </row>
    <row r="1430" spans="1:11" hidden="1" x14ac:dyDescent="0.35">
      <c r="A1430" t="s">
        <v>136</v>
      </c>
      <c r="B1430" t="s">
        <v>9</v>
      </c>
      <c r="C1430" t="s">
        <v>137</v>
      </c>
      <c r="D1430" t="s">
        <v>128</v>
      </c>
      <c r="E1430" t="s">
        <v>108</v>
      </c>
      <c r="F1430" t="s">
        <v>179</v>
      </c>
      <c r="G1430">
        <v>3375</v>
      </c>
      <c r="H1430">
        <v>2354</v>
      </c>
      <c r="I1430">
        <v>1021</v>
      </c>
      <c r="J1430" s="1">
        <f t="shared" si="44"/>
        <v>0.69748148148148148</v>
      </c>
      <c r="K1430" s="1">
        <f t="shared" si="45"/>
        <v>0.30251851851851852</v>
      </c>
    </row>
    <row r="1431" spans="1:11" hidden="1" x14ac:dyDescent="0.35">
      <c r="A1431" t="s">
        <v>136</v>
      </c>
      <c r="B1431" t="s">
        <v>9</v>
      </c>
      <c r="C1431" t="s">
        <v>137</v>
      </c>
      <c r="D1431" t="s">
        <v>128</v>
      </c>
      <c r="E1431" t="s">
        <v>109</v>
      </c>
      <c r="F1431" t="s">
        <v>309</v>
      </c>
      <c r="G1431">
        <v>6616</v>
      </c>
      <c r="H1431">
        <v>4415</v>
      </c>
      <c r="I1431">
        <v>2201</v>
      </c>
      <c r="J1431" s="1">
        <f t="shared" si="44"/>
        <v>0.66732164449818621</v>
      </c>
      <c r="K1431" s="1">
        <f t="shared" si="45"/>
        <v>0.33267835550181379</v>
      </c>
    </row>
    <row r="1432" spans="1:11" hidden="1" x14ac:dyDescent="0.35">
      <c r="A1432" t="s">
        <v>136</v>
      </c>
      <c r="B1432" t="s">
        <v>9</v>
      </c>
      <c r="C1432" t="s">
        <v>137</v>
      </c>
      <c r="D1432" t="s">
        <v>128</v>
      </c>
      <c r="E1432" t="s">
        <v>110</v>
      </c>
      <c r="F1432" t="s">
        <v>200</v>
      </c>
      <c r="G1432">
        <v>2977</v>
      </c>
      <c r="H1432">
        <v>2256</v>
      </c>
      <c r="I1432">
        <v>721</v>
      </c>
      <c r="J1432" s="1">
        <f t="shared" si="44"/>
        <v>0.75780987571380587</v>
      </c>
      <c r="K1432" s="1">
        <f t="shared" si="45"/>
        <v>0.24219012428619416</v>
      </c>
    </row>
    <row r="1433" spans="1:11" hidden="1" x14ac:dyDescent="0.35">
      <c r="A1433" t="s">
        <v>136</v>
      </c>
      <c r="B1433" t="s">
        <v>9</v>
      </c>
      <c r="C1433" t="s">
        <v>137</v>
      </c>
      <c r="D1433" t="s">
        <v>128</v>
      </c>
      <c r="E1433" t="s">
        <v>111</v>
      </c>
      <c r="F1433" t="s">
        <v>200</v>
      </c>
      <c r="G1433">
        <v>23</v>
      </c>
      <c r="H1433">
        <v>8</v>
      </c>
      <c r="I1433">
        <v>15</v>
      </c>
      <c r="J1433" s="1">
        <f t="shared" si="44"/>
        <v>0.34782608695652173</v>
      </c>
      <c r="K1433" s="1">
        <f t="shared" si="45"/>
        <v>0.65217391304347827</v>
      </c>
    </row>
    <row r="1434" spans="1:11" hidden="1" x14ac:dyDescent="0.35">
      <c r="A1434" t="s">
        <v>136</v>
      </c>
      <c r="B1434" t="s">
        <v>9</v>
      </c>
      <c r="C1434" t="s">
        <v>137</v>
      </c>
      <c r="D1434" t="s">
        <v>128</v>
      </c>
      <c r="E1434" t="s">
        <v>112</v>
      </c>
      <c r="F1434" t="s">
        <v>210</v>
      </c>
      <c r="G1434">
        <v>2614</v>
      </c>
      <c r="H1434">
        <v>1716</v>
      </c>
      <c r="I1434">
        <v>898</v>
      </c>
      <c r="J1434" s="1">
        <f t="shared" si="44"/>
        <v>0.65646518745218052</v>
      </c>
      <c r="K1434" s="1">
        <f t="shared" si="45"/>
        <v>0.34353481254781942</v>
      </c>
    </row>
    <row r="1435" spans="1:11" hidden="1" x14ac:dyDescent="0.35">
      <c r="A1435" t="s">
        <v>136</v>
      </c>
      <c r="B1435" t="s">
        <v>9</v>
      </c>
      <c r="C1435" t="s">
        <v>137</v>
      </c>
      <c r="D1435" t="s">
        <v>128</v>
      </c>
      <c r="E1435" t="s">
        <v>113</v>
      </c>
      <c r="F1435" t="s">
        <v>268</v>
      </c>
      <c r="G1435">
        <v>984</v>
      </c>
      <c r="H1435">
        <v>770</v>
      </c>
      <c r="I1435">
        <v>214</v>
      </c>
      <c r="J1435" s="1">
        <f t="shared" si="44"/>
        <v>0.78252032520325199</v>
      </c>
      <c r="K1435" s="1">
        <f t="shared" si="45"/>
        <v>0.21747967479674796</v>
      </c>
    </row>
    <row r="1436" spans="1:11" hidden="1" x14ac:dyDescent="0.35">
      <c r="A1436" t="s">
        <v>136</v>
      </c>
      <c r="B1436" t="s">
        <v>9</v>
      </c>
      <c r="C1436" t="s">
        <v>137</v>
      </c>
      <c r="D1436" t="s">
        <v>128</v>
      </c>
      <c r="E1436" t="s">
        <v>114</v>
      </c>
      <c r="F1436" t="s">
        <v>184</v>
      </c>
      <c r="G1436">
        <v>1413</v>
      </c>
      <c r="H1436">
        <v>851</v>
      </c>
      <c r="I1436">
        <v>562</v>
      </c>
      <c r="J1436" s="1">
        <f t="shared" si="44"/>
        <v>0.60226468506723285</v>
      </c>
      <c r="K1436" s="1">
        <f t="shared" si="45"/>
        <v>0.39773531493276715</v>
      </c>
    </row>
    <row r="1437" spans="1:11" hidden="1" x14ac:dyDescent="0.35">
      <c r="A1437" t="s">
        <v>136</v>
      </c>
      <c r="B1437" t="s">
        <v>9</v>
      </c>
      <c r="C1437" t="s">
        <v>137</v>
      </c>
      <c r="D1437" t="s">
        <v>128</v>
      </c>
      <c r="E1437" t="s">
        <v>115</v>
      </c>
      <c r="F1437" t="s">
        <v>184</v>
      </c>
      <c r="G1437">
        <v>1060</v>
      </c>
      <c r="H1437">
        <v>683</v>
      </c>
      <c r="I1437">
        <v>377</v>
      </c>
      <c r="J1437" s="1">
        <f t="shared" si="44"/>
        <v>0.64433962264150946</v>
      </c>
      <c r="K1437" s="1">
        <f t="shared" si="45"/>
        <v>0.35566037735849054</v>
      </c>
    </row>
    <row r="1438" spans="1:11" hidden="1" x14ac:dyDescent="0.35">
      <c r="A1438" t="s">
        <v>136</v>
      </c>
      <c r="B1438" t="s">
        <v>9</v>
      </c>
      <c r="C1438" t="s">
        <v>137</v>
      </c>
      <c r="D1438" t="s">
        <v>128</v>
      </c>
      <c r="E1438" t="s">
        <v>116</v>
      </c>
      <c r="F1438" t="s">
        <v>184</v>
      </c>
      <c r="G1438">
        <v>891</v>
      </c>
      <c r="H1438">
        <v>567</v>
      </c>
      <c r="I1438">
        <v>324</v>
      </c>
      <c r="J1438" s="1">
        <f t="shared" si="44"/>
        <v>0.63636363636363635</v>
      </c>
      <c r="K1438" s="1">
        <f t="shared" si="45"/>
        <v>0.36363636363636365</v>
      </c>
    </row>
    <row r="1439" spans="1:11" hidden="1" x14ac:dyDescent="0.35">
      <c r="A1439" t="s">
        <v>136</v>
      </c>
      <c r="B1439" t="s">
        <v>9</v>
      </c>
      <c r="C1439" t="s">
        <v>137</v>
      </c>
      <c r="D1439" t="s">
        <v>128</v>
      </c>
      <c r="E1439" t="s">
        <v>117</v>
      </c>
      <c r="F1439" t="s">
        <v>309</v>
      </c>
      <c r="G1439">
        <v>6195</v>
      </c>
      <c r="H1439">
        <v>4490</v>
      </c>
      <c r="I1439">
        <v>1705</v>
      </c>
      <c r="J1439" s="1">
        <f t="shared" si="44"/>
        <v>0.72477804681194513</v>
      </c>
      <c r="K1439" s="1">
        <f t="shared" si="45"/>
        <v>0.27522195318805487</v>
      </c>
    </row>
    <row r="1440" spans="1:11" hidden="1" x14ac:dyDescent="0.35">
      <c r="A1440" t="s">
        <v>136</v>
      </c>
      <c r="B1440" t="s">
        <v>9</v>
      </c>
      <c r="C1440" t="s">
        <v>137</v>
      </c>
      <c r="D1440" t="s">
        <v>128</v>
      </c>
      <c r="E1440" t="s">
        <v>118</v>
      </c>
      <c r="F1440" t="s">
        <v>189</v>
      </c>
      <c r="G1440">
        <v>4692</v>
      </c>
      <c r="H1440">
        <v>3221</v>
      </c>
      <c r="I1440">
        <v>1471</v>
      </c>
      <c r="J1440" s="1">
        <f t="shared" si="44"/>
        <v>0.68648763853367434</v>
      </c>
      <c r="K1440" s="1">
        <f t="shared" si="45"/>
        <v>0.31351236146632566</v>
      </c>
    </row>
    <row r="1441" spans="1:11" hidden="1" x14ac:dyDescent="0.35">
      <c r="A1441" t="s">
        <v>136</v>
      </c>
      <c r="B1441" t="s">
        <v>9</v>
      </c>
      <c r="C1441" t="s">
        <v>137</v>
      </c>
      <c r="D1441" t="s">
        <v>128</v>
      </c>
      <c r="E1441" t="s">
        <v>119</v>
      </c>
      <c r="F1441" t="s">
        <v>189</v>
      </c>
      <c r="G1441">
        <v>4686</v>
      </c>
      <c r="H1441">
        <v>3359</v>
      </c>
      <c r="I1441">
        <v>1327</v>
      </c>
      <c r="J1441" s="1">
        <f t="shared" si="44"/>
        <v>0.71681604780196329</v>
      </c>
      <c r="K1441" s="1">
        <f t="shared" si="45"/>
        <v>0.28318395219803671</v>
      </c>
    </row>
    <row r="1442" spans="1:11" hidden="1" x14ac:dyDescent="0.35">
      <c r="A1442" t="s">
        <v>136</v>
      </c>
      <c r="B1442" t="s">
        <v>9</v>
      </c>
      <c r="C1442" t="s">
        <v>137</v>
      </c>
      <c r="D1442" t="s">
        <v>128</v>
      </c>
      <c r="E1442" t="s">
        <v>120</v>
      </c>
      <c r="F1442" t="s">
        <v>200</v>
      </c>
      <c r="G1442">
        <v>2833</v>
      </c>
      <c r="H1442">
        <v>2018</v>
      </c>
      <c r="I1442">
        <v>815</v>
      </c>
      <c r="J1442" s="1">
        <f t="shared" si="44"/>
        <v>0.71231909636427815</v>
      </c>
      <c r="K1442" s="1">
        <f t="shared" si="45"/>
        <v>0.28768090363572185</v>
      </c>
    </row>
    <row r="1443" spans="1:11" hidden="1" x14ac:dyDescent="0.35">
      <c r="A1443" t="s">
        <v>136</v>
      </c>
      <c r="B1443" t="s">
        <v>9</v>
      </c>
      <c r="C1443" t="s">
        <v>137</v>
      </c>
      <c r="D1443" t="s">
        <v>128</v>
      </c>
      <c r="E1443" t="s">
        <v>121</v>
      </c>
      <c r="F1443" t="s">
        <v>200</v>
      </c>
      <c r="G1443">
        <v>7044</v>
      </c>
      <c r="H1443">
        <v>5261</v>
      </c>
      <c r="I1443">
        <v>1783</v>
      </c>
      <c r="J1443" s="1">
        <f t="shared" si="44"/>
        <v>0.7468767745599092</v>
      </c>
      <c r="K1443" s="1">
        <f t="shared" si="45"/>
        <v>0.25312322544009086</v>
      </c>
    </row>
    <row r="1444" spans="1:11" hidden="1" x14ac:dyDescent="0.35">
      <c r="A1444" t="s">
        <v>136</v>
      </c>
      <c r="B1444" t="s">
        <v>9</v>
      </c>
      <c r="C1444" t="s">
        <v>137</v>
      </c>
      <c r="D1444" t="s">
        <v>128</v>
      </c>
      <c r="E1444" t="s">
        <v>122</v>
      </c>
      <c r="F1444" t="s">
        <v>184</v>
      </c>
      <c r="G1444">
        <v>3576</v>
      </c>
      <c r="H1444">
        <v>2474</v>
      </c>
      <c r="I1444">
        <v>1102</v>
      </c>
      <c r="J1444" s="1">
        <f t="shared" si="44"/>
        <v>0.69183445190156601</v>
      </c>
      <c r="K1444" s="1">
        <f t="shared" si="45"/>
        <v>0.30816554809843399</v>
      </c>
    </row>
    <row r="1445" spans="1:11" hidden="1" x14ac:dyDescent="0.35">
      <c r="A1445" t="s">
        <v>136</v>
      </c>
      <c r="B1445" t="s">
        <v>9</v>
      </c>
      <c r="C1445" t="s">
        <v>137</v>
      </c>
      <c r="D1445" t="s">
        <v>128</v>
      </c>
      <c r="E1445" t="s">
        <v>123</v>
      </c>
      <c r="F1445" t="s">
        <v>189</v>
      </c>
      <c r="G1445">
        <v>2731</v>
      </c>
      <c r="H1445">
        <v>1678</v>
      </c>
      <c r="I1445">
        <v>1053</v>
      </c>
      <c r="J1445" s="1">
        <f t="shared" si="44"/>
        <v>0.61442694983522517</v>
      </c>
      <c r="K1445" s="1">
        <f t="shared" si="45"/>
        <v>0.38557305016477483</v>
      </c>
    </row>
    <row r="1446" spans="1:11" hidden="1" x14ac:dyDescent="0.35">
      <c r="A1446" t="s">
        <v>136</v>
      </c>
      <c r="B1446" t="s">
        <v>9</v>
      </c>
      <c r="C1446" t="s">
        <v>137</v>
      </c>
      <c r="D1446" t="s">
        <v>128</v>
      </c>
      <c r="E1446" t="s">
        <v>124</v>
      </c>
      <c r="F1446" t="s">
        <v>124</v>
      </c>
      <c r="G1446">
        <v>760</v>
      </c>
      <c r="H1446">
        <v>494</v>
      </c>
      <c r="I1446">
        <v>266</v>
      </c>
      <c r="J1446" s="1">
        <f t="shared" si="44"/>
        <v>0.65</v>
      </c>
      <c r="K1446" s="1">
        <f t="shared" si="45"/>
        <v>0.35</v>
      </c>
    </row>
    <row r="1447" spans="1:11" x14ac:dyDescent="0.35">
      <c r="A1447" t="s">
        <v>136</v>
      </c>
      <c r="B1447" t="s">
        <v>9</v>
      </c>
      <c r="C1447" t="s">
        <v>137</v>
      </c>
      <c r="D1447" t="s">
        <v>128</v>
      </c>
      <c r="E1447" t="s">
        <v>125</v>
      </c>
      <c r="F1447" t="s">
        <v>309</v>
      </c>
      <c r="G1447">
        <v>9719</v>
      </c>
      <c r="H1447">
        <v>7474</v>
      </c>
      <c r="I1447">
        <v>2245</v>
      </c>
      <c r="J1447" s="1">
        <f t="shared" si="44"/>
        <v>0.76900915732071196</v>
      </c>
      <c r="K1447" s="1">
        <f t="shared" si="45"/>
        <v>0.23099084267928799</v>
      </c>
    </row>
    <row r="1448" spans="1:11" hidden="1" x14ac:dyDescent="0.35">
      <c r="A1448" t="s">
        <v>136</v>
      </c>
      <c r="B1448" t="s">
        <v>9</v>
      </c>
      <c r="C1448" t="s">
        <v>137</v>
      </c>
      <c r="D1448" t="s">
        <v>128</v>
      </c>
      <c r="E1448" t="s">
        <v>126</v>
      </c>
      <c r="F1448" t="s">
        <v>268</v>
      </c>
      <c r="G1448">
        <v>1716</v>
      </c>
      <c r="H1448">
        <v>1305</v>
      </c>
      <c r="I1448">
        <v>411</v>
      </c>
      <c r="J1448" s="1">
        <f t="shared" si="44"/>
        <v>0.76048951048951052</v>
      </c>
      <c r="K1448" s="1">
        <f t="shared" si="45"/>
        <v>0.2395104895104895</v>
      </c>
    </row>
    <row r="1449" spans="1:11" hidden="1" x14ac:dyDescent="0.35">
      <c r="A1449" t="s">
        <v>136</v>
      </c>
      <c r="B1449" t="s">
        <v>9</v>
      </c>
      <c r="C1449" t="s">
        <v>137</v>
      </c>
      <c r="D1449" t="s">
        <v>129</v>
      </c>
      <c r="E1449" t="s">
        <v>12</v>
      </c>
      <c r="F1449" t="s">
        <v>268</v>
      </c>
      <c r="G1449">
        <v>232</v>
      </c>
      <c r="H1449">
        <v>205</v>
      </c>
      <c r="I1449">
        <v>27</v>
      </c>
      <c r="J1449" s="1">
        <f t="shared" si="44"/>
        <v>0.88362068965517238</v>
      </c>
      <c r="K1449" s="1">
        <f t="shared" si="45"/>
        <v>0.11637931034482758</v>
      </c>
    </row>
    <row r="1450" spans="1:11" hidden="1" x14ac:dyDescent="0.35">
      <c r="A1450" t="s">
        <v>136</v>
      </c>
      <c r="B1450" t="s">
        <v>9</v>
      </c>
      <c r="C1450" t="s">
        <v>137</v>
      </c>
      <c r="D1450" t="s">
        <v>129</v>
      </c>
      <c r="E1450" t="s">
        <v>13</v>
      </c>
      <c r="F1450" t="s">
        <v>268</v>
      </c>
      <c r="G1450">
        <v>110</v>
      </c>
      <c r="H1450">
        <v>103</v>
      </c>
      <c r="I1450">
        <v>7</v>
      </c>
      <c r="J1450" s="1">
        <f t="shared" si="44"/>
        <v>0.9363636363636364</v>
      </c>
      <c r="K1450" s="1">
        <f t="shared" si="45"/>
        <v>6.363636363636363E-2</v>
      </c>
    </row>
    <row r="1451" spans="1:11" hidden="1" x14ac:dyDescent="0.35">
      <c r="A1451" t="s">
        <v>136</v>
      </c>
      <c r="B1451" t="s">
        <v>9</v>
      </c>
      <c r="C1451" t="s">
        <v>137</v>
      </c>
      <c r="D1451" t="s">
        <v>129</v>
      </c>
      <c r="E1451" t="s">
        <v>14</v>
      </c>
      <c r="F1451" t="s">
        <v>268</v>
      </c>
      <c r="G1451">
        <v>174</v>
      </c>
      <c r="H1451">
        <v>167</v>
      </c>
      <c r="I1451">
        <v>7</v>
      </c>
      <c r="J1451" s="1">
        <f t="shared" si="44"/>
        <v>0.95977011494252873</v>
      </c>
      <c r="K1451" s="1">
        <f t="shared" si="45"/>
        <v>4.0229885057471264E-2</v>
      </c>
    </row>
    <row r="1452" spans="1:11" hidden="1" x14ac:dyDescent="0.35">
      <c r="A1452" t="s">
        <v>136</v>
      </c>
      <c r="B1452" t="s">
        <v>9</v>
      </c>
      <c r="C1452" t="s">
        <v>137</v>
      </c>
      <c r="D1452" t="s">
        <v>129</v>
      </c>
      <c r="E1452" t="s">
        <v>15</v>
      </c>
      <c r="F1452" t="s">
        <v>210</v>
      </c>
      <c r="G1452">
        <v>64</v>
      </c>
      <c r="H1452">
        <v>58</v>
      </c>
      <c r="I1452">
        <v>6</v>
      </c>
      <c r="J1452" s="1">
        <f t="shared" si="44"/>
        <v>0.90625</v>
      </c>
      <c r="K1452" s="1">
        <f t="shared" si="45"/>
        <v>9.375E-2</v>
      </c>
    </row>
    <row r="1453" spans="1:11" hidden="1" x14ac:dyDescent="0.35">
      <c r="A1453" t="s">
        <v>136</v>
      </c>
      <c r="B1453" t="s">
        <v>9</v>
      </c>
      <c r="C1453" t="s">
        <v>137</v>
      </c>
      <c r="D1453" t="s">
        <v>129</v>
      </c>
      <c r="E1453" t="s">
        <v>16</v>
      </c>
      <c r="F1453" t="s">
        <v>210</v>
      </c>
      <c r="G1453">
        <v>101</v>
      </c>
      <c r="H1453">
        <v>85</v>
      </c>
      <c r="I1453">
        <v>16</v>
      </c>
      <c r="J1453" s="1">
        <f t="shared" si="44"/>
        <v>0.84158415841584155</v>
      </c>
      <c r="K1453" s="1">
        <f t="shared" si="45"/>
        <v>0.15841584158415842</v>
      </c>
    </row>
    <row r="1454" spans="1:11" hidden="1" x14ac:dyDescent="0.35">
      <c r="A1454" t="s">
        <v>136</v>
      </c>
      <c r="B1454" t="s">
        <v>9</v>
      </c>
      <c r="C1454" t="s">
        <v>137</v>
      </c>
      <c r="D1454" t="s">
        <v>129</v>
      </c>
      <c r="E1454" t="s">
        <v>17</v>
      </c>
      <c r="F1454" t="s">
        <v>210</v>
      </c>
      <c r="G1454">
        <v>112</v>
      </c>
      <c r="H1454">
        <v>110</v>
      </c>
      <c r="I1454">
        <v>2</v>
      </c>
      <c r="J1454" s="1">
        <f t="shared" si="44"/>
        <v>0.9821428571428571</v>
      </c>
      <c r="K1454" s="1">
        <f t="shared" si="45"/>
        <v>1.7857142857142856E-2</v>
      </c>
    </row>
    <row r="1455" spans="1:11" hidden="1" x14ac:dyDescent="0.35">
      <c r="A1455" t="s">
        <v>136</v>
      </c>
      <c r="B1455" t="s">
        <v>9</v>
      </c>
      <c r="C1455" t="s">
        <v>137</v>
      </c>
      <c r="D1455" t="s">
        <v>129</v>
      </c>
      <c r="E1455" t="s">
        <v>18</v>
      </c>
      <c r="F1455" t="s">
        <v>210</v>
      </c>
      <c r="G1455">
        <v>104</v>
      </c>
      <c r="H1455">
        <v>96</v>
      </c>
      <c r="I1455">
        <v>8</v>
      </c>
      <c r="J1455" s="1">
        <f t="shared" si="44"/>
        <v>0.92307692307692313</v>
      </c>
      <c r="K1455" s="1">
        <f t="shared" si="45"/>
        <v>7.6923076923076927E-2</v>
      </c>
    </row>
    <row r="1456" spans="1:11" hidden="1" x14ac:dyDescent="0.35">
      <c r="A1456" t="s">
        <v>136</v>
      </c>
      <c r="B1456" t="s">
        <v>9</v>
      </c>
      <c r="C1456" t="s">
        <v>137</v>
      </c>
      <c r="D1456" t="s">
        <v>129</v>
      </c>
      <c r="E1456" t="s">
        <v>19</v>
      </c>
      <c r="F1456" t="s">
        <v>210</v>
      </c>
      <c r="G1456">
        <v>120</v>
      </c>
      <c r="H1456">
        <v>103</v>
      </c>
      <c r="I1456">
        <v>17</v>
      </c>
      <c r="J1456" s="1">
        <f t="shared" si="44"/>
        <v>0.85833333333333328</v>
      </c>
      <c r="K1456" s="1">
        <f t="shared" si="45"/>
        <v>0.14166666666666666</v>
      </c>
    </row>
    <row r="1457" spans="1:11" hidden="1" x14ac:dyDescent="0.35">
      <c r="A1457" t="s">
        <v>136</v>
      </c>
      <c r="B1457" t="s">
        <v>9</v>
      </c>
      <c r="C1457" t="s">
        <v>137</v>
      </c>
      <c r="D1457" t="s">
        <v>129</v>
      </c>
      <c r="E1457" t="s">
        <v>20</v>
      </c>
      <c r="F1457" t="s">
        <v>210</v>
      </c>
      <c r="G1457">
        <v>99</v>
      </c>
      <c r="H1457">
        <v>94</v>
      </c>
      <c r="I1457">
        <v>5</v>
      </c>
      <c r="J1457" s="1">
        <f t="shared" si="44"/>
        <v>0.9494949494949495</v>
      </c>
      <c r="K1457" s="1">
        <f t="shared" si="45"/>
        <v>5.0505050505050504E-2</v>
      </c>
    </row>
    <row r="1458" spans="1:11" hidden="1" x14ac:dyDescent="0.35">
      <c r="A1458" t="s">
        <v>136</v>
      </c>
      <c r="B1458" t="s">
        <v>9</v>
      </c>
      <c r="C1458" t="s">
        <v>137</v>
      </c>
      <c r="D1458" t="s">
        <v>129</v>
      </c>
      <c r="E1458" t="s">
        <v>21</v>
      </c>
      <c r="F1458" t="s">
        <v>210</v>
      </c>
      <c r="G1458">
        <v>174</v>
      </c>
      <c r="H1458">
        <v>153</v>
      </c>
      <c r="I1458">
        <v>21</v>
      </c>
      <c r="J1458" s="1">
        <f t="shared" si="44"/>
        <v>0.87931034482758619</v>
      </c>
      <c r="K1458" s="1">
        <f t="shared" si="45"/>
        <v>0.1206896551724138</v>
      </c>
    </row>
    <row r="1459" spans="1:11" hidden="1" x14ac:dyDescent="0.35">
      <c r="A1459" t="s">
        <v>136</v>
      </c>
      <c r="B1459" t="s">
        <v>9</v>
      </c>
      <c r="C1459" t="s">
        <v>137</v>
      </c>
      <c r="D1459" t="s">
        <v>129</v>
      </c>
      <c r="E1459" t="s">
        <v>22</v>
      </c>
      <c r="F1459" t="s">
        <v>210</v>
      </c>
      <c r="G1459">
        <v>116</v>
      </c>
      <c r="H1459">
        <v>108</v>
      </c>
      <c r="I1459">
        <v>8</v>
      </c>
      <c r="J1459" s="1">
        <f t="shared" si="44"/>
        <v>0.93103448275862066</v>
      </c>
      <c r="K1459" s="1">
        <f t="shared" si="45"/>
        <v>6.8965517241379309E-2</v>
      </c>
    </row>
    <row r="1460" spans="1:11" hidden="1" x14ac:dyDescent="0.35">
      <c r="A1460" t="s">
        <v>136</v>
      </c>
      <c r="B1460" t="s">
        <v>9</v>
      </c>
      <c r="C1460" t="s">
        <v>137</v>
      </c>
      <c r="D1460" t="s">
        <v>129</v>
      </c>
      <c r="E1460" t="s">
        <v>23</v>
      </c>
      <c r="F1460" t="s">
        <v>210</v>
      </c>
      <c r="G1460">
        <v>104</v>
      </c>
      <c r="H1460">
        <v>91</v>
      </c>
      <c r="I1460">
        <v>13</v>
      </c>
      <c r="J1460" s="1">
        <f t="shared" si="44"/>
        <v>0.875</v>
      </c>
      <c r="K1460" s="1">
        <f t="shared" si="45"/>
        <v>0.125</v>
      </c>
    </row>
    <row r="1461" spans="1:11" hidden="1" x14ac:dyDescent="0.35">
      <c r="A1461" t="s">
        <v>136</v>
      </c>
      <c r="B1461" t="s">
        <v>9</v>
      </c>
      <c r="C1461" t="s">
        <v>137</v>
      </c>
      <c r="D1461" t="s">
        <v>129</v>
      </c>
      <c r="E1461" t="s">
        <v>24</v>
      </c>
      <c r="F1461" t="s">
        <v>210</v>
      </c>
      <c r="G1461">
        <v>57</v>
      </c>
      <c r="H1461">
        <v>50</v>
      </c>
      <c r="I1461">
        <v>7</v>
      </c>
      <c r="J1461" s="1">
        <f t="shared" si="44"/>
        <v>0.8771929824561403</v>
      </c>
      <c r="K1461" s="1">
        <f t="shared" si="45"/>
        <v>0.12280701754385964</v>
      </c>
    </row>
    <row r="1462" spans="1:11" hidden="1" x14ac:dyDescent="0.35">
      <c r="A1462" t="s">
        <v>136</v>
      </c>
      <c r="B1462" t="s">
        <v>9</v>
      </c>
      <c r="C1462" t="s">
        <v>137</v>
      </c>
      <c r="D1462" t="s">
        <v>129</v>
      </c>
      <c r="E1462" t="s">
        <v>25</v>
      </c>
      <c r="F1462" t="s">
        <v>210</v>
      </c>
      <c r="G1462">
        <v>94</v>
      </c>
      <c r="H1462">
        <v>91</v>
      </c>
      <c r="I1462">
        <v>3</v>
      </c>
      <c r="J1462" s="1">
        <f t="shared" si="44"/>
        <v>0.96808510638297873</v>
      </c>
      <c r="K1462" s="1">
        <f t="shared" si="45"/>
        <v>3.1914893617021274E-2</v>
      </c>
    </row>
    <row r="1463" spans="1:11" hidden="1" x14ac:dyDescent="0.35">
      <c r="A1463" t="s">
        <v>136</v>
      </c>
      <c r="B1463" t="s">
        <v>9</v>
      </c>
      <c r="C1463" t="s">
        <v>137</v>
      </c>
      <c r="D1463" t="s">
        <v>129</v>
      </c>
      <c r="E1463" t="s">
        <v>26</v>
      </c>
      <c r="F1463" t="s">
        <v>268</v>
      </c>
      <c r="G1463">
        <v>159</v>
      </c>
      <c r="H1463">
        <v>145</v>
      </c>
      <c r="I1463">
        <v>14</v>
      </c>
      <c r="J1463" s="1">
        <f t="shared" si="44"/>
        <v>0.91194968553459121</v>
      </c>
      <c r="K1463" s="1">
        <f t="shared" si="45"/>
        <v>8.8050314465408799E-2</v>
      </c>
    </row>
    <row r="1464" spans="1:11" hidden="1" x14ac:dyDescent="0.35">
      <c r="A1464" t="s">
        <v>136</v>
      </c>
      <c r="B1464" t="s">
        <v>9</v>
      </c>
      <c r="C1464" t="s">
        <v>137</v>
      </c>
      <c r="D1464" t="s">
        <v>129</v>
      </c>
      <c r="E1464" t="s">
        <v>27</v>
      </c>
      <c r="F1464" t="s">
        <v>210</v>
      </c>
      <c r="G1464">
        <v>95</v>
      </c>
      <c r="H1464">
        <v>82</v>
      </c>
      <c r="I1464">
        <v>13</v>
      </c>
      <c r="J1464" s="1">
        <f t="shared" si="44"/>
        <v>0.86315789473684212</v>
      </c>
      <c r="K1464" s="1">
        <f t="shared" si="45"/>
        <v>0.1368421052631579</v>
      </c>
    </row>
    <row r="1465" spans="1:11" hidden="1" x14ac:dyDescent="0.35">
      <c r="A1465" t="s">
        <v>136</v>
      </c>
      <c r="B1465" t="s">
        <v>9</v>
      </c>
      <c r="C1465" t="s">
        <v>137</v>
      </c>
      <c r="D1465" t="s">
        <v>129</v>
      </c>
      <c r="E1465" t="s">
        <v>28</v>
      </c>
      <c r="F1465" t="s">
        <v>210</v>
      </c>
      <c r="G1465">
        <v>202</v>
      </c>
      <c r="H1465">
        <v>171</v>
      </c>
      <c r="I1465">
        <v>31</v>
      </c>
      <c r="J1465" s="1">
        <f t="shared" si="44"/>
        <v>0.84653465346534651</v>
      </c>
      <c r="K1465" s="1">
        <f t="shared" si="45"/>
        <v>0.15346534653465346</v>
      </c>
    </row>
    <row r="1466" spans="1:11" hidden="1" x14ac:dyDescent="0.35">
      <c r="A1466" t="s">
        <v>136</v>
      </c>
      <c r="B1466" t="s">
        <v>9</v>
      </c>
      <c r="C1466" t="s">
        <v>137</v>
      </c>
      <c r="D1466" t="s">
        <v>129</v>
      </c>
      <c r="E1466" t="s">
        <v>29</v>
      </c>
      <c r="F1466" t="s">
        <v>210</v>
      </c>
      <c r="G1466">
        <v>69</v>
      </c>
      <c r="H1466">
        <v>60</v>
      </c>
      <c r="I1466">
        <v>9</v>
      </c>
      <c r="J1466" s="1">
        <f t="shared" si="44"/>
        <v>0.86956521739130432</v>
      </c>
      <c r="K1466" s="1">
        <f t="shared" si="45"/>
        <v>0.13043478260869565</v>
      </c>
    </row>
    <row r="1467" spans="1:11" hidden="1" x14ac:dyDescent="0.35">
      <c r="A1467" t="s">
        <v>136</v>
      </c>
      <c r="B1467" t="s">
        <v>9</v>
      </c>
      <c r="C1467" t="s">
        <v>137</v>
      </c>
      <c r="D1467" t="s">
        <v>129</v>
      </c>
      <c r="E1467" t="s">
        <v>30</v>
      </c>
      <c r="F1467" t="s">
        <v>210</v>
      </c>
      <c r="G1467">
        <v>95</v>
      </c>
      <c r="H1467">
        <v>87</v>
      </c>
      <c r="I1467">
        <v>8</v>
      </c>
      <c r="J1467" s="1">
        <f t="shared" si="44"/>
        <v>0.91578947368421049</v>
      </c>
      <c r="K1467" s="1">
        <f t="shared" si="45"/>
        <v>8.4210526315789472E-2</v>
      </c>
    </row>
    <row r="1468" spans="1:11" hidden="1" x14ac:dyDescent="0.35">
      <c r="A1468" t="s">
        <v>136</v>
      </c>
      <c r="B1468" t="s">
        <v>9</v>
      </c>
      <c r="C1468" t="s">
        <v>137</v>
      </c>
      <c r="D1468" t="s">
        <v>129</v>
      </c>
      <c r="E1468" t="s">
        <v>31</v>
      </c>
      <c r="F1468" t="s">
        <v>210</v>
      </c>
      <c r="G1468">
        <v>133</v>
      </c>
      <c r="H1468">
        <v>120</v>
      </c>
      <c r="I1468">
        <v>13</v>
      </c>
      <c r="J1468" s="1">
        <f t="shared" si="44"/>
        <v>0.90225563909774431</v>
      </c>
      <c r="K1468" s="1">
        <f t="shared" si="45"/>
        <v>9.7744360902255634E-2</v>
      </c>
    </row>
    <row r="1469" spans="1:11" hidden="1" x14ac:dyDescent="0.35">
      <c r="A1469" t="s">
        <v>136</v>
      </c>
      <c r="B1469" t="s">
        <v>9</v>
      </c>
      <c r="C1469" t="s">
        <v>137</v>
      </c>
      <c r="D1469" t="s">
        <v>129</v>
      </c>
      <c r="E1469" t="s">
        <v>32</v>
      </c>
      <c r="F1469" t="s">
        <v>210</v>
      </c>
      <c r="G1469">
        <v>116</v>
      </c>
      <c r="H1469">
        <v>112</v>
      </c>
      <c r="I1469">
        <v>4</v>
      </c>
      <c r="J1469" s="1">
        <f t="shared" si="44"/>
        <v>0.96551724137931039</v>
      </c>
      <c r="K1469" s="1">
        <f t="shared" si="45"/>
        <v>3.4482758620689655E-2</v>
      </c>
    </row>
    <row r="1470" spans="1:11" hidden="1" x14ac:dyDescent="0.35">
      <c r="A1470" t="s">
        <v>136</v>
      </c>
      <c r="B1470" t="s">
        <v>9</v>
      </c>
      <c r="C1470" t="s">
        <v>137</v>
      </c>
      <c r="D1470" t="s">
        <v>129</v>
      </c>
      <c r="E1470" t="s">
        <v>33</v>
      </c>
      <c r="F1470" t="s">
        <v>210</v>
      </c>
      <c r="G1470">
        <v>107</v>
      </c>
      <c r="H1470">
        <v>98</v>
      </c>
      <c r="I1470">
        <v>9</v>
      </c>
      <c r="J1470" s="1">
        <f t="shared" si="44"/>
        <v>0.91588785046728971</v>
      </c>
      <c r="K1470" s="1">
        <f t="shared" si="45"/>
        <v>8.4112149532710276E-2</v>
      </c>
    </row>
    <row r="1471" spans="1:11" hidden="1" x14ac:dyDescent="0.35">
      <c r="A1471" t="s">
        <v>136</v>
      </c>
      <c r="B1471" t="s">
        <v>9</v>
      </c>
      <c r="C1471" t="s">
        <v>137</v>
      </c>
      <c r="D1471" t="s">
        <v>129</v>
      </c>
      <c r="E1471" t="s">
        <v>34</v>
      </c>
      <c r="F1471" t="s">
        <v>210</v>
      </c>
      <c r="G1471">
        <v>93</v>
      </c>
      <c r="H1471">
        <v>77</v>
      </c>
      <c r="I1471">
        <v>16</v>
      </c>
      <c r="J1471" s="1">
        <f t="shared" si="44"/>
        <v>0.82795698924731187</v>
      </c>
      <c r="K1471" s="1">
        <f t="shared" si="45"/>
        <v>0.17204301075268819</v>
      </c>
    </row>
    <row r="1472" spans="1:11" hidden="1" x14ac:dyDescent="0.35">
      <c r="A1472" t="s">
        <v>136</v>
      </c>
      <c r="B1472" t="s">
        <v>9</v>
      </c>
      <c r="C1472" t="s">
        <v>137</v>
      </c>
      <c r="D1472" t="s">
        <v>129</v>
      </c>
      <c r="E1472" t="s">
        <v>35</v>
      </c>
      <c r="F1472" t="s">
        <v>210</v>
      </c>
      <c r="G1472">
        <v>107</v>
      </c>
      <c r="H1472">
        <v>100</v>
      </c>
      <c r="I1472">
        <v>7</v>
      </c>
      <c r="J1472" s="1">
        <f t="shared" si="44"/>
        <v>0.93457943925233644</v>
      </c>
      <c r="K1472" s="1">
        <f t="shared" si="45"/>
        <v>6.5420560747663545E-2</v>
      </c>
    </row>
    <row r="1473" spans="1:11" hidden="1" x14ac:dyDescent="0.35">
      <c r="A1473" t="s">
        <v>136</v>
      </c>
      <c r="B1473" t="s">
        <v>9</v>
      </c>
      <c r="C1473" t="s">
        <v>137</v>
      </c>
      <c r="D1473" t="s">
        <v>129</v>
      </c>
      <c r="E1473" t="s">
        <v>36</v>
      </c>
      <c r="F1473" t="s">
        <v>210</v>
      </c>
      <c r="G1473">
        <v>59</v>
      </c>
      <c r="H1473">
        <v>57</v>
      </c>
      <c r="I1473">
        <v>2</v>
      </c>
      <c r="J1473" s="1">
        <f t="shared" si="44"/>
        <v>0.96610169491525422</v>
      </c>
      <c r="K1473" s="1">
        <f t="shared" si="45"/>
        <v>3.3898305084745763E-2</v>
      </c>
    </row>
    <row r="1474" spans="1:11" hidden="1" x14ac:dyDescent="0.35">
      <c r="A1474" t="s">
        <v>136</v>
      </c>
      <c r="B1474" t="s">
        <v>9</v>
      </c>
      <c r="C1474" t="s">
        <v>137</v>
      </c>
      <c r="D1474" t="s">
        <v>129</v>
      </c>
      <c r="E1474" t="s">
        <v>37</v>
      </c>
      <c r="F1474" t="s">
        <v>210</v>
      </c>
      <c r="G1474">
        <v>184</v>
      </c>
      <c r="H1474">
        <v>179</v>
      </c>
      <c r="I1474">
        <v>5</v>
      </c>
      <c r="J1474" s="1">
        <f t="shared" si="44"/>
        <v>0.97282608695652173</v>
      </c>
      <c r="K1474" s="1">
        <f t="shared" si="45"/>
        <v>2.717391304347826E-2</v>
      </c>
    </row>
    <row r="1475" spans="1:11" hidden="1" x14ac:dyDescent="0.35">
      <c r="A1475" t="s">
        <v>136</v>
      </c>
      <c r="B1475" t="s">
        <v>9</v>
      </c>
      <c r="C1475" t="s">
        <v>137</v>
      </c>
      <c r="D1475" t="s">
        <v>129</v>
      </c>
      <c r="E1475" t="s">
        <v>38</v>
      </c>
      <c r="F1475" t="s">
        <v>210</v>
      </c>
      <c r="G1475">
        <v>154</v>
      </c>
      <c r="H1475">
        <v>126</v>
      </c>
      <c r="I1475">
        <v>28</v>
      </c>
      <c r="J1475" s="1">
        <f t="shared" ref="J1475:J1538" si="46">H1475/G1475</f>
        <v>0.81818181818181823</v>
      </c>
      <c r="K1475" s="1">
        <f t="shared" ref="K1475:K1538" si="47">I1475/G1475</f>
        <v>0.18181818181818182</v>
      </c>
    </row>
    <row r="1476" spans="1:11" hidden="1" x14ac:dyDescent="0.35">
      <c r="A1476" t="s">
        <v>136</v>
      </c>
      <c r="B1476" t="s">
        <v>9</v>
      </c>
      <c r="C1476" t="s">
        <v>137</v>
      </c>
      <c r="D1476" t="s">
        <v>129</v>
      </c>
      <c r="E1476" t="s">
        <v>39</v>
      </c>
      <c r="F1476" t="s">
        <v>268</v>
      </c>
      <c r="G1476">
        <v>142</v>
      </c>
      <c r="H1476">
        <v>132</v>
      </c>
      <c r="I1476">
        <v>10</v>
      </c>
      <c r="J1476" s="1">
        <f t="shared" si="46"/>
        <v>0.92957746478873238</v>
      </c>
      <c r="K1476" s="1">
        <f t="shared" si="47"/>
        <v>7.0422535211267609E-2</v>
      </c>
    </row>
    <row r="1477" spans="1:11" hidden="1" x14ac:dyDescent="0.35">
      <c r="A1477" t="s">
        <v>136</v>
      </c>
      <c r="B1477" t="s">
        <v>9</v>
      </c>
      <c r="C1477" t="s">
        <v>137</v>
      </c>
      <c r="D1477" t="s">
        <v>129</v>
      </c>
      <c r="E1477" t="s">
        <v>40</v>
      </c>
      <c r="F1477" t="s">
        <v>189</v>
      </c>
      <c r="G1477">
        <v>69</v>
      </c>
      <c r="H1477">
        <v>60</v>
      </c>
      <c r="I1477">
        <v>9</v>
      </c>
      <c r="J1477" s="1">
        <f t="shared" si="46"/>
        <v>0.86956521739130432</v>
      </c>
      <c r="K1477" s="1">
        <f t="shared" si="47"/>
        <v>0.13043478260869565</v>
      </c>
    </row>
    <row r="1478" spans="1:11" hidden="1" x14ac:dyDescent="0.35">
      <c r="A1478" t="s">
        <v>136</v>
      </c>
      <c r="B1478" t="s">
        <v>9</v>
      </c>
      <c r="C1478" t="s">
        <v>137</v>
      </c>
      <c r="D1478" t="s">
        <v>129</v>
      </c>
      <c r="E1478" t="s">
        <v>41</v>
      </c>
      <c r="F1478" t="s">
        <v>268</v>
      </c>
      <c r="G1478">
        <v>105</v>
      </c>
      <c r="H1478">
        <v>100</v>
      </c>
      <c r="I1478">
        <v>5</v>
      </c>
      <c r="J1478" s="1">
        <f t="shared" si="46"/>
        <v>0.95238095238095233</v>
      </c>
      <c r="K1478" s="1">
        <f t="shared" si="47"/>
        <v>4.7619047619047616E-2</v>
      </c>
    </row>
    <row r="1479" spans="1:11" hidden="1" x14ac:dyDescent="0.35">
      <c r="A1479" t="s">
        <v>136</v>
      </c>
      <c r="B1479" t="s">
        <v>9</v>
      </c>
      <c r="C1479" t="s">
        <v>137</v>
      </c>
      <c r="D1479" t="s">
        <v>129</v>
      </c>
      <c r="E1479" t="s">
        <v>42</v>
      </c>
      <c r="F1479" t="s">
        <v>268</v>
      </c>
      <c r="G1479">
        <v>173</v>
      </c>
      <c r="H1479">
        <v>156</v>
      </c>
      <c r="I1479">
        <v>17</v>
      </c>
      <c r="J1479" s="1">
        <f t="shared" si="46"/>
        <v>0.90173410404624277</v>
      </c>
      <c r="K1479" s="1">
        <f t="shared" si="47"/>
        <v>9.8265895953757232E-2</v>
      </c>
    </row>
    <row r="1480" spans="1:11" hidden="1" x14ac:dyDescent="0.35">
      <c r="A1480" t="s">
        <v>136</v>
      </c>
      <c r="B1480" t="s">
        <v>9</v>
      </c>
      <c r="C1480" t="s">
        <v>137</v>
      </c>
      <c r="D1480" t="s">
        <v>129</v>
      </c>
      <c r="E1480" t="s">
        <v>43</v>
      </c>
      <c r="F1480" t="s">
        <v>268</v>
      </c>
      <c r="G1480">
        <v>214</v>
      </c>
      <c r="H1480">
        <v>182</v>
      </c>
      <c r="I1480">
        <v>32</v>
      </c>
      <c r="J1480" s="1">
        <f t="shared" si="46"/>
        <v>0.85046728971962615</v>
      </c>
      <c r="K1480" s="1">
        <f t="shared" si="47"/>
        <v>0.14953271028037382</v>
      </c>
    </row>
    <row r="1481" spans="1:11" hidden="1" x14ac:dyDescent="0.35">
      <c r="A1481" t="s">
        <v>136</v>
      </c>
      <c r="B1481" t="s">
        <v>9</v>
      </c>
      <c r="C1481" t="s">
        <v>137</v>
      </c>
      <c r="D1481" t="s">
        <v>129</v>
      </c>
      <c r="E1481" t="s">
        <v>44</v>
      </c>
      <c r="F1481" t="s">
        <v>268</v>
      </c>
      <c r="G1481">
        <v>129</v>
      </c>
      <c r="H1481">
        <v>105</v>
      </c>
      <c r="I1481">
        <v>24</v>
      </c>
      <c r="J1481" s="1">
        <f t="shared" si="46"/>
        <v>0.81395348837209303</v>
      </c>
      <c r="K1481" s="1">
        <f t="shared" si="47"/>
        <v>0.18604651162790697</v>
      </c>
    </row>
    <row r="1482" spans="1:11" hidden="1" x14ac:dyDescent="0.35">
      <c r="A1482" t="s">
        <v>136</v>
      </c>
      <c r="B1482" t="s">
        <v>9</v>
      </c>
      <c r="C1482" t="s">
        <v>137</v>
      </c>
      <c r="D1482" t="s">
        <v>129</v>
      </c>
      <c r="E1482" t="s">
        <v>45</v>
      </c>
      <c r="F1482" t="s">
        <v>268</v>
      </c>
      <c r="G1482">
        <v>92</v>
      </c>
      <c r="H1482">
        <v>81</v>
      </c>
      <c r="I1482">
        <v>11</v>
      </c>
      <c r="J1482" s="1">
        <f t="shared" si="46"/>
        <v>0.88043478260869568</v>
      </c>
      <c r="K1482" s="1">
        <f t="shared" si="47"/>
        <v>0.11956521739130435</v>
      </c>
    </row>
    <row r="1483" spans="1:11" hidden="1" x14ac:dyDescent="0.35">
      <c r="A1483" t="s">
        <v>136</v>
      </c>
      <c r="B1483" t="s">
        <v>9</v>
      </c>
      <c r="C1483" t="s">
        <v>137</v>
      </c>
      <c r="D1483" t="s">
        <v>129</v>
      </c>
      <c r="E1483" t="s">
        <v>46</v>
      </c>
      <c r="F1483" t="s">
        <v>268</v>
      </c>
      <c r="G1483">
        <v>106</v>
      </c>
      <c r="H1483">
        <v>94</v>
      </c>
      <c r="I1483">
        <v>12</v>
      </c>
      <c r="J1483" s="1">
        <f t="shared" si="46"/>
        <v>0.8867924528301887</v>
      </c>
      <c r="K1483" s="1">
        <f t="shared" si="47"/>
        <v>0.11320754716981132</v>
      </c>
    </row>
    <row r="1484" spans="1:11" hidden="1" x14ac:dyDescent="0.35">
      <c r="A1484" t="s">
        <v>136</v>
      </c>
      <c r="B1484" t="s">
        <v>9</v>
      </c>
      <c r="C1484" t="s">
        <v>137</v>
      </c>
      <c r="D1484" t="s">
        <v>129</v>
      </c>
      <c r="E1484" t="s">
        <v>47</v>
      </c>
      <c r="F1484" t="s">
        <v>268</v>
      </c>
      <c r="G1484">
        <v>119</v>
      </c>
      <c r="H1484">
        <v>102</v>
      </c>
      <c r="I1484">
        <v>17</v>
      </c>
      <c r="J1484" s="1">
        <f t="shared" si="46"/>
        <v>0.8571428571428571</v>
      </c>
      <c r="K1484" s="1">
        <f t="shared" si="47"/>
        <v>0.14285714285714285</v>
      </c>
    </row>
    <row r="1485" spans="1:11" hidden="1" x14ac:dyDescent="0.35">
      <c r="A1485" t="s">
        <v>136</v>
      </c>
      <c r="B1485" t="s">
        <v>9</v>
      </c>
      <c r="C1485" t="s">
        <v>137</v>
      </c>
      <c r="D1485" t="s">
        <v>129</v>
      </c>
      <c r="E1485" t="s">
        <v>48</v>
      </c>
      <c r="F1485" t="s">
        <v>268</v>
      </c>
      <c r="G1485">
        <v>262</v>
      </c>
      <c r="H1485">
        <v>218</v>
      </c>
      <c r="I1485">
        <v>44</v>
      </c>
      <c r="J1485" s="1">
        <f t="shared" si="46"/>
        <v>0.83206106870229013</v>
      </c>
      <c r="K1485" s="1">
        <f t="shared" si="47"/>
        <v>0.16793893129770993</v>
      </c>
    </row>
    <row r="1486" spans="1:11" hidden="1" x14ac:dyDescent="0.35">
      <c r="A1486" t="s">
        <v>136</v>
      </c>
      <c r="B1486" t="s">
        <v>9</v>
      </c>
      <c r="C1486" t="s">
        <v>137</v>
      </c>
      <c r="D1486" t="s">
        <v>129</v>
      </c>
      <c r="E1486" t="s">
        <v>49</v>
      </c>
      <c r="F1486" t="s">
        <v>268</v>
      </c>
      <c r="G1486">
        <v>252</v>
      </c>
      <c r="H1486">
        <v>236</v>
      </c>
      <c r="I1486">
        <v>16</v>
      </c>
      <c r="J1486" s="1">
        <f t="shared" si="46"/>
        <v>0.93650793650793651</v>
      </c>
      <c r="K1486" s="1">
        <f t="shared" si="47"/>
        <v>6.3492063492063489E-2</v>
      </c>
    </row>
    <row r="1487" spans="1:11" hidden="1" x14ac:dyDescent="0.35">
      <c r="A1487" t="s">
        <v>136</v>
      </c>
      <c r="B1487" t="s">
        <v>9</v>
      </c>
      <c r="C1487" t="s">
        <v>137</v>
      </c>
      <c r="D1487" t="s">
        <v>129</v>
      </c>
      <c r="E1487" t="s">
        <v>50</v>
      </c>
      <c r="F1487" t="s">
        <v>268</v>
      </c>
      <c r="G1487">
        <v>213</v>
      </c>
      <c r="H1487">
        <v>203</v>
      </c>
      <c r="I1487">
        <v>10</v>
      </c>
      <c r="J1487" s="1">
        <f t="shared" si="46"/>
        <v>0.95305164319248825</v>
      </c>
      <c r="K1487" s="1">
        <f t="shared" si="47"/>
        <v>4.6948356807511735E-2</v>
      </c>
    </row>
    <row r="1488" spans="1:11" hidden="1" x14ac:dyDescent="0.35">
      <c r="A1488" t="s">
        <v>136</v>
      </c>
      <c r="B1488" t="s">
        <v>9</v>
      </c>
      <c r="C1488" t="s">
        <v>137</v>
      </c>
      <c r="D1488" t="s">
        <v>129</v>
      </c>
      <c r="E1488" t="s">
        <v>51</v>
      </c>
      <c r="F1488" t="s">
        <v>189</v>
      </c>
      <c r="G1488">
        <v>204</v>
      </c>
      <c r="H1488">
        <v>174</v>
      </c>
      <c r="I1488">
        <v>30</v>
      </c>
      <c r="J1488" s="1">
        <f t="shared" si="46"/>
        <v>0.8529411764705882</v>
      </c>
      <c r="K1488" s="1">
        <f t="shared" si="47"/>
        <v>0.14705882352941177</v>
      </c>
    </row>
    <row r="1489" spans="1:11" hidden="1" x14ac:dyDescent="0.35">
      <c r="A1489" t="s">
        <v>136</v>
      </c>
      <c r="B1489" t="s">
        <v>9</v>
      </c>
      <c r="C1489" t="s">
        <v>137</v>
      </c>
      <c r="D1489" t="s">
        <v>129</v>
      </c>
      <c r="E1489" t="s">
        <v>52</v>
      </c>
      <c r="F1489" t="s">
        <v>189</v>
      </c>
      <c r="G1489">
        <v>120</v>
      </c>
      <c r="H1489">
        <v>107</v>
      </c>
      <c r="I1489">
        <v>13</v>
      </c>
      <c r="J1489" s="1">
        <f t="shared" si="46"/>
        <v>0.89166666666666672</v>
      </c>
      <c r="K1489" s="1">
        <f t="shared" si="47"/>
        <v>0.10833333333333334</v>
      </c>
    </row>
    <row r="1490" spans="1:11" hidden="1" x14ac:dyDescent="0.35">
      <c r="A1490" t="s">
        <v>136</v>
      </c>
      <c r="B1490" t="s">
        <v>9</v>
      </c>
      <c r="C1490" t="s">
        <v>137</v>
      </c>
      <c r="D1490" t="s">
        <v>129</v>
      </c>
      <c r="E1490" t="s">
        <v>53</v>
      </c>
      <c r="F1490" t="s">
        <v>189</v>
      </c>
      <c r="G1490">
        <v>193</v>
      </c>
      <c r="H1490">
        <v>161</v>
      </c>
      <c r="I1490">
        <v>32</v>
      </c>
      <c r="J1490" s="1">
        <f t="shared" si="46"/>
        <v>0.83419689119170981</v>
      </c>
      <c r="K1490" s="1">
        <f t="shared" si="47"/>
        <v>0.16580310880829016</v>
      </c>
    </row>
    <row r="1491" spans="1:11" hidden="1" x14ac:dyDescent="0.35">
      <c r="A1491" t="s">
        <v>136</v>
      </c>
      <c r="B1491" t="s">
        <v>9</v>
      </c>
      <c r="C1491" t="s">
        <v>137</v>
      </c>
      <c r="D1491" t="s">
        <v>129</v>
      </c>
      <c r="E1491" t="s">
        <v>54</v>
      </c>
      <c r="F1491" t="s">
        <v>189</v>
      </c>
      <c r="G1491">
        <v>61</v>
      </c>
      <c r="H1491">
        <v>46</v>
      </c>
      <c r="I1491">
        <v>15</v>
      </c>
      <c r="J1491" s="1">
        <f t="shared" si="46"/>
        <v>0.75409836065573765</v>
      </c>
      <c r="K1491" s="1">
        <f t="shared" si="47"/>
        <v>0.24590163934426229</v>
      </c>
    </row>
    <row r="1492" spans="1:11" hidden="1" x14ac:dyDescent="0.35">
      <c r="A1492" t="s">
        <v>136</v>
      </c>
      <c r="B1492" t="s">
        <v>9</v>
      </c>
      <c r="C1492" t="s">
        <v>137</v>
      </c>
      <c r="D1492" t="s">
        <v>129</v>
      </c>
      <c r="E1492" t="s">
        <v>55</v>
      </c>
      <c r="F1492" t="s">
        <v>189</v>
      </c>
      <c r="G1492">
        <v>80</v>
      </c>
      <c r="H1492">
        <v>72</v>
      </c>
      <c r="I1492">
        <v>8</v>
      </c>
      <c r="J1492" s="1">
        <f t="shared" si="46"/>
        <v>0.9</v>
      </c>
      <c r="K1492" s="1">
        <f t="shared" si="47"/>
        <v>0.1</v>
      </c>
    </row>
    <row r="1493" spans="1:11" hidden="1" x14ac:dyDescent="0.35">
      <c r="A1493" t="s">
        <v>136</v>
      </c>
      <c r="B1493" t="s">
        <v>9</v>
      </c>
      <c r="C1493" t="s">
        <v>137</v>
      </c>
      <c r="D1493" t="s">
        <v>129</v>
      </c>
      <c r="E1493" t="s">
        <v>56</v>
      </c>
      <c r="F1493" t="s">
        <v>189</v>
      </c>
      <c r="G1493">
        <v>125</v>
      </c>
      <c r="H1493">
        <v>112</v>
      </c>
      <c r="I1493">
        <v>13</v>
      </c>
      <c r="J1493" s="1">
        <f t="shared" si="46"/>
        <v>0.89600000000000002</v>
      </c>
      <c r="K1493" s="1">
        <f t="shared" si="47"/>
        <v>0.104</v>
      </c>
    </row>
    <row r="1494" spans="1:11" hidden="1" x14ac:dyDescent="0.35">
      <c r="A1494" t="s">
        <v>136</v>
      </c>
      <c r="B1494" t="s">
        <v>9</v>
      </c>
      <c r="C1494" t="s">
        <v>137</v>
      </c>
      <c r="D1494" t="s">
        <v>129</v>
      </c>
      <c r="E1494" t="s">
        <v>57</v>
      </c>
      <c r="F1494" t="s">
        <v>189</v>
      </c>
      <c r="G1494">
        <v>126</v>
      </c>
      <c r="H1494">
        <v>112</v>
      </c>
      <c r="I1494">
        <v>14</v>
      </c>
      <c r="J1494" s="1">
        <f t="shared" si="46"/>
        <v>0.88888888888888884</v>
      </c>
      <c r="K1494" s="1">
        <f t="shared" si="47"/>
        <v>0.1111111111111111</v>
      </c>
    </row>
    <row r="1495" spans="1:11" hidden="1" x14ac:dyDescent="0.35">
      <c r="A1495" t="s">
        <v>136</v>
      </c>
      <c r="B1495" t="s">
        <v>9</v>
      </c>
      <c r="C1495" t="s">
        <v>137</v>
      </c>
      <c r="D1495" t="s">
        <v>129</v>
      </c>
      <c r="E1495" t="s">
        <v>58</v>
      </c>
      <c r="F1495" t="s">
        <v>189</v>
      </c>
      <c r="G1495">
        <v>90</v>
      </c>
      <c r="H1495">
        <v>77</v>
      </c>
      <c r="I1495">
        <v>13</v>
      </c>
      <c r="J1495" s="1">
        <f t="shared" si="46"/>
        <v>0.85555555555555551</v>
      </c>
      <c r="K1495" s="1">
        <f t="shared" si="47"/>
        <v>0.14444444444444443</v>
      </c>
    </row>
    <row r="1496" spans="1:11" hidden="1" x14ac:dyDescent="0.35">
      <c r="A1496" t="s">
        <v>136</v>
      </c>
      <c r="B1496" t="s">
        <v>9</v>
      </c>
      <c r="C1496" t="s">
        <v>137</v>
      </c>
      <c r="D1496" t="s">
        <v>129</v>
      </c>
      <c r="E1496" t="s">
        <v>59</v>
      </c>
      <c r="F1496" t="s">
        <v>189</v>
      </c>
      <c r="G1496">
        <v>144</v>
      </c>
      <c r="H1496">
        <v>131</v>
      </c>
      <c r="I1496">
        <v>13</v>
      </c>
      <c r="J1496" s="1">
        <f t="shared" si="46"/>
        <v>0.90972222222222221</v>
      </c>
      <c r="K1496" s="1">
        <f t="shared" si="47"/>
        <v>9.0277777777777776E-2</v>
      </c>
    </row>
    <row r="1497" spans="1:11" hidden="1" x14ac:dyDescent="0.35">
      <c r="A1497" t="s">
        <v>136</v>
      </c>
      <c r="B1497" t="s">
        <v>9</v>
      </c>
      <c r="C1497" t="s">
        <v>137</v>
      </c>
      <c r="D1497" t="s">
        <v>129</v>
      </c>
      <c r="E1497" t="s">
        <v>60</v>
      </c>
      <c r="F1497" t="s">
        <v>184</v>
      </c>
      <c r="G1497">
        <v>389</v>
      </c>
      <c r="H1497">
        <v>335</v>
      </c>
      <c r="I1497">
        <v>54</v>
      </c>
      <c r="J1497" s="1">
        <f t="shared" si="46"/>
        <v>0.86118251928020562</v>
      </c>
      <c r="K1497" s="1">
        <f t="shared" si="47"/>
        <v>0.13881748071979436</v>
      </c>
    </row>
    <row r="1498" spans="1:11" hidden="1" x14ac:dyDescent="0.35">
      <c r="A1498" t="s">
        <v>136</v>
      </c>
      <c r="B1498" t="s">
        <v>9</v>
      </c>
      <c r="C1498" t="s">
        <v>137</v>
      </c>
      <c r="D1498" t="s">
        <v>129</v>
      </c>
      <c r="E1498" t="s">
        <v>61</v>
      </c>
      <c r="F1498" t="s">
        <v>184</v>
      </c>
      <c r="G1498">
        <v>267</v>
      </c>
      <c r="H1498">
        <v>256</v>
      </c>
      <c r="I1498">
        <v>11</v>
      </c>
      <c r="J1498" s="1">
        <f t="shared" si="46"/>
        <v>0.95880149812734083</v>
      </c>
      <c r="K1498" s="1">
        <f t="shared" si="47"/>
        <v>4.1198501872659173E-2</v>
      </c>
    </row>
    <row r="1499" spans="1:11" hidden="1" x14ac:dyDescent="0.35">
      <c r="A1499" t="s">
        <v>136</v>
      </c>
      <c r="B1499" t="s">
        <v>9</v>
      </c>
      <c r="C1499" t="s">
        <v>137</v>
      </c>
      <c r="D1499" t="s">
        <v>129</v>
      </c>
      <c r="E1499" t="s">
        <v>62</v>
      </c>
      <c r="F1499" t="s">
        <v>184</v>
      </c>
      <c r="G1499">
        <v>248</v>
      </c>
      <c r="H1499">
        <v>215</v>
      </c>
      <c r="I1499">
        <v>33</v>
      </c>
      <c r="J1499" s="1">
        <f t="shared" si="46"/>
        <v>0.86693548387096775</v>
      </c>
      <c r="K1499" s="1">
        <f t="shared" si="47"/>
        <v>0.13306451612903225</v>
      </c>
    </row>
    <row r="1500" spans="1:11" hidden="1" x14ac:dyDescent="0.35">
      <c r="A1500" t="s">
        <v>136</v>
      </c>
      <c r="B1500" t="s">
        <v>9</v>
      </c>
      <c r="C1500" t="s">
        <v>137</v>
      </c>
      <c r="D1500" t="s">
        <v>129</v>
      </c>
      <c r="E1500" t="s">
        <v>63</v>
      </c>
      <c r="F1500" t="s">
        <v>184</v>
      </c>
      <c r="G1500">
        <v>274</v>
      </c>
      <c r="H1500">
        <v>265</v>
      </c>
      <c r="I1500">
        <v>9</v>
      </c>
      <c r="J1500" s="1">
        <f t="shared" si="46"/>
        <v>0.96715328467153283</v>
      </c>
      <c r="K1500" s="1">
        <f t="shared" si="47"/>
        <v>3.2846715328467155E-2</v>
      </c>
    </row>
    <row r="1501" spans="1:11" hidden="1" x14ac:dyDescent="0.35">
      <c r="A1501" t="s">
        <v>136</v>
      </c>
      <c r="B1501" t="s">
        <v>9</v>
      </c>
      <c r="C1501" t="s">
        <v>137</v>
      </c>
      <c r="D1501" t="s">
        <v>129</v>
      </c>
      <c r="E1501" t="s">
        <v>64</v>
      </c>
      <c r="F1501" t="s">
        <v>184</v>
      </c>
      <c r="G1501">
        <v>151</v>
      </c>
      <c r="H1501">
        <v>134</v>
      </c>
      <c r="I1501">
        <v>17</v>
      </c>
      <c r="J1501" s="1">
        <f t="shared" si="46"/>
        <v>0.88741721854304634</v>
      </c>
      <c r="K1501" s="1">
        <f t="shared" si="47"/>
        <v>0.11258278145695365</v>
      </c>
    </row>
    <row r="1502" spans="1:11" hidden="1" x14ac:dyDescent="0.35">
      <c r="A1502" t="s">
        <v>136</v>
      </c>
      <c r="B1502" t="s">
        <v>9</v>
      </c>
      <c r="C1502" t="s">
        <v>137</v>
      </c>
      <c r="D1502" t="s">
        <v>129</v>
      </c>
      <c r="E1502" t="s">
        <v>65</v>
      </c>
      <c r="F1502" t="s">
        <v>184</v>
      </c>
      <c r="G1502">
        <v>246</v>
      </c>
      <c r="H1502">
        <v>229</v>
      </c>
      <c r="I1502">
        <v>17</v>
      </c>
      <c r="J1502" s="1">
        <f t="shared" si="46"/>
        <v>0.93089430894308944</v>
      </c>
      <c r="K1502" s="1">
        <f t="shared" si="47"/>
        <v>6.910569105691057E-2</v>
      </c>
    </row>
    <row r="1503" spans="1:11" hidden="1" x14ac:dyDescent="0.35">
      <c r="A1503" t="s">
        <v>136</v>
      </c>
      <c r="B1503" t="s">
        <v>9</v>
      </c>
      <c r="C1503" t="s">
        <v>137</v>
      </c>
      <c r="D1503" t="s">
        <v>129</v>
      </c>
      <c r="E1503" t="s">
        <v>66</v>
      </c>
      <c r="F1503" t="s">
        <v>184</v>
      </c>
      <c r="G1503">
        <v>68</v>
      </c>
      <c r="H1503">
        <v>57</v>
      </c>
      <c r="I1503">
        <v>11</v>
      </c>
      <c r="J1503" s="1">
        <f t="shared" si="46"/>
        <v>0.83823529411764708</v>
      </c>
      <c r="K1503" s="1">
        <f t="shared" si="47"/>
        <v>0.16176470588235295</v>
      </c>
    </row>
    <row r="1504" spans="1:11" hidden="1" x14ac:dyDescent="0.35">
      <c r="A1504" t="s">
        <v>136</v>
      </c>
      <c r="B1504" t="s">
        <v>9</v>
      </c>
      <c r="C1504" t="s">
        <v>137</v>
      </c>
      <c r="D1504" t="s">
        <v>129</v>
      </c>
      <c r="E1504" t="s">
        <v>67</v>
      </c>
      <c r="F1504" t="s">
        <v>184</v>
      </c>
      <c r="G1504">
        <v>110</v>
      </c>
      <c r="H1504">
        <v>98</v>
      </c>
      <c r="I1504">
        <v>12</v>
      </c>
      <c r="J1504" s="1">
        <f t="shared" si="46"/>
        <v>0.89090909090909087</v>
      </c>
      <c r="K1504" s="1">
        <f t="shared" si="47"/>
        <v>0.10909090909090909</v>
      </c>
    </row>
    <row r="1505" spans="1:11" hidden="1" x14ac:dyDescent="0.35">
      <c r="A1505" t="s">
        <v>136</v>
      </c>
      <c r="B1505" t="s">
        <v>9</v>
      </c>
      <c r="C1505" t="s">
        <v>137</v>
      </c>
      <c r="D1505" t="s">
        <v>129</v>
      </c>
      <c r="E1505" t="s">
        <v>68</v>
      </c>
      <c r="F1505" t="s">
        <v>184</v>
      </c>
      <c r="G1505">
        <v>149</v>
      </c>
      <c r="H1505">
        <v>142</v>
      </c>
      <c r="I1505">
        <v>7</v>
      </c>
      <c r="J1505" s="1">
        <f t="shared" si="46"/>
        <v>0.95302013422818788</v>
      </c>
      <c r="K1505" s="1">
        <f t="shared" si="47"/>
        <v>4.6979865771812082E-2</v>
      </c>
    </row>
    <row r="1506" spans="1:11" hidden="1" x14ac:dyDescent="0.35">
      <c r="A1506" t="s">
        <v>136</v>
      </c>
      <c r="B1506" t="s">
        <v>9</v>
      </c>
      <c r="C1506" t="s">
        <v>137</v>
      </c>
      <c r="D1506" t="s">
        <v>129</v>
      </c>
      <c r="E1506" t="s">
        <v>69</v>
      </c>
      <c r="F1506" t="s">
        <v>200</v>
      </c>
      <c r="G1506">
        <v>112</v>
      </c>
      <c r="H1506">
        <v>97</v>
      </c>
      <c r="I1506">
        <v>15</v>
      </c>
      <c r="J1506" s="1">
        <f t="shared" si="46"/>
        <v>0.8660714285714286</v>
      </c>
      <c r="K1506" s="1">
        <f t="shared" si="47"/>
        <v>0.13392857142857142</v>
      </c>
    </row>
    <row r="1507" spans="1:11" hidden="1" x14ac:dyDescent="0.35">
      <c r="A1507" t="s">
        <v>136</v>
      </c>
      <c r="B1507" t="s">
        <v>9</v>
      </c>
      <c r="C1507" t="s">
        <v>137</v>
      </c>
      <c r="D1507" t="s">
        <v>129</v>
      </c>
      <c r="E1507" t="s">
        <v>70</v>
      </c>
      <c r="F1507" t="s">
        <v>200</v>
      </c>
      <c r="G1507">
        <v>368</v>
      </c>
      <c r="H1507">
        <v>313</v>
      </c>
      <c r="I1507">
        <v>55</v>
      </c>
      <c r="J1507" s="1">
        <f t="shared" si="46"/>
        <v>0.85054347826086951</v>
      </c>
      <c r="K1507" s="1">
        <f t="shared" si="47"/>
        <v>0.14945652173913043</v>
      </c>
    </row>
    <row r="1508" spans="1:11" hidden="1" x14ac:dyDescent="0.35">
      <c r="A1508" t="s">
        <v>136</v>
      </c>
      <c r="B1508" t="s">
        <v>9</v>
      </c>
      <c r="C1508" t="s">
        <v>137</v>
      </c>
      <c r="D1508" t="s">
        <v>129</v>
      </c>
      <c r="E1508" t="s">
        <v>71</v>
      </c>
      <c r="F1508" t="s">
        <v>200</v>
      </c>
      <c r="G1508">
        <v>92</v>
      </c>
      <c r="H1508">
        <v>83</v>
      </c>
      <c r="I1508">
        <v>9</v>
      </c>
      <c r="J1508" s="1">
        <f t="shared" si="46"/>
        <v>0.90217391304347827</v>
      </c>
      <c r="K1508" s="1">
        <f t="shared" si="47"/>
        <v>9.7826086956521743E-2</v>
      </c>
    </row>
    <row r="1509" spans="1:11" hidden="1" x14ac:dyDescent="0.35">
      <c r="A1509" t="s">
        <v>136</v>
      </c>
      <c r="B1509" t="s">
        <v>9</v>
      </c>
      <c r="C1509" t="s">
        <v>137</v>
      </c>
      <c r="D1509" t="s">
        <v>129</v>
      </c>
      <c r="E1509" t="s">
        <v>72</v>
      </c>
      <c r="F1509" t="s">
        <v>179</v>
      </c>
      <c r="G1509">
        <v>529</v>
      </c>
      <c r="H1509">
        <v>503</v>
      </c>
      <c r="I1509">
        <v>26</v>
      </c>
      <c r="J1509" s="1">
        <f t="shared" si="46"/>
        <v>0.95085066162570886</v>
      </c>
      <c r="K1509" s="1">
        <f t="shared" si="47"/>
        <v>4.9149338374291113E-2</v>
      </c>
    </row>
    <row r="1510" spans="1:11" hidden="1" x14ac:dyDescent="0.35">
      <c r="A1510" t="s">
        <v>136</v>
      </c>
      <c r="B1510" t="s">
        <v>9</v>
      </c>
      <c r="C1510" t="s">
        <v>137</v>
      </c>
      <c r="D1510" t="s">
        <v>129</v>
      </c>
      <c r="E1510" t="s">
        <v>73</v>
      </c>
      <c r="F1510" t="s">
        <v>179</v>
      </c>
      <c r="G1510">
        <v>335</v>
      </c>
      <c r="H1510">
        <v>305</v>
      </c>
      <c r="I1510">
        <v>30</v>
      </c>
      <c r="J1510" s="1">
        <f t="shared" si="46"/>
        <v>0.91044776119402981</v>
      </c>
      <c r="K1510" s="1">
        <f t="shared" si="47"/>
        <v>8.9552238805970144E-2</v>
      </c>
    </row>
    <row r="1511" spans="1:11" hidden="1" x14ac:dyDescent="0.35">
      <c r="A1511" t="s">
        <v>136</v>
      </c>
      <c r="B1511" t="s">
        <v>9</v>
      </c>
      <c r="C1511" t="s">
        <v>137</v>
      </c>
      <c r="D1511" t="s">
        <v>129</v>
      </c>
      <c r="E1511" t="s">
        <v>74</v>
      </c>
      <c r="F1511" t="s">
        <v>179</v>
      </c>
      <c r="G1511">
        <v>455</v>
      </c>
      <c r="H1511">
        <v>425</v>
      </c>
      <c r="I1511">
        <v>30</v>
      </c>
      <c r="J1511" s="1">
        <f t="shared" si="46"/>
        <v>0.93406593406593408</v>
      </c>
      <c r="K1511" s="1">
        <f t="shared" si="47"/>
        <v>6.5934065934065936E-2</v>
      </c>
    </row>
    <row r="1512" spans="1:11" hidden="1" x14ac:dyDescent="0.35">
      <c r="A1512" t="s">
        <v>136</v>
      </c>
      <c r="B1512" t="s">
        <v>9</v>
      </c>
      <c r="C1512" t="s">
        <v>137</v>
      </c>
      <c r="D1512" t="s">
        <v>129</v>
      </c>
      <c r="E1512" t="s">
        <v>75</v>
      </c>
      <c r="F1512" t="s">
        <v>179</v>
      </c>
      <c r="G1512">
        <v>382</v>
      </c>
      <c r="H1512">
        <v>333</v>
      </c>
      <c r="I1512">
        <v>49</v>
      </c>
      <c r="J1512" s="1">
        <f t="shared" si="46"/>
        <v>0.87172774869109948</v>
      </c>
      <c r="K1512" s="1">
        <f t="shared" si="47"/>
        <v>0.12827225130890052</v>
      </c>
    </row>
    <row r="1513" spans="1:11" hidden="1" x14ac:dyDescent="0.35">
      <c r="A1513" t="s">
        <v>136</v>
      </c>
      <c r="B1513" t="s">
        <v>9</v>
      </c>
      <c r="C1513" t="s">
        <v>137</v>
      </c>
      <c r="D1513" t="s">
        <v>129</v>
      </c>
      <c r="E1513" t="s">
        <v>76</v>
      </c>
      <c r="F1513" t="s">
        <v>210</v>
      </c>
      <c r="G1513">
        <v>240</v>
      </c>
      <c r="H1513">
        <v>225</v>
      </c>
      <c r="I1513">
        <v>15</v>
      </c>
      <c r="J1513" s="1">
        <f t="shared" si="46"/>
        <v>0.9375</v>
      </c>
      <c r="K1513" s="1">
        <f t="shared" si="47"/>
        <v>6.25E-2</v>
      </c>
    </row>
    <row r="1514" spans="1:11" hidden="1" x14ac:dyDescent="0.35">
      <c r="A1514" t="s">
        <v>136</v>
      </c>
      <c r="B1514" t="s">
        <v>9</v>
      </c>
      <c r="C1514" t="s">
        <v>137</v>
      </c>
      <c r="D1514" t="s">
        <v>129</v>
      </c>
      <c r="E1514" t="s">
        <v>77</v>
      </c>
      <c r="F1514" s="31" t="s">
        <v>380</v>
      </c>
      <c r="G1514">
        <v>14</v>
      </c>
      <c r="H1514">
        <v>12</v>
      </c>
      <c r="I1514">
        <v>2</v>
      </c>
      <c r="J1514" s="1">
        <f t="shared" si="46"/>
        <v>0.8571428571428571</v>
      </c>
      <c r="K1514" s="1">
        <f t="shared" si="47"/>
        <v>0.14285714285714285</v>
      </c>
    </row>
    <row r="1515" spans="1:11" hidden="1" x14ac:dyDescent="0.35">
      <c r="A1515" t="s">
        <v>136</v>
      </c>
      <c r="B1515" t="s">
        <v>9</v>
      </c>
      <c r="C1515" t="s">
        <v>137</v>
      </c>
      <c r="D1515" t="s">
        <v>129</v>
      </c>
      <c r="E1515" t="s">
        <v>78</v>
      </c>
      <c r="F1515" t="s">
        <v>268</v>
      </c>
      <c r="G1515">
        <v>270</v>
      </c>
      <c r="H1515">
        <v>245</v>
      </c>
      <c r="I1515">
        <v>25</v>
      </c>
      <c r="J1515" s="1">
        <f t="shared" si="46"/>
        <v>0.90740740740740744</v>
      </c>
      <c r="K1515" s="1">
        <f t="shared" si="47"/>
        <v>9.2592592592592587E-2</v>
      </c>
    </row>
    <row r="1516" spans="1:11" hidden="1" x14ac:dyDescent="0.35">
      <c r="A1516" t="s">
        <v>136</v>
      </c>
      <c r="B1516" t="s">
        <v>9</v>
      </c>
      <c r="C1516" t="s">
        <v>137</v>
      </c>
      <c r="D1516" t="s">
        <v>129</v>
      </c>
      <c r="E1516" t="s">
        <v>79</v>
      </c>
      <c r="F1516" t="s">
        <v>210</v>
      </c>
      <c r="G1516">
        <v>160</v>
      </c>
      <c r="H1516">
        <v>136</v>
      </c>
      <c r="I1516">
        <v>24</v>
      </c>
      <c r="J1516" s="1">
        <f t="shared" si="46"/>
        <v>0.85</v>
      </c>
      <c r="K1516" s="1">
        <f t="shared" si="47"/>
        <v>0.15</v>
      </c>
    </row>
    <row r="1517" spans="1:11" hidden="1" x14ac:dyDescent="0.35">
      <c r="A1517" t="s">
        <v>136</v>
      </c>
      <c r="B1517" t="s">
        <v>9</v>
      </c>
      <c r="C1517" t="s">
        <v>137</v>
      </c>
      <c r="D1517" t="s">
        <v>129</v>
      </c>
      <c r="E1517" t="s">
        <v>81</v>
      </c>
      <c r="F1517" t="s">
        <v>189</v>
      </c>
      <c r="G1517">
        <v>2</v>
      </c>
      <c r="H1517">
        <v>2</v>
      </c>
      <c r="I1517">
        <v>0</v>
      </c>
      <c r="J1517" s="1">
        <f t="shared" si="46"/>
        <v>1</v>
      </c>
      <c r="K1517" s="1">
        <f t="shared" si="47"/>
        <v>0</v>
      </c>
    </row>
    <row r="1518" spans="1:11" hidden="1" x14ac:dyDescent="0.35">
      <c r="A1518" t="s">
        <v>136</v>
      </c>
      <c r="B1518" t="s">
        <v>9</v>
      </c>
      <c r="C1518" t="s">
        <v>137</v>
      </c>
      <c r="D1518" t="s">
        <v>129</v>
      </c>
      <c r="E1518" t="s">
        <v>82</v>
      </c>
      <c r="F1518" t="s">
        <v>184</v>
      </c>
      <c r="G1518">
        <v>2</v>
      </c>
      <c r="H1518">
        <v>1</v>
      </c>
      <c r="I1518">
        <v>1</v>
      </c>
      <c r="J1518" s="1">
        <f t="shared" si="46"/>
        <v>0.5</v>
      </c>
      <c r="K1518" s="1">
        <f t="shared" si="47"/>
        <v>0.5</v>
      </c>
    </row>
    <row r="1519" spans="1:11" hidden="1" x14ac:dyDescent="0.35">
      <c r="A1519" t="s">
        <v>136</v>
      </c>
      <c r="B1519" t="s">
        <v>9</v>
      </c>
      <c r="C1519" t="s">
        <v>137</v>
      </c>
      <c r="D1519" t="s">
        <v>129</v>
      </c>
      <c r="E1519" t="s">
        <v>84</v>
      </c>
      <c r="F1519" t="s">
        <v>200</v>
      </c>
      <c r="G1519">
        <v>262</v>
      </c>
      <c r="H1519">
        <v>240</v>
      </c>
      <c r="I1519">
        <v>22</v>
      </c>
      <c r="J1519" s="1">
        <f t="shared" si="46"/>
        <v>0.91603053435114501</v>
      </c>
      <c r="K1519" s="1">
        <f t="shared" si="47"/>
        <v>8.3969465648854963E-2</v>
      </c>
    </row>
    <row r="1520" spans="1:11" hidden="1" x14ac:dyDescent="0.35">
      <c r="A1520" t="s">
        <v>136</v>
      </c>
      <c r="B1520" t="s">
        <v>9</v>
      </c>
      <c r="C1520" t="s">
        <v>137</v>
      </c>
      <c r="D1520" t="s">
        <v>129</v>
      </c>
      <c r="E1520" t="s">
        <v>85</v>
      </c>
      <c r="F1520" t="s">
        <v>200</v>
      </c>
      <c r="G1520">
        <v>234</v>
      </c>
      <c r="H1520">
        <v>216</v>
      </c>
      <c r="I1520">
        <v>18</v>
      </c>
      <c r="J1520" s="1">
        <f t="shared" si="46"/>
        <v>0.92307692307692313</v>
      </c>
      <c r="K1520" s="1">
        <f t="shared" si="47"/>
        <v>7.6923076923076927E-2</v>
      </c>
    </row>
    <row r="1521" spans="1:11" hidden="1" x14ac:dyDescent="0.35">
      <c r="A1521" t="s">
        <v>136</v>
      </c>
      <c r="B1521" t="s">
        <v>9</v>
      </c>
      <c r="C1521" t="s">
        <v>137</v>
      </c>
      <c r="D1521" t="s">
        <v>129</v>
      </c>
      <c r="E1521" t="s">
        <v>86</v>
      </c>
      <c r="F1521" t="s">
        <v>179</v>
      </c>
      <c r="G1521">
        <v>482</v>
      </c>
      <c r="H1521">
        <v>429</v>
      </c>
      <c r="I1521">
        <v>53</v>
      </c>
      <c r="J1521" s="1">
        <f t="shared" si="46"/>
        <v>0.89004149377593356</v>
      </c>
      <c r="K1521" s="1">
        <f t="shared" si="47"/>
        <v>0.10995850622406639</v>
      </c>
    </row>
    <row r="1522" spans="1:11" hidden="1" x14ac:dyDescent="0.35">
      <c r="A1522" t="s">
        <v>136</v>
      </c>
      <c r="B1522" t="s">
        <v>9</v>
      </c>
      <c r="C1522" t="s">
        <v>137</v>
      </c>
      <c r="D1522" t="s">
        <v>129</v>
      </c>
      <c r="E1522" t="s">
        <v>87</v>
      </c>
      <c r="F1522" t="s">
        <v>189</v>
      </c>
      <c r="G1522">
        <v>561</v>
      </c>
      <c r="H1522">
        <v>493</v>
      </c>
      <c r="I1522">
        <v>68</v>
      </c>
      <c r="J1522" s="1">
        <f t="shared" si="46"/>
        <v>0.87878787878787878</v>
      </c>
      <c r="K1522" s="1">
        <f t="shared" si="47"/>
        <v>0.12121212121212122</v>
      </c>
    </row>
    <row r="1523" spans="1:11" hidden="1" x14ac:dyDescent="0.35">
      <c r="A1523" t="s">
        <v>136</v>
      </c>
      <c r="B1523" t="s">
        <v>9</v>
      </c>
      <c r="C1523" t="s">
        <v>137</v>
      </c>
      <c r="D1523" t="s">
        <v>129</v>
      </c>
      <c r="E1523" t="s">
        <v>88</v>
      </c>
      <c r="F1523" t="s">
        <v>268</v>
      </c>
      <c r="G1523">
        <v>358</v>
      </c>
      <c r="H1523">
        <v>344</v>
      </c>
      <c r="I1523">
        <v>14</v>
      </c>
      <c r="J1523" s="1">
        <f t="shared" si="46"/>
        <v>0.96089385474860334</v>
      </c>
      <c r="K1523" s="1">
        <f t="shared" si="47"/>
        <v>3.9106145251396648E-2</v>
      </c>
    </row>
    <row r="1524" spans="1:11" hidden="1" x14ac:dyDescent="0.35">
      <c r="A1524" t="s">
        <v>136</v>
      </c>
      <c r="B1524" t="s">
        <v>9</v>
      </c>
      <c r="C1524" t="s">
        <v>137</v>
      </c>
      <c r="D1524" t="s">
        <v>129</v>
      </c>
      <c r="E1524" t="s">
        <v>89</v>
      </c>
      <c r="F1524" t="s">
        <v>189</v>
      </c>
      <c r="G1524">
        <v>600</v>
      </c>
      <c r="H1524">
        <v>530</v>
      </c>
      <c r="I1524">
        <v>70</v>
      </c>
      <c r="J1524" s="1">
        <f t="shared" si="46"/>
        <v>0.8833333333333333</v>
      </c>
      <c r="K1524" s="1">
        <f t="shared" si="47"/>
        <v>0.11666666666666667</v>
      </c>
    </row>
    <row r="1525" spans="1:11" hidden="1" x14ac:dyDescent="0.35">
      <c r="A1525" t="s">
        <v>136</v>
      </c>
      <c r="B1525" t="s">
        <v>9</v>
      </c>
      <c r="C1525" t="s">
        <v>137</v>
      </c>
      <c r="D1525" t="s">
        <v>129</v>
      </c>
      <c r="E1525" t="s">
        <v>90</v>
      </c>
      <c r="F1525" t="s">
        <v>179</v>
      </c>
      <c r="G1525">
        <v>830</v>
      </c>
      <c r="H1525">
        <v>751</v>
      </c>
      <c r="I1525">
        <v>79</v>
      </c>
      <c r="J1525" s="1">
        <f t="shared" si="46"/>
        <v>0.90481927710843368</v>
      </c>
      <c r="K1525" s="1">
        <f t="shared" si="47"/>
        <v>9.5180722891566261E-2</v>
      </c>
    </row>
    <row r="1526" spans="1:11" hidden="1" x14ac:dyDescent="0.35">
      <c r="A1526" t="s">
        <v>136</v>
      </c>
      <c r="B1526" t="s">
        <v>9</v>
      </c>
      <c r="C1526" t="s">
        <v>137</v>
      </c>
      <c r="D1526" t="s">
        <v>129</v>
      </c>
      <c r="E1526" t="s">
        <v>91</v>
      </c>
      <c r="F1526" t="s">
        <v>268</v>
      </c>
      <c r="G1526">
        <v>346</v>
      </c>
      <c r="H1526">
        <v>329</v>
      </c>
      <c r="I1526">
        <v>17</v>
      </c>
      <c r="J1526" s="1">
        <f t="shared" si="46"/>
        <v>0.95086705202312138</v>
      </c>
      <c r="K1526" s="1">
        <f t="shared" si="47"/>
        <v>4.9132947976878616E-2</v>
      </c>
    </row>
    <row r="1527" spans="1:11" hidden="1" x14ac:dyDescent="0.35">
      <c r="A1527" t="s">
        <v>136</v>
      </c>
      <c r="B1527" t="s">
        <v>9</v>
      </c>
      <c r="C1527" t="s">
        <v>137</v>
      </c>
      <c r="D1527" t="s">
        <v>129</v>
      </c>
      <c r="E1527" t="s">
        <v>92</v>
      </c>
      <c r="F1527" t="s">
        <v>189</v>
      </c>
      <c r="G1527">
        <v>452</v>
      </c>
      <c r="H1527">
        <v>378</v>
      </c>
      <c r="I1527">
        <v>74</v>
      </c>
      <c r="J1527" s="1">
        <f t="shared" si="46"/>
        <v>0.83628318584070793</v>
      </c>
      <c r="K1527" s="1">
        <f t="shared" si="47"/>
        <v>0.16371681415929204</v>
      </c>
    </row>
    <row r="1528" spans="1:11" hidden="1" x14ac:dyDescent="0.35">
      <c r="A1528" t="s">
        <v>136</v>
      </c>
      <c r="B1528" t="s">
        <v>9</v>
      </c>
      <c r="C1528" t="s">
        <v>137</v>
      </c>
      <c r="D1528" t="s">
        <v>129</v>
      </c>
      <c r="E1528" t="s">
        <v>93</v>
      </c>
      <c r="F1528" t="s">
        <v>184</v>
      </c>
      <c r="G1528">
        <v>568</v>
      </c>
      <c r="H1528">
        <v>499</v>
      </c>
      <c r="I1528">
        <v>69</v>
      </c>
      <c r="J1528" s="1">
        <f t="shared" si="46"/>
        <v>0.87852112676056338</v>
      </c>
      <c r="K1528" s="1">
        <f t="shared" si="47"/>
        <v>0.12147887323943662</v>
      </c>
    </row>
    <row r="1529" spans="1:11" hidden="1" x14ac:dyDescent="0.35">
      <c r="A1529" t="s">
        <v>136</v>
      </c>
      <c r="B1529" t="s">
        <v>9</v>
      </c>
      <c r="C1529" t="s">
        <v>137</v>
      </c>
      <c r="D1529" t="s">
        <v>129</v>
      </c>
      <c r="E1529" t="s">
        <v>94</v>
      </c>
      <c r="F1529" t="s">
        <v>210</v>
      </c>
      <c r="G1529">
        <v>473</v>
      </c>
      <c r="H1529">
        <v>427</v>
      </c>
      <c r="I1529">
        <v>46</v>
      </c>
      <c r="J1529" s="1">
        <f t="shared" si="46"/>
        <v>0.90274841437632136</v>
      </c>
      <c r="K1529" s="1">
        <f t="shared" si="47"/>
        <v>9.7251585623678652E-2</v>
      </c>
    </row>
    <row r="1530" spans="1:11" hidden="1" x14ac:dyDescent="0.35">
      <c r="A1530" t="s">
        <v>136</v>
      </c>
      <c r="B1530" t="s">
        <v>9</v>
      </c>
      <c r="C1530" t="s">
        <v>137</v>
      </c>
      <c r="D1530" t="s">
        <v>129</v>
      </c>
      <c r="E1530" t="s">
        <v>95</v>
      </c>
      <c r="F1530" t="s">
        <v>210</v>
      </c>
      <c r="G1530">
        <v>1</v>
      </c>
      <c r="H1530">
        <v>1</v>
      </c>
      <c r="I1530">
        <v>0</v>
      </c>
      <c r="J1530" s="1">
        <f t="shared" si="46"/>
        <v>1</v>
      </c>
      <c r="K1530" s="1">
        <f t="shared" si="47"/>
        <v>0</v>
      </c>
    </row>
    <row r="1531" spans="1:11" hidden="1" x14ac:dyDescent="0.35">
      <c r="A1531" t="s">
        <v>136</v>
      </c>
      <c r="B1531" t="s">
        <v>9</v>
      </c>
      <c r="C1531" t="s">
        <v>137</v>
      </c>
      <c r="D1531" t="s">
        <v>129</v>
      </c>
      <c r="E1531" t="s">
        <v>96</v>
      </c>
      <c r="F1531" t="s">
        <v>268</v>
      </c>
      <c r="G1531">
        <v>232</v>
      </c>
      <c r="H1531">
        <v>226</v>
      </c>
      <c r="I1531">
        <v>6</v>
      </c>
      <c r="J1531" s="1">
        <f t="shared" si="46"/>
        <v>0.97413793103448276</v>
      </c>
      <c r="K1531" s="1">
        <f t="shared" si="47"/>
        <v>2.5862068965517241E-2</v>
      </c>
    </row>
    <row r="1532" spans="1:11" hidden="1" x14ac:dyDescent="0.35">
      <c r="A1532" t="s">
        <v>136</v>
      </c>
      <c r="B1532" t="s">
        <v>9</v>
      </c>
      <c r="C1532" t="s">
        <v>137</v>
      </c>
      <c r="D1532" t="s">
        <v>129</v>
      </c>
      <c r="E1532" t="s">
        <v>97</v>
      </c>
      <c r="F1532" t="s">
        <v>309</v>
      </c>
      <c r="G1532">
        <v>510</v>
      </c>
      <c r="H1532">
        <v>482</v>
      </c>
      <c r="I1532">
        <v>28</v>
      </c>
      <c r="J1532" s="1">
        <f t="shared" si="46"/>
        <v>0.94509803921568625</v>
      </c>
      <c r="K1532" s="1">
        <f t="shared" si="47"/>
        <v>5.4901960784313725E-2</v>
      </c>
    </row>
    <row r="1533" spans="1:11" hidden="1" x14ac:dyDescent="0.35">
      <c r="A1533" t="s">
        <v>136</v>
      </c>
      <c r="B1533" t="s">
        <v>9</v>
      </c>
      <c r="C1533" t="s">
        <v>137</v>
      </c>
      <c r="D1533" t="s">
        <v>129</v>
      </c>
      <c r="E1533" t="s">
        <v>98</v>
      </c>
      <c r="F1533" t="s">
        <v>268</v>
      </c>
      <c r="G1533">
        <v>277</v>
      </c>
      <c r="H1533">
        <v>260</v>
      </c>
      <c r="I1533">
        <v>17</v>
      </c>
      <c r="J1533" s="1">
        <f t="shared" si="46"/>
        <v>0.93862815884476536</v>
      </c>
      <c r="K1533" s="1">
        <f t="shared" si="47"/>
        <v>6.1371841155234655E-2</v>
      </c>
    </row>
    <row r="1534" spans="1:11" hidden="1" x14ac:dyDescent="0.35">
      <c r="A1534" t="s">
        <v>136</v>
      </c>
      <c r="B1534" t="s">
        <v>9</v>
      </c>
      <c r="C1534" t="s">
        <v>137</v>
      </c>
      <c r="D1534" t="s">
        <v>129</v>
      </c>
      <c r="E1534" t="s">
        <v>99</v>
      </c>
      <c r="F1534" t="s">
        <v>189</v>
      </c>
      <c r="G1534">
        <v>543</v>
      </c>
      <c r="H1534">
        <v>479</v>
      </c>
      <c r="I1534">
        <v>64</v>
      </c>
      <c r="J1534" s="1">
        <f t="shared" si="46"/>
        <v>0.88213627992633514</v>
      </c>
      <c r="K1534" s="1">
        <f t="shared" si="47"/>
        <v>0.11786372007366483</v>
      </c>
    </row>
    <row r="1535" spans="1:11" hidden="1" x14ac:dyDescent="0.35">
      <c r="A1535" t="s">
        <v>136</v>
      </c>
      <c r="B1535" t="s">
        <v>9</v>
      </c>
      <c r="C1535" t="s">
        <v>137</v>
      </c>
      <c r="D1535" t="s">
        <v>129</v>
      </c>
      <c r="E1535" t="s">
        <v>100</v>
      </c>
      <c r="F1535" t="s">
        <v>200</v>
      </c>
      <c r="G1535">
        <v>552</v>
      </c>
      <c r="H1535">
        <v>486</v>
      </c>
      <c r="I1535">
        <v>66</v>
      </c>
      <c r="J1535" s="1">
        <f t="shared" si="46"/>
        <v>0.88043478260869568</v>
      </c>
      <c r="K1535" s="1">
        <f t="shared" si="47"/>
        <v>0.11956521739130435</v>
      </c>
    </row>
    <row r="1536" spans="1:11" hidden="1" x14ac:dyDescent="0.35">
      <c r="A1536" t="s">
        <v>136</v>
      </c>
      <c r="B1536" t="s">
        <v>9</v>
      </c>
      <c r="C1536" t="s">
        <v>137</v>
      </c>
      <c r="D1536" t="s">
        <v>129</v>
      </c>
      <c r="E1536" t="s">
        <v>101</v>
      </c>
      <c r="F1536" t="s">
        <v>189</v>
      </c>
      <c r="G1536">
        <v>446</v>
      </c>
      <c r="H1536">
        <v>384</v>
      </c>
      <c r="I1536">
        <v>62</v>
      </c>
      <c r="J1536" s="1">
        <f t="shared" si="46"/>
        <v>0.86098654708520184</v>
      </c>
      <c r="K1536" s="1">
        <f t="shared" si="47"/>
        <v>0.13901345291479822</v>
      </c>
    </row>
    <row r="1537" spans="1:11" hidden="1" x14ac:dyDescent="0.35">
      <c r="A1537" t="s">
        <v>136</v>
      </c>
      <c r="B1537" t="s">
        <v>9</v>
      </c>
      <c r="C1537" t="s">
        <v>137</v>
      </c>
      <c r="D1537" t="s">
        <v>129</v>
      </c>
      <c r="E1537" t="s">
        <v>102</v>
      </c>
      <c r="F1537" t="s">
        <v>309</v>
      </c>
      <c r="G1537">
        <v>688</v>
      </c>
      <c r="H1537">
        <v>612</v>
      </c>
      <c r="I1537">
        <v>76</v>
      </c>
      <c r="J1537" s="1">
        <f t="shared" si="46"/>
        <v>0.88953488372093026</v>
      </c>
      <c r="K1537" s="1">
        <f t="shared" si="47"/>
        <v>0.11046511627906977</v>
      </c>
    </row>
    <row r="1538" spans="1:11" hidden="1" x14ac:dyDescent="0.35">
      <c r="A1538" t="s">
        <v>136</v>
      </c>
      <c r="B1538" t="s">
        <v>9</v>
      </c>
      <c r="C1538" t="s">
        <v>137</v>
      </c>
      <c r="D1538" t="s">
        <v>129</v>
      </c>
      <c r="E1538" t="s">
        <v>104</v>
      </c>
      <c r="F1538" t="s">
        <v>189</v>
      </c>
      <c r="G1538">
        <v>392</v>
      </c>
      <c r="H1538">
        <v>344</v>
      </c>
      <c r="I1538">
        <v>48</v>
      </c>
      <c r="J1538" s="1">
        <f t="shared" si="46"/>
        <v>0.87755102040816324</v>
      </c>
      <c r="K1538" s="1">
        <f t="shared" si="47"/>
        <v>0.12244897959183673</v>
      </c>
    </row>
    <row r="1539" spans="1:11" hidden="1" x14ac:dyDescent="0.35">
      <c r="A1539" t="s">
        <v>136</v>
      </c>
      <c r="B1539" t="s">
        <v>9</v>
      </c>
      <c r="C1539" t="s">
        <v>137</v>
      </c>
      <c r="D1539" t="s">
        <v>129</v>
      </c>
      <c r="E1539" t="s">
        <v>105</v>
      </c>
      <c r="F1539" t="s">
        <v>268</v>
      </c>
      <c r="G1539">
        <v>295</v>
      </c>
      <c r="H1539">
        <v>281</v>
      </c>
      <c r="I1539">
        <v>14</v>
      </c>
      <c r="J1539" s="1">
        <f t="shared" ref="J1539:J1602" si="48">H1539/G1539</f>
        <v>0.9525423728813559</v>
      </c>
      <c r="K1539" s="1">
        <f t="shared" ref="K1539:K1602" si="49">I1539/G1539</f>
        <v>4.7457627118644069E-2</v>
      </c>
    </row>
    <row r="1540" spans="1:11" hidden="1" x14ac:dyDescent="0.35">
      <c r="A1540" t="s">
        <v>136</v>
      </c>
      <c r="B1540" t="s">
        <v>9</v>
      </c>
      <c r="C1540" t="s">
        <v>137</v>
      </c>
      <c r="D1540" t="s">
        <v>129</v>
      </c>
      <c r="E1540" t="s">
        <v>106</v>
      </c>
      <c r="F1540" t="s">
        <v>200</v>
      </c>
      <c r="G1540">
        <v>965</v>
      </c>
      <c r="H1540">
        <v>910</v>
      </c>
      <c r="I1540">
        <v>55</v>
      </c>
      <c r="J1540" s="1">
        <f t="shared" si="48"/>
        <v>0.94300518134715028</v>
      </c>
      <c r="K1540" s="1">
        <f t="shared" si="49"/>
        <v>5.6994818652849742E-2</v>
      </c>
    </row>
    <row r="1541" spans="1:11" hidden="1" x14ac:dyDescent="0.35">
      <c r="A1541" t="s">
        <v>136</v>
      </c>
      <c r="B1541" t="s">
        <v>9</v>
      </c>
      <c r="C1541" t="s">
        <v>137</v>
      </c>
      <c r="D1541" t="s">
        <v>129</v>
      </c>
      <c r="E1541" t="s">
        <v>107</v>
      </c>
      <c r="F1541" t="s">
        <v>200</v>
      </c>
      <c r="G1541">
        <v>496</v>
      </c>
      <c r="H1541">
        <v>471</v>
      </c>
      <c r="I1541">
        <v>25</v>
      </c>
      <c r="J1541" s="1">
        <f t="shared" si="48"/>
        <v>0.94959677419354838</v>
      </c>
      <c r="K1541" s="1">
        <f t="shared" si="49"/>
        <v>5.040322580645161E-2</v>
      </c>
    </row>
    <row r="1542" spans="1:11" hidden="1" x14ac:dyDescent="0.35">
      <c r="A1542" t="s">
        <v>136</v>
      </c>
      <c r="B1542" t="s">
        <v>9</v>
      </c>
      <c r="C1542" t="s">
        <v>137</v>
      </c>
      <c r="D1542" t="s">
        <v>129</v>
      </c>
      <c r="E1542" t="s">
        <v>108</v>
      </c>
      <c r="F1542" t="s">
        <v>179</v>
      </c>
      <c r="G1542">
        <v>472</v>
      </c>
      <c r="H1542">
        <v>425</v>
      </c>
      <c r="I1542">
        <v>47</v>
      </c>
      <c r="J1542" s="1">
        <f t="shared" si="48"/>
        <v>0.90042372881355937</v>
      </c>
      <c r="K1542" s="1">
        <f t="shared" si="49"/>
        <v>9.9576271186440676E-2</v>
      </c>
    </row>
    <row r="1543" spans="1:11" hidden="1" x14ac:dyDescent="0.35">
      <c r="A1543" t="s">
        <v>136</v>
      </c>
      <c r="B1543" t="s">
        <v>9</v>
      </c>
      <c r="C1543" t="s">
        <v>137</v>
      </c>
      <c r="D1543" t="s">
        <v>129</v>
      </c>
      <c r="E1543" t="s">
        <v>109</v>
      </c>
      <c r="F1543" t="s">
        <v>309</v>
      </c>
      <c r="G1543">
        <v>520</v>
      </c>
      <c r="H1543">
        <v>471</v>
      </c>
      <c r="I1543">
        <v>49</v>
      </c>
      <c r="J1543" s="1">
        <f t="shared" si="48"/>
        <v>0.90576923076923077</v>
      </c>
      <c r="K1543" s="1">
        <f t="shared" si="49"/>
        <v>9.4230769230769229E-2</v>
      </c>
    </row>
    <row r="1544" spans="1:11" hidden="1" x14ac:dyDescent="0.35">
      <c r="A1544" t="s">
        <v>136</v>
      </c>
      <c r="B1544" t="s">
        <v>9</v>
      </c>
      <c r="C1544" t="s">
        <v>137</v>
      </c>
      <c r="D1544" t="s">
        <v>129</v>
      </c>
      <c r="E1544" t="s">
        <v>110</v>
      </c>
      <c r="F1544" t="s">
        <v>200</v>
      </c>
      <c r="G1544">
        <v>369</v>
      </c>
      <c r="H1544">
        <v>332</v>
      </c>
      <c r="I1544">
        <v>37</v>
      </c>
      <c r="J1544" s="1">
        <f t="shared" si="48"/>
        <v>0.89972899728997291</v>
      </c>
      <c r="K1544" s="1">
        <f t="shared" si="49"/>
        <v>0.1002710027100271</v>
      </c>
    </row>
    <row r="1545" spans="1:11" hidden="1" x14ac:dyDescent="0.35">
      <c r="A1545" t="s">
        <v>136</v>
      </c>
      <c r="B1545" t="s">
        <v>9</v>
      </c>
      <c r="C1545" t="s">
        <v>137</v>
      </c>
      <c r="D1545" t="s">
        <v>129</v>
      </c>
      <c r="E1545" t="s">
        <v>111</v>
      </c>
      <c r="F1545" t="s">
        <v>200</v>
      </c>
      <c r="G1545">
        <v>2</v>
      </c>
      <c r="H1545">
        <v>2</v>
      </c>
      <c r="I1545">
        <v>0</v>
      </c>
      <c r="J1545" s="1">
        <f t="shared" si="48"/>
        <v>1</v>
      </c>
      <c r="K1545" s="1">
        <f t="shared" si="49"/>
        <v>0</v>
      </c>
    </row>
    <row r="1546" spans="1:11" hidden="1" x14ac:dyDescent="0.35">
      <c r="A1546" t="s">
        <v>136</v>
      </c>
      <c r="B1546" t="s">
        <v>9</v>
      </c>
      <c r="C1546" t="s">
        <v>137</v>
      </c>
      <c r="D1546" t="s">
        <v>129</v>
      </c>
      <c r="E1546" t="s">
        <v>112</v>
      </c>
      <c r="F1546" t="s">
        <v>210</v>
      </c>
      <c r="G1546">
        <v>250</v>
      </c>
      <c r="H1546">
        <v>232</v>
      </c>
      <c r="I1546">
        <v>18</v>
      </c>
      <c r="J1546" s="1">
        <f t="shared" si="48"/>
        <v>0.92800000000000005</v>
      </c>
      <c r="K1546" s="1">
        <f t="shared" si="49"/>
        <v>7.1999999999999995E-2</v>
      </c>
    </row>
    <row r="1547" spans="1:11" hidden="1" x14ac:dyDescent="0.35">
      <c r="A1547" t="s">
        <v>136</v>
      </c>
      <c r="B1547" t="s">
        <v>9</v>
      </c>
      <c r="C1547" t="s">
        <v>137</v>
      </c>
      <c r="D1547" t="s">
        <v>129</v>
      </c>
      <c r="E1547" t="s">
        <v>113</v>
      </c>
      <c r="F1547" t="s">
        <v>268</v>
      </c>
      <c r="G1547">
        <v>126</v>
      </c>
      <c r="H1547">
        <v>116</v>
      </c>
      <c r="I1547">
        <v>10</v>
      </c>
      <c r="J1547" s="1">
        <f t="shared" si="48"/>
        <v>0.92063492063492058</v>
      </c>
      <c r="K1547" s="1">
        <f t="shared" si="49"/>
        <v>7.9365079365079361E-2</v>
      </c>
    </row>
    <row r="1548" spans="1:11" hidden="1" x14ac:dyDescent="0.35">
      <c r="A1548" t="s">
        <v>136</v>
      </c>
      <c r="B1548" t="s">
        <v>9</v>
      </c>
      <c r="C1548" t="s">
        <v>137</v>
      </c>
      <c r="D1548" t="s">
        <v>129</v>
      </c>
      <c r="E1548" t="s">
        <v>114</v>
      </c>
      <c r="F1548" t="s">
        <v>184</v>
      </c>
      <c r="G1548">
        <v>108</v>
      </c>
      <c r="H1548">
        <v>88</v>
      </c>
      <c r="I1548">
        <v>20</v>
      </c>
      <c r="J1548" s="1">
        <f t="shared" si="48"/>
        <v>0.81481481481481477</v>
      </c>
      <c r="K1548" s="1">
        <f t="shared" si="49"/>
        <v>0.18518518518518517</v>
      </c>
    </row>
    <row r="1549" spans="1:11" hidden="1" x14ac:dyDescent="0.35">
      <c r="A1549" t="s">
        <v>136</v>
      </c>
      <c r="B1549" t="s">
        <v>9</v>
      </c>
      <c r="C1549" t="s">
        <v>137</v>
      </c>
      <c r="D1549" t="s">
        <v>129</v>
      </c>
      <c r="E1549" t="s">
        <v>115</v>
      </c>
      <c r="F1549" t="s">
        <v>184</v>
      </c>
      <c r="G1549">
        <v>104</v>
      </c>
      <c r="H1549">
        <v>86</v>
      </c>
      <c r="I1549">
        <v>18</v>
      </c>
      <c r="J1549" s="1">
        <f t="shared" si="48"/>
        <v>0.82692307692307687</v>
      </c>
      <c r="K1549" s="1">
        <f t="shared" si="49"/>
        <v>0.17307692307692307</v>
      </c>
    </row>
    <row r="1550" spans="1:11" hidden="1" x14ac:dyDescent="0.35">
      <c r="A1550" t="s">
        <v>136</v>
      </c>
      <c r="B1550" t="s">
        <v>9</v>
      </c>
      <c r="C1550" t="s">
        <v>137</v>
      </c>
      <c r="D1550" t="s">
        <v>129</v>
      </c>
      <c r="E1550" t="s">
        <v>116</v>
      </c>
      <c r="F1550" t="s">
        <v>184</v>
      </c>
      <c r="G1550">
        <v>75</v>
      </c>
      <c r="H1550">
        <v>64</v>
      </c>
      <c r="I1550">
        <v>11</v>
      </c>
      <c r="J1550" s="1">
        <f t="shared" si="48"/>
        <v>0.85333333333333339</v>
      </c>
      <c r="K1550" s="1">
        <f t="shared" si="49"/>
        <v>0.14666666666666667</v>
      </c>
    </row>
    <row r="1551" spans="1:11" hidden="1" x14ac:dyDescent="0.35">
      <c r="A1551" t="s">
        <v>136</v>
      </c>
      <c r="B1551" t="s">
        <v>9</v>
      </c>
      <c r="C1551" t="s">
        <v>137</v>
      </c>
      <c r="D1551" t="s">
        <v>129</v>
      </c>
      <c r="E1551" t="s">
        <v>117</v>
      </c>
      <c r="F1551" t="s">
        <v>309</v>
      </c>
      <c r="G1551">
        <v>539</v>
      </c>
      <c r="H1551">
        <v>509</v>
      </c>
      <c r="I1551">
        <v>30</v>
      </c>
      <c r="J1551" s="1">
        <f t="shared" si="48"/>
        <v>0.94434137291280151</v>
      </c>
      <c r="K1551" s="1">
        <f t="shared" si="49"/>
        <v>5.5658627087198514E-2</v>
      </c>
    </row>
    <row r="1552" spans="1:11" hidden="1" x14ac:dyDescent="0.35">
      <c r="A1552" t="s">
        <v>136</v>
      </c>
      <c r="B1552" t="s">
        <v>9</v>
      </c>
      <c r="C1552" t="s">
        <v>137</v>
      </c>
      <c r="D1552" t="s">
        <v>129</v>
      </c>
      <c r="E1552" t="s">
        <v>118</v>
      </c>
      <c r="F1552" t="s">
        <v>189</v>
      </c>
      <c r="G1552">
        <v>459</v>
      </c>
      <c r="H1552">
        <v>429</v>
      </c>
      <c r="I1552">
        <v>30</v>
      </c>
      <c r="J1552" s="1">
        <f t="shared" si="48"/>
        <v>0.934640522875817</v>
      </c>
      <c r="K1552" s="1">
        <f t="shared" si="49"/>
        <v>6.535947712418301E-2</v>
      </c>
    </row>
    <row r="1553" spans="1:11" hidden="1" x14ac:dyDescent="0.35">
      <c r="A1553" t="s">
        <v>136</v>
      </c>
      <c r="B1553" t="s">
        <v>9</v>
      </c>
      <c r="C1553" t="s">
        <v>137</v>
      </c>
      <c r="D1553" t="s">
        <v>129</v>
      </c>
      <c r="E1553" t="s">
        <v>119</v>
      </c>
      <c r="F1553" t="s">
        <v>189</v>
      </c>
      <c r="G1553">
        <v>549</v>
      </c>
      <c r="H1553">
        <v>454</v>
      </c>
      <c r="I1553">
        <v>95</v>
      </c>
      <c r="J1553" s="1">
        <f t="shared" si="48"/>
        <v>0.82695810564663019</v>
      </c>
      <c r="K1553" s="1">
        <f t="shared" si="49"/>
        <v>0.17304189435336975</v>
      </c>
    </row>
    <row r="1554" spans="1:11" hidden="1" x14ac:dyDescent="0.35">
      <c r="A1554" t="s">
        <v>136</v>
      </c>
      <c r="B1554" t="s">
        <v>9</v>
      </c>
      <c r="C1554" t="s">
        <v>137</v>
      </c>
      <c r="D1554" t="s">
        <v>129</v>
      </c>
      <c r="E1554" t="s">
        <v>120</v>
      </c>
      <c r="F1554" t="s">
        <v>200</v>
      </c>
      <c r="G1554">
        <v>351</v>
      </c>
      <c r="H1554">
        <v>327</v>
      </c>
      <c r="I1554">
        <v>24</v>
      </c>
      <c r="J1554" s="1">
        <f t="shared" si="48"/>
        <v>0.93162393162393164</v>
      </c>
      <c r="K1554" s="1">
        <f t="shared" si="49"/>
        <v>6.8376068376068383E-2</v>
      </c>
    </row>
    <row r="1555" spans="1:11" hidden="1" x14ac:dyDescent="0.35">
      <c r="A1555" t="s">
        <v>136</v>
      </c>
      <c r="B1555" t="s">
        <v>9</v>
      </c>
      <c r="C1555" t="s">
        <v>137</v>
      </c>
      <c r="D1555" t="s">
        <v>129</v>
      </c>
      <c r="E1555" t="s">
        <v>121</v>
      </c>
      <c r="F1555" t="s">
        <v>200</v>
      </c>
      <c r="G1555">
        <v>1030</v>
      </c>
      <c r="H1555">
        <v>904</v>
      </c>
      <c r="I1555">
        <v>126</v>
      </c>
      <c r="J1555" s="1">
        <f t="shared" si="48"/>
        <v>0.87766990291262137</v>
      </c>
      <c r="K1555" s="1">
        <f t="shared" si="49"/>
        <v>0.12233009708737864</v>
      </c>
    </row>
    <row r="1556" spans="1:11" hidden="1" x14ac:dyDescent="0.35">
      <c r="A1556" t="s">
        <v>136</v>
      </c>
      <c r="B1556" t="s">
        <v>9</v>
      </c>
      <c r="C1556" t="s">
        <v>137</v>
      </c>
      <c r="D1556" t="s">
        <v>129</v>
      </c>
      <c r="E1556" t="s">
        <v>122</v>
      </c>
      <c r="F1556" t="s">
        <v>184</v>
      </c>
      <c r="G1556">
        <v>390</v>
      </c>
      <c r="H1556">
        <v>359</v>
      </c>
      <c r="I1556">
        <v>31</v>
      </c>
      <c r="J1556" s="1">
        <f t="shared" si="48"/>
        <v>0.92051282051282046</v>
      </c>
      <c r="K1556" s="1">
        <f t="shared" si="49"/>
        <v>7.9487179487179482E-2</v>
      </c>
    </row>
    <row r="1557" spans="1:11" hidden="1" x14ac:dyDescent="0.35">
      <c r="A1557" t="s">
        <v>136</v>
      </c>
      <c r="B1557" t="s">
        <v>9</v>
      </c>
      <c r="C1557" t="s">
        <v>137</v>
      </c>
      <c r="D1557" t="s">
        <v>129</v>
      </c>
      <c r="E1557" t="s">
        <v>123</v>
      </c>
      <c r="F1557" t="s">
        <v>189</v>
      </c>
      <c r="G1557">
        <v>369</v>
      </c>
      <c r="H1557">
        <v>311</v>
      </c>
      <c r="I1557">
        <v>58</v>
      </c>
      <c r="J1557" s="1">
        <f t="shared" si="48"/>
        <v>0.84281842818428188</v>
      </c>
      <c r="K1557" s="1">
        <f t="shared" si="49"/>
        <v>0.15718157181571815</v>
      </c>
    </row>
    <row r="1558" spans="1:11" hidden="1" x14ac:dyDescent="0.35">
      <c r="A1558" t="s">
        <v>136</v>
      </c>
      <c r="B1558" t="s">
        <v>9</v>
      </c>
      <c r="C1558" t="s">
        <v>137</v>
      </c>
      <c r="D1558" t="s">
        <v>129</v>
      </c>
      <c r="E1558" t="s">
        <v>124</v>
      </c>
      <c r="F1558" t="s">
        <v>124</v>
      </c>
      <c r="G1558">
        <v>246</v>
      </c>
      <c r="H1558">
        <v>223</v>
      </c>
      <c r="I1558">
        <v>23</v>
      </c>
      <c r="J1558" s="1">
        <f t="shared" si="48"/>
        <v>0.9065040650406504</v>
      </c>
      <c r="K1558" s="1">
        <f t="shared" si="49"/>
        <v>9.3495934959349589E-2</v>
      </c>
    </row>
    <row r="1559" spans="1:11" x14ac:dyDescent="0.35">
      <c r="A1559" t="s">
        <v>136</v>
      </c>
      <c r="B1559" t="s">
        <v>9</v>
      </c>
      <c r="C1559" t="s">
        <v>137</v>
      </c>
      <c r="D1559" t="s">
        <v>129</v>
      </c>
      <c r="E1559" t="s">
        <v>125</v>
      </c>
      <c r="F1559" t="s">
        <v>309</v>
      </c>
      <c r="G1559">
        <v>699</v>
      </c>
      <c r="H1559">
        <v>667</v>
      </c>
      <c r="I1559">
        <v>32</v>
      </c>
      <c r="J1559" s="1">
        <f t="shared" si="48"/>
        <v>0.95422031473533619</v>
      </c>
      <c r="K1559" s="1">
        <f t="shared" si="49"/>
        <v>4.5779685264663805E-2</v>
      </c>
    </row>
    <row r="1560" spans="1:11" hidden="1" x14ac:dyDescent="0.35">
      <c r="A1560" t="s">
        <v>136</v>
      </c>
      <c r="B1560" t="s">
        <v>9</v>
      </c>
      <c r="C1560" t="s">
        <v>137</v>
      </c>
      <c r="D1560" t="s">
        <v>129</v>
      </c>
      <c r="E1560" t="s">
        <v>126</v>
      </c>
      <c r="F1560" t="s">
        <v>268</v>
      </c>
      <c r="G1560">
        <v>206</v>
      </c>
      <c r="H1560">
        <v>197</v>
      </c>
      <c r="I1560">
        <v>9</v>
      </c>
      <c r="J1560" s="1">
        <f t="shared" si="48"/>
        <v>0.9563106796116505</v>
      </c>
      <c r="K1560" s="1">
        <f t="shared" si="49"/>
        <v>4.3689320388349516E-2</v>
      </c>
    </row>
    <row r="1561" spans="1:11" hidden="1" x14ac:dyDescent="0.35">
      <c r="A1561" t="s">
        <v>136</v>
      </c>
      <c r="B1561" t="s">
        <v>9</v>
      </c>
      <c r="C1561" t="s">
        <v>137</v>
      </c>
      <c r="D1561" t="s">
        <v>130</v>
      </c>
      <c r="E1561" t="s">
        <v>12</v>
      </c>
      <c r="F1561" t="s">
        <v>268</v>
      </c>
      <c r="G1561">
        <v>33</v>
      </c>
      <c r="H1561">
        <v>33</v>
      </c>
      <c r="I1561">
        <v>0</v>
      </c>
      <c r="J1561" s="1">
        <f t="shared" si="48"/>
        <v>1</v>
      </c>
      <c r="K1561" s="1">
        <f t="shared" si="49"/>
        <v>0</v>
      </c>
    </row>
    <row r="1562" spans="1:11" hidden="1" x14ac:dyDescent="0.35">
      <c r="A1562" t="s">
        <v>136</v>
      </c>
      <c r="B1562" t="s">
        <v>9</v>
      </c>
      <c r="C1562" t="s">
        <v>137</v>
      </c>
      <c r="D1562" t="s">
        <v>130</v>
      </c>
      <c r="E1562" t="s">
        <v>13</v>
      </c>
      <c r="F1562" t="s">
        <v>268</v>
      </c>
      <c r="G1562">
        <v>33</v>
      </c>
      <c r="H1562">
        <v>32</v>
      </c>
      <c r="I1562">
        <v>1</v>
      </c>
      <c r="J1562" s="1">
        <f t="shared" si="48"/>
        <v>0.96969696969696972</v>
      </c>
      <c r="K1562" s="1">
        <f t="shared" si="49"/>
        <v>3.0303030303030304E-2</v>
      </c>
    </row>
    <row r="1563" spans="1:11" hidden="1" x14ac:dyDescent="0.35">
      <c r="A1563" t="s">
        <v>136</v>
      </c>
      <c r="B1563" t="s">
        <v>9</v>
      </c>
      <c r="C1563" t="s">
        <v>137</v>
      </c>
      <c r="D1563" t="s">
        <v>130</v>
      </c>
      <c r="E1563" t="s">
        <v>14</v>
      </c>
      <c r="F1563" t="s">
        <v>268</v>
      </c>
      <c r="G1563">
        <v>65</v>
      </c>
      <c r="H1563">
        <v>64</v>
      </c>
      <c r="I1563">
        <v>1</v>
      </c>
      <c r="J1563" s="1">
        <f t="shared" si="48"/>
        <v>0.98461538461538467</v>
      </c>
      <c r="K1563" s="1">
        <f t="shared" si="49"/>
        <v>1.5384615384615385E-2</v>
      </c>
    </row>
    <row r="1564" spans="1:11" hidden="1" x14ac:dyDescent="0.35">
      <c r="A1564" t="s">
        <v>136</v>
      </c>
      <c r="B1564" t="s">
        <v>9</v>
      </c>
      <c r="C1564" t="s">
        <v>137</v>
      </c>
      <c r="D1564" t="s">
        <v>130</v>
      </c>
      <c r="E1564" t="s">
        <v>15</v>
      </c>
      <c r="F1564" t="s">
        <v>210</v>
      </c>
      <c r="G1564">
        <v>23</v>
      </c>
      <c r="H1564">
        <v>23</v>
      </c>
      <c r="I1564">
        <v>0</v>
      </c>
      <c r="J1564" s="1">
        <f t="shared" si="48"/>
        <v>1</v>
      </c>
      <c r="K1564" s="1">
        <f t="shared" si="49"/>
        <v>0</v>
      </c>
    </row>
    <row r="1565" spans="1:11" hidden="1" x14ac:dyDescent="0.35">
      <c r="A1565" t="s">
        <v>136</v>
      </c>
      <c r="B1565" t="s">
        <v>9</v>
      </c>
      <c r="C1565" t="s">
        <v>137</v>
      </c>
      <c r="D1565" t="s">
        <v>130</v>
      </c>
      <c r="E1565" t="s">
        <v>16</v>
      </c>
      <c r="F1565" t="s">
        <v>210</v>
      </c>
      <c r="G1565">
        <v>6</v>
      </c>
      <c r="H1565">
        <v>6</v>
      </c>
      <c r="I1565">
        <v>0</v>
      </c>
      <c r="J1565" s="1">
        <f t="shared" si="48"/>
        <v>1</v>
      </c>
      <c r="K1565" s="1">
        <f t="shared" si="49"/>
        <v>0</v>
      </c>
    </row>
    <row r="1566" spans="1:11" hidden="1" x14ac:dyDescent="0.35">
      <c r="A1566" t="s">
        <v>136</v>
      </c>
      <c r="B1566" t="s">
        <v>9</v>
      </c>
      <c r="C1566" t="s">
        <v>137</v>
      </c>
      <c r="D1566" t="s">
        <v>130</v>
      </c>
      <c r="E1566" t="s">
        <v>17</v>
      </c>
      <c r="F1566" t="s">
        <v>210</v>
      </c>
      <c r="G1566">
        <v>23</v>
      </c>
      <c r="H1566">
        <v>23</v>
      </c>
      <c r="I1566">
        <v>0</v>
      </c>
      <c r="J1566" s="1">
        <f t="shared" si="48"/>
        <v>1</v>
      </c>
      <c r="K1566" s="1">
        <f t="shared" si="49"/>
        <v>0</v>
      </c>
    </row>
    <row r="1567" spans="1:11" hidden="1" x14ac:dyDescent="0.35">
      <c r="A1567" t="s">
        <v>136</v>
      </c>
      <c r="B1567" t="s">
        <v>9</v>
      </c>
      <c r="C1567" t="s">
        <v>137</v>
      </c>
      <c r="D1567" t="s">
        <v>130</v>
      </c>
      <c r="E1567" t="s">
        <v>18</v>
      </c>
      <c r="F1567" t="s">
        <v>210</v>
      </c>
      <c r="G1567">
        <v>19</v>
      </c>
      <c r="H1567">
        <v>19</v>
      </c>
      <c r="I1567">
        <v>0</v>
      </c>
      <c r="J1567" s="1">
        <f t="shared" si="48"/>
        <v>1</v>
      </c>
      <c r="K1567" s="1">
        <f t="shared" si="49"/>
        <v>0</v>
      </c>
    </row>
    <row r="1568" spans="1:11" hidden="1" x14ac:dyDescent="0.35">
      <c r="A1568" t="s">
        <v>136</v>
      </c>
      <c r="B1568" t="s">
        <v>9</v>
      </c>
      <c r="C1568" t="s">
        <v>137</v>
      </c>
      <c r="D1568" t="s">
        <v>130</v>
      </c>
      <c r="E1568" t="s">
        <v>19</v>
      </c>
      <c r="F1568" t="s">
        <v>210</v>
      </c>
      <c r="G1568">
        <v>37</v>
      </c>
      <c r="H1568">
        <v>37</v>
      </c>
      <c r="I1568">
        <v>0</v>
      </c>
      <c r="J1568" s="1">
        <f t="shared" si="48"/>
        <v>1</v>
      </c>
      <c r="K1568" s="1">
        <f t="shared" si="49"/>
        <v>0</v>
      </c>
    </row>
    <row r="1569" spans="1:11" hidden="1" x14ac:dyDescent="0.35">
      <c r="A1569" t="s">
        <v>136</v>
      </c>
      <c r="B1569" t="s">
        <v>9</v>
      </c>
      <c r="C1569" t="s">
        <v>137</v>
      </c>
      <c r="D1569" t="s">
        <v>130</v>
      </c>
      <c r="E1569" t="s">
        <v>20</v>
      </c>
      <c r="F1569" t="s">
        <v>210</v>
      </c>
      <c r="G1569">
        <v>16</v>
      </c>
      <c r="H1569">
        <v>16</v>
      </c>
      <c r="I1569">
        <v>0</v>
      </c>
      <c r="J1569" s="1">
        <f t="shared" si="48"/>
        <v>1</v>
      </c>
      <c r="K1569" s="1">
        <f t="shared" si="49"/>
        <v>0</v>
      </c>
    </row>
    <row r="1570" spans="1:11" hidden="1" x14ac:dyDescent="0.35">
      <c r="A1570" t="s">
        <v>136</v>
      </c>
      <c r="B1570" t="s">
        <v>9</v>
      </c>
      <c r="C1570" t="s">
        <v>137</v>
      </c>
      <c r="D1570" t="s">
        <v>130</v>
      </c>
      <c r="E1570" t="s">
        <v>21</v>
      </c>
      <c r="F1570" t="s">
        <v>210</v>
      </c>
      <c r="G1570">
        <v>72</v>
      </c>
      <c r="H1570">
        <v>70</v>
      </c>
      <c r="I1570">
        <v>2</v>
      </c>
      <c r="J1570" s="1">
        <f t="shared" si="48"/>
        <v>0.97222222222222221</v>
      </c>
      <c r="K1570" s="1">
        <f t="shared" si="49"/>
        <v>2.7777777777777776E-2</v>
      </c>
    </row>
    <row r="1571" spans="1:11" hidden="1" x14ac:dyDescent="0.35">
      <c r="A1571" t="s">
        <v>136</v>
      </c>
      <c r="B1571" t="s">
        <v>9</v>
      </c>
      <c r="C1571" t="s">
        <v>137</v>
      </c>
      <c r="D1571" t="s">
        <v>130</v>
      </c>
      <c r="E1571" t="s">
        <v>22</v>
      </c>
      <c r="F1571" t="s">
        <v>210</v>
      </c>
      <c r="G1571">
        <v>13</v>
      </c>
      <c r="H1571">
        <v>13</v>
      </c>
      <c r="I1571">
        <v>0</v>
      </c>
      <c r="J1571" s="1">
        <f t="shared" si="48"/>
        <v>1</v>
      </c>
      <c r="K1571" s="1">
        <f t="shared" si="49"/>
        <v>0</v>
      </c>
    </row>
    <row r="1572" spans="1:11" hidden="1" x14ac:dyDescent="0.35">
      <c r="A1572" t="s">
        <v>136</v>
      </c>
      <c r="B1572" t="s">
        <v>9</v>
      </c>
      <c r="C1572" t="s">
        <v>137</v>
      </c>
      <c r="D1572" t="s">
        <v>130</v>
      </c>
      <c r="E1572" t="s">
        <v>23</v>
      </c>
      <c r="F1572" t="s">
        <v>210</v>
      </c>
      <c r="G1572">
        <v>60</v>
      </c>
      <c r="H1572">
        <v>60</v>
      </c>
      <c r="I1572">
        <v>0</v>
      </c>
      <c r="J1572" s="1">
        <f t="shared" si="48"/>
        <v>1</v>
      </c>
      <c r="K1572" s="1">
        <f t="shared" si="49"/>
        <v>0</v>
      </c>
    </row>
    <row r="1573" spans="1:11" hidden="1" x14ac:dyDescent="0.35">
      <c r="A1573" t="s">
        <v>136</v>
      </c>
      <c r="B1573" t="s">
        <v>9</v>
      </c>
      <c r="C1573" t="s">
        <v>137</v>
      </c>
      <c r="D1573" t="s">
        <v>130</v>
      </c>
      <c r="E1573" t="s">
        <v>24</v>
      </c>
      <c r="F1573" t="s">
        <v>210</v>
      </c>
      <c r="G1573">
        <v>15</v>
      </c>
      <c r="H1573">
        <v>15</v>
      </c>
      <c r="I1573">
        <v>0</v>
      </c>
      <c r="J1573" s="1">
        <f t="shared" si="48"/>
        <v>1</v>
      </c>
      <c r="K1573" s="1">
        <f t="shared" si="49"/>
        <v>0</v>
      </c>
    </row>
    <row r="1574" spans="1:11" hidden="1" x14ac:dyDescent="0.35">
      <c r="A1574" t="s">
        <v>136</v>
      </c>
      <c r="B1574" t="s">
        <v>9</v>
      </c>
      <c r="C1574" t="s">
        <v>137</v>
      </c>
      <c r="D1574" t="s">
        <v>130</v>
      </c>
      <c r="E1574" t="s">
        <v>25</v>
      </c>
      <c r="F1574" t="s">
        <v>210</v>
      </c>
      <c r="G1574">
        <v>19</v>
      </c>
      <c r="H1574">
        <v>19</v>
      </c>
      <c r="I1574">
        <v>0</v>
      </c>
      <c r="J1574" s="1">
        <f t="shared" si="48"/>
        <v>1</v>
      </c>
      <c r="K1574" s="1">
        <f t="shared" si="49"/>
        <v>0</v>
      </c>
    </row>
    <row r="1575" spans="1:11" hidden="1" x14ac:dyDescent="0.35">
      <c r="A1575" t="s">
        <v>136</v>
      </c>
      <c r="B1575" t="s">
        <v>9</v>
      </c>
      <c r="C1575" t="s">
        <v>137</v>
      </c>
      <c r="D1575" t="s">
        <v>130</v>
      </c>
      <c r="E1575" t="s">
        <v>26</v>
      </c>
      <c r="F1575" t="s">
        <v>268</v>
      </c>
      <c r="G1575">
        <v>55</v>
      </c>
      <c r="H1575">
        <v>53</v>
      </c>
      <c r="I1575">
        <v>2</v>
      </c>
      <c r="J1575" s="1">
        <f t="shared" si="48"/>
        <v>0.96363636363636362</v>
      </c>
      <c r="K1575" s="1">
        <f t="shared" si="49"/>
        <v>3.6363636363636362E-2</v>
      </c>
    </row>
    <row r="1576" spans="1:11" hidden="1" x14ac:dyDescent="0.35">
      <c r="A1576" t="s">
        <v>136</v>
      </c>
      <c r="B1576" t="s">
        <v>9</v>
      </c>
      <c r="C1576" t="s">
        <v>137</v>
      </c>
      <c r="D1576" t="s">
        <v>130</v>
      </c>
      <c r="E1576" t="s">
        <v>27</v>
      </c>
      <c r="F1576" t="s">
        <v>210</v>
      </c>
      <c r="G1576">
        <v>18</v>
      </c>
      <c r="H1576">
        <v>17</v>
      </c>
      <c r="I1576">
        <v>1</v>
      </c>
      <c r="J1576" s="1">
        <f t="shared" si="48"/>
        <v>0.94444444444444442</v>
      </c>
      <c r="K1576" s="1">
        <f t="shared" si="49"/>
        <v>5.5555555555555552E-2</v>
      </c>
    </row>
    <row r="1577" spans="1:11" hidden="1" x14ac:dyDescent="0.35">
      <c r="A1577" t="s">
        <v>136</v>
      </c>
      <c r="B1577" t="s">
        <v>9</v>
      </c>
      <c r="C1577" t="s">
        <v>137</v>
      </c>
      <c r="D1577" t="s">
        <v>130</v>
      </c>
      <c r="E1577" t="s">
        <v>28</v>
      </c>
      <c r="F1577" t="s">
        <v>210</v>
      </c>
      <c r="G1577">
        <v>89</v>
      </c>
      <c r="H1577">
        <v>89</v>
      </c>
      <c r="I1577">
        <v>0</v>
      </c>
      <c r="J1577" s="1">
        <f t="shared" si="48"/>
        <v>1</v>
      </c>
      <c r="K1577" s="1">
        <f t="shared" si="49"/>
        <v>0</v>
      </c>
    </row>
    <row r="1578" spans="1:11" hidden="1" x14ac:dyDescent="0.35">
      <c r="A1578" t="s">
        <v>136</v>
      </c>
      <c r="B1578" t="s">
        <v>9</v>
      </c>
      <c r="C1578" t="s">
        <v>137</v>
      </c>
      <c r="D1578" t="s">
        <v>130</v>
      </c>
      <c r="E1578" t="s">
        <v>29</v>
      </c>
      <c r="F1578" t="s">
        <v>210</v>
      </c>
      <c r="G1578">
        <v>23</v>
      </c>
      <c r="H1578">
        <v>22</v>
      </c>
      <c r="I1578">
        <v>1</v>
      </c>
      <c r="J1578" s="1">
        <f t="shared" si="48"/>
        <v>0.95652173913043481</v>
      </c>
      <c r="K1578" s="1">
        <f t="shared" si="49"/>
        <v>4.3478260869565216E-2</v>
      </c>
    </row>
    <row r="1579" spans="1:11" hidden="1" x14ac:dyDescent="0.35">
      <c r="A1579" t="s">
        <v>136</v>
      </c>
      <c r="B1579" t="s">
        <v>9</v>
      </c>
      <c r="C1579" t="s">
        <v>137</v>
      </c>
      <c r="D1579" t="s">
        <v>130</v>
      </c>
      <c r="E1579" t="s">
        <v>30</v>
      </c>
      <c r="F1579" t="s">
        <v>210</v>
      </c>
      <c r="G1579">
        <v>16</v>
      </c>
      <c r="H1579">
        <v>16</v>
      </c>
      <c r="I1579">
        <v>0</v>
      </c>
      <c r="J1579" s="1">
        <f t="shared" si="48"/>
        <v>1</v>
      </c>
      <c r="K1579" s="1">
        <f t="shared" si="49"/>
        <v>0</v>
      </c>
    </row>
    <row r="1580" spans="1:11" hidden="1" x14ac:dyDescent="0.35">
      <c r="A1580" t="s">
        <v>136</v>
      </c>
      <c r="B1580" t="s">
        <v>9</v>
      </c>
      <c r="C1580" t="s">
        <v>137</v>
      </c>
      <c r="D1580" t="s">
        <v>130</v>
      </c>
      <c r="E1580" t="s">
        <v>31</v>
      </c>
      <c r="F1580" t="s">
        <v>210</v>
      </c>
      <c r="G1580">
        <v>25</v>
      </c>
      <c r="H1580">
        <v>25</v>
      </c>
      <c r="I1580">
        <v>0</v>
      </c>
      <c r="J1580" s="1">
        <f t="shared" si="48"/>
        <v>1</v>
      </c>
      <c r="K1580" s="1">
        <f t="shared" si="49"/>
        <v>0</v>
      </c>
    </row>
    <row r="1581" spans="1:11" hidden="1" x14ac:dyDescent="0.35">
      <c r="A1581" t="s">
        <v>136</v>
      </c>
      <c r="B1581" t="s">
        <v>9</v>
      </c>
      <c r="C1581" t="s">
        <v>137</v>
      </c>
      <c r="D1581" t="s">
        <v>130</v>
      </c>
      <c r="E1581" t="s">
        <v>32</v>
      </c>
      <c r="F1581" t="s">
        <v>210</v>
      </c>
      <c r="G1581">
        <v>26</v>
      </c>
      <c r="H1581">
        <v>26</v>
      </c>
      <c r="I1581">
        <v>0</v>
      </c>
      <c r="J1581" s="1">
        <f t="shared" si="48"/>
        <v>1</v>
      </c>
      <c r="K1581" s="1">
        <f t="shared" si="49"/>
        <v>0</v>
      </c>
    </row>
    <row r="1582" spans="1:11" hidden="1" x14ac:dyDescent="0.35">
      <c r="A1582" t="s">
        <v>136</v>
      </c>
      <c r="B1582" t="s">
        <v>9</v>
      </c>
      <c r="C1582" t="s">
        <v>137</v>
      </c>
      <c r="D1582" t="s">
        <v>130</v>
      </c>
      <c r="E1582" t="s">
        <v>33</v>
      </c>
      <c r="F1582" t="s">
        <v>210</v>
      </c>
      <c r="G1582">
        <v>17</v>
      </c>
      <c r="H1582">
        <v>17</v>
      </c>
      <c r="I1582">
        <v>0</v>
      </c>
      <c r="J1582" s="1">
        <f t="shared" si="48"/>
        <v>1</v>
      </c>
      <c r="K1582" s="1">
        <f t="shared" si="49"/>
        <v>0</v>
      </c>
    </row>
    <row r="1583" spans="1:11" hidden="1" x14ac:dyDescent="0.35">
      <c r="A1583" t="s">
        <v>136</v>
      </c>
      <c r="B1583" t="s">
        <v>9</v>
      </c>
      <c r="C1583" t="s">
        <v>137</v>
      </c>
      <c r="D1583" t="s">
        <v>130</v>
      </c>
      <c r="E1583" t="s">
        <v>34</v>
      </c>
      <c r="F1583" t="s">
        <v>210</v>
      </c>
      <c r="G1583">
        <v>18</v>
      </c>
      <c r="H1583">
        <v>18</v>
      </c>
      <c r="I1583">
        <v>0</v>
      </c>
      <c r="J1583" s="1">
        <f t="shared" si="48"/>
        <v>1</v>
      </c>
      <c r="K1583" s="1">
        <f t="shared" si="49"/>
        <v>0</v>
      </c>
    </row>
    <row r="1584" spans="1:11" hidden="1" x14ac:dyDescent="0.35">
      <c r="A1584" t="s">
        <v>136</v>
      </c>
      <c r="B1584" t="s">
        <v>9</v>
      </c>
      <c r="C1584" t="s">
        <v>137</v>
      </c>
      <c r="D1584" t="s">
        <v>130</v>
      </c>
      <c r="E1584" t="s">
        <v>35</v>
      </c>
      <c r="F1584" t="s">
        <v>210</v>
      </c>
      <c r="G1584">
        <v>24</v>
      </c>
      <c r="H1584">
        <v>24</v>
      </c>
      <c r="I1584">
        <v>0</v>
      </c>
      <c r="J1584" s="1">
        <f t="shared" si="48"/>
        <v>1</v>
      </c>
      <c r="K1584" s="1">
        <f t="shared" si="49"/>
        <v>0</v>
      </c>
    </row>
    <row r="1585" spans="1:11" hidden="1" x14ac:dyDescent="0.35">
      <c r="A1585" t="s">
        <v>136</v>
      </c>
      <c r="B1585" t="s">
        <v>9</v>
      </c>
      <c r="C1585" t="s">
        <v>137</v>
      </c>
      <c r="D1585" t="s">
        <v>130</v>
      </c>
      <c r="E1585" t="s">
        <v>36</v>
      </c>
      <c r="F1585" t="s">
        <v>210</v>
      </c>
      <c r="G1585">
        <v>12</v>
      </c>
      <c r="H1585">
        <v>12</v>
      </c>
      <c r="I1585">
        <v>0</v>
      </c>
      <c r="J1585" s="1">
        <f t="shared" si="48"/>
        <v>1</v>
      </c>
      <c r="K1585" s="1">
        <f t="shared" si="49"/>
        <v>0</v>
      </c>
    </row>
    <row r="1586" spans="1:11" hidden="1" x14ac:dyDescent="0.35">
      <c r="A1586" t="s">
        <v>136</v>
      </c>
      <c r="B1586" t="s">
        <v>9</v>
      </c>
      <c r="C1586" t="s">
        <v>137</v>
      </c>
      <c r="D1586" t="s">
        <v>130</v>
      </c>
      <c r="E1586" t="s">
        <v>37</v>
      </c>
      <c r="F1586" t="s">
        <v>210</v>
      </c>
      <c r="G1586">
        <v>37</v>
      </c>
      <c r="H1586">
        <v>37</v>
      </c>
      <c r="I1586">
        <v>0</v>
      </c>
      <c r="J1586" s="1">
        <f t="shared" si="48"/>
        <v>1</v>
      </c>
      <c r="K1586" s="1">
        <f t="shared" si="49"/>
        <v>0</v>
      </c>
    </row>
    <row r="1587" spans="1:11" hidden="1" x14ac:dyDescent="0.35">
      <c r="A1587" t="s">
        <v>136</v>
      </c>
      <c r="B1587" t="s">
        <v>9</v>
      </c>
      <c r="C1587" t="s">
        <v>137</v>
      </c>
      <c r="D1587" t="s">
        <v>130</v>
      </c>
      <c r="E1587" t="s">
        <v>38</v>
      </c>
      <c r="F1587" t="s">
        <v>210</v>
      </c>
      <c r="G1587">
        <v>22</v>
      </c>
      <c r="H1587">
        <v>21</v>
      </c>
      <c r="I1587">
        <v>1</v>
      </c>
      <c r="J1587" s="1">
        <f t="shared" si="48"/>
        <v>0.95454545454545459</v>
      </c>
      <c r="K1587" s="1">
        <f t="shared" si="49"/>
        <v>4.5454545454545456E-2</v>
      </c>
    </row>
    <row r="1588" spans="1:11" hidden="1" x14ac:dyDescent="0.35">
      <c r="A1588" t="s">
        <v>136</v>
      </c>
      <c r="B1588" t="s">
        <v>9</v>
      </c>
      <c r="C1588" t="s">
        <v>137</v>
      </c>
      <c r="D1588" t="s">
        <v>130</v>
      </c>
      <c r="E1588" t="s">
        <v>39</v>
      </c>
      <c r="F1588" t="s">
        <v>268</v>
      </c>
      <c r="G1588">
        <v>31</v>
      </c>
      <c r="H1588">
        <v>28</v>
      </c>
      <c r="I1588">
        <v>3</v>
      </c>
      <c r="J1588" s="1">
        <f t="shared" si="48"/>
        <v>0.90322580645161288</v>
      </c>
      <c r="K1588" s="1">
        <f t="shared" si="49"/>
        <v>9.6774193548387094E-2</v>
      </c>
    </row>
    <row r="1589" spans="1:11" hidden="1" x14ac:dyDescent="0.35">
      <c r="A1589" t="s">
        <v>136</v>
      </c>
      <c r="B1589" t="s">
        <v>9</v>
      </c>
      <c r="C1589" t="s">
        <v>137</v>
      </c>
      <c r="D1589" t="s">
        <v>130</v>
      </c>
      <c r="E1589" t="s">
        <v>40</v>
      </c>
      <c r="F1589" t="s">
        <v>189</v>
      </c>
      <c r="G1589">
        <v>10</v>
      </c>
      <c r="H1589">
        <v>9</v>
      </c>
      <c r="I1589">
        <v>1</v>
      </c>
      <c r="J1589" s="1">
        <f t="shared" si="48"/>
        <v>0.9</v>
      </c>
      <c r="K1589" s="1">
        <f t="shared" si="49"/>
        <v>0.1</v>
      </c>
    </row>
    <row r="1590" spans="1:11" hidden="1" x14ac:dyDescent="0.35">
      <c r="A1590" t="s">
        <v>136</v>
      </c>
      <c r="B1590" t="s">
        <v>9</v>
      </c>
      <c r="C1590" t="s">
        <v>137</v>
      </c>
      <c r="D1590" t="s">
        <v>130</v>
      </c>
      <c r="E1590" t="s">
        <v>41</v>
      </c>
      <c r="F1590" t="s">
        <v>268</v>
      </c>
      <c r="G1590">
        <v>44</v>
      </c>
      <c r="H1590">
        <v>43</v>
      </c>
      <c r="I1590">
        <v>1</v>
      </c>
      <c r="J1590" s="1">
        <f t="shared" si="48"/>
        <v>0.97727272727272729</v>
      </c>
      <c r="K1590" s="1">
        <f t="shared" si="49"/>
        <v>2.2727272727272728E-2</v>
      </c>
    </row>
    <row r="1591" spans="1:11" hidden="1" x14ac:dyDescent="0.35">
      <c r="A1591" t="s">
        <v>136</v>
      </c>
      <c r="B1591" t="s">
        <v>9</v>
      </c>
      <c r="C1591" t="s">
        <v>137</v>
      </c>
      <c r="D1591" t="s">
        <v>130</v>
      </c>
      <c r="E1591" t="s">
        <v>42</v>
      </c>
      <c r="F1591" t="s">
        <v>268</v>
      </c>
      <c r="G1591">
        <v>35</v>
      </c>
      <c r="H1591">
        <v>31</v>
      </c>
      <c r="I1591">
        <v>4</v>
      </c>
      <c r="J1591" s="1">
        <f t="shared" si="48"/>
        <v>0.88571428571428568</v>
      </c>
      <c r="K1591" s="1">
        <f t="shared" si="49"/>
        <v>0.11428571428571428</v>
      </c>
    </row>
    <row r="1592" spans="1:11" hidden="1" x14ac:dyDescent="0.35">
      <c r="A1592" t="s">
        <v>136</v>
      </c>
      <c r="B1592" t="s">
        <v>9</v>
      </c>
      <c r="C1592" t="s">
        <v>137</v>
      </c>
      <c r="D1592" t="s">
        <v>130</v>
      </c>
      <c r="E1592" t="s">
        <v>43</v>
      </c>
      <c r="F1592" t="s">
        <v>268</v>
      </c>
      <c r="G1592">
        <v>68</v>
      </c>
      <c r="H1592">
        <v>63</v>
      </c>
      <c r="I1592">
        <v>5</v>
      </c>
      <c r="J1592" s="1">
        <f t="shared" si="48"/>
        <v>0.92647058823529416</v>
      </c>
      <c r="K1592" s="1">
        <f t="shared" si="49"/>
        <v>7.3529411764705885E-2</v>
      </c>
    </row>
    <row r="1593" spans="1:11" hidden="1" x14ac:dyDescent="0.35">
      <c r="A1593" t="s">
        <v>136</v>
      </c>
      <c r="B1593" t="s">
        <v>9</v>
      </c>
      <c r="C1593" t="s">
        <v>137</v>
      </c>
      <c r="D1593" t="s">
        <v>130</v>
      </c>
      <c r="E1593" t="s">
        <v>44</v>
      </c>
      <c r="F1593" t="s">
        <v>268</v>
      </c>
      <c r="G1593">
        <v>45</v>
      </c>
      <c r="H1593">
        <v>45</v>
      </c>
      <c r="I1593">
        <v>0</v>
      </c>
      <c r="J1593" s="1">
        <f t="shared" si="48"/>
        <v>1</v>
      </c>
      <c r="K1593" s="1">
        <f t="shared" si="49"/>
        <v>0</v>
      </c>
    </row>
    <row r="1594" spans="1:11" hidden="1" x14ac:dyDescent="0.35">
      <c r="A1594" t="s">
        <v>136</v>
      </c>
      <c r="B1594" t="s">
        <v>9</v>
      </c>
      <c r="C1594" t="s">
        <v>137</v>
      </c>
      <c r="D1594" t="s">
        <v>130</v>
      </c>
      <c r="E1594" t="s">
        <v>45</v>
      </c>
      <c r="F1594" t="s">
        <v>268</v>
      </c>
      <c r="G1594">
        <v>34</v>
      </c>
      <c r="H1594">
        <v>31</v>
      </c>
      <c r="I1594">
        <v>3</v>
      </c>
      <c r="J1594" s="1">
        <f t="shared" si="48"/>
        <v>0.91176470588235292</v>
      </c>
      <c r="K1594" s="1">
        <f t="shared" si="49"/>
        <v>8.8235294117647065E-2</v>
      </c>
    </row>
    <row r="1595" spans="1:11" hidden="1" x14ac:dyDescent="0.35">
      <c r="A1595" t="s">
        <v>136</v>
      </c>
      <c r="B1595" t="s">
        <v>9</v>
      </c>
      <c r="C1595" t="s">
        <v>137</v>
      </c>
      <c r="D1595" t="s">
        <v>130</v>
      </c>
      <c r="E1595" t="s">
        <v>46</v>
      </c>
      <c r="F1595" t="s">
        <v>268</v>
      </c>
      <c r="G1595">
        <v>32</v>
      </c>
      <c r="H1595">
        <v>28</v>
      </c>
      <c r="I1595">
        <v>4</v>
      </c>
      <c r="J1595" s="1">
        <f t="shared" si="48"/>
        <v>0.875</v>
      </c>
      <c r="K1595" s="1">
        <f t="shared" si="49"/>
        <v>0.125</v>
      </c>
    </row>
    <row r="1596" spans="1:11" hidden="1" x14ac:dyDescent="0.35">
      <c r="A1596" t="s">
        <v>136</v>
      </c>
      <c r="B1596" t="s">
        <v>9</v>
      </c>
      <c r="C1596" t="s">
        <v>137</v>
      </c>
      <c r="D1596" t="s">
        <v>130</v>
      </c>
      <c r="E1596" t="s">
        <v>47</v>
      </c>
      <c r="F1596" t="s">
        <v>268</v>
      </c>
      <c r="G1596">
        <v>39</v>
      </c>
      <c r="H1596">
        <v>33</v>
      </c>
      <c r="I1596">
        <v>6</v>
      </c>
      <c r="J1596" s="1">
        <f t="shared" si="48"/>
        <v>0.84615384615384615</v>
      </c>
      <c r="K1596" s="1">
        <f t="shared" si="49"/>
        <v>0.15384615384615385</v>
      </c>
    </row>
    <row r="1597" spans="1:11" hidden="1" x14ac:dyDescent="0.35">
      <c r="A1597" t="s">
        <v>136</v>
      </c>
      <c r="B1597" t="s">
        <v>9</v>
      </c>
      <c r="C1597" t="s">
        <v>137</v>
      </c>
      <c r="D1597" t="s">
        <v>130</v>
      </c>
      <c r="E1597" t="s">
        <v>48</v>
      </c>
      <c r="F1597" t="s">
        <v>268</v>
      </c>
      <c r="G1597">
        <v>67</v>
      </c>
      <c r="H1597">
        <v>54</v>
      </c>
      <c r="I1597">
        <v>13</v>
      </c>
      <c r="J1597" s="1">
        <f t="shared" si="48"/>
        <v>0.80597014925373134</v>
      </c>
      <c r="K1597" s="1">
        <f t="shared" si="49"/>
        <v>0.19402985074626866</v>
      </c>
    </row>
    <row r="1598" spans="1:11" hidden="1" x14ac:dyDescent="0.35">
      <c r="A1598" t="s">
        <v>136</v>
      </c>
      <c r="B1598" t="s">
        <v>9</v>
      </c>
      <c r="C1598" t="s">
        <v>137</v>
      </c>
      <c r="D1598" t="s">
        <v>130</v>
      </c>
      <c r="E1598" t="s">
        <v>49</v>
      </c>
      <c r="F1598" t="s">
        <v>268</v>
      </c>
      <c r="G1598">
        <v>60</v>
      </c>
      <c r="H1598">
        <v>60</v>
      </c>
      <c r="I1598">
        <v>0</v>
      </c>
      <c r="J1598" s="1">
        <f t="shared" si="48"/>
        <v>1</v>
      </c>
      <c r="K1598" s="1">
        <f t="shared" si="49"/>
        <v>0</v>
      </c>
    </row>
    <row r="1599" spans="1:11" hidden="1" x14ac:dyDescent="0.35">
      <c r="A1599" t="s">
        <v>136</v>
      </c>
      <c r="B1599" t="s">
        <v>9</v>
      </c>
      <c r="C1599" t="s">
        <v>137</v>
      </c>
      <c r="D1599" t="s">
        <v>130</v>
      </c>
      <c r="E1599" t="s">
        <v>50</v>
      </c>
      <c r="F1599" t="s">
        <v>268</v>
      </c>
      <c r="G1599">
        <v>82</v>
      </c>
      <c r="H1599">
        <v>82</v>
      </c>
      <c r="I1599">
        <v>0</v>
      </c>
      <c r="J1599" s="1">
        <f t="shared" si="48"/>
        <v>1</v>
      </c>
      <c r="K1599" s="1">
        <f t="shared" si="49"/>
        <v>0</v>
      </c>
    </row>
    <row r="1600" spans="1:11" hidden="1" x14ac:dyDescent="0.35">
      <c r="A1600" t="s">
        <v>136</v>
      </c>
      <c r="B1600" t="s">
        <v>9</v>
      </c>
      <c r="C1600" t="s">
        <v>137</v>
      </c>
      <c r="D1600" t="s">
        <v>130</v>
      </c>
      <c r="E1600" t="s">
        <v>51</v>
      </c>
      <c r="F1600" t="s">
        <v>189</v>
      </c>
      <c r="G1600">
        <v>47</v>
      </c>
      <c r="H1600">
        <v>45</v>
      </c>
      <c r="I1600">
        <v>2</v>
      </c>
      <c r="J1600" s="1">
        <f t="shared" si="48"/>
        <v>0.95744680851063835</v>
      </c>
      <c r="K1600" s="1">
        <f t="shared" si="49"/>
        <v>4.2553191489361701E-2</v>
      </c>
    </row>
    <row r="1601" spans="1:11" hidden="1" x14ac:dyDescent="0.35">
      <c r="A1601" t="s">
        <v>136</v>
      </c>
      <c r="B1601" t="s">
        <v>9</v>
      </c>
      <c r="C1601" t="s">
        <v>137</v>
      </c>
      <c r="D1601" t="s">
        <v>130</v>
      </c>
      <c r="E1601" t="s">
        <v>52</v>
      </c>
      <c r="F1601" t="s">
        <v>189</v>
      </c>
      <c r="G1601">
        <v>20</v>
      </c>
      <c r="H1601">
        <v>20</v>
      </c>
      <c r="I1601">
        <v>0</v>
      </c>
      <c r="J1601" s="1">
        <f t="shared" si="48"/>
        <v>1</v>
      </c>
      <c r="K1601" s="1">
        <f t="shared" si="49"/>
        <v>0</v>
      </c>
    </row>
    <row r="1602" spans="1:11" hidden="1" x14ac:dyDescent="0.35">
      <c r="A1602" t="s">
        <v>136</v>
      </c>
      <c r="B1602" t="s">
        <v>9</v>
      </c>
      <c r="C1602" t="s">
        <v>137</v>
      </c>
      <c r="D1602" t="s">
        <v>130</v>
      </c>
      <c r="E1602" t="s">
        <v>53</v>
      </c>
      <c r="F1602" t="s">
        <v>189</v>
      </c>
      <c r="G1602">
        <v>48</v>
      </c>
      <c r="H1602">
        <v>47</v>
      </c>
      <c r="I1602">
        <v>1</v>
      </c>
      <c r="J1602" s="1">
        <f t="shared" si="48"/>
        <v>0.97916666666666663</v>
      </c>
      <c r="K1602" s="1">
        <f t="shared" si="49"/>
        <v>2.0833333333333332E-2</v>
      </c>
    </row>
    <row r="1603" spans="1:11" hidden="1" x14ac:dyDescent="0.35">
      <c r="A1603" t="s">
        <v>136</v>
      </c>
      <c r="B1603" t="s">
        <v>9</v>
      </c>
      <c r="C1603" t="s">
        <v>137</v>
      </c>
      <c r="D1603" t="s">
        <v>130</v>
      </c>
      <c r="E1603" t="s">
        <v>54</v>
      </c>
      <c r="F1603" t="s">
        <v>189</v>
      </c>
      <c r="G1603">
        <v>31</v>
      </c>
      <c r="H1603">
        <v>29</v>
      </c>
      <c r="I1603">
        <v>2</v>
      </c>
      <c r="J1603" s="1">
        <f t="shared" ref="J1603:J1666" si="50">H1603/G1603</f>
        <v>0.93548387096774188</v>
      </c>
      <c r="K1603" s="1">
        <f t="shared" ref="K1603:K1666" si="51">I1603/G1603</f>
        <v>6.4516129032258063E-2</v>
      </c>
    </row>
    <row r="1604" spans="1:11" hidden="1" x14ac:dyDescent="0.35">
      <c r="A1604" t="s">
        <v>136</v>
      </c>
      <c r="B1604" t="s">
        <v>9</v>
      </c>
      <c r="C1604" t="s">
        <v>137</v>
      </c>
      <c r="D1604" t="s">
        <v>130</v>
      </c>
      <c r="E1604" t="s">
        <v>55</v>
      </c>
      <c r="F1604" t="s">
        <v>189</v>
      </c>
      <c r="G1604">
        <v>28</v>
      </c>
      <c r="H1604">
        <v>26</v>
      </c>
      <c r="I1604">
        <v>2</v>
      </c>
      <c r="J1604" s="1">
        <f t="shared" si="50"/>
        <v>0.9285714285714286</v>
      </c>
      <c r="K1604" s="1">
        <f t="shared" si="51"/>
        <v>7.1428571428571425E-2</v>
      </c>
    </row>
    <row r="1605" spans="1:11" hidden="1" x14ac:dyDescent="0.35">
      <c r="A1605" t="s">
        <v>136</v>
      </c>
      <c r="B1605" t="s">
        <v>9</v>
      </c>
      <c r="C1605" t="s">
        <v>137</v>
      </c>
      <c r="D1605" t="s">
        <v>130</v>
      </c>
      <c r="E1605" t="s">
        <v>56</v>
      </c>
      <c r="F1605" t="s">
        <v>189</v>
      </c>
      <c r="G1605">
        <v>29</v>
      </c>
      <c r="H1605">
        <v>28</v>
      </c>
      <c r="I1605">
        <v>1</v>
      </c>
      <c r="J1605" s="1">
        <f t="shared" si="50"/>
        <v>0.96551724137931039</v>
      </c>
      <c r="K1605" s="1">
        <f t="shared" si="51"/>
        <v>3.4482758620689655E-2</v>
      </c>
    </row>
    <row r="1606" spans="1:11" hidden="1" x14ac:dyDescent="0.35">
      <c r="A1606" t="s">
        <v>136</v>
      </c>
      <c r="B1606" t="s">
        <v>9</v>
      </c>
      <c r="C1606" t="s">
        <v>137</v>
      </c>
      <c r="D1606" t="s">
        <v>130</v>
      </c>
      <c r="E1606" t="s">
        <v>57</v>
      </c>
      <c r="F1606" t="s">
        <v>189</v>
      </c>
      <c r="G1606">
        <v>52</v>
      </c>
      <c r="H1606">
        <v>49</v>
      </c>
      <c r="I1606">
        <v>3</v>
      </c>
      <c r="J1606" s="1">
        <f t="shared" si="50"/>
        <v>0.94230769230769229</v>
      </c>
      <c r="K1606" s="1">
        <f t="shared" si="51"/>
        <v>5.7692307692307696E-2</v>
      </c>
    </row>
    <row r="1607" spans="1:11" hidden="1" x14ac:dyDescent="0.35">
      <c r="A1607" t="s">
        <v>136</v>
      </c>
      <c r="B1607" t="s">
        <v>9</v>
      </c>
      <c r="C1607" t="s">
        <v>137</v>
      </c>
      <c r="D1607" t="s">
        <v>130</v>
      </c>
      <c r="E1607" t="s">
        <v>58</v>
      </c>
      <c r="F1607" t="s">
        <v>189</v>
      </c>
      <c r="G1607">
        <v>20</v>
      </c>
      <c r="H1607">
        <v>19</v>
      </c>
      <c r="I1607">
        <v>1</v>
      </c>
      <c r="J1607" s="1">
        <f t="shared" si="50"/>
        <v>0.95</v>
      </c>
      <c r="K1607" s="1">
        <f t="shared" si="51"/>
        <v>0.05</v>
      </c>
    </row>
    <row r="1608" spans="1:11" hidden="1" x14ac:dyDescent="0.35">
      <c r="A1608" t="s">
        <v>136</v>
      </c>
      <c r="B1608" t="s">
        <v>9</v>
      </c>
      <c r="C1608" t="s">
        <v>137</v>
      </c>
      <c r="D1608" t="s">
        <v>130</v>
      </c>
      <c r="E1608" t="s">
        <v>59</v>
      </c>
      <c r="F1608" t="s">
        <v>189</v>
      </c>
      <c r="G1608">
        <v>24</v>
      </c>
      <c r="H1608">
        <v>23</v>
      </c>
      <c r="I1608">
        <v>1</v>
      </c>
      <c r="J1608" s="1">
        <f t="shared" si="50"/>
        <v>0.95833333333333337</v>
      </c>
      <c r="K1608" s="1">
        <f t="shared" si="51"/>
        <v>4.1666666666666664E-2</v>
      </c>
    </row>
    <row r="1609" spans="1:11" hidden="1" x14ac:dyDescent="0.35">
      <c r="A1609" t="s">
        <v>136</v>
      </c>
      <c r="B1609" t="s">
        <v>9</v>
      </c>
      <c r="C1609" t="s">
        <v>137</v>
      </c>
      <c r="D1609" t="s">
        <v>130</v>
      </c>
      <c r="E1609" t="s">
        <v>60</v>
      </c>
      <c r="F1609" t="s">
        <v>184</v>
      </c>
      <c r="G1609">
        <v>62</v>
      </c>
      <c r="H1609">
        <v>62</v>
      </c>
      <c r="I1609">
        <v>0</v>
      </c>
      <c r="J1609" s="1">
        <f t="shared" si="50"/>
        <v>1</v>
      </c>
      <c r="K1609" s="1">
        <f t="shared" si="51"/>
        <v>0</v>
      </c>
    </row>
    <row r="1610" spans="1:11" hidden="1" x14ac:dyDescent="0.35">
      <c r="A1610" t="s">
        <v>136</v>
      </c>
      <c r="B1610" t="s">
        <v>9</v>
      </c>
      <c r="C1610" t="s">
        <v>137</v>
      </c>
      <c r="D1610" t="s">
        <v>130</v>
      </c>
      <c r="E1610" t="s">
        <v>61</v>
      </c>
      <c r="F1610" t="s">
        <v>184</v>
      </c>
      <c r="G1610">
        <v>46</v>
      </c>
      <c r="H1610">
        <v>46</v>
      </c>
      <c r="I1610">
        <v>0</v>
      </c>
      <c r="J1610" s="1">
        <f t="shared" si="50"/>
        <v>1</v>
      </c>
      <c r="K1610" s="1">
        <f t="shared" si="51"/>
        <v>0</v>
      </c>
    </row>
    <row r="1611" spans="1:11" hidden="1" x14ac:dyDescent="0.35">
      <c r="A1611" t="s">
        <v>136</v>
      </c>
      <c r="B1611" t="s">
        <v>9</v>
      </c>
      <c r="C1611" t="s">
        <v>137</v>
      </c>
      <c r="D1611" t="s">
        <v>130</v>
      </c>
      <c r="E1611" t="s">
        <v>62</v>
      </c>
      <c r="F1611" t="s">
        <v>184</v>
      </c>
      <c r="G1611">
        <v>88</v>
      </c>
      <c r="H1611">
        <v>86</v>
      </c>
      <c r="I1611">
        <v>2</v>
      </c>
      <c r="J1611" s="1">
        <f t="shared" si="50"/>
        <v>0.97727272727272729</v>
      </c>
      <c r="K1611" s="1">
        <f t="shared" si="51"/>
        <v>2.2727272727272728E-2</v>
      </c>
    </row>
    <row r="1612" spans="1:11" hidden="1" x14ac:dyDescent="0.35">
      <c r="A1612" t="s">
        <v>136</v>
      </c>
      <c r="B1612" t="s">
        <v>9</v>
      </c>
      <c r="C1612" t="s">
        <v>137</v>
      </c>
      <c r="D1612" t="s">
        <v>130</v>
      </c>
      <c r="E1612" t="s">
        <v>63</v>
      </c>
      <c r="F1612" t="s">
        <v>184</v>
      </c>
      <c r="G1612">
        <v>108</v>
      </c>
      <c r="H1612">
        <v>107</v>
      </c>
      <c r="I1612">
        <v>1</v>
      </c>
      <c r="J1612" s="1">
        <f t="shared" si="50"/>
        <v>0.9907407407407407</v>
      </c>
      <c r="K1612" s="1">
        <f t="shared" si="51"/>
        <v>9.2592592592592587E-3</v>
      </c>
    </row>
    <row r="1613" spans="1:11" hidden="1" x14ac:dyDescent="0.35">
      <c r="A1613" t="s">
        <v>136</v>
      </c>
      <c r="B1613" t="s">
        <v>9</v>
      </c>
      <c r="C1613" t="s">
        <v>137</v>
      </c>
      <c r="D1613" t="s">
        <v>130</v>
      </c>
      <c r="E1613" t="s">
        <v>64</v>
      </c>
      <c r="F1613" t="s">
        <v>184</v>
      </c>
      <c r="G1613">
        <v>38</v>
      </c>
      <c r="H1613">
        <v>31</v>
      </c>
      <c r="I1613">
        <v>7</v>
      </c>
      <c r="J1613" s="1">
        <f t="shared" si="50"/>
        <v>0.81578947368421051</v>
      </c>
      <c r="K1613" s="1">
        <f t="shared" si="51"/>
        <v>0.18421052631578946</v>
      </c>
    </row>
    <row r="1614" spans="1:11" hidden="1" x14ac:dyDescent="0.35">
      <c r="A1614" t="s">
        <v>136</v>
      </c>
      <c r="B1614" t="s">
        <v>9</v>
      </c>
      <c r="C1614" t="s">
        <v>137</v>
      </c>
      <c r="D1614" t="s">
        <v>130</v>
      </c>
      <c r="E1614" t="s">
        <v>65</v>
      </c>
      <c r="F1614" t="s">
        <v>184</v>
      </c>
      <c r="G1614">
        <v>75</v>
      </c>
      <c r="H1614">
        <v>71</v>
      </c>
      <c r="I1614">
        <v>4</v>
      </c>
      <c r="J1614" s="1">
        <f t="shared" si="50"/>
        <v>0.94666666666666666</v>
      </c>
      <c r="K1614" s="1">
        <f t="shared" si="51"/>
        <v>5.3333333333333337E-2</v>
      </c>
    </row>
    <row r="1615" spans="1:11" hidden="1" x14ac:dyDescent="0.35">
      <c r="A1615" t="s">
        <v>136</v>
      </c>
      <c r="B1615" t="s">
        <v>9</v>
      </c>
      <c r="C1615" t="s">
        <v>137</v>
      </c>
      <c r="D1615" t="s">
        <v>130</v>
      </c>
      <c r="E1615" t="s">
        <v>66</v>
      </c>
      <c r="F1615" t="s">
        <v>184</v>
      </c>
      <c r="G1615">
        <v>25</v>
      </c>
      <c r="H1615">
        <v>25</v>
      </c>
      <c r="I1615">
        <v>0</v>
      </c>
      <c r="J1615" s="1">
        <f t="shared" si="50"/>
        <v>1</v>
      </c>
      <c r="K1615" s="1">
        <f t="shared" si="51"/>
        <v>0</v>
      </c>
    </row>
    <row r="1616" spans="1:11" hidden="1" x14ac:dyDescent="0.35">
      <c r="A1616" t="s">
        <v>136</v>
      </c>
      <c r="B1616" t="s">
        <v>9</v>
      </c>
      <c r="C1616" t="s">
        <v>137</v>
      </c>
      <c r="D1616" t="s">
        <v>130</v>
      </c>
      <c r="E1616" t="s">
        <v>67</v>
      </c>
      <c r="F1616" t="s">
        <v>184</v>
      </c>
      <c r="G1616">
        <v>31</v>
      </c>
      <c r="H1616">
        <v>31</v>
      </c>
      <c r="I1616">
        <v>0</v>
      </c>
      <c r="J1616" s="1">
        <f t="shared" si="50"/>
        <v>1</v>
      </c>
      <c r="K1616" s="1">
        <f t="shared" si="51"/>
        <v>0</v>
      </c>
    </row>
    <row r="1617" spans="1:11" hidden="1" x14ac:dyDescent="0.35">
      <c r="A1617" t="s">
        <v>136</v>
      </c>
      <c r="B1617" t="s">
        <v>9</v>
      </c>
      <c r="C1617" t="s">
        <v>137</v>
      </c>
      <c r="D1617" t="s">
        <v>130</v>
      </c>
      <c r="E1617" t="s">
        <v>68</v>
      </c>
      <c r="F1617" t="s">
        <v>184</v>
      </c>
      <c r="G1617">
        <v>91</v>
      </c>
      <c r="H1617">
        <v>91</v>
      </c>
      <c r="I1617">
        <v>0</v>
      </c>
      <c r="J1617" s="1">
        <f t="shared" si="50"/>
        <v>1</v>
      </c>
      <c r="K1617" s="1">
        <f t="shared" si="51"/>
        <v>0</v>
      </c>
    </row>
    <row r="1618" spans="1:11" hidden="1" x14ac:dyDescent="0.35">
      <c r="A1618" t="s">
        <v>136</v>
      </c>
      <c r="B1618" t="s">
        <v>9</v>
      </c>
      <c r="C1618" t="s">
        <v>137</v>
      </c>
      <c r="D1618" t="s">
        <v>130</v>
      </c>
      <c r="E1618" t="s">
        <v>69</v>
      </c>
      <c r="F1618" t="s">
        <v>200</v>
      </c>
      <c r="G1618">
        <v>30</v>
      </c>
      <c r="H1618">
        <v>28</v>
      </c>
      <c r="I1618">
        <v>2</v>
      </c>
      <c r="J1618" s="1">
        <f t="shared" si="50"/>
        <v>0.93333333333333335</v>
      </c>
      <c r="K1618" s="1">
        <f t="shared" si="51"/>
        <v>6.6666666666666666E-2</v>
      </c>
    </row>
    <row r="1619" spans="1:11" hidden="1" x14ac:dyDescent="0.35">
      <c r="A1619" t="s">
        <v>136</v>
      </c>
      <c r="B1619" t="s">
        <v>9</v>
      </c>
      <c r="C1619" t="s">
        <v>137</v>
      </c>
      <c r="D1619" t="s">
        <v>130</v>
      </c>
      <c r="E1619" t="s">
        <v>70</v>
      </c>
      <c r="F1619" t="s">
        <v>200</v>
      </c>
      <c r="G1619">
        <v>158</v>
      </c>
      <c r="H1619">
        <v>158</v>
      </c>
      <c r="I1619">
        <v>0</v>
      </c>
      <c r="J1619" s="1">
        <f t="shared" si="50"/>
        <v>1</v>
      </c>
      <c r="K1619" s="1">
        <f t="shared" si="51"/>
        <v>0</v>
      </c>
    </row>
    <row r="1620" spans="1:11" hidden="1" x14ac:dyDescent="0.35">
      <c r="A1620" t="s">
        <v>136</v>
      </c>
      <c r="B1620" t="s">
        <v>9</v>
      </c>
      <c r="C1620" t="s">
        <v>137</v>
      </c>
      <c r="D1620" t="s">
        <v>130</v>
      </c>
      <c r="E1620" t="s">
        <v>71</v>
      </c>
      <c r="F1620" t="s">
        <v>200</v>
      </c>
      <c r="G1620">
        <v>29</v>
      </c>
      <c r="H1620">
        <v>25</v>
      </c>
      <c r="I1620">
        <v>4</v>
      </c>
      <c r="J1620" s="1">
        <f t="shared" si="50"/>
        <v>0.86206896551724133</v>
      </c>
      <c r="K1620" s="1">
        <f t="shared" si="51"/>
        <v>0.13793103448275862</v>
      </c>
    </row>
    <row r="1621" spans="1:11" hidden="1" x14ac:dyDescent="0.35">
      <c r="A1621" t="s">
        <v>136</v>
      </c>
      <c r="B1621" t="s">
        <v>9</v>
      </c>
      <c r="C1621" t="s">
        <v>137</v>
      </c>
      <c r="D1621" t="s">
        <v>130</v>
      </c>
      <c r="E1621" t="s">
        <v>72</v>
      </c>
      <c r="F1621" t="s">
        <v>179</v>
      </c>
      <c r="G1621">
        <v>98</v>
      </c>
      <c r="H1621">
        <v>98</v>
      </c>
      <c r="I1621">
        <v>0</v>
      </c>
      <c r="J1621" s="1">
        <f t="shared" si="50"/>
        <v>1</v>
      </c>
      <c r="K1621" s="1">
        <f t="shared" si="51"/>
        <v>0</v>
      </c>
    </row>
    <row r="1622" spans="1:11" hidden="1" x14ac:dyDescent="0.35">
      <c r="A1622" t="s">
        <v>136</v>
      </c>
      <c r="B1622" t="s">
        <v>9</v>
      </c>
      <c r="C1622" t="s">
        <v>137</v>
      </c>
      <c r="D1622" t="s">
        <v>130</v>
      </c>
      <c r="E1622" t="s">
        <v>73</v>
      </c>
      <c r="F1622" t="s">
        <v>179</v>
      </c>
      <c r="G1622">
        <v>124</v>
      </c>
      <c r="H1622">
        <v>124</v>
      </c>
      <c r="I1622">
        <v>0</v>
      </c>
      <c r="J1622" s="1">
        <f t="shared" si="50"/>
        <v>1</v>
      </c>
      <c r="K1622" s="1">
        <f t="shared" si="51"/>
        <v>0</v>
      </c>
    </row>
    <row r="1623" spans="1:11" hidden="1" x14ac:dyDescent="0.35">
      <c r="A1623" t="s">
        <v>136</v>
      </c>
      <c r="B1623" t="s">
        <v>9</v>
      </c>
      <c r="C1623" t="s">
        <v>137</v>
      </c>
      <c r="D1623" t="s">
        <v>130</v>
      </c>
      <c r="E1623" t="s">
        <v>74</v>
      </c>
      <c r="F1623" t="s">
        <v>179</v>
      </c>
      <c r="G1623">
        <v>159</v>
      </c>
      <c r="H1623">
        <v>159</v>
      </c>
      <c r="I1623">
        <v>0</v>
      </c>
      <c r="J1623" s="1">
        <f t="shared" si="50"/>
        <v>1</v>
      </c>
      <c r="K1623" s="1">
        <f t="shared" si="51"/>
        <v>0</v>
      </c>
    </row>
    <row r="1624" spans="1:11" hidden="1" x14ac:dyDescent="0.35">
      <c r="A1624" t="s">
        <v>136</v>
      </c>
      <c r="B1624" t="s">
        <v>9</v>
      </c>
      <c r="C1624" t="s">
        <v>137</v>
      </c>
      <c r="D1624" t="s">
        <v>130</v>
      </c>
      <c r="E1624" t="s">
        <v>75</v>
      </c>
      <c r="F1624" t="s">
        <v>179</v>
      </c>
      <c r="G1624">
        <v>112</v>
      </c>
      <c r="H1624">
        <v>111</v>
      </c>
      <c r="I1624">
        <v>1</v>
      </c>
      <c r="J1624" s="1">
        <f t="shared" si="50"/>
        <v>0.9910714285714286</v>
      </c>
      <c r="K1624" s="1">
        <f t="shared" si="51"/>
        <v>8.9285714285714281E-3</v>
      </c>
    </row>
    <row r="1625" spans="1:11" hidden="1" x14ac:dyDescent="0.35">
      <c r="A1625" t="s">
        <v>136</v>
      </c>
      <c r="B1625" t="s">
        <v>9</v>
      </c>
      <c r="C1625" t="s">
        <v>137</v>
      </c>
      <c r="D1625" t="s">
        <v>130</v>
      </c>
      <c r="E1625" t="s">
        <v>76</v>
      </c>
      <c r="F1625" t="s">
        <v>210</v>
      </c>
      <c r="G1625">
        <v>71</v>
      </c>
      <c r="H1625">
        <v>70</v>
      </c>
      <c r="I1625">
        <v>1</v>
      </c>
      <c r="J1625" s="1">
        <f t="shared" si="50"/>
        <v>0.9859154929577465</v>
      </c>
      <c r="K1625" s="1">
        <f t="shared" si="51"/>
        <v>1.4084507042253521E-2</v>
      </c>
    </row>
    <row r="1626" spans="1:11" hidden="1" x14ac:dyDescent="0.35">
      <c r="A1626" t="s">
        <v>136</v>
      </c>
      <c r="B1626" t="s">
        <v>9</v>
      </c>
      <c r="C1626" t="s">
        <v>137</v>
      </c>
      <c r="D1626" t="s">
        <v>130</v>
      </c>
      <c r="E1626" t="s">
        <v>77</v>
      </c>
      <c r="F1626" s="31" t="s">
        <v>380</v>
      </c>
      <c r="G1626">
        <v>6</v>
      </c>
      <c r="H1626">
        <v>5</v>
      </c>
      <c r="I1626">
        <v>1</v>
      </c>
      <c r="J1626" s="1">
        <f t="shared" si="50"/>
        <v>0.83333333333333337</v>
      </c>
      <c r="K1626" s="1">
        <f t="shared" si="51"/>
        <v>0.16666666666666666</v>
      </c>
    </row>
    <row r="1627" spans="1:11" hidden="1" x14ac:dyDescent="0.35">
      <c r="A1627" t="s">
        <v>136</v>
      </c>
      <c r="B1627" t="s">
        <v>9</v>
      </c>
      <c r="C1627" t="s">
        <v>137</v>
      </c>
      <c r="D1627" t="s">
        <v>130</v>
      </c>
      <c r="E1627" t="s">
        <v>78</v>
      </c>
      <c r="F1627" t="s">
        <v>268</v>
      </c>
      <c r="G1627">
        <v>91</v>
      </c>
      <c r="H1627">
        <v>91</v>
      </c>
      <c r="I1627">
        <v>0</v>
      </c>
      <c r="J1627" s="1">
        <f t="shared" si="50"/>
        <v>1</v>
      </c>
      <c r="K1627" s="1">
        <f t="shared" si="51"/>
        <v>0</v>
      </c>
    </row>
    <row r="1628" spans="1:11" hidden="1" x14ac:dyDescent="0.35">
      <c r="A1628" t="s">
        <v>136</v>
      </c>
      <c r="B1628" t="s">
        <v>9</v>
      </c>
      <c r="C1628" t="s">
        <v>137</v>
      </c>
      <c r="D1628" t="s">
        <v>130</v>
      </c>
      <c r="E1628" t="s">
        <v>79</v>
      </c>
      <c r="F1628" t="s">
        <v>210</v>
      </c>
      <c r="G1628">
        <v>49</v>
      </c>
      <c r="H1628">
        <v>48</v>
      </c>
      <c r="I1628">
        <v>1</v>
      </c>
      <c r="J1628" s="1">
        <f t="shared" si="50"/>
        <v>0.97959183673469385</v>
      </c>
      <c r="K1628" s="1">
        <f t="shared" si="51"/>
        <v>2.0408163265306121E-2</v>
      </c>
    </row>
    <row r="1629" spans="1:11" hidden="1" x14ac:dyDescent="0.35">
      <c r="A1629" t="s">
        <v>136</v>
      </c>
      <c r="B1629" t="s">
        <v>9</v>
      </c>
      <c r="C1629" t="s">
        <v>137</v>
      </c>
      <c r="D1629" t="s">
        <v>130</v>
      </c>
      <c r="E1629" t="s">
        <v>83</v>
      </c>
      <c r="F1629" t="s">
        <v>179</v>
      </c>
      <c r="G1629">
        <v>1</v>
      </c>
      <c r="H1629">
        <v>1</v>
      </c>
      <c r="I1629">
        <v>0</v>
      </c>
      <c r="J1629" s="1">
        <f t="shared" si="50"/>
        <v>1</v>
      </c>
      <c r="K1629" s="1">
        <f t="shared" si="51"/>
        <v>0</v>
      </c>
    </row>
    <row r="1630" spans="1:11" hidden="1" x14ac:dyDescent="0.35">
      <c r="A1630" t="s">
        <v>136</v>
      </c>
      <c r="B1630" t="s">
        <v>9</v>
      </c>
      <c r="C1630" t="s">
        <v>137</v>
      </c>
      <c r="D1630" t="s">
        <v>130</v>
      </c>
      <c r="E1630" t="s">
        <v>84</v>
      </c>
      <c r="F1630" t="s">
        <v>200</v>
      </c>
      <c r="G1630">
        <v>65</v>
      </c>
      <c r="H1630">
        <v>58</v>
      </c>
      <c r="I1630">
        <v>7</v>
      </c>
      <c r="J1630" s="1">
        <f t="shared" si="50"/>
        <v>0.89230769230769236</v>
      </c>
      <c r="K1630" s="1">
        <f t="shared" si="51"/>
        <v>0.1076923076923077</v>
      </c>
    </row>
    <row r="1631" spans="1:11" hidden="1" x14ac:dyDescent="0.35">
      <c r="A1631" t="s">
        <v>136</v>
      </c>
      <c r="B1631" t="s">
        <v>9</v>
      </c>
      <c r="C1631" t="s">
        <v>137</v>
      </c>
      <c r="D1631" t="s">
        <v>130</v>
      </c>
      <c r="E1631" t="s">
        <v>85</v>
      </c>
      <c r="F1631" t="s">
        <v>200</v>
      </c>
      <c r="G1631">
        <v>74</v>
      </c>
      <c r="H1631">
        <v>74</v>
      </c>
      <c r="I1631">
        <v>0</v>
      </c>
      <c r="J1631" s="1">
        <f t="shared" si="50"/>
        <v>1</v>
      </c>
      <c r="K1631" s="1">
        <f t="shared" si="51"/>
        <v>0</v>
      </c>
    </row>
    <row r="1632" spans="1:11" hidden="1" x14ac:dyDescent="0.35">
      <c r="A1632" t="s">
        <v>136</v>
      </c>
      <c r="B1632" t="s">
        <v>9</v>
      </c>
      <c r="C1632" t="s">
        <v>137</v>
      </c>
      <c r="D1632" t="s">
        <v>130</v>
      </c>
      <c r="E1632" t="s">
        <v>86</v>
      </c>
      <c r="F1632" t="s">
        <v>179</v>
      </c>
      <c r="G1632">
        <v>151</v>
      </c>
      <c r="H1632">
        <v>151</v>
      </c>
      <c r="I1632">
        <v>0</v>
      </c>
      <c r="J1632" s="1">
        <f t="shared" si="50"/>
        <v>1</v>
      </c>
      <c r="K1632" s="1">
        <f t="shared" si="51"/>
        <v>0</v>
      </c>
    </row>
    <row r="1633" spans="1:11" hidden="1" x14ac:dyDescent="0.35">
      <c r="A1633" t="s">
        <v>136</v>
      </c>
      <c r="B1633" t="s">
        <v>9</v>
      </c>
      <c r="C1633" t="s">
        <v>137</v>
      </c>
      <c r="D1633" t="s">
        <v>130</v>
      </c>
      <c r="E1633" t="s">
        <v>87</v>
      </c>
      <c r="F1633" t="s">
        <v>189</v>
      </c>
      <c r="G1633">
        <v>192</v>
      </c>
      <c r="H1633">
        <v>191</v>
      </c>
      <c r="I1633">
        <v>1</v>
      </c>
      <c r="J1633" s="1">
        <f t="shared" si="50"/>
        <v>0.99479166666666663</v>
      </c>
      <c r="K1633" s="1">
        <f t="shared" si="51"/>
        <v>5.208333333333333E-3</v>
      </c>
    </row>
    <row r="1634" spans="1:11" hidden="1" x14ac:dyDescent="0.35">
      <c r="A1634" t="s">
        <v>136</v>
      </c>
      <c r="B1634" t="s">
        <v>9</v>
      </c>
      <c r="C1634" t="s">
        <v>137</v>
      </c>
      <c r="D1634" t="s">
        <v>130</v>
      </c>
      <c r="E1634" t="s">
        <v>88</v>
      </c>
      <c r="F1634" t="s">
        <v>268</v>
      </c>
      <c r="G1634">
        <v>154</v>
      </c>
      <c r="H1634">
        <v>153</v>
      </c>
      <c r="I1634">
        <v>1</v>
      </c>
      <c r="J1634" s="1">
        <f t="shared" si="50"/>
        <v>0.99350649350649356</v>
      </c>
      <c r="K1634" s="1">
        <f t="shared" si="51"/>
        <v>6.4935064935064939E-3</v>
      </c>
    </row>
    <row r="1635" spans="1:11" hidden="1" x14ac:dyDescent="0.35">
      <c r="A1635" t="s">
        <v>136</v>
      </c>
      <c r="B1635" t="s">
        <v>9</v>
      </c>
      <c r="C1635" t="s">
        <v>137</v>
      </c>
      <c r="D1635" t="s">
        <v>130</v>
      </c>
      <c r="E1635" t="s">
        <v>89</v>
      </c>
      <c r="F1635" t="s">
        <v>189</v>
      </c>
      <c r="G1635">
        <v>155</v>
      </c>
      <c r="H1635">
        <v>147</v>
      </c>
      <c r="I1635">
        <v>8</v>
      </c>
      <c r="J1635" s="1">
        <f t="shared" si="50"/>
        <v>0.94838709677419353</v>
      </c>
      <c r="K1635" s="1">
        <f t="shared" si="51"/>
        <v>5.1612903225806452E-2</v>
      </c>
    </row>
    <row r="1636" spans="1:11" hidden="1" x14ac:dyDescent="0.35">
      <c r="A1636" t="s">
        <v>136</v>
      </c>
      <c r="B1636" t="s">
        <v>9</v>
      </c>
      <c r="C1636" t="s">
        <v>137</v>
      </c>
      <c r="D1636" t="s">
        <v>130</v>
      </c>
      <c r="E1636" t="s">
        <v>90</v>
      </c>
      <c r="F1636" t="s">
        <v>179</v>
      </c>
      <c r="G1636">
        <v>254</v>
      </c>
      <c r="H1636">
        <v>254</v>
      </c>
      <c r="I1636">
        <v>0</v>
      </c>
      <c r="J1636" s="1">
        <f t="shared" si="50"/>
        <v>1</v>
      </c>
      <c r="K1636" s="1">
        <f t="shared" si="51"/>
        <v>0</v>
      </c>
    </row>
    <row r="1637" spans="1:11" hidden="1" x14ac:dyDescent="0.35">
      <c r="A1637" t="s">
        <v>136</v>
      </c>
      <c r="B1637" t="s">
        <v>9</v>
      </c>
      <c r="C1637" t="s">
        <v>137</v>
      </c>
      <c r="D1637" t="s">
        <v>130</v>
      </c>
      <c r="E1637" t="s">
        <v>91</v>
      </c>
      <c r="F1637" t="s">
        <v>268</v>
      </c>
      <c r="G1637">
        <v>141</v>
      </c>
      <c r="H1637">
        <v>135</v>
      </c>
      <c r="I1637">
        <v>6</v>
      </c>
      <c r="J1637" s="1">
        <f t="shared" si="50"/>
        <v>0.95744680851063835</v>
      </c>
      <c r="K1637" s="1">
        <f t="shared" si="51"/>
        <v>4.2553191489361701E-2</v>
      </c>
    </row>
    <row r="1638" spans="1:11" hidden="1" x14ac:dyDescent="0.35">
      <c r="A1638" t="s">
        <v>136</v>
      </c>
      <c r="B1638" t="s">
        <v>9</v>
      </c>
      <c r="C1638" t="s">
        <v>137</v>
      </c>
      <c r="D1638" t="s">
        <v>130</v>
      </c>
      <c r="E1638" t="s">
        <v>92</v>
      </c>
      <c r="F1638" t="s">
        <v>189</v>
      </c>
      <c r="G1638">
        <v>71</v>
      </c>
      <c r="H1638">
        <v>69</v>
      </c>
      <c r="I1638">
        <v>2</v>
      </c>
      <c r="J1638" s="1">
        <f t="shared" si="50"/>
        <v>0.971830985915493</v>
      </c>
      <c r="K1638" s="1">
        <f t="shared" si="51"/>
        <v>2.8169014084507043E-2</v>
      </c>
    </row>
    <row r="1639" spans="1:11" hidden="1" x14ac:dyDescent="0.35">
      <c r="A1639" t="s">
        <v>136</v>
      </c>
      <c r="B1639" t="s">
        <v>9</v>
      </c>
      <c r="C1639" t="s">
        <v>137</v>
      </c>
      <c r="D1639" t="s">
        <v>130</v>
      </c>
      <c r="E1639" t="s">
        <v>93</v>
      </c>
      <c r="F1639" t="s">
        <v>184</v>
      </c>
      <c r="G1639">
        <v>171</v>
      </c>
      <c r="H1639">
        <v>167</v>
      </c>
      <c r="I1639">
        <v>4</v>
      </c>
      <c r="J1639" s="1">
        <f t="shared" si="50"/>
        <v>0.97660818713450293</v>
      </c>
      <c r="K1639" s="1">
        <f t="shared" si="51"/>
        <v>2.3391812865497075E-2</v>
      </c>
    </row>
    <row r="1640" spans="1:11" hidden="1" x14ac:dyDescent="0.35">
      <c r="A1640" t="s">
        <v>136</v>
      </c>
      <c r="B1640" t="s">
        <v>9</v>
      </c>
      <c r="C1640" t="s">
        <v>137</v>
      </c>
      <c r="D1640" t="s">
        <v>130</v>
      </c>
      <c r="E1640" t="s">
        <v>94</v>
      </c>
      <c r="F1640" t="s">
        <v>210</v>
      </c>
      <c r="G1640">
        <v>79</v>
      </c>
      <c r="H1640">
        <v>79</v>
      </c>
      <c r="I1640">
        <v>0</v>
      </c>
      <c r="J1640" s="1">
        <f t="shared" si="50"/>
        <v>1</v>
      </c>
      <c r="K1640" s="1">
        <f t="shared" si="51"/>
        <v>0</v>
      </c>
    </row>
    <row r="1641" spans="1:11" hidden="1" x14ac:dyDescent="0.35">
      <c r="A1641" t="s">
        <v>136</v>
      </c>
      <c r="B1641" t="s">
        <v>9</v>
      </c>
      <c r="C1641" t="s">
        <v>137</v>
      </c>
      <c r="D1641" t="s">
        <v>130</v>
      </c>
      <c r="E1641" t="s">
        <v>96</v>
      </c>
      <c r="F1641" t="s">
        <v>268</v>
      </c>
      <c r="G1641">
        <v>120</v>
      </c>
      <c r="H1641">
        <v>114</v>
      </c>
      <c r="I1641">
        <v>6</v>
      </c>
      <c r="J1641" s="1">
        <f t="shared" si="50"/>
        <v>0.95</v>
      </c>
      <c r="K1641" s="1">
        <f t="shared" si="51"/>
        <v>0.05</v>
      </c>
    </row>
    <row r="1642" spans="1:11" hidden="1" x14ac:dyDescent="0.35">
      <c r="A1642" t="s">
        <v>136</v>
      </c>
      <c r="B1642" t="s">
        <v>9</v>
      </c>
      <c r="C1642" t="s">
        <v>137</v>
      </c>
      <c r="D1642" t="s">
        <v>130</v>
      </c>
      <c r="E1642" t="s">
        <v>97</v>
      </c>
      <c r="F1642" t="s">
        <v>309</v>
      </c>
      <c r="G1642">
        <v>237</v>
      </c>
      <c r="H1642">
        <v>234</v>
      </c>
      <c r="I1642">
        <v>3</v>
      </c>
      <c r="J1642" s="1">
        <f t="shared" si="50"/>
        <v>0.98734177215189878</v>
      </c>
      <c r="K1642" s="1">
        <f t="shared" si="51"/>
        <v>1.2658227848101266E-2</v>
      </c>
    </row>
    <row r="1643" spans="1:11" hidden="1" x14ac:dyDescent="0.35">
      <c r="A1643" t="s">
        <v>136</v>
      </c>
      <c r="B1643" t="s">
        <v>9</v>
      </c>
      <c r="C1643" t="s">
        <v>137</v>
      </c>
      <c r="D1643" t="s">
        <v>130</v>
      </c>
      <c r="E1643" t="s">
        <v>98</v>
      </c>
      <c r="F1643" t="s">
        <v>268</v>
      </c>
      <c r="G1643">
        <v>88</v>
      </c>
      <c r="H1643">
        <v>85</v>
      </c>
      <c r="I1643">
        <v>3</v>
      </c>
      <c r="J1643" s="1">
        <f t="shared" si="50"/>
        <v>0.96590909090909094</v>
      </c>
      <c r="K1643" s="1">
        <f t="shared" si="51"/>
        <v>3.4090909090909088E-2</v>
      </c>
    </row>
    <row r="1644" spans="1:11" hidden="1" x14ac:dyDescent="0.35">
      <c r="A1644" t="s">
        <v>136</v>
      </c>
      <c r="B1644" t="s">
        <v>9</v>
      </c>
      <c r="C1644" t="s">
        <v>137</v>
      </c>
      <c r="D1644" t="s">
        <v>130</v>
      </c>
      <c r="E1644" t="s">
        <v>99</v>
      </c>
      <c r="F1644" t="s">
        <v>189</v>
      </c>
      <c r="G1644">
        <v>97</v>
      </c>
      <c r="H1644">
        <v>96</v>
      </c>
      <c r="I1644">
        <v>1</v>
      </c>
      <c r="J1644" s="1">
        <f t="shared" si="50"/>
        <v>0.98969072164948457</v>
      </c>
      <c r="K1644" s="1">
        <f t="shared" si="51"/>
        <v>1.0309278350515464E-2</v>
      </c>
    </row>
    <row r="1645" spans="1:11" hidden="1" x14ac:dyDescent="0.35">
      <c r="A1645" t="s">
        <v>136</v>
      </c>
      <c r="B1645" t="s">
        <v>9</v>
      </c>
      <c r="C1645" t="s">
        <v>137</v>
      </c>
      <c r="D1645" t="s">
        <v>130</v>
      </c>
      <c r="E1645" t="s">
        <v>100</v>
      </c>
      <c r="F1645" t="s">
        <v>200</v>
      </c>
      <c r="G1645">
        <v>125</v>
      </c>
      <c r="H1645">
        <v>122</v>
      </c>
      <c r="I1645">
        <v>3</v>
      </c>
      <c r="J1645" s="1">
        <f t="shared" si="50"/>
        <v>0.97599999999999998</v>
      </c>
      <c r="K1645" s="1">
        <f t="shared" si="51"/>
        <v>2.4E-2</v>
      </c>
    </row>
    <row r="1646" spans="1:11" hidden="1" x14ac:dyDescent="0.35">
      <c r="A1646" t="s">
        <v>136</v>
      </c>
      <c r="B1646" t="s">
        <v>9</v>
      </c>
      <c r="C1646" t="s">
        <v>137</v>
      </c>
      <c r="D1646" t="s">
        <v>130</v>
      </c>
      <c r="E1646" t="s">
        <v>101</v>
      </c>
      <c r="F1646" t="s">
        <v>189</v>
      </c>
      <c r="G1646">
        <v>171</v>
      </c>
      <c r="H1646">
        <v>163</v>
      </c>
      <c r="I1646">
        <v>8</v>
      </c>
      <c r="J1646" s="1">
        <f t="shared" si="50"/>
        <v>0.95321637426900585</v>
      </c>
      <c r="K1646" s="1">
        <f t="shared" si="51"/>
        <v>4.6783625730994149E-2</v>
      </c>
    </row>
    <row r="1647" spans="1:11" hidden="1" x14ac:dyDescent="0.35">
      <c r="A1647" t="s">
        <v>136</v>
      </c>
      <c r="B1647" t="s">
        <v>9</v>
      </c>
      <c r="C1647" t="s">
        <v>137</v>
      </c>
      <c r="D1647" t="s">
        <v>130</v>
      </c>
      <c r="E1647" t="s">
        <v>102</v>
      </c>
      <c r="F1647" t="s">
        <v>309</v>
      </c>
      <c r="G1647">
        <v>329</v>
      </c>
      <c r="H1647">
        <v>310</v>
      </c>
      <c r="I1647">
        <v>19</v>
      </c>
      <c r="J1647" s="1">
        <f t="shared" si="50"/>
        <v>0.94224924012158051</v>
      </c>
      <c r="K1647" s="1">
        <f t="shared" si="51"/>
        <v>5.7750759878419454E-2</v>
      </c>
    </row>
    <row r="1648" spans="1:11" hidden="1" x14ac:dyDescent="0.35">
      <c r="A1648" t="s">
        <v>136</v>
      </c>
      <c r="B1648" t="s">
        <v>9</v>
      </c>
      <c r="C1648" t="s">
        <v>137</v>
      </c>
      <c r="D1648" t="s">
        <v>130</v>
      </c>
      <c r="E1648" t="s">
        <v>104</v>
      </c>
      <c r="F1648" t="s">
        <v>189</v>
      </c>
      <c r="G1648">
        <v>117</v>
      </c>
      <c r="H1648">
        <v>115</v>
      </c>
      <c r="I1648">
        <v>2</v>
      </c>
      <c r="J1648" s="1">
        <f t="shared" si="50"/>
        <v>0.98290598290598286</v>
      </c>
      <c r="K1648" s="1">
        <f t="shared" si="51"/>
        <v>1.7094017094017096E-2</v>
      </c>
    </row>
    <row r="1649" spans="1:11" hidden="1" x14ac:dyDescent="0.35">
      <c r="A1649" t="s">
        <v>136</v>
      </c>
      <c r="B1649" t="s">
        <v>9</v>
      </c>
      <c r="C1649" t="s">
        <v>137</v>
      </c>
      <c r="D1649" t="s">
        <v>130</v>
      </c>
      <c r="E1649" t="s">
        <v>105</v>
      </c>
      <c r="F1649" t="s">
        <v>268</v>
      </c>
      <c r="G1649">
        <v>83</v>
      </c>
      <c r="H1649">
        <v>83</v>
      </c>
      <c r="I1649">
        <v>0</v>
      </c>
      <c r="J1649" s="1">
        <f t="shared" si="50"/>
        <v>1</v>
      </c>
      <c r="K1649" s="1">
        <f t="shared" si="51"/>
        <v>0</v>
      </c>
    </row>
    <row r="1650" spans="1:11" hidden="1" x14ac:dyDescent="0.35">
      <c r="A1650" t="s">
        <v>136</v>
      </c>
      <c r="B1650" t="s">
        <v>9</v>
      </c>
      <c r="C1650" t="s">
        <v>137</v>
      </c>
      <c r="D1650" t="s">
        <v>130</v>
      </c>
      <c r="E1650" t="s">
        <v>106</v>
      </c>
      <c r="F1650" t="s">
        <v>200</v>
      </c>
      <c r="G1650">
        <v>292</v>
      </c>
      <c r="H1650">
        <v>289</v>
      </c>
      <c r="I1650">
        <v>3</v>
      </c>
      <c r="J1650" s="1">
        <f t="shared" si="50"/>
        <v>0.98972602739726023</v>
      </c>
      <c r="K1650" s="1">
        <f t="shared" si="51"/>
        <v>1.0273972602739725E-2</v>
      </c>
    </row>
    <row r="1651" spans="1:11" hidden="1" x14ac:dyDescent="0.35">
      <c r="A1651" t="s">
        <v>136</v>
      </c>
      <c r="B1651" t="s">
        <v>9</v>
      </c>
      <c r="C1651" t="s">
        <v>137</v>
      </c>
      <c r="D1651" t="s">
        <v>130</v>
      </c>
      <c r="E1651" t="s">
        <v>107</v>
      </c>
      <c r="F1651" t="s">
        <v>200</v>
      </c>
      <c r="G1651">
        <v>189</v>
      </c>
      <c r="H1651">
        <v>186</v>
      </c>
      <c r="I1651">
        <v>3</v>
      </c>
      <c r="J1651" s="1">
        <f t="shared" si="50"/>
        <v>0.98412698412698407</v>
      </c>
      <c r="K1651" s="1">
        <f t="shared" si="51"/>
        <v>1.5873015873015872E-2</v>
      </c>
    </row>
    <row r="1652" spans="1:11" hidden="1" x14ac:dyDescent="0.35">
      <c r="A1652" t="s">
        <v>136</v>
      </c>
      <c r="B1652" t="s">
        <v>9</v>
      </c>
      <c r="C1652" t="s">
        <v>137</v>
      </c>
      <c r="D1652" t="s">
        <v>130</v>
      </c>
      <c r="E1652" t="s">
        <v>108</v>
      </c>
      <c r="F1652" t="s">
        <v>179</v>
      </c>
      <c r="G1652">
        <v>113</v>
      </c>
      <c r="H1652">
        <v>110</v>
      </c>
      <c r="I1652">
        <v>3</v>
      </c>
      <c r="J1652" s="1">
        <f t="shared" si="50"/>
        <v>0.97345132743362828</v>
      </c>
      <c r="K1652" s="1">
        <f t="shared" si="51"/>
        <v>2.6548672566371681E-2</v>
      </c>
    </row>
    <row r="1653" spans="1:11" hidden="1" x14ac:dyDescent="0.35">
      <c r="A1653" t="s">
        <v>136</v>
      </c>
      <c r="B1653" t="s">
        <v>9</v>
      </c>
      <c r="C1653" t="s">
        <v>137</v>
      </c>
      <c r="D1653" t="s">
        <v>130</v>
      </c>
      <c r="E1653" t="s">
        <v>109</v>
      </c>
      <c r="F1653" t="s">
        <v>309</v>
      </c>
      <c r="G1653">
        <v>140</v>
      </c>
      <c r="H1653">
        <v>135</v>
      </c>
      <c r="I1653">
        <v>5</v>
      </c>
      <c r="J1653" s="1">
        <f t="shared" si="50"/>
        <v>0.9642857142857143</v>
      </c>
      <c r="K1653" s="1">
        <f t="shared" si="51"/>
        <v>3.5714285714285712E-2</v>
      </c>
    </row>
    <row r="1654" spans="1:11" hidden="1" x14ac:dyDescent="0.35">
      <c r="A1654" t="s">
        <v>136</v>
      </c>
      <c r="B1654" t="s">
        <v>9</v>
      </c>
      <c r="C1654" t="s">
        <v>137</v>
      </c>
      <c r="D1654" t="s">
        <v>130</v>
      </c>
      <c r="E1654" t="s">
        <v>110</v>
      </c>
      <c r="F1654" t="s">
        <v>200</v>
      </c>
      <c r="G1654">
        <v>60</v>
      </c>
      <c r="H1654">
        <v>58</v>
      </c>
      <c r="I1654">
        <v>2</v>
      </c>
      <c r="J1654" s="1">
        <f t="shared" si="50"/>
        <v>0.96666666666666667</v>
      </c>
      <c r="K1654" s="1">
        <f t="shared" si="51"/>
        <v>3.3333333333333333E-2</v>
      </c>
    </row>
    <row r="1655" spans="1:11" hidden="1" x14ac:dyDescent="0.35">
      <c r="A1655" t="s">
        <v>136</v>
      </c>
      <c r="B1655" t="s">
        <v>9</v>
      </c>
      <c r="C1655" t="s">
        <v>137</v>
      </c>
      <c r="D1655" t="s">
        <v>130</v>
      </c>
      <c r="E1655" t="s">
        <v>112</v>
      </c>
      <c r="F1655" t="s">
        <v>210</v>
      </c>
      <c r="G1655">
        <v>55</v>
      </c>
      <c r="H1655">
        <v>55</v>
      </c>
      <c r="I1655">
        <v>0</v>
      </c>
      <c r="J1655" s="1">
        <f t="shared" si="50"/>
        <v>1</v>
      </c>
      <c r="K1655" s="1">
        <f t="shared" si="51"/>
        <v>0</v>
      </c>
    </row>
    <row r="1656" spans="1:11" hidden="1" x14ac:dyDescent="0.35">
      <c r="A1656" t="s">
        <v>136</v>
      </c>
      <c r="B1656" t="s">
        <v>9</v>
      </c>
      <c r="C1656" t="s">
        <v>137</v>
      </c>
      <c r="D1656" t="s">
        <v>130</v>
      </c>
      <c r="E1656" t="s">
        <v>113</v>
      </c>
      <c r="F1656" t="s">
        <v>268</v>
      </c>
      <c r="G1656">
        <v>46</v>
      </c>
      <c r="H1656">
        <v>46</v>
      </c>
      <c r="I1656">
        <v>0</v>
      </c>
      <c r="J1656" s="1">
        <f t="shared" si="50"/>
        <v>1</v>
      </c>
      <c r="K1656" s="1">
        <f t="shared" si="51"/>
        <v>0</v>
      </c>
    </row>
    <row r="1657" spans="1:11" hidden="1" x14ac:dyDescent="0.35">
      <c r="A1657" t="s">
        <v>136</v>
      </c>
      <c r="B1657" t="s">
        <v>9</v>
      </c>
      <c r="C1657" t="s">
        <v>137</v>
      </c>
      <c r="D1657" t="s">
        <v>130</v>
      </c>
      <c r="E1657" t="s">
        <v>114</v>
      </c>
      <c r="F1657" t="s">
        <v>184</v>
      </c>
      <c r="G1657">
        <v>29</v>
      </c>
      <c r="H1657">
        <v>25</v>
      </c>
      <c r="I1657">
        <v>4</v>
      </c>
      <c r="J1657" s="1">
        <f t="shared" si="50"/>
        <v>0.86206896551724133</v>
      </c>
      <c r="K1657" s="1">
        <f t="shared" si="51"/>
        <v>0.13793103448275862</v>
      </c>
    </row>
    <row r="1658" spans="1:11" hidden="1" x14ac:dyDescent="0.35">
      <c r="A1658" t="s">
        <v>136</v>
      </c>
      <c r="B1658" t="s">
        <v>9</v>
      </c>
      <c r="C1658" t="s">
        <v>137</v>
      </c>
      <c r="D1658" t="s">
        <v>130</v>
      </c>
      <c r="E1658" t="s">
        <v>115</v>
      </c>
      <c r="F1658" t="s">
        <v>184</v>
      </c>
      <c r="G1658">
        <v>29</v>
      </c>
      <c r="H1658">
        <v>26</v>
      </c>
      <c r="I1658">
        <v>3</v>
      </c>
      <c r="J1658" s="1">
        <f t="shared" si="50"/>
        <v>0.89655172413793105</v>
      </c>
      <c r="K1658" s="1">
        <f t="shared" si="51"/>
        <v>0.10344827586206896</v>
      </c>
    </row>
    <row r="1659" spans="1:11" hidden="1" x14ac:dyDescent="0.35">
      <c r="A1659" t="s">
        <v>136</v>
      </c>
      <c r="B1659" t="s">
        <v>9</v>
      </c>
      <c r="C1659" t="s">
        <v>137</v>
      </c>
      <c r="D1659" t="s">
        <v>130</v>
      </c>
      <c r="E1659" t="s">
        <v>116</v>
      </c>
      <c r="F1659" t="s">
        <v>184</v>
      </c>
      <c r="G1659">
        <v>34</v>
      </c>
      <c r="H1659">
        <v>32</v>
      </c>
      <c r="I1659">
        <v>2</v>
      </c>
      <c r="J1659" s="1">
        <f t="shared" si="50"/>
        <v>0.94117647058823528</v>
      </c>
      <c r="K1659" s="1">
        <f t="shared" si="51"/>
        <v>5.8823529411764705E-2</v>
      </c>
    </row>
    <row r="1660" spans="1:11" hidden="1" x14ac:dyDescent="0.35">
      <c r="A1660" t="s">
        <v>136</v>
      </c>
      <c r="B1660" t="s">
        <v>9</v>
      </c>
      <c r="C1660" t="s">
        <v>137</v>
      </c>
      <c r="D1660" t="s">
        <v>130</v>
      </c>
      <c r="E1660" t="s">
        <v>117</v>
      </c>
      <c r="F1660" t="s">
        <v>309</v>
      </c>
      <c r="G1660">
        <v>89</v>
      </c>
      <c r="H1660">
        <v>88</v>
      </c>
      <c r="I1660">
        <v>1</v>
      </c>
      <c r="J1660" s="1">
        <f t="shared" si="50"/>
        <v>0.9887640449438202</v>
      </c>
      <c r="K1660" s="1">
        <f t="shared" si="51"/>
        <v>1.1235955056179775E-2</v>
      </c>
    </row>
    <row r="1661" spans="1:11" hidden="1" x14ac:dyDescent="0.35">
      <c r="A1661" t="s">
        <v>136</v>
      </c>
      <c r="B1661" t="s">
        <v>9</v>
      </c>
      <c r="C1661" t="s">
        <v>137</v>
      </c>
      <c r="D1661" t="s">
        <v>130</v>
      </c>
      <c r="E1661" t="s">
        <v>118</v>
      </c>
      <c r="F1661" t="s">
        <v>189</v>
      </c>
      <c r="G1661">
        <v>139</v>
      </c>
      <c r="H1661">
        <v>139</v>
      </c>
      <c r="I1661">
        <v>0</v>
      </c>
      <c r="J1661" s="1">
        <f t="shared" si="50"/>
        <v>1</v>
      </c>
      <c r="K1661" s="1">
        <f t="shared" si="51"/>
        <v>0</v>
      </c>
    </row>
    <row r="1662" spans="1:11" hidden="1" x14ac:dyDescent="0.35">
      <c r="A1662" t="s">
        <v>136</v>
      </c>
      <c r="B1662" t="s">
        <v>9</v>
      </c>
      <c r="C1662" t="s">
        <v>137</v>
      </c>
      <c r="D1662" t="s">
        <v>130</v>
      </c>
      <c r="E1662" t="s">
        <v>119</v>
      </c>
      <c r="F1662" t="s">
        <v>189</v>
      </c>
      <c r="G1662">
        <v>132</v>
      </c>
      <c r="H1662">
        <v>127</v>
      </c>
      <c r="I1662">
        <v>5</v>
      </c>
      <c r="J1662" s="1">
        <f t="shared" si="50"/>
        <v>0.96212121212121215</v>
      </c>
      <c r="K1662" s="1">
        <f t="shared" si="51"/>
        <v>3.787878787878788E-2</v>
      </c>
    </row>
    <row r="1663" spans="1:11" hidden="1" x14ac:dyDescent="0.35">
      <c r="A1663" t="s">
        <v>136</v>
      </c>
      <c r="B1663" t="s">
        <v>9</v>
      </c>
      <c r="C1663" t="s">
        <v>137</v>
      </c>
      <c r="D1663" t="s">
        <v>130</v>
      </c>
      <c r="E1663" t="s">
        <v>120</v>
      </c>
      <c r="F1663" t="s">
        <v>200</v>
      </c>
      <c r="G1663">
        <v>105</v>
      </c>
      <c r="H1663">
        <v>103</v>
      </c>
      <c r="I1663">
        <v>2</v>
      </c>
      <c r="J1663" s="1">
        <f t="shared" si="50"/>
        <v>0.98095238095238091</v>
      </c>
      <c r="K1663" s="1">
        <f t="shared" si="51"/>
        <v>1.9047619047619049E-2</v>
      </c>
    </row>
    <row r="1664" spans="1:11" hidden="1" x14ac:dyDescent="0.35">
      <c r="A1664" t="s">
        <v>136</v>
      </c>
      <c r="B1664" t="s">
        <v>9</v>
      </c>
      <c r="C1664" t="s">
        <v>137</v>
      </c>
      <c r="D1664" t="s">
        <v>130</v>
      </c>
      <c r="E1664" t="s">
        <v>121</v>
      </c>
      <c r="F1664" t="s">
        <v>200</v>
      </c>
      <c r="G1664">
        <v>332</v>
      </c>
      <c r="H1664">
        <v>322</v>
      </c>
      <c r="I1664">
        <v>10</v>
      </c>
      <c r="J1664" s="1">
        <f t="shared" si="50"/>
        <v>0.96987951807228912</v>
      </c>
      <c r="K1664" s="1">
        <f t="shared" si="51"/>
        <v>3.0120481927710843E-2</v>
      </c>
    </row>
    <row r="1665" spans="1:11" hidden="1" x14ac:dyDescent="0.35">
      <c r="A1665" t="s">
        <v>136</v>
      </c>
      <c r="B1665" t="s">
        <v>9</v>
      </c>
      <c r="C1665" t="s">
        <v>137</v>
      </c>
      <c r="D1665" t="s">
        <v>130</v>
      </c>
      <c r="E1665" t="s">
        <v>122</v>
      </c>
      <c r="F1665" t="s">
        <v>184</v>
      </c>
      <c r="G1665">
        <v>95</v>
      </c>
      <c r="H1665">
        <v>95</v>
      </c>
      <c r="I1665">
        <v>0</v>
      </c>
      <c r="J1665" s="1">
        <f t="shared" si="50"/>
        <v>1</v>
      </c>
      <c r="K1665" s="1">
        <f t="shared" si="51"/>
        <v>0</v>
      </c>
    </row>
    <row r="1666" spans="1:11" hidden="1" x14ac:dyDescent="0.35">
      <c r="A1666" t="s">
        <v>136</v>
      </c>
      <c r="B1666" t="s">
        <v>9</v>
      </c>
      <c r="C1666" t="s">
        <v>137</v>
      </c>
      <c r="D1666" t="s">
        <v>130</v>
      </c>
      <c r="E1666" t="s">
        <v>123</v>
      </c>
      <c r="F1666" t="s">
        <v>189</v>
      </c>
      <c r="G1666">
        <v>117</v>
      </c>
      <c r="H1666">
        <v>103</v>
      </c>
      <c r="I1666">
        <v>14</v>
      </c>
      <c r="J1666" s="1">
        <f t="shared" si="50"/>
        <v>0.88034188034188032</v>
      </c>
      <c r="K1666" s="1">
        <f t="shared" si="51"/>
        <v>0.11965811965811966</v>
      </c>
    </row>
    <row r="1667" spans="1:11" hidden="1" x14ac:dyDescent="0.35">
      <c r="A1667" t="s">
        <v>136</v>
      </c>
      <c r="B1667" t="s">
        <v>9</v>
      </c>
      <c r="C1667" t="s">
        <v>137</v>
      </c>
      <c r="D1667" t="s">
        <v>130</v>
      </c>
      <c r="E1667" t="s">
        <v>124</v>
      </c>
      <c r="F1667" t="s">
        <v>124</v>
      </c>
      <c r="G1667">
        <v>35</v>
      </c>
      <c r="H1667">
        <v>31</v>
      </c>
      <c r="I1667">
        <v>4</v>
      </c>
      <c r="J1667" s="1">
        <f t="shared" ref="J1667:J1730" si="52">H1667/G1667</f>
        <v>0.88571428571428568</v>
      </c>
      <c r="K1667" s="1">
        <f t="shared" ref="K1667:K1730" si="53">I1667/G1667</f>
        <v>0.11428571428571428</v>
      </c>
    </row>
    <row r="1668" spans="1:11" x14ac:dyDescent="0.35">
      <c r="A1668" t="s">
        <v>136</v>
      </c>
      <c r="B1668" t="s">
        <v>9</v>
      </c>
      <c r="C1668" t="s">
        <v>137</v>
      </c>
      <c r="D1668" t="s">
        <v>130</v>
      </c>
      <c r="E1668" t="s">
        <v>125</v>
      </c>
      <c r="F1668" t="s">
        <v>309</v>
      </c>
      <c r="G1668">
        <v>200</v>
      </c>
      <c r="H1668">
        <v>198</v>
      </c>
      <c r="I1668">
        <v>2</v>
      </c>
      <c r="J1668" s="1">
        <f t="shared" si="52"/>
        <v>0.99</v>
      </c>
      <c r="K1668" s="1">
        <f t="shared" si="53"/>
        <v>0.01</v>
      </c>
    </row>
    <row r="1669" spans="1:11" hidden="1" x14ac:dyDescent="0.35">
      <c r="A1669" t="s">
        <v>136</v>
      </c>
      <c r="B1669" t="s">
        <v>9</v>
      </c>
      <c r="C1669" t="s">
        <v>137</v>
      </c>
      <c r="D1669" t="s">
        <v>130</v>
      </c>
      <c r="E1669" t="s">
        <v>126</v>
      </c>
      <c r="F1669" t="s">
        <v>268</v>
      </c>
      <c r="G1669">
        <v>75</v>
      </c>
      <c r="H1669">
        <v>75</v>
      </c>
      <c r="I1669">
        <v>0</v>
      </c>
      <c r="J1669" s="1">
        <f t="shared" si="52"/>
        <v>1</v>
      </c>
      <c r="K1669" s="1">
        <f t="shared" si="53"/>
        <v>0</v>
      </c>
    </row>
    <row r="1670" spans="1:11" hidden="1" x14ac:dyDescent="0.35">
      <c r="A1670" t="s">
        <v>136</v>
      </c>
      <c r="B1670" t="s">
        <v>9</v>
      </c>
      <c r="C1670" t="s">
        <v>137</v>
      </c>
      <c r="D1670" t="s">
        <v>131</v>
      </c>
      <c r="E1670" t="s">
        <v>12</v>
      </c>
      <c r="F1670" t="s">
        <v>268</v>
      </c>
      <c r="G1670">
        <v>79</v>
      </c>
      <c r="H1670">
        <v>75</v>
      </c>
      <c r="I1670">
        <v>4</v>
      </c>
      <c r="J1670" s="1">
        <f t="shared" si="52"/>
        <v>0.94936708860759489</v>
      </c>
      <c r="K1670" s="1">
        <f t="shared" si="53"/>
        <v>5.0632911392405063E-2</v>
      </c>
    </row>
    <row r="1671" spans="1:11" hidden="1" x14ac:dyDescent="0.35">
      <c r="A1671" t="s">
        <v>136</v>
      </c>
      <c r="B1671" t="s">
        <v>9</v>
      </c>
      <c r="C1671" t="s">
        <v>137</v>
      </c>
      <c r="D1671" t="s">
        <v>131</v>
      </c>
      <c r="E1671" t="s">
        <v>13</v>
      </c>
      <c r="F1671" t="s">
        <v>268</v>
      </c>
      <c r="G1671">
        <v>26</v>
      </c>
      <c r="H1671">
        <v>25</v>
      </c>
      <c r="I1671">
        <v>1</v>
      </c>
      <c r="J1671" s="1">
        <f t="shared" si="52"/>
        <v>0.96153846153846156</v>
      </c>
      <c r="K1671" s="1">
        <f t="shared" si="53"/>
        <v>3.8461538461538464E-2</v>
      </c>
    </row>
    <row r="1672" spans="1:11" hidden="1" x14ac:dyDescent="0.35">
      <c r="A1672" t="s">
        <v>136</v>
      </c>
      <c r="B1672" t="s">
        <v>9</v>
      </c>
      <c r="C1672" t="s">
        <v>137</v>
      </c>
      <c r="D1672" t="s">
        <v>131</v>
      </c>
      <c r="E1672" t="s">
        <v>14</v>
      </c>
      <c r="F1672" t="s">
        <v>268</v>
      </c>
      <c r="G1672">
        <v>46</v>
      </c>
      <c r="H1672">
        <v>42</v>
      </c>
      <c r="I1672">
        <v>4</v>
      </c>
      <c r="J1672" s="1">
        <f t="shared" si="52"/>
        <v>0.91304347826086951</v>
      </c>
      <c r="K1672" s="1">
        <f t="shared" si="53"/>
        <v>8.6956521739130432E-2</v>
      </c>
    </row>
    <row r="1673" spans="1:11" hidden="1" x14ac:dyDescent="0.35">
      <c r="A1673" t="s">
        <v>136</v>
      </c>
      <c r="B1673" t="s">
        <v>9</v>
      </c>
      <c r="C1673" t="s">
        <v>137</v>
      </c>
      <c r="D1673" t="s">
        <v>131</v>
      </c>
      <c r="E1673" t="s">
        <v>15</v>
      </c>
      <c r="F1673" t="s">
        <v>210</v>
      </c>
      <c r="G1673">
        <v>21</v>
      </c>
      <c r="H1673">
        <v>17</v>
      </c>
      <c r="I1673">
        <v>4</v>
      </c>
      <c r="J1673" s="1">
        <f t="shared" si="52"/>
        <v>0.80952380952380953</v>
      </c>
      <c r="K1673" s="1">
        <f t="shared" si="53"/>
        <v>0.19047619047619047</v>
      </c>
    </row>
    <row r="1674" spans="1:11" hidden="1" x14ac:dyDescent="0.35">
      <c r="A1674" t="s">
        <v>136</v>
      </c>
      <c r="B1674" t="s">
        <v>9</v>
      </c>
      <c r="C1674" t="s">
        <v>137</v>
      </c>
      <c r="D1674" t="s">
        <v>131</v>
      </c>
      <c r="E1674" t="s">
        <v>16</v>
      </c>
      <c r="F1674" t="s">
        <v>210</v>
      </c>
      <c r="G1674">
        <v>30</v>
      </c>
      <c r="H1674">
        <v>21</v>
      </c>
      <c r="I1674">
        <v>9</v>
      </c>
      <c r="J1674" s="1">
        <f t="shared" si="52"/>
        <v>0.7</v>
      </c>
      <c r="K1674" s="1">
        <f t="shared" si="53"/>
        <v>0.3</v>
      </c>
    </row>
    <row r="1675" spans="1:11" hidden="1" x14ac:dyDescent="0.35">
      <c r="A1675" t="s">
        <v>136</v>
      </c>
      <c r="B1675" t="s">
        <v>9</v>
      </c>
      <c r="C1675" t="s">
        <v>137</v>
      </c>
      <c r="D1675" t="s">
        <v>131</v>
      </c>
      <c r="E1675" t="s">
        <v>17</v>
      </c>
      <c r="F1675" t="s">
        <v>210</v>
      </c>
      <c r="G1675">
        <v>40</v>
      </c>
      <c r="H1675">
        <v>40</v>
      </c>
      <c r="I1675">
        <v>0</v>
      </c>
      <c r="J1675" s="1">
        <f t="shared" si="52"/>
        <v>1</v>
      </c>
      <c r="K1675" s="1">
        <f t="shared" si="53"/>
        <v>0</v>
      </c>
    </row>
    <row r="1676" spans="1:11" hidden="1" x14ac:dyDescent="0.35">
      <c r="A1676" t="s">
        <v>136</v>
      </c>
      <c r="B1676" t="s">
        <v>9</v>
      </c>
      <c r="C1676" t="s">
        <v>137</v>
      </c>
      <c r="D1676" t="s">
        <v>131</v>
      </c>
      <c r="E1676" t="s">
        <v>18</v>
      </c>
      <c r="F1676" t="s">
        <v>210</v>
      </c>
      <c r="G1676">
        <v>32</v>
      </c>
      <c r="H1676">
        <v>32</v>
      </c>
      <c r="I1676">
        <v>0</v>
      </c>
      <c r="J1676" s="1">
        <f t="shared" si="52"/>
        <v>1</v>
      </c>
      <c r="K1676" s="1">
        <f t="shared" si="53"/>
        <v>0</v>
      </c>
    </row>
    <row r="1677" spans="1:11" hidden="1" x14ac:dyDescent="0.35">
      <c r="A1677" t="s">
        <v>136</v>
      </c>
      <c r="B1677" t="s">
        <v>9</v>
      </c>
      <c r="C1677" t="s">
        <v>137</v>
      </c>
      <c r="D1677" t="s">
        <v>131</v>
      </c>
      <c r="E1677" t="s">
        <v>19</v>
      </c>
      <c r="F1677" t="s">
        <v>210</v>
      </c>
      <c r="G1677">
        <v>36</v>
      </c>
      <c r="H1677">
        <v>35</v>
      </c>
      <c r="I1677">
        <v>1</v>
      </c>
      <c r="J1677" s="1">
        <f t="shared" si="52"/>
        <v>0.97222222222222221</v>
      </c>
      <c r="K1677" s="1">
        <f t="shared" si="53"/>
        <v>2.7777777777777776E-2</v>
      </c>
    </row>
    <row r="1678" spans="1:11" hidden="1" x14ac:dyDescent="0.35">
      <c r="A1678" t="s">
        <v>136</v>
      </c>
      <c r="B1678" t="s">
        <v>9</v>
      </c>
      <c r="C1678" t="s">
        <v>137</v>
      </c>
      <c r="D1678" t="s">
        <v>131</v>
      </c>
      <c r="E1678" t="s">
        <v>20</v>
      </c>
      <c r="F1678" t="s">
        <v>210</v>
      </c>
      <c r="G1678">
        <v>39</v>
      </c>
      <c r="H1678">
        <v>39</v>
      </c>
      <c r="I1678">
        <v>0</v>
      </c>
      <c r="J1678" s="1">
        <f t="shared" si="52"/>
        <v>1</v>
      </c>
      <c r="K1678" s="1">
        <f t="shared" si="53"/>
        <v>0</v>
      </c>
    </row>
    <row r="1679" spans="1:11" hidden="1" x14ac:dyDescent="0.35">
      <c r="A1679" t="s">
        <v>136</v>
      </c>
      <c r="B1679" t="s">
        <v>9</v>
      </c>
      <c r="C1679" t="s">
        <v>137</v>
      </c>
      <c r="D1679" t="s">
        <v>131</v>
      </c>
      <c r="E1679" t="s">
        <v>21</v>
      </c>
      <c r="F1679" t="s">
        <v>210</v>
      </c>
      <c r="G1679">
        <v>70</v>
      </c>
      <c r="H1679">
        <v>58</v>
      </c>
      <c r="I1679">
        <v>12</v>
      </c>
      <c r="J1679" s="1">
        <f t="shared" si="52"/>
        <v>0.82857142857142863</v>
      </c>
      <c r="K1679" s="1">
        <f t="shared" si="53"/>
        <v>0.17142857142857143</v>
      </c>
    </row>
    <row r="1680" spans="1:11" hidden="1" x14ac:dyDescent="0.35">
      <c r="A1680" t="s">
        <v>136</v>
      </c>
      <c r="B1680" t="s">
        <v>9</v>
      </c>
      <c r="C1680" t="s">
        <v>137</v>
      </c>
      <c r="D1680" t="s">
        <v>131</v>
      </c>
      <c r="E1680" t="s">
        <v>22</v>
      </c>
      <c r="F1680" t="s">
        <v>210</v>
      </c>
      <c r="G1680">
        <v>37</v>
      </c>
      <c r="H1680">
        <v>37</v>
      </c>
      <c r="I1680">
        <v>0</v>
      </c>
      <c r="J1680" s="1">
        <f t="shared" si="52"/>
        <v>1</v>
      </c>
      <c r="K1680" s="1">
        <f t="shared" si="53"/>
        <v>0</v>
      </c>
    </row>
    <row r="1681" spans="1:11" hidden="1" x14ac:dyDescent="0.35">
      <c r="A1681" t="s">
        <v>136</v>
      </c>
      <c r="B1681" t="s">
        <v>9</v>
      </c>
      <c r="C1681" t="s">
        <v>137</v>
      </c>
      <c r="D1681" t="s">
        <v>131</v>
      </c>
      <c r="E1681" t="s">
        <v>23</v>
      </c>
      <c r="F1681" t="s">
        <v>210</v>
      </c>
      <c r="G1681">
        <v>29</v>
      </c>
      <c r="H1681">
        <v>25</v>
      </c>
      <c r="I1681">
        <v>4</v>
      </c>
      <c r="J1681" s="1">
        <f t="shared" si="52"/>
        <v>0.86206896551724133</v>
      </c>
      <c r="K1681" s="1">
        <f t="shared" si="53"/>
        <v>0.13793103448275862</v>
      </c>
    </row>
    <row r="1682" spans="1:11" hidden="1" x14ac:dyDescent="0.35">
      <c r="A1682" t="s">
        <v>136</v>
      </c>
      <c r="B1682" t="s">
        <v>9</v>
      </c>
      <c r="C1682" t="s">
        <v>137</v>
      </c>
      <c r="D1682" t="s">
        <v>131</v>
      </c>
      <c r="E1682" t="s">
        <v>24</v>
      </c>
      <c r="F1682" t="s">
        <v>210</v>
      </c>
      <c r="G1682">
        <v>30</v>
      </c>
      <c r="H1682">
        <v>30</v>
      </c>
      <c r="I1682">
        <v>0</v>
      </c>
      <c r="J1682" s="1">
        <f t="shared" si="52"/>
        <v>1</v>
      </c>
      <c r="K1682" s="1">
        <f t="shared" si="53"/>
        <v>0</v>
      </c>
    </row>
    <row r="1683" spans="1:11" hidden="1" x14ac:dyDescent="0.35">
      <c r="A1683" t="s">
        <v>136</v>
      </c>
      <c r="B1683" t="s">
        <v>9</v>
      </c>
      <c r="C1683" t="s">
        <v>137</v>
      </c>
      <c r="D1683" t="s">
        <v>131</v>
      </c>
      <c r="E1683" t="s">
        <v>25</v>
      </c>
      <c r="F1683" t="s">
        <v>210</v>
      </c>
      <c r="G1683">
        <v>31</v>
      </c>
      <c r="H1683">
        <v>31</v>
      </c>
      <c r="I1683">
        <v>0</v>
      </c>
      <c r="J1683" s="1">
        <f t="shared" si="52"/>
        <v>1</v>
      </c>
      <c r="K1683" s="1">
        <f t="shared" si="53"/>
        <v>0</v>
      </c>
    </row>
    <row r="1684" spans="1:11" hidden="1" x14ac:dyDescent="0.35">
      <c r="A1684" t="s">
        <v>136</v>
      </c>
      <c r="B1684" t="s">
        <v>9</v>
      </c>
      <c r="C1684" t="s">
        <v>137</v>
      </c>
      <c r="D1684" t="s">
        <v>131</v>
      </c>
      <c r="E1684" t="s">
        <v>26</v>
      </c>
      <c r="F1684" t="s">
        <v>268</v>
      </c>
      <c r="G1684">
        <v>79</v>
      </c>
      <c r="H1684">
        <v>77</v>
      </c>
      <c r="I1684">
        <v>2</v>
      </c>
      <c r="J1684" s="1">
        <f t="shared" si="52"/>
        <v>0.97468354430379744</v>
      </c>
      <c r="K1684" s="1">
        <f t="shared" si="53"/>
        <v>2.5316455696202531E-2</v>
      </c>
    </row>
    <row r="1685" spans="1:11" hidden="1" x14ac:dyDescent="0.35">
      <c r="A1685" t="s">
        <v>136</v>
      </c>
      <c r="B1685" t="s">
        <v>9</v>
      </c>
      <c r="C1685" t="s">
        <v>137</v>
      </c>
      <c r="D1685" t="s">
        <v>131</v>
      </c>
      <c r="E1685" t="s">
        <v>27</v>
      </c>
      <c r="F1685" t="s">
        <v>210</v>
      </c>
      <c r="G1685">
        <v>27</v>
      </c>
      <c r="H1685">
        <v>27</v>
      </c>
      <c r="I1685">
        <v>0</v>
      </c>
      <c r="J1685" s="1">
        <f t="shared" si="52"/>
        <v>1</v>
      </c>
      <c r="K1685" s="1">
        <f t="shared" si="53"/>
        <v>0</v>
      </c>
    </row>
    <row r="1686" spans="1:11" hidden="1" x14ac:dyDescent="0.35">
      <c r="A1686" t="s">
        <v>136</v>
      </c>
      <c r="B1686" t="s">
        <v>9</v>
      </c>
      <c r="C1686" t="s">
        <v>137</v>
      </c>
      <c r="D1686" t="s">
        <v>131</v>
      </c>
      <c r="E1686" t="s">
        <v>28</v>
      </c>
      <c r="F1686" t="s">
        <v>210</v>
      </c>
      <c r="G1686">
        <v>70</v>
      </c>
      <c r="H1686">
        <v>60</v>
      </c>
      <c r="I1686">
        <v>10</v>
      </c>
      <c r="J1686" s="1">
        <f t="shared" si="52"/>
        <v>0.8571428571428571</v>
      </c>
      <c r="K1686" s="1">
        <f t="shared" si="53"/>
        <v>0.14285714285714285</v>
      </c>
    </row>
    <row r="1687" spans="1:11" hidden="1" x14ac:dyDescent="0.35">
      <c r="A1687" t="s">
        <v>136</v>
      </c>
      <c r="B1687" t="s">
        <v>9</v>
      </c>
      <c r="C1687" t="s">
        <v>137</v>
      </c>
      <c r="D1687" t="s">
        <v>131</v>
      </c>
      <c r="E1687" t="s">
        <v>29</v>
      </c>
      <c r="F1687" t="s">
        <v>210</v>
      </c>
      <c r="G1687">
        <v>39</v>
      </c>
      <c r="H1687">
        <v>38</v>
      </c>
      <c r="I1687">
        <v>1</v>
      </c>
      <c r="J1687" s="1">
        <f t="shared" si="52"/>
        <v>0.97435897435897434</v>
      </c>
      <c r="K1687" s="1">
        <f t="shared" si="53"/>
        <v>2.564102564102564E-2</v>
      </c>
    </row>
    <row r="1688" spans="1:11" hidden="1" x14ac:dyDescent="0.35">
      <c r="A1688" t="s">
        <v>136</v>
      </c>
      <c r="B1688" t="s">
        <v>9</v>
      </c>
      <c r="C1688" t="s">
        <v>137</v>
      </c>
      <c r="D1688" t="s">
        <v>131</v>
      </c>
      <c r="E1688" t="s">
        <v>30</v>
      </c>
      <c r="F1688" t="s">
        <v>210</v>
      </c>
      <c r="G1688">
        <v>29</v>
      </c>
      <c r="H1688">
        <v>27</v>
      </c>
      <c r="I1688">
        <v>2</v>
      </c>
      <c r="J1688" s="1">
        <f t="shared" si="52"/>
        <v>0.93103448275862066</v>
      </c>
      <c r="K1688" s="1">
        <f t="shared" si="53"/>
        <v>6.8965517241379309E-2</v>
      </c>
    </row>
    <row r="1689" spans="1:11" hidden="1" x14ac:dyDescent="0.35">
      <c r="A1689" t="s">
        <v>136</v>
      </c>
      <c r="B1689" t="s">
        <v>9</v>
      </c>
      <c r="C1689" t="s">
        <v>137</v>
      </c>
      <c r="D1689" t="s">
        <v>131</v>
      </c>
      <c r="E1689" t="s">
        <v>31</v>
      </c>
      <c r="F1689" t="s">
        <v>210</v>
      </c>
      <c r="G1689">
        <v>67</v>
      </c>
      <c r="H1689">
        <v>67</v>
      </c>
      <c r="I1689">
        <v>0</v>
      </c>
      <c r="J1689" s="1">
        <f t="shared" si="52"/>
        <v>1</v>
      </c>
      <c r="K1689" s="1">
        <f t="shared" si="53"/>
        <v>0</v>
      </c>
    </row>
    <row r="1690" spans="1:11" hidden="1" x14ac:dyDescent="0.35">
      <c r="A1690" t="s">
        <v>136</v>
      </c>
      <c r="B1690" t="s">
        <v>9</v>
      </c>
      <c r="C1690" t="s">
        <v>137</v>
      </c>
      <c r="D1690" t="s">
        <v>131</v>
      </c>
      <c r="E1690" t="s">
        <v>32</v>
      </c>
      <c r="F1690" t="s">
        <v>210</v>
      </c>
      <c r="G1690">
        <v>38</v>
      </c>
      <c r="H1690">
        <v>38</v>
      </c>
      <c r="I1690">
        <v>0</v>
      </c>
      <c r="J1690" s="1">
        <f t="shared" si="52"/>
        <v>1</v>
      </c>
      <c r="K1690" s="1">
        <f t="shared" si="53"/>
        <v>0</v>
      </c>
    </row>
    <row r="1691" spans="1:11" hidden="1" x14ac:dyDescent="0.35">
      <c r="A1691" t="s">
        <v>136</v>
      </c>
      <c r="B1691" t="s">
        <v>9</v>
      </c>
      <c r="C1691" t="s">
        <v>137</v>
      </c>
      <c r="D1691" t="s">
        <v>131</v>
      </c>
      <c r="E1691" t="s">
        <v>33</v>
      </c>
      <c r="F1691" t="s">
        <v>210</v>
      </c>
      <c r="G1691">
        <v>36</v>
      </c>
      <c r="H1691">
        <v>36</v>
      </c>
      <c r="I1691">
        <v>0</v>
      </c>
      <c r="J1691" s="1">
        <f t="shared" si="52"/>
        <v>1</v>
      </c>
      <c r="K1691" s="1">
        <f t="shared" si="53"/>
        <v>0</v>
      </c>
    </row>
    <row r="1692" spans="1:11" hidden="1" x14ac:dyDescent="0.35">
      <c r="A1692" t="s">
        <v>136</v>
      </c>
      <c r="B1692" t="s">
        <v>9</v>
      </c>
      <c r="C1692" t="s">
        <v>137</v>
      </c>
      <c r="D1692" t="s">
        <v>131</v>
      </c>
      <c r="E1692" t="s">
        <v>34</v>
      </c>
      <c r="F1692" t="s">
        <v>210</v>
      </c>
      <c r="G1692">
        <v>40</v>
      </c>
      <c r="H1692">
        <v>40</v>
      </c>
      <c r="I1692">
        <v>0</v>
      </c>
      <c r="J1692" s="1">
        <f t="shared" si="52"/>
        <v>1</v>
      </c>
      <c r="K1692" s="1">
        <f t="shared" si="53"/>
        <v>0</v>
      </c>
    </row>
    <row r="1693" spans="1:11" hidden="1" x14ac:dyDescent="0.35">
      <c r="A1693" t="s">
        <v>136</v>
      </c>
      <c r="B1693" t="s">
        <v>9</v>
      </c>
      <c r="C1693" t="s">
        <v>137</v>
      </c>
      <c r="D1693" t="s">
        <v>131</v>
      </c>
      <c r="E1693" t="s">
        <v>35</v>
      </c>
      <c r="F1693" t="s">
        <v>210</v>
      </c>
      <c r="G1693">
        <v>41</v>
      </c>
      <c r="H1693">
        <v>40</v>
      </c>
      <c r="I1693">
        <v>1</v>
      </c>
      <c r="J1693" s="1">
        <f t="shared" si="52"/>
        <v>0.97560975609756095</v>
      </c>
      <c r="K1693" s="1">
        <f t="shared" si="53"/>
        <v>2.4390243902439025E-2</v>
      </c>
    </row>
    <row r="1694" spans="1:11" hidden="1" x14ac:dyDescent="0.35">
      <c r="A1694" t="s">
        <v>136</v>
      </c>
      <c r="B1694" t="s">
        <v>9</v>
      </c>
      <c r="C1694" t="s">
        <v>137</v>
      </c>
      <c r="D1694" t="s">
        <v>131</v>
      </c>
      <c r="E1694" t="s">
        <v>36</v>
      </c>
      <c r="F1694" t="s">
        <v>210</v>
      </c>
      <c r="G1694">
        <v>18</v>
      </c>
      <c r="H1694">
        <v>18</v>
      </c>
      <c r="I1694">
        <v>0</v>
      </c>
      <c r="J1694" s="1">
        <f t="shared" si="52"/>
        <v>1</v>
      </c>
      <c r="K1694" s="1">
        <f t="shared" si="53"/>
        <v>0</v>
      </c>
    </row>
    <row r="1695" spans="1:11" hidden="1" x14ac:dyDescent="0.35">
      <c r="A1695" t="s">
        <v>136</v>
      </c>
      <c r="B1695" t="s">
        <v>9</v>
      </c>
      <c r="C1695" t="s">
        <v>137</v>
      </c>
      <c r="D1695" t="s">
        <v>131</v>
      </c>
      <c r="E1695" t="s">
        <v>37</v>
      </c>
      <c r="F1695" t="s">
        <v>210</v>
      </c>
      <c r="G1695">
        <v>52</v>
      </c>
      <c r="H1695">
        <v>52</v>
      </c>
      <c r="I1695">
        <v>0</v>
      </c>
      <c r="J1695" s="1">
        <f t="shared" si="52"/>
        <v>1</v>
      </c>
      <c r="K1695" s="1">
        <f t="shared" si="53"/>
        <v>0</v>
      </c>
    </row>
    <row r="1696" spans="1:11" hidden="1" x14ac:dyDescent="0.35">
      <c r="A1696" t="s">
        <v>136</v>
      </c>
      <c r="B1696" t="s">
        <v>9</v>
      </c>
      <c r="C1696" t="s">
        <v>137</v>
      </c>
      <c r="D1696" t="s">
        <v>131</v>
      </c>
      <c r="E1696" t="s">
        <v>38</v>
      </c>
      <c r="F1696" t="s">
        <v>210</v>
      </c>
      <c r="G1696">
        <v>40</v>
      </c>
      <c r="H1696">
        <v>31</v>
      </c>
      <c r="I1696">
        <v>9</v>
      </c>
      <c r="J1696" s="1">
        <f t="shared" si="52"/>
        <v>0.77500000000000002</v>
      </c>
      <c r="K1696" s="1">
        <f t="shared" si="53"/>
        <v>0.22500000000000001</v>
      </c>
    </row>
    <row r="1697" spans="1:11" hidden="1" x14ac:dyDescent="0.35">
      <c r="A1697" t="s">
        <v>136</v>
      </c>
      <c r="B1697" t="s">
        <v>9</v>
      </c>
      <c r="C1697" t="s">
        <v>137</v>
      </c>
      <c r="D1697" t="s">
        <v>131</v>
      </c>
      <c r="E1697" t="s">
        <v>39</v>
      </c>
      <c r="F1697" t="s">
        <v>268</v>
      </c>
      <c r="G1697">
        <v>33</v>
      </c>
      <c r="H1697">
        <v>16</v>
      </c>
      <c r="I1697">
        <v>17</v>
      </c>
      <c r="J1697" s="1">
        <f t="shared" si="52"/>
        <v>0.48484848484848486</v>
      </c>
      <c r="K1697" s="1">
        <f t="shared" si="53"/>
        <v>0.51515151515151514</v>
      </c>
    </row>
    <row r="1698" spans="1:11" hidden="1" x14ac:dyDescent="0.35">
      <c r="A1698" t="s">
        <v>136</v>
      </c>
      <c r="B1698" t="s">
        <v>9</v>
      </c>
      <c r="C1698" t="s">
        <v>137</v>
      </c>
      <c r="D1698" t="s">
        <v>131</v>
      </c>
      <c r="E1698" t="s">
        <v>40</v>
      </c>
      <c r="F1698" t="s">
        <v>189</v>
      </c>
      <c r="G1698">
        <v>18</v>
      </c>
      <c r="H1698">
        <v>13</v>
      </c>
      <c r="I1698">
        <v>5</v>
      </c>
      <c r="J1698" s="1">
        <f t="shared" si="52"/>
        <v>0.72222222222222221</v>
      </c>
      <c r="K1698" s="1">
        <f t="shared" si="53"/>
        <v>0.27777777777777779</v>
      </c>
    </row>
    <row r="1699" spans="1:11" hidden="1" x14ac:dyDescent="0.35">
      <c r="A1699" t="s">
        <v>136</v>
      </c>
      <c r="B1699" t="s">
        <v>9</v>
      </c>
      <c r="C1699" t="s">
        <v>137</v>
      </c>
      <c r="D1699" t="s">
        <v>131</v>
      </c>
      <c r="E1699" t="s">
        <v>41</v>
      </c>
      <c r="F1699" t="s">
        <v>268</v>
      </c>
      <c r="G1699">
        <v>33</v>
      </c>
      <c r="H1699">
        <v>32</v>
      </c>
      <c r="I1699">
        <v>1</v>
      </c>
      <c r="J1699" s="1">
        <f t="shared" si="52"/>
        <v>0.96969696969696972</v>
      </c>
      <c r="K1699" s="1">
        <f t="shared" si="53"/>
        <v>3.0303030303030304E-2</v>
      </c>
    </row>
    <row r="1700" spans="1:11" hidden="1" x14ac:dyDescent="0.35">
      <c r="A1700" t="s">
        <v>136</v>
      </c>
      <c r="B1700" t="s">
        <v>9</v>
      </c>
      <c r="C1700" t="s">
        <v>137</v>
      </c>
      <c r="D1700" t="s">
        <v>131</v>
      </c>
      <c r="E1700" t="s">
        <v>42</v>
      </c>
      <c r="F1700" t="s">
        <v>268</v>
      </c>
      <c r="G1700">
        <v>35</v>
      </c>
      <c r="H1700">
        <v>24</v>
      </c>
      <c r="I1700">
        <v>11</v>
      </c>
      <c r="J1700" s="1">
        <f t="shared" si="52"/>
        <v>0.68571428571428572</v>
      </c>
      <c r="K1700" s="1">
        <f t="shared" si="53"/>
        <v>0.31428571428571428</v>
      </c>
    </row>
    <row r="1701" spans="1:11" hidden="1" x14ac:dyDescent="0.35">
      <c r="A1701" t="s">
        <v>136</v>
      </c>
      <c r="B1701" t="s">
        <v>9</v>
      </c>
      <c r="C1701" t="s">
        <v>137</v>
      </c>
      <c r="D1701" t="s">
        <v>131</v>
      </c>
      <c r="E1701" t="s">
        <v>43</v>
      </c>
      <c r="F1701" t="s">
        <v>268</v>
      </c>
      <c r="G1701">
        <v>63</v>
      </c>
      <c r="H1701">
        <v>34</v>
      </c>
      <c r="I1701">
        <v>29</v>
      </c>
      <c r="J1701" s="1">
        <f t="shared" si="52"/>
        <v>0.53968253968253965</v>
      </c>
      <c r="K1701" s="1">
        <f t="shared" si="53"/>
        <v>0.46031746031746029</v>
      </c>
    </row>
    <row r="1702" spans="1:11" hidden="1" x14ac:dyDescent="0.35">
      <c r="A1702" t="s">
        <v>136</v>
      </c>
      <c r="B1702" t="s">
        <v>9</v>
      </c>
      <c r="C1702" t="s">
        <v>137</v>
      </c>
      <c r="D1702" t="s">
        <v>131</v>
      </c>
      <c r="E1702" t="s">
        <v>44</v>
      </c>
      <c r="F1702" t="s">
        <v>268</v>
      </c>
      <c r="G1702">
        <v>51</v>
      </c>
      <c r="H1702">
        <v>24</v>
      </c>
      <c r="I1702">
        <v>27</v>
      </c>
      <c r="J1702" s="1">
        <f t="shared" si="52"/>
        <v>0.47058823529411764</v>
      </c>
      <c r="K1702" s="1">
        <f t="shared" si="53"/>
        <v>0.52941176470588236</v>
      </c>
    </row>
    <row r="1703" spans="1:11" hidden="1" x14ac:dyDescent="0.35">
      <c r="A1703" t="s">
        <v>136</v>
      </c>
      <c r="B1703" t="s">
        <v>9</v>
      </c>
      <c r="C1703" t="s">
        <v>137</v>
      </c>
      <c r="D1703" t="s">
        <v>131</v>
      </c>
      <c r="E1703" t="s">
        <v>45</v>
      </c>
      <c r="F1703" t="s">
        <v>268</v>
      </c>
      <c r="G1703">
        <v>24</v>
      </c>
      <c r="H1703">
        <v>8</v>
      </c>
      <c r="I1703">
        <v>16</v>
      </c>
      <c r="J1703" s="1">
        <f t="shared" si="52"/>
        <v>0.33333333333333331</v>
      </c>
      <c r="K1703" s="1">
        <f t="shared" si="53"/>
        <v>0.66666666666666663</v>
      </c>
    </row>
    <row r="1704" spans="1:11" hidden="1" x14ac:dyDescent="0.35">
      <c r="A1704" t="s">
        <v>136</v>
      </c>
      <c r="B1704" t="s">
        <v>9</v>
      </c>
      <c r="C1704" t="s">
        <v>137</v>
      </c>
      <c r="D1704" t="s">
        <v>131</v>
      </c>
      <c r="E1704" t="s">
        <v>46</v>
      </c>
      <c r="F1704" t="s">
        <v>268</v>
      </c>
      <c r="G1704">
        <v>30</v>
      </c>
      <c r="H1704">
        <v>9</v>
      </c>
      <c r="I1704">
        <v>21</v>
      </c>
      <c r="J1704" s="1">
        <f t="shared" si="52"/>
        <v>0.3</v>
      </c>
      <c r="K1704" s="1">
        <f t="shared" si="53"/>
        <v>0.7</v>
      </c>
    </row>
    <row r="1705" spans="1:11" hidden="1" x14ac:dyDescent="0.35">
      <c r="A1705" t="s">
        <v>136</v>
      </c>
      <c r="B1705" t="s">
        <v>9</v>
      </c>
      <c r="C1705" t="s">
        <v>137</v>
      </c>
      <c r="D1705" t="s">
        <v>131</v>
      </c>
      <c r="E1705" t="s">
        <v>47</v>
      </c>
      <c r="F1705" t="s">
        <v>268</v>
      </c>
      <c r="G1705">
        <v>42</v>
      </c>
      <c r="H1705">
        <v>25</v>
      </c>
      <c r="I1705">
        <v>17</v>
      </c>
      <c r="J1705" s="1">
        <f t="shared" si="52"/>
        <v>0.59523809523809523</v>
      </c>
      <c r="K1705" s="1">
        <f t="shared" si="53"/>
        <v>0.40476190476190477</v>
      </c>
    </row>
    <row r="1706" spans="1:11" hidden="1" x14ac:dyDescent="0.35">
      <c r="A1706" t="s">
        <v>136</v>
      </c>
      <c r="B1706" t="s">
        <v>9</v>
      </c>
      <c r="C1706" t="s">
        <v>137</v>
      </c>
      <c r="D1706" t="s">
        <v>131</v>
      </c>
      <c r="E1706" t="s">
        <v>48</v>
      </c>
      <c r="F1706" t="s">
        <v>268</v>
      </c>
      <c r="G1706">
        <v>69</v>
      </c>
      <c r="H1706">
        <v>53</v>
      </c>
      <c r="I1706">
        <v>16</v>
      </c>
      <c r="J1706" s="1">
        <f t="shared" si="52"/>
        <v>0.76811594202898548</v>
      </c>
      <c r="K1706" s="1">
        <f t="shared" si="53"/>
        <v>0.2318840579710145</v>
      </c>
    </row>
    <row r="1707" spans="1:11" hidden="1" x14ac:dyDescent="0.35">
      <c r="A1707" t="s">
        <v>136</v>
      </c>
      <c r="B1707" t="s">
        <v>9</v>
      </c>
      <c r="C1707" t="s">
        <v>137</v>
      </c>
      <c r="D1707" t="s">
        <v>131</v>
      </c>
      <c r="E1707" t="s">
        <v>49</v>
      </c>
      <c r="F1707" t="s">
        <v>268</v>
      </c>
      <c r="G1707">
        <v>66</v>
      </c>
      <c r="H1707">
        <v>45</v>
      </c>
      <c r="I1707">
        <v>21</v>
      </c>
      <c r="J1707" s="1">
        <f t="shared" si="52"/>
        <v>0.68181818181818177</v>
      </c>
      <c r="K1707" s="1">
        <f t="shared" si="53"/>
        <v>0.31818181818181818</v>
      </c>
    </row>
    <row r="1708" spans="1:11" hidden="1" x14ac:dyDescent="0.35">
      <c r="A1708" t="s">
        <v>136</v>
      </c>
      <c r="B1708" t="s">
        <v>9</v>
      </c>
      <c r="C1708" t="s">
        <v>137</v>
      </c>
      <c r="D1708" t="s">
        <v>131</v>
      </c>
      <c r="E1708" t="s">
        <v>50</v>
      </c>
      <c r="F1708" t="s">
        <v>268</v>
      </c>
      <c r="G1708">
        <v>73</v>
      </c>
      <c r="H1708">
        <v>54</v>
      </c>
      <c r="I1708">
        <v>19</v>
      </c>
      <c r="J1708" s="1">
        <f t="shared" si="52"/>
        <v>0.73972602739726023</v>
      </c>
      <c r="K1708" s="1">
        <f t="shared" si="53"/>
        <v>0.26027397260273971</v>
      </c>
    </row>
    <row r="1709" spans="1:11" hidden="1" x14ac:dyDescent="0.35">
      <c r="A1709" t="s">
        <v>136</v>
      </c>
      <c r="B1709" t="s">
        <v>9</v>
      </c>
      <c r="C1709" t="s">
        <v>137</v>
      </c>
      <c r="D1709" t="s">
        <v>131</v>
      </c>
      <c r="E1709" t="s">
        <v>51</v>
      </c>
      <c r="F1709" t="s">
        <v>189</v>
      </c>
      <c r="G1709">
        <v>77</v>
      </c>
      <c r="H1709">
        <v>45</v>
      </c>
      <c r="I1709">
        <v>32</v>
      </c>
      <c r="J1709" s="1">
        <f t="shared" si="52"/>
        <v>0.58441558441558439</v>
      </c>
      <c r="K1709" s="1">
        <f t="shared" si="53"/>
        <v>0.41558441558441561</v>
      </c>
    </row>
    <row r="1710" spans="1:11" hidden="1" x14ac:dyDescent="0.35">
      <c r="A1710" t="s">
        <v>136</v>
      </c>
      <c r="B1710" t="s">
        <v>9</v>
      </c>
      <c r="C1710" t="s">
        <v>137</v>
      </c>
      <c r="D1710" t="s">
        <v>131</v>
      </c>
      <c r="E1710" t="s">
        <v>52</v>
      </c>
      <c r="F1710" t="s">
        <v>189</v>
      </c>
      <c r="G1710">
        <v>44</v>
      </c>
      <c r="H1710">
        <v>31</v>
      </c>
      <c r="I1710">
        <v>13</v>
      </c>
      <c r="J1710" s="1">
        <f t="shared" si="52"/>
        <v>0.70454545454545459</v>
      </c>
      <c r="K1710" s="1">
        <f t="shared" si="53"/>
        <v>0.29545454545454547</v>
      </c>
    </row>
    <row r="1711" spans="1:11" hidden="1" x14ac:dyDescent="0.35">
      <c r="A1711" t="s">
        <v>136</v>
      </c>
      <c r="B1711" t="s">
        <v>9</v>
      </c>
      <c r="C1711" t="s">
        <v>137</v>
      </c>
      <c r="D1711" t="s">
        <v>131</v>
      </c>
      <c r="E1711" t="s">
        <v>53</v>
      </c>
      <c r="F1711" t="s">
        <v>189</v>
      </c>
      <c r="G1711">
        <v>67</v>
      </c>
      <c r="H1711">
        <v>37</v>
      </c>
      <c r="I1711">
        <v>30</v>
      </c>
      <c r="J1711" s="1">
        <f t="shared" si="52"/>
        <v>0.55223880597014929</v>
      </c>
      <c r="K1711" s="1">
        <f t="shared" si="53"/>
        <v>0.44776119402985076</v>
      </c>
    </row>
    <row r="1712" spans="1:11" hidden="1" x14ac:dyDescent="0.35">
      <c r="A1712" t="s">
        <v>136</v>
      </c>
      <c r="B1712" t="s">
        <v>9</v>
      </c>
      <c r="C1712" t="s">
        <v>137</v>
      </c>
      <c r="D1712" t="s">
        <v>131</v>
      </c>
      <c r="E1712" t="s">
        <v>54</v>
      </c>
      <c r="F1712" t="s">
        <v>189</v>
      </c>
      <c r="G1712">
        <v>19</v>
      </c>
      <c r="H1712">
        <v>18</v>
      </c>
      <c r="I1712">
        <v>1</v>
      </c>
      <c r="J1712" s="1">
        <f t="shared" si="52"/>
        <v>0.94736842105263153</v>
      </c>
      <c r="K1712" s="1">
        <f t="shared" si="53"/>
        <v>5.2631578947368418E-2</v>
      </c>
    </row>
    <row r="1713" spans="1:11" hidden="1" x14ac:dyDescent="0.35">
      <c r="A1713" t="s">
        <v>136</v>
      </c>
      <c r="B1713" t="s">
        <v>9</v>
      </c>
      <c r="C1713" t="s">
        <v>137</v>
      </c>
      <c r="D1713" t="s">
        <v>131</v>
      </c>
      <c r="E1713" t="s">
        <v>55</v>
      </c>
      <c r="F1713" t="s">
        <v>189</v>
      </c>
      <c r="G1713">
        <v>28</v>
      </c>
      <c r="H1713">
        <v>16</v>
      </c>
      <c r="I1713">
        <v>12</v>
      </c>
      <c r="J1713" s="1">
        <f t="shared" si="52"/>
        <v>0.5714285714285714</v>
      </c>
      <c r="K1713" s="1">
        <f t="shared" si="53"/>
        <v>0.42857142857142855</v>
      </c>
    </row>
    <row r="1714" spans="1:11" hidden="1" x14ac:dyDescent="0.35">
      <c r="A1714" t="s">
        <v>136</v>
      </c>
      <c r="B1714" t="s">
        <v>9</v>
      </c>
      <c r="C1714" t="s">
        <v>137</v>
      </c>
      <c r="D1714" t="s">
        <v>131</v>
      </c>
      <c r="E1714" t="s">
        <v>56</v>
      </c>
      <c r="F1714" t="s">
        <v>189</v>
      </c>
      <c r="G1714">
        <v>37</v>
      </c>
      <c r="H1714">
        <v>35</v>
      </c>
      <c r="I1714">
        <v>2</v>
      </c>
      <c r="J1714" s="1">
        <f t="shared" si="52"/>
        <v>0.94594594594594594</v>
      </c>
      <c r="K1714" s="1">
        <f t="shared" si="53"/>
        <v>5.4054054054054057E-2</v>
      </c>
    </row>
    <row r="1715" spans="1:11" hidden="1" x14ac:dyDescent="0.35">
      <c r="A1715" t="s">
        <v>136</v>
      </c>
      <c r="B1715" t="s">
        <v>9</v>
      </c>
      <c r="C1715" t="s">
        <v>137</v>
      </c>
      <c r="D1715" t="s">
        <v>131</v>
      </c>
      <c r="E1715" t="s">
        <v>57</v>
      </c>
      <c r="F1715" t="s">
        <v>189</v>
      </c>
      <c r="G1715">
        <v>32</v>
      </c>
      <c r="H1715">
        <v>29</v>
      </c>
      <c r="I1715">
        <v>3</v>
      </c>
      <c r="J1715" s="1">
        <f t="shared" si="52"/>
        <v>0.90625</v>
      </c>
      <c r="K1715" s="1">
        <f t="shared" si="53"/>
        <v>9.375E-2</v>
      </c>
    </row>
    <row r="1716" spans="1:11" hidden="1" x14ac:dyDescent="0.35">
      <c r="A1716" t="s">
        <v>136</v>
      </c>
      <c r="B1716" t="s">
        <v>9</v>
      </c>
      <c r="C1716" t="s">
        <v>137</v>
      </c>
      <c r="D1716" t="s">
        <v>131</v>
      </c>
      <c r="E1716" t="s">
        <v>58</v>
      </c>
      <c r="F1716" t="s">
        <v>189</v>
      </c>
      <c r="G1716">
        <v>16</v>
      </c>
      <c r="H1716">
        <v>15</v>
      </c>
      <c r="I1716">
        <v>1</v>
      </c>
      <c r="J1716" s="1">
        <f t="shared" si="52"/>
        <v>0.9375</v>
      </c>
      <c r="K1716" s="1">
        <f t="shared" si="53"/>
        <v>6.25E-2</v>
      </c>
    </row>
    <row r="1717" spans="1:11" hidden="1" x14ac:dyDescent="0.35">
      <c r="A1717" t="s">
        <v>136</v>
      </c>
      <c r="B1717" t="s">
        <v>9</v>
      </c>
      <c r="C1717" t="s">
        <v>137</v>
      </c>
      <c r="D1717" t="s">
        <v>131</v>
      </c>
      <c r="E1717" t="s">
        <v>59</v>
      </c>
      <c r="F1717" t="s">
        <v>189</v>
      </c>
      <c r="G1717">
        <v>53</v>
      </c>
      <c r="H1717">
        <v>47</v>
      </c>
      <c r="I1717">
        <v>6</v>
      </c>
      <c r="J1717" s="1">
        <f t="shared" si="52"/>
        <v>0.8867924528301887</v>
      </c>
      <c r="K1717" s="1">
        <f t="shared" si="53"/>
        <v>0.11320754716981132</v>
      </c>
    </row>
    <row r="1718" spans="1:11" hidden="1" x14ac:dyDescent="0.35">
      <c r="A1718" t="s">
        <v>136</v>
      </c>
      <c r="B1718" t="s">
        <v>9</v>
      </c>
      <c r="C1718" t="s">
        <v>137</v>
      </c>
      <c r="D1718" t="s">
        <v>131</v>
      </c>
      <c r="E1718" t="s">
        <v>60</v>
      </c>
      <c r="F1718" t="s">
        <v>184</v>
      </c>
      <c r="G1718">
        <v>162</v>
      </c>
      <c r="H1718">
        <v>158</v>
      </c>
      <c r="I1718">
        <v>4</v>
      </c>
      <c r="J1718" s="1">
        <f t="shared" si="52"/>
        <v>0.97530864197530864</v>
      </c>
      <c r="K1718" s="1">
        <f t="shared" si="53"/>
        <v>2.4691358024691357E-2</v>
      </c>
    </row>
    <row r="1719" spans="1:11" hidden="1" x14ac:dyDescent="0.35">
      <c r="A1719" t="s">
        <v>136</v>
      </c>
      <c r="B1719" t="s">
        <v>9</v>
      </c>
      <c r="C1719" t="s">
        <v>137</v>
      </c>
      <c r="D1719" t="s">
        <v>131</v>
      </c>
      <c r="E1719" t="s">
        <v>61</v>
      </c>
      <c r="F1719" t="s">
        <v>184</v>
      </c>
      <c r="G1719">
        <v>72</v>
      </c>
      <c r="H1719">
        <v>53</v>
      </c>
      <c r="I1719">
        <v>19</v>
      </c>
      <c r="J1719" s="1">
        <f t="shared" si="52"/>
        <v>0.73611111111111116</v>
      </c>
      <c r="K1719" s="1">
        <f t="shared" si="53"/>
        <v>0.2638888888888889</v>
      </c>
    </row>
    <row r="1720" spans="1:11" hidden="1" x14ac:dyDescent="0.35">
      <c r="A1720" t="s">
        <v>136</v>
      </c>
      <c r="B1720" t="s">
        <v>9</v>
      </c>
      <c r="C1720" t="s">
        <v>137</v>
      </c>
      <c r="D1720" t="s">
        <v>131</v>
      </c>
      <c r="E1720" t="s">
        <v>62</v>
      </c>
      <c r="F1720" t="s">
        <v>184</v>
      </c>
      <c r="G1720">
        <v>74</v>
      </c>
      <c r="H1720">
        <v>66</v>
      </c>
      <c r="I1720">
        <v>8</v>
      </c>
      <c r="J1720" s="1">
        <f t="shared" si="52"/>
        <v>0.89189189189189189</v>
      </c>
      <c r="K1720" s="1">
        <f t="shared" si="53"/>
        <v>0.10810810810810811</v>
      </c>
    </row>
    <row r="1721" spans="1:11" hidden="1" x14ac:dyDescent="0.35">
      <c r="A1721" t="s">
        <v>136</v>
      </c>
      <c r="B1721" t="s">
        <v>9</v>
      </c>
      <c r="C1721" t="s">
        <v>137</v>
      </c>
      <c r="D1721" t="s">
        <v>131</v>
      </c>
      <c r="E1721" t="s">
        <v>63</v>
      </c>
      <c r="F1721" t="s">
        <v>184</v>
      </c>
      <c r="G1721">
        <v>109</v>
      </c>
      <c r="H1721">
        <v>72</v>
      </c>
      <c r="I1721">
        <v>37</v>
      </c>
      <c r="J1721" s="1">
        <f t="shared" si="52"/>
        <v>0.66055045871559637</v>
      </c>
      <c r="K1721" s="1">
        <f t="shared" si="53"/>
        <v>0.33944954128440369</v>
      </c>
    </row>
    <row r="1722" spans="1:11" hidden="1" x14ac:dyDescent="0.35">
      <c r="A1722" t="s">
        <v>136</v>
      </c>
      <c r="B1722" t="s">
        <v>9</v>
      </c>
      <c r="C1722" t="s">
        <v>137</v>
      </c>
      <c r="D1722" t="s">
        <v>131</v>
      </c>
      <c r="E1722" t="s">
        <v>64</v>
      </c>
      <c r="F1722" t="s">
        <v>184</v>
      </c>
      <c r="G1722">
        <v>52</v>
      </c>
      <c r="H1722">
        <v>48</v>
      </c>
      <c r="I1722">
        <v>4</v>
      </c>
      <c r="J1722" s="1">
        <f t="shared" si="52"/>
        <v>0.92307692307692313</v>
      </c>
      <c r="K1722" s="1">
        <f t="shared" si="53"/>
        <v>7.6923076923076927E-2</v>
      </c>
    </row>
    <row r="1723" spans="1:11" hidden="1" x14ac:dyDescent="0.35">
      <c r="A1723" t="s">
        <v>136</v>
      </c>
      <c r="B1723" t="s">
        <v>9</v>
      </c>
      <c r="C1723" t="s">
        <v>137</v>
      </c>
      <c r="D1723" t="s">
        <v>131</v>
      </c>
      <c r="E1723" t="s">
        <v>65</v>
      </c>
      <c r="F1723" t="s">
        <v>184</v>
      </c>
      <c r="G1723">
        <v>39</v>
      </c>
      <c r="H1723">
        <v>37</v>
      </c>
      <c r="I1723">
        <v>2</v>
      </c>
      <c r="J1723" s="1">
        <f t="shared" si="52"/>
        <v>0.94871794871794868</v>
      </c>
      <c r="K1723" s="1">
        <f t="shared" si="53"/>
        <v>5.128205128205128E-2</v>
      </c>
    </row>
    <row r="1724" spans="1:11" hidden="1" x14ac:dyDescent="0.35">
      <c r="A1724" t="s">
        <v>136</v>
      </c>
      <c r="B1724" t="s">
        <v>9</v>
      </c>
      <c r="C1724" t="s">
        <v>137</v>
      </c>
      <c r="D1724" t="s">
        <v>131</v>
      </c>
      <c r="E1724" t="s">
        <v>66</v>
      </c>
      <c r="F1724" t="s">
        <v>184</v>
      </c>
      <c r="G1724">
        <v>21</v>
      </c>
      <c r="H1724">
        <v>15</v>
      </c>
      <c r="I1724">
        <v>6</v>
      </c>
      <c r="J1724" s="1">
        <f t="shared" si="52"/>
        <v>0.7142857142857143</v>
      </c>
      <c r="K1724" s="1">
        <f t="shared" si="53"/>
        <v>0.2857142857142857</v>
      </c>
    </row>
    <row r="1725" spans="1:11" hidden="1" x14ac:dyDescent="0.35">
      <c r="A1725" t="s">
        <v>136</v>
      </c>
      <c r="B1725" t="s">
        <v>9</v>
      </c>
      <c r="C1725" t="s">
        <v>137</v>
      </c>
      <c r="D1725" t="s">
        <v>131</v>
      </c>
      <c r="E1725" t="s">
        <v>67</v>
      </c>
      <c r="F1725" t="s">
        <v>184</v>
      </c>
      <c r="G1725">
        <v>28</v>
      </c>
      <c r="H1725">
        <v>23</v>
      </c>
      <c r="I1725">
        <v>5</v>
      </c>
      <c r="J1725" s="1">
        <f t="shared" si="52"/>
        <v>0.8214285714285714</v>
      </c>
      <c r="K1725" s="1">
        <f t="shared" si="53"/>
        <v>0.17857142857142858</v>
      </c>
    </row>
    <row r="1726" spans="1:11" hidden="1" x14ac:dyDescent="0.35">
      <c r="A1726" t="s">
        <v>136</v>
      </c>
      <c r="B1726" t="s">
        <v>9</v>
      </c>
      <c r="C1726" t="s">
        <v>137</v>
      </c>
      <c r="D1726" t="s">
        <v>131</v>
      </c>
      <c r="E1726" t="s">
        <v>68</v>
      </c>
      <c r="F1726" t="s">
        <v>184</v>
      </c>
      <c r="G1726">
        <v>60</v>
      </c>
      <c r="H1726">
        <v>59</v>
      </c>
      <c r="I1726">
        <v>1</v>
      </c>
      <c r="J1726" s="1">
        <f t="shared" si="52"/>
        <v>0.98333333333333328</v>
      </c>
      <c r="K1726" s="1">
        <f t="shared" si="53"/>
        <v>1.6666666666666666E-2</v>
      </c>
    </row>
    <row r="1727" spans="1:11" hidden="1" x14ac:dyDescent="0.35">
      <c r="A1727" t="s">
        <v>136</v>
      </c>
      <c r="B1727" t="s">
        <v>9</v>
      </c>
      <c r="C1727" t="s">
        <v>137</v>
      </c>
      <c r="D1727" t="s">
        <v>131</v>
      </c>
      <c r="E1727" t="s">
        <v>69</v>
      </c>
      <c r="F1727" t="s">
        <v>200</v>
      </c>
      <c r="G1727">
        <v>39</v>
      </c>
      <c r="H1727">
        <v>39</v>
      </c>
      <c r="I1727">
        <v>0</v>
      </c>
      <c r="J1727" s="1">
        <f t="shared" si="52"/>
        <v>1</v>
      </c>
      <c r="K1727" s="1">
        <f t="shared" si="53"/>
        <v>0</v>
      </c>
    </row>
    <row r="1728" spans="1:11" hidden="1" x14ac:dyDescent="0.35">
      <c r="A1728" t="s">
        <v>136</v>
      </c>
      <c r="B1728" t="s">
        <v>9</v>
      </c>
      <c r="C1728" t="s">
        <v>137</v>
      </c>
      <c r="D1728" t="s">
        <v>131</v>
      </c>
      <c r="E1728" t="s">
        <v>70</v>
      </c>
      <c r="F1728" t="s">
        <v>200</v>
      </c>
      <c r="G1728">
        <v>148</v>
      </c>
      <c r="H1728">
        <v>143</v>
      </c>
      <c r="I1728">
        <v>5</v>
      </c>
      <c r="J1728" s="1">
        <f t="shared" si="52"/>
        <v>0.96621621621621623</v>
      </c>
      <c r="K1728" s="1">
        <f t="shared" si="53"/>
        <v>3.3783783783783786E-2</v>
      </c>
    </row>
    <row r="1729" spans="1:11" hidden="1" x14ac:dyDescent="0.35">
      <c r="A1729" t="s">
        <v>136</v>
      </c>
      <c r="B1729" t="s">
        <v>9</v>
      </c>
      <c r="C1729" t="s">
        <v>137</v>
      </c>
      <c r="D1729" t="s">
        <v>131</v>
      </c>
      <c r="E1729" t="s">
        <v>71</v>
      </c>
      <c r="F1729" t="s">
        <v>200</v>
      </c>
      <c r="G1729">
        <v>20</v>
      </c>
      <c r="H1729">
        <v>16</v>
      </c>
      <c r="I1729">
        <v>4</v>
      </c>
      <c r="J1729" s="1">
        <f t="shared" si="52"/>
        <v>0.8</v>
      </c>
      <c r="K1729" s="1">
        <f t="shared" si="53"/>
        <v>0.2</v>
      </c>
    </row>
    <row r="1730" spans="1:11" hidden="1" x14ac:dyDescent="0.35">
      <c r="A1730" t="s">
        <v>136</v>
      </c>
      <c r="B1730" t="s">
        <v>9</v>
      </c>
      <c r="C1730" t="s">
        <v>137</v>
      </c>
      <c r="D1730" t="s">
        <v>131</v>
      </c>
      <c r="E1730" t="s">
        <v>72</v>
      </c>
      <c r="F1730" t="s">
        <v>179</v>
      </c>
      <c r="G1730">
        <v>106</v>
      </c>
      <c r="H1730">
        <v>105</v>
      </c>
      <c r="I1730">
        <v>1</v>
      </c>
      <c r="J1730" s="1">
        <f t="shared" si="52"/>
        <v>0.99056603773584906</v>
      </c>
      <c r="K1730" s="1">
        <f t="shared" si="53"/>
        <v>9.433962264150943E-3</v>
      </c>
    </row>
    <row r="1731" spans="1:11" hidden="1" x14ac:dyDescent="0.35">
      <c r="A1731" t="s">
        <v>136</v>
      </c>
      <c r="B1731" t="s">
        <v>9</v>
      </c>
      <c r="C1731" t="s">
        <v>137</v>
      </c>
      <c r="D1731" t="s">
        <v>131</v>
      </c>
      <c r="E1731" t="s">
        <v>73</v>
      </c>
      <c r="F1731" t="s">
        <v>179</v>
      </c>
      <c r="G1731">
        <v>103</v>
      </c>
      <c r="H1731">
        <v>102</v>
      </c>
      <c r="I1731">
        <v>1</v>
      </c>
      <c r="J1731" s="1">
        <f t="shared" ref="J1731:J1794" si="54">H1731/G1731</f>
        <v>0.99029126213592233</v>
      </c>
      <c r="K1731" s="1">
        <f t="shared" ref="K1731:K1794" si="55">I1731/G1731</f>
        <v>9.7087378640776691E-3</v>
      </c>
    </row>
    <row r="1732" spans="1:11" hidden="1" x14ac:dyDescent="0.35">
      <c r="A1732" t="s">
        <v>136</v>
      </c>
      <c r="B1732" t="s">
        <v>9</v>
      </c>
      <c r="C1732" t="s">
        <v>137</v>
      </c>
      <c r="D1732" t="s">
        <v>131</v>
      </c>
      <c r="E1732" t="s">
        <v>74</v>
      </c>
      <c r="F1732" t="s">
        <v>179</v>
      </c>
      <c r="G1732">
        <v>149</v>
      </c>
      <c r="H1732">
        <v>147</v>
      </c>
      <c r="I1732">
        <v>2</v>
      </c>
      <c r="J1732" s="1">
        <f t="shared" si="54"/>
        <v>0.98657718120805371</v>
      </c>
      <c r="K1732" s="1">
        <f t="shared" si="55"/>
        <v>1.3422818791946308E-2</v>
      </c>
    </row>
    <row r="1733" spans="1:11" hidden="1" x14ac:dyDescent="0.35">
      <c r="A1733" t="s">
        <v>136</v>
      </c>
      <c r="B1733" t="s">
        <v>9</v>
      </c>
      <c r="C1733" t="s">
        <v>137</v>
      </c>
      <c r="D1733" t="s">
        <v>131</v>
      </c>
      <c r="E1733" t="s">
        <v>75</v>
      </c>
      <c r="F1733" t="s">
        <v>179</v>
      </c>
      <c r="G1733">
        <v>94</v>
      </c>
      <c r="H1733">
        <v>88</v>
      </c>
      <c r="I1733">
        <v>6</v>
      </c>
      <c r="J1733" s="1">
        <f t="shared" si="54"/>
        <v>0.93617021276595747</v>
      </c>
      <c r="K1733" s="1">
        <f t="shared" si="55"/>
        <v>6.3829787234042548E-2</v>
      </c>
    </row>
    <row r="1734" spans="1:11" hidden="1" x14ac:dyDescent="0.35">
      <c r="A1734" t="s">
        <v>136</v>
      </c>
      <c r="B1734" t="s">
        <v>9</v>
      </c>
      <c r="C1734" t="s">
        <v>137</v>
      </c>
      <c r="D1734" t="s">
        <v>131</v>
      </c>
      <c r="E1734" t="s">
        <v>76</v>
      </c>
      <c r="F1734" t="s">
        <v>210</v>
      </c>
      <c r="G1734">
        <v>72</v>
      </c>
      <c r="H1734">
        <v>71</v>
      </c>
      <c r="I1734">
        <v>1</v>
      </c>
      <c r="J1734" s="1">
        <f t="shared" si="54"/>
        <v>0.98611111111111116</v>
      </c>
      <c r="K1734" s="1">
        <f t="shared" si="55"/>
        <v>1.3888888888888888E-2</v>
      </c>
    </row>
    <row r="1735" spans="1:11" hidden="1" x14ac:dyDescent="0.35">
      <c r="A1735" t="s">
        <v>136</v>
      </c>
      <c r="B1735" t="s">
        <v>9</v>
      </c>
      <c r="C1735" t="s">
        <v>137</v>
      </c>
      <c r="D1735" t="s">
        <v>131</v>
      </c>
      <c r="E1735" t="s">
        <v>77</v>
      </c>
      <c r="F1735" s="31" t="s">
        <v>380</v>
      </c>
      <c r="G1735">
        <v>3</v>
      </c>
      <c r="H1735">
        <v>3</v>
      </c>
      <c r="I1735">
        <v>0</v>
      </c>
      <c r="J1735" s="1">
        <f t="shared" si="54"/>
        <v>1</v>
      </c>
      <c r="K1735" s="1">
        <f t="shared" si="55"/>
        <v>0</v>
      </c>
    </row>
    <row r="1736" spans="1:11" hidden="1" x14ac:dyDescent="0.35">
      <c r="A1736" t="s">
        <v>136</v>
      </c>
      <c r="B1736" t="s">
        <v>9</v>
      </c>
      <c r="C1736" t="s">
        <v>137</v>
      </c>
      <c r="D1736" t="s">
        <v>131</v>
      </c>
      <c r="E1736" t="s">
        <v>78</v>
      </c>
      <c r="F1736" t="s">
        <v>268</v>
      </c>
      <c r="G1736">
        <v>81</v>
      </c>
      <c r="H1736">
        <v>81</v>
      </c>
      <c r="I1736">
        <v>0</v>
      </c>
      <c r="J1736" s="1">
        <f t="shared" si="54"/>
        <v>1</v>
      </c>
      <c r="K1736" s="1">
        <f t="shared" si="55"/>
        <v>0</v>
      </c>
    </row>
    <row r="1737" spans="1:11" hidden="1" x14ac:dyDescent="0.35">
      <c r="A1737" t="s">
        <v>136</v>
      </c>
      <c r="B1737" t="s">
        <v>9</v>
      </c>
      <c r="C1737" t="s">
        <v>137</v>
      </c>
      <c r="D1737" t="s">
        <v>131</v>
      </c>
      <c r="E1737" t="s">
        <v>79</v>
      </c>
      <c r="F1737" t="s">
        <v>210</v>
      </c>
      <c r="G1737">
        <v>75</v>
      </c>
      <c r="H1737">
        <v>72</v>
      </c>
      <c r="I1737">
        <v>3</v>
      </c>
      <c r="J1737" s="1">
        <f t="shared" si="54"/>
        <v>0.96</v>
      </c>
      <c r="K1737" s="1">
        <f t="shared" si="55"/>
        <v>0.04</v>
      </c>
    </row>
    <row r="1738" spans="1:11" hidden="1" x14ac:dyDescent="0.35">
      <c r="A1738" t="s">
        <v>136</v>
      </c>
      <c r="B1738" t="s">
        <v>9</v>
      </c>
      <c r="C1738" t="s">
        <v>137</v>
      </c>
      <c r="D1738" t="s">
        <v>131</v>
      </c>
      <c r="E1738" t="s">
        <v>84</v>
      </c>
      <c r="F1738" t="s">
        <v>200</v>
      </c>
      <c r="G1738">
        <v>82</v>
      </c>
      <c r="H1738">
        <v>71</v>
      </c>
      <c r="I1738">
        <v>11</v>
      </c>
      <c r="J1738" s="1">
        <f t="shared" si="54"/>
        <v>0.86585365853658536</v>
      </c>
      <c r="K1738" s="1">
        <f t="shared" si="55"/>
        <v>0.13414634146341464</v>
      </c>
    </row>
    <row r="1739" spans="1:11" hidden="1" x14ac:dyDescent="0.35">
      <c r="A1739" t="s">
        <v>136</v>
      </c>
      <c r="B1739" t="s">
        <v>9</v>
      </c>
      <c r="C1739" t="s">
        <v>137</v>
      </c>
      <c r="D1739" t="s">
        <v>131</v>
      </c>
      <c r="E1739" t="s">
        <v>85</v>
      </c>
      <c r="F1739" t="s">
        <v>200</v>
      </c>
      <c r="G1739">
        <v>104</v>
      </c>
      <c r="H1739">
        <v>75</v>
      </c>
      <c r="I1739">
        <v>29</v>
      </c>
      <c r="J1739" s="1">
        <f t="shared" si="54"/>
        <v>0.72115384615384615</v>
      </c>
      <c r="K1739" s="1">
        <f t="shared" si="55"/>
        <v>0.27884615384615385</v>
      </c>
    </row>
    <row r="1740" spans="1:11" hidden="1" x14ac:dyDescent="0.35">
      <c r="A1740" t="s">
        <v>136</v>
      </c>
      <c r="B1740" t="s">
        <v>9</v>
      </c>
      <c r="C1740" t="s">
        <v>137</v>
      </c>
      <c r="D1740" t="s">
        <v>131</v>
      </c>
      <c r="E1740" t="s">
        <v>86</v>
      </c>
      <c r="F1740" t="s">
        <v>179</v>
      </c>
      <c r="G1740">
        <v>177</v>
      </c>
      <c r="H1740">
        <v>174</v>
      </c>
      <c r="I1740">
        <v>3</v>
      </c>
      <c r="J1740" s="1">
        <f t="shared" si="54"/>
        <v>0.98305084745762716</v>
      </c>
      <c r="K1740" s="1">
        <f t="shared" si="55"/>
        <v>1.6949152542372881E-2</v>
      </c>
    </row>
    <row r="1741" spans="1:11" hidden="1" x14ac:dyDescent="0.35">
      <c r="A1741" t="s">
        <v>136</v>
      </c>
      <c r="B1741" t="s">
        <v>9</v>
      </c>
      <c r="C1741" t="s">
        <v>137</v>
      </c>
      <c r="D1741" t="s">
        <v>131</v>
      </c>
      <c r="E1741" t="s">
        <v>87</v>
      </c>
      <c r="F1741" t="s">
        <v>189</v>
      </c>
      <c r="G1741">
        <v>195</v>
      </c>
      <c r="H1741">
        <v>188</v>
      </c>
      <c r="I1741">
        <v>7</v>
      </c>
      <c r="J1741" s="1">
        <f t="shared" si="54"/>
        <v>0.96410256410256412</v>
      </c>
      <c r="K1741" s="1">
        <f t="shared" si="55"/>
        <v>3.5897435897435895E-2</v>
      </c>
    </row>
    <row r="1742" spans="1:11" hidden="1" x14ac:dyDescent="0.35">
      <c r="A1742" t="s">
        <v>136</v>
      </c>
      <c r="B1742" t="s">
        <v>9</v>
      </c>
      <c r="C1742" t="s">
        <v>137</v>
      </c>
      <c r="D1742" t="s">
        <v>131</v>
      </c>
      <c r="E1742" t="s">
        <v>88</v>
      </c>
      <c r="F1742" t="s">
        <v>268</v>
      </c>
      <c r="G1742">
        <v>131</v>
      </c>
      <c r="H1742">
        <v>109</v>
      </c>
      <c r="I1742">
        <v>22</v>
      </c>
      <c r="J1742" s="1">
        <f t="shared" si="54"/>
        <v>0.83206106870229013</v>
      </c>
      <c r="K1742" s="1">
        <f t="shared" si="55"/>
        <v>0.16793893129770993</v>
      </c>
    </row>
    <row r="1743" spans="1:11" hidden="1" x14ac:dyDescent="0.35">
      <c r="A1743" t="s">
        <v>136</v>
      </c>
      <c r="B1743" t="s">
        <v>9</v>
      </c>
      <c r="C1743" t="s">
        <v>137</v>
      </c>
      <c r="D1743" t="s">
        <v>131</v>
      </c>
      <c r="E1743" t="s">
        <v>89</v>
      </c>
      <c r="F1743" t="s">
        <v>189</v>
      </c>
      <c r="G1743">
        <v>194</v>
      </c>
      <c r="H1743">
        <v>133</v>
      </c>
      <c r="I1743">
        <v>61</v>
      </c>
      <c r="J1743" s="1">
        <f t="shared" si="54"/>
        <v>0.68556701030927836</v>
      </c>
      <c r="K1743" s="1">
        <f t="shared" si="55"/>
        <v>0.31443298969072164</v>
      </c>
    </row>
    <row r="1744" spans="1:11" hidden="1" x14ac:dyDescent="0.35">
      <c r="A1744" t="s">
        <v>136</v>
      </c>
      <c r="B1744" t="s">
        <v>9</v>
      </c>
      <c r="C1744" t="s">
        <v>137</v>
      </c>
      <c r="D1744" t="s">
        <v>131</v>
      </c>
      <c r="E1744" t="s">
        <v>90</v>
      </c>
      <c r="F1744" t="s">
        <v>179</v>
      </c>
      <c r="G1744">
        <v>275</v>
      </c>
      <c r="H1744">
        <v>267</v>
      </c>
      <c r="I1744">
        <v>8</v>
      </c>
      <c r="J1744" s="1">
        <f t="shared" si="54"/>
        <v>0.97090909090909094</v>
      </c>
      <c r="K1744" s="1">
        <f t="shared" si="55"/>
        <v>2.9090909090909091E-2</v>
      </c>
    </row>
    <row r="1745" spans="1:11" hidden="1" x14ac:dyDescent="0.35">
      <c r="A1745" t="s">
        <v>136</v>
      </c>
      <c r="B1745" t="s">
        <v>9</v>
      </c>
      <c r="C1745" t="s">
        <v>137</v>
      </c>
      <c r="D1745" t="s">
        <v>131</v>
      </c>
      <c r="E1745" t="s">
        <v>91</v>
      </c>
      <c r="F1745" t="s">
        <v>268</v>
      </c>
      <c r="G1745">
        <v>116</v>
      </c>
      <c r="H1745">
        <v>103</v>
      </c>
      <c r="I1745">
        <v>13</v>
      </c>
      <c r="J1745" s="1">
        <f t="shared" si="54"/>
        <v>0.88793103448275867</v>
      </c>
      <c r="K1745" s="1">
        <f t="shared" si="55"/>
        <v>0.11206896551724138</v>
      </c>
    </row>
    <row r="1746" spans="1:11" hidden="1" x14ac:dyDescent="0.35">
      <c r="A1746" t="s">
        <v>136</v>
      </c>
      <c r="B1746" t="s">
        <v>9</v>
      </c>
      <c r="C1746" t="s">
        <v>137</v>
      </c>
      <c r="D1746" t="s">
        <v>131</v>
      </c>
      <c r="E1746" t="s">
        <v>92</v>
      </c>
      <c r="F1746" t="s">
        <v>189</v>
      </c>
      <c r="G1746">
        <v>143</v>
      </c>
      <c r="H1746">
        <v>141</v>
      </c>
      <c r="I1746">
        <v>2</v>
      </c>
      <c r="J1746" s="1">
        <f t="shared" si="54"/>
        <v>0.98601398601398604</v>
      </c>
      <c r="K1746" s="1">
        <f t="shared" si="55"/>
        <v>1.3986013986013986E-2</v>
      </c>
    </row>
    <row r="1747" spans="1:11" hidden="1" x14ac:dyDescent="0.35">
      <c r="A1747" t="s">
        <v>136</v>
      </c>
      <c r="B1747" t="s">
        <v>9</v>
      </c>
      <c r="C1747" t="s">
        <v>137</v>
      </c>
      <c r="D1747" t="s">
        <v>131</v>
      </c>
      <c r="E1747" t="s">
        <v>93</v>
      </c>
      <c r="F1747" t="s">
        <v>184</v>
      </c>
      <c r="G1747">
        <v>117</v>
      </c>
      <c r="H1747">
        <v>109</v>
      </c>
      <c r="I1747">
        <v>8</v>
      </c>
      <c r="J1747" s="1">
        <f t="shared" si="54"/>
        <v>0.93162393162393164</v>
      </c>
      <c r="K1747" s="1">
        <f t="shared" si="55"/>
        <v>6.8376068376068383E-2</v>
      </c>
    </row>
    <row r="1748" spans="1:11" hidden="1" x14ac:dyDescent="0.35">
      <c r="A1748" t="s">
        <v>136</v>
      </c>
      <c r="B1748" t="s">
        <v>9</v>
      </c>
      <c r="C1748" t="s">
        <v>137</v>
      </c>
      <c r="D1748" t="s">
        <v>131</v>
      </c>
      <c r="E1748" t="s">
        <v>94</v>
      </c>
      <c r="F1748" t="s">
        <v>210</v>
      </c>
      <c r="G1748">
        <v>143</v>
      </c>
      <c r="H1748">
        <v>140</v>
      </c>
      <c r="I1748">
        <v>3</v>
      </c>
      <c r="J1748" s="1">
        <f t="shared" si="54"/>
        <v>0.97902097902097907</v>
      </c>
      <c r="K1748" s="1">
        <f t="shared" si="55"/>
        <v>2.097902097902098E-2</v>
      </c>
    </row>
    <row r="1749" spans="1:11" hidden="1" x14ac:dyDescent="0.35">
      <c r="A1749" t="s">
        <v>136</v>
      </c>
      <c r="B1749" t="s">
        <v>9</v>
      </c>
      <c r="C1749" t="s">
        <v>137</v>
      </c>
      <c r="D1749" t="s">
        <v>131</v>
      </c>
      <c r="E1749" t="s">
        <v>96</v>
      </c>
      <c r="F1749" t="s">
        <v>268</v>
      </c>
      <c r="G1749">
        <v>85</v>
      </c>
      <c r="H1749">
        <v>70</v>
      </c>
      <c r="I1749">
        <v>15</v>
      </c>
      <c r="J1749" s="1">
        <f t="shared" si="54"/>
        <v>0.82352941176470584</v>
      </c>
      <c r="K1749" s="1">
        <f t="shared" si="55"/>
        <v>0.17647058823529413</v>
      </c>
    </row>
    <row r="1750" spans="1:11" hidden="1" x14ac:dyDescent="0.35">
      <c r="A1750" t="s">
        <v>136</v>
      </c>
      <c r="B1750" t="s">
        <v>9</v>
      </c>
      <c r="C1750" t="s">
        <v>137</v>
      </c>
      <c r="D1750" t="s">
        <v>131</v>
      </c>
      <c r="E1750" t="s">
        <v>97</v>
      </c>
      <c r="F1750" t="s">
        <v>309</v>
      </c>
      <c r="G1750">
        <v>120</v>
      </c>
      <c r="H1750">
        <v>109</v>
      </c>
      <c r="I1750">
        <v>11</v>
      </c>
      <c r="J1750" s="1">
        <f t="shared" si="54"/>
        <v>0.90833333333333333</v>
      </c>
      <c r="K1750" s="1">
        <f t="shared" si="55"/>
        <v>9.166666666666666E-2</v>
      </c>
    </row>
    <row r="1751" spans="1:11" hidden="1" x14ac:dyDescent="0.35">
      <c r="A1751" t="s">
        <v>136</v>
      </c>
      <c r="B1751" t="s">
        <v>9</v>
      </c>
      <c r="C1751" t="s">
        <v>137</v>
      </c>
      <c r="D1751" t="s">
        <v>131</v>
      </c>
      <c r="E1751" t="s">
        <v>98</v>
      </c>
      <c r="F1751" t="s">
        <v>268</v>
      </c>
      <c r="G1751">
        <v>82</v>
      </c>
      <c r="H1751">
        <v>67</v>
      </c>
      <c r="I1751">
        <v>15</v>
      </c>
      <c r="J1751" s="1">
        <f t="shared" si="54"/>
        <v>0.81707317073170727</v>
      </c>
      <c r="K1751" s="1">
        <f t="shared" si="55"/>
        <v>0.18292682926829268</v>
      </c>
    </row>
    <row r="1752" spans="1:11" hidden="1" x14ac:dyDescent="0.35">
      <c r="A1752" t="s">
        <v>136</v>
      </c>
      <c r="B1752" t="s">
        <v>9</v>
      </c>
      <c r="C1752" t="s">
        <v>137</v>
      </c>
      <c r="D1752" t="s">
        <v>131</v>
      </c>
      <c r="E1752" t="s">
        <v>99</v>
      </c>
      <c r="F1752" t="s">
        <v>189</v>
      </c>
      <c r="G1752">
        <v>169</v>
      </c>
      <c r="H1752">
        <v>120</v>
      </c>
      <c r="I1752">
        <v>49</v>
      </c>
      <c r="J1752" s="1">
        <f t="shared" si="54"/>
        <v>0.7100591715976331</v>
      </c>
      <c r="K1752" s="1">
        <f t="shared" si="55"/>
        <v>0.28994082840236685</v>
      </c>
    </row>
    <row r="1753" spans="1:11" hidden="1" x14ac:dyDescent="0.35">
      <c r="A1753" t="s">
        <v>136</v>
      </c>
      <c r="B1753" t="s">
        <v>9</v>
      </c>
      <c r="C1753" t="s">
        <v>137</v>
      </c>
      <c r="D1753" t="s">
        <v>131</v>
      </c>
      <c r="E1753" t="s">
        <v>100</v>
      </c>
      <c r="F1753" t="s">
        <v>200</v>
      </c>
      <c r="G1753">
        <v>154</v>
      </c>
      <c r="H1753">
        <v>141</v>
      </c>
      <c r="I1753">
        <v>13</v>
      </c>
      <c r="J1753" s="1">
        <f t="shared" si="54"/>
        <v>0.91558441558441561</v>
      </c>
      <c r="K1753" s="1">
        <f t="shared" si="55"/>
        <v>8.4415584415584416E-2</v>
      </c>
    </row>
    <row r="1754" spans="1:11" hidden="1" x14ac:dyDescent="0.35">
      <c r="A1754" t="s">
        <v>136</v>
      </c>
      <c r="B1754" t="s">
        <v>9</v>
      </c>
      <c r="C1754" t="s">
        <v>137</v>
      </c>
      <c r="D1754" t="s">
        <v>131</v>
      </c>
      <c r="E1754" t="s">
        <v>101</v>
      </c>
      <c r="F1754" t="s">
        <v>189</v>
      </c>
      <c r="G1754">
        <v>161</v>
      </c>
      <c r="H1754">
        <v>144</v>
      </c>
      <c r="I1754">
        <v>17</v>
      </c>
      <c r="J1754" s="1">
        <f t="shared" si="54"/>
        <v>0.89440993788819878</v>
      </c>
      <c r="K1754" s="1">
        <f t="shared" si="55"/>
        <v>0.10559006211180125</v>
      </c>
    </row>
    <row r="1755" spans="1:11" hidden="1" x14ac:dyDescent="0.35">
      <c r="A1755" t="s">
        <v>136</v>
      </c>
      <c r="B1755" t="s">
        <v>9</v>
      </c>
      <c r="C1755" t="s">
        <v>137</v>
      </c>
      <c r="D1755" t="s">
        <v>131</v>
      </c>
      <c r="E1755" t="s">
        <v>102</v>
      </c>
      <c r="F1755" t="s">
        <v>309</v>
      </c>
      <c r="G1755">
        <v>246</v>
      </c>
      <c r="H1755">
        <v>220</v>
      </c>
      <c r="I1755">
        <v>26</v>
      </c>
      <c r="J1755" s="1">
        <f t="shared" si="54"/>
        <v>0.89430894308943087</v>
      </c>
      <c r="K1755" s="1">
        <f t="shared" si="55"/>
        <v>0.10569105691056911</v>
      </c>
    </row>
    <row r="1756" spans="1:11" hidden="1" x14ac:dyDescent="0.35">
      <c r="A1756" t="s">
        <v>136</v>
      </c>
      <c r="B1756" t="s">
        <v>9</v>
      </c>
      <c r="C1756" t="s">
        <v>137</v>
      </c>
      <c r="D1756" t="s">
        <v>131</v>
      </c>
      <c r="E1756" t="s">
        <v>104</v>
      </c>
      <c r="F1756" t="s">
        <v>189</v>
      </c>
      <c r="G1756">
        <v>107</v>
      </c>
      <c r="H1756">
        <v>104</v>
      </c>
      <c r="I1756">
        <v>3</v>
      </c>
      <c r="J1756" s="1">
        <f t="shared" si="54"/>
        <v>0.9719626168224299</v>
      </c>
      <c r="K1756" s="1">
        <f t="shared" si="55"/>
        <v>2.8037383177570093E-2</v>
      </c>
    </row>
    <row r="1757" spans="1:11" hidden="1" x14ac:dyDescent="0.35">
      <c r="A1757" t="s">
        <v>136</v>
      </c>
      <c r="B1757" t="s">
        <v>9</v>
      </c>
      <c r="C1757" t="s">
        <v>137</v>
      </c>
      <c r="D1757" t="s">
        <v>131</v>
      </c>
      <c r="E1757" t="s">
        <v>105</v>
      </c>
      <c r="F1757" t="s">
        <v>268</v>
      </c>
      <c r="G1757">
        <v>112</v>
      </c>
      <c r="H1757">
        <v>103</v>
      </c>
      <c r="I1757">
        <v>9</v>
      </c>
      <c r="J1757" s="1">
        <f t="shared" si="54"/>
        <v>0.9196428571428571</v>
      </c>
      <c r="K1757" s="1">
        <f t="shared" si="55"/>
        <v>8.0357142857142863E-2</v>
      </c>
    </row>
    <row r="1758" spans="1:11" hidden="1" x14ac:dyDescent="0.35">
      <c r="A1758" t="s">
        <v>136</v>
      </c>
      <c r="B1758" t="s">
        <v>9</v>
      </c>
      <c r="C1758" t="s">
        <v>137</v>
      </c>
      <c r="D1758" t="s">
        <v>131</v>
      </c>
      <c r="E1758" t="s">
        <v>106</v>
      </c>
      <c r="F1758" t="s">
        <v>200</v>
      </c>
      <c r="G1758">
        <v>355</v>
      </c>
      <c r="H1758">
        <v>208</v>
      </c>
      <c r="I1758">
        <v>147</v>
      </c>
      <c r="J1758" s="1">
        <f t="shared" si="54"/>
        <v>0.58591549295774648</v>
      </c>
      <c r="K1758" s="1">
        <f t="shared" si="55"/>
        <v>0.41408450704225352</v>
      </c>
    </row>
    <row r="1759" spans="1:11" hidden="1" x14ac:dyDescent="0.35">
      <c r="A1759" t="s">
        <v>136</v>
      </c>
      <c r="B1759" t="s">
        <v>9</v>
      </c>
      <c r="C1759" t="s">
        <v>137</v>
      </c>
      <c r="D1759" t="s">
        <v>131</v>
      </c>
      <c r="E1759" t="s">
        <v>107</v>
      </c>
      <c r="F1759" t="s">
        <v>200</v>
      </c>
      <c r="G1759">
        <v>181</v>
      </c>
      <c r="H1759">
        <v>166</v>
      </c>
      <c r="I1759">
        <v>15</v>
      </c>
      <c r="J1759" s="1">
        <f t="shared" si="54"/>
        <v>0.91712707182320441</v>
      </c>
      <c r="K1759" s="1">
        <f t="shared" si="55"/>
        <v>8.2872928176795577E-2</v>
      </c>
    </row>
    <row r="1760" spans="1:11" hidden="1" x14ac:dyDescent="0.35">
      <c r="A1760" t="s">
        <v>136</v>
      </c>
      <c r="B1760" t="s">
        <v>9</v>
      </c>
      <c r="C1760" t="s">
        <v>137</v>
      </c>
      <c r="D1760" t="s">
        <v>131</v>
      </c>
      <c r="E1760" t="s">
        <v>108</v>
      </c>
      <c r="F1760" t="s">
        <v>179</v>
      </c>
      <c r="G1760">
        <v>148</v>
      </c>
      <c r="H1760">
        <v>134</v>
      </c>
      <c r="I1760">
        <v>14</v>
      </c>
      <c r="J1760" s="1">
        <f t="shared" si="54"/>
        <v>0.90540540540540537</v>
      </c>
      <c r="K1760" s="1">
        <f t="shared" si="55"/>
        <v>9.45945945945946E-2</v>
      </c>
    </row>
    <row r="1761" spans="1:11" hidden="1" x14ac:dyDescent="0.35">
      <c r="A1761" t="s">
        <v>136</v>
      </c>
      <c r="B1761" t="s">
        <v>9</v>
      </c>
      <c r="C1761" t="s">
        <v>137</v>
      </c>
      <c r="D1761" t="s">
        <v>131</v>
      </c>
      <c r="E1761" t="s">
        <v>109</v>
      </c>
      <c r="F1761" t="s">
        <v>309</v>
      </c>
      <c r="G1761">
        <v>165</v>
      </c>
      <c r="H1761">
        <v>100</v>
      </c>
      <c r="I1761">
        <v>65</v>
      </c>
      <c r="J1761" s="1">
        <f t="shared" si="54"/>
        <v>0.60606060606060608</v>
      </c>
      <c r="K1761" s="1">
        <f t="shared" si="55"/>
        <v>0.39393939393939392</v>
      </c>
    </row>
    <row r="1762" spans="1:11" hidden="1" x14ac:dyDescent="0.35">
      <c r="A1762" t="s">
        <v>136</v>
      </c>
      <c r="B1762" t="s">
        <v>9</v>
      </c>
      <c r="C1762" t="s">
        <v>137</v>
      </c>
      <c r="D1762" t="s">
        <v>131</v>
      </c>
      <c r="E1762" t="s">
        <v>110</v>
      </c>
      <c r="F1762" t="s">
        <v>200</v>
      </c>
      <c r="G1762">
        <v>127</v>
      </c>
      <c r="H1762">
        <v>122</v>
      </c>
      <c r="I1762">
        <v>5</v>
      </c>
      <c r="J1762" s="1">
        <f t="shared" si="54"/>
        <v>0.96062992125984248</v>
      </c>
      <c r="K1762" s="1">
        <f t="shared" si="55"/>
        <v>3.937007874015748E-2</v>
      </c>
    </row>
    <row r="1763" spans="1:11" hidden="1" x14ac:dyDescent="0.35">
      <c r="A1763" t="s">
        <v>136</v>
      </c>
      <c r="B1763" t="s">
        <v>9</v>
      </c>
      <c r="C1763" t="s">
        <v>137</v>
      </c>
      <c r="D1763" t="s">
        <v>131</v>
      </c>
      <c r="E1763" t="s">
        <v>112</v>
      </c>
      <c r="F1763" t="s">
        <v>210</v>
      </c>
      <c r="G1763">
        <v>79</v>
      </c>
      <c r="H1763">
        <v>78</v>
      </c>
      <c r="I1763">
        <v>1</v>
      </c>
      <c r="J1763" s="1">
        <f t="shared" si="54"/>
        <v>0.98734177215189878</v>
      </c>
      <c r="K1763" s="1">
        <f t="shared" si="55"/>
        <v>1.2658227848101266E-2</v>
      </c>
    </row>
    <row r="1764" spans="1:11" hidden="1" x14ac:dyDescent="0.35">
      <c r="A1764" t="s">
        <v>136</v>
      </c>
      <c r="B1764" t="s">
        <v>9</v>
      </c>
      <c r="C1764" t="s">
        <v>137</v>
      </c>
      <c r="D1764" t="s">
        <v>131</v>
      </c>
      <c r="E1764" t="s">
        <v>113</v>
      </c>
      <c r="F1764" t="s">
        <v>268</v>
      </c>
      <c r="G1764">
        <v>40</v>
      </c>
      <c r="H1764">
        <v>39</v>
      </c>
      <c r="I1764">
        <v>1</v>
      </c>
      <c r="J1764" s="1">
        <f t="shared" si="54"/>
        <v>0.97499999999999998</v>
      </c>
      <c r="K1764" s="1">
        <f t="shared" si="55"/>
        <v>2.5000000000000001E-2</v>
      </c>
    </row>
    <row r="1765" spans="1:11" hidden="1" x14ac:dyDescent="0.35">
      <c r="A1765" t="s">
        <v>136</v>
      </c>
      <c r="B1765" t="s">
        <v>9</v>
      </c>
      <c r="C1765" t="s">
        <v>137</v>
      </c>
      <c r="D1765" t="s">
        <v>131</v>
      </c>
      <c r="E1765" t="s">
        <v>114</v>
      </c>
      <c r="F1765" t="s">
        <v>184</v>
      </c>
      <c r="G1765">
        <v>34</v>
      </c>
      <c r="H1765">
        <v>27</v>
      </c>
      <c r="I1765">
        <v>7</v>
      </c>
      <c r="J1765" s="1">
        <f t="shared" si="54"/>
        <v>0.79411764705882348</v>
      </c>
      <c r="K1765" s="1">
        <f t="shared" si="55"/>
        <v>0.20588235294117646</v>
      </c>
    </row>
    <row r="1766" spans="1:11" hidden="1" x14ac:dyDescent="0.35">
      <c r="A1766" t="s">
        <v>136</v>
      </c>
      <c r="B1766" t="s">
        <v>9</v>
      </c>
      <c r="C1766" t="s">
        <v>137</v>
      </c>
      <c r="D1766" t="s">
        <v>131</v>
      </c>
      <c r="E1766" t="s">
        <v>115</v>
      </c>
      <c r="F1766" t="s">
        <v>184</v>
      </c>
      <c r="G1766">
        <v>24</v>
      </c>
      <c r="H1766">
        <v>15</v>
      </c>
      <c r="I1766">
        <v>9</v>
      </c>
      <c r="J1766" s="1">
        <f t="shared" si="54"/>
        <v>0.625</v>
      </c>
      <c r="K1766" s="1">
        <f t="shared" si="55"/>
        <v>0.375</v>
      </c>
    </row>
    <row r="1767" spans="1:11" hidden="1" x14ac:dyDescent="0.35">
      <c r="A1767" t="s">
        <v>136</v>
      </c>
      <c r="B1767" t="s">
        <v>9</v>
      </c>
      <c r="C1767" t="s">
        <v>137</v>
      </c>
      <c r="D1767" t="s">
        <v>131</v>
      </c>
      <c r="E1767" t="s">
        <v>116</v>
      </c>
      <c r="F1767" t="s">
        <v>184</v>
      </c>
      <c r="G1767">
        <v>20</v>
      </c>
      <c r="H1767">
        <v>15</v>
      </c>
      <c r="I1767">
        <v>5</v>
      </c>
      <c r="J1767" s="1">
        <f t="shared" si="54"/>
        <v>0.75</v>
      </c>
      <c r="K1767" s="1">
        <f t="shared" si="55"/>
        <v>0.25</v>
      </c>
    </row>
    <row r="1768" spans="1:11" hidden="1" x14ac:dyDescent="0.35">
      <c r="A1768" t="s">
        <v>136</v>
      </c>
      <c r="B1768" t="s">
        <v>9</v>
      </c>
      <c r="C1768" t="s">
        <v>137</v>
      </c>
      <c r="D1768" t="s">
        <v>131</v>
      </c>
      <c r="E1768" t="s">
        <v>117</v>
      </c>
      <c r="F1768" t="s">
        <v>309</v>
      </c>
      <c r="G1768">
        <v>160</v>
      </c>
      <c r="H1768">
        <v>155</v>
      </c>
      <c r="I1768">
        <v>5</v>
      </c>
      <c r="J1768" s="1">
        <f t="shared" si="54"/>
        <v>0.96875</v>
      </c>
      <c r="K1768" s="1">
        <f t="shared" si="55"/>
        <v>3.125E-2</v>
      </c>
    </row>
    <row r="1769" spans="1:11" hidden="1" x14ac:dyDescent="0.35">
      <c r="A1769" t="s">
        <v>136</v>
      </c>
      <c r="B1769" t="s">
        <v>9</v>
      </c>
      <c r="C1769" t="s">
        <v>137</v>
      </c>
      <c r="D1769" t="s">
        <v>131</v>
      </c>
      <c r="E1769" t="s">
        <v>118</v>
      </c>
      <c r="F1769" t="s">
        <v>189</v>
      </c>
      <c r="G1769">
        <v>165</v>
      </c>
      <c r="H1769">
        <v>146</v>
      </c>
      <c r="I1769">
        <v>19</v>
      </c>
      <c r="J1769" s="1">
        <f t="shared" si="54"/>
        <v>0.88484848484848488</v>
      </c>
      <c r="K1769" s="1">
        <f t="shared" si="55"/>
        <v>0.11515151515151516</v>
      </c>
    </row>
    <row r="1770" spans="1:11" hidden="1" x14ac:dyDescent="0.35">
      <c r="A1770" t="s">
        <v>136</v>
      </c>
      <c r="B1770" t="s">
        <v>9</v>
      </c>
      <c r="C1770" t="s">
        <v>137</v>
      </c>
      <c r="D1770" t="s">
        <v>131</v>
      </c>
      <c r="E1770" t="s">
        <v>119</v>
      </c>
      <c r="F1770" t="s">
        <v>189</v>
      </c>
      <c r="G1770">
        <v>168</v>
      </c>
      <c r="H1770">
        <v>152</v>
      </c>
      <c r="I1770">
        <v>16</v>
      </c>
      <c r="J1770" s="1">
        <f t="shared" si="54"/>
        <v>0.90476190476190477</v>
      </c>
      <c r="K1770" s="1">
        <f t="shared" si="55"/>
        <v>9.5238095238095233E-2</v>
      </c>
    </row>
    <row r="1771" spans="1:11" hidden="1" x14ac:dyDescent="0.35">
      <c r="A1771" t="s">
        <v>136</v>
      </c>
      <c r="B1771" t="s">
        <v>9</v>
      </c>
      <c r="C1771" t="s">
        <v>137</v>
      </c>
      <c r="D1771" t="s">
        <v>131</v>
      </c>
      <c r="E1771" t="s">
        <v>120</v>
      </c>
      <c r="F1771" t="s">
        <v>200</v>
      </c>
      <c r="G1771">
        <v>109</v>
      </c>
      <c r="H1771">
        <v>94</v>
      </c>
      <c r="I1771">
        <v>15</v>
      </c>
      <c r="J1771" s="1">
        <f t="shared" si="54"/>
        <v>0.86238532110091748</v>
      </c>
      <c r="K1771" s="1">
        <f t="shared" si="55"/>
        <v>0.13761467889908258</v>
      </c>
    </row>
    <row r="1772" spans="1:11" hidden="1" x14ac:dyDescent="0.35">
      <c r="A1772" t="s">
        <v>136</v>
      </c>
      <c r="B1772" t="s">
        <v>9</v>
      </c>
      <c r="C1772" t="s">
        <v>137</v>
      </c>
      <c r="D1772" t="s">
        <v>131</v>
      </c>
      <c r="E1772" t="s">
        <v>121</v>
      </c>
      <c r="F1772" t="s">
        <v>200</v>
      </c>
      <c r="G1772">
        <v>274</v>
      </c>
      <c r="H1772">
        <v>191</v>
      </c>
      <c r="I1772">
        <v>83</v>
      </c>
      <c r="J1772" s="1">
        <f t="shared" si="54"/>
        <v>0.6970802919708029</v>
      </c>
      <c r="K1772" s="1">
        <f t="shared" si="55"/>
        <v>0.3029197080291971</v>
      </c>
    </row>
    <row r="1773" spans="1:11" hidden="1" x14ac:dyDescent="0.35">
      <c r="A1773" t="s">
        <v>136</v>
      </c>
      <c r="B1773" t="s">
        <v>9</v>
      </c>
      <c r="C1773" t="s">
        <v>137</v>
      </c>
      <c r="D1773" t="s">
        <v>131</v>
      </c>
      <c r="E1773" t="s">
        <v>122</v>
      </c>
      <c r="F1773" t="s">
        <v>184</v>
      </c>
      <c r="G1773">
        <v>129</v>
      </c>
      <c r="H1773">
        <v>112</v>
      </c>
      <c r="I1773">
        <v>17</v>
      </c>
      <c r="J1773" s="1">
        <f t="shared" si="54"/>
        <v>0.86821705426356588</v>
      </c>
      <c r="K1773" s="1">
        <f t="shared" si="55"/>
        <v>0.13178294573643412</v>
      </c>
    </row>
    <row r="1774" spans="1:11" hidden="1" x14ac:dyDescent="0.35">
      <c r="A1774" t="s">
        <v>136</v>
      </c>
      <c r="B1774" t="s">
        <v>9</v>
      </c>
      <c r="C1774" t="s">
        <v>137</v>
      </c>
      <c r="D1774" t="s">
        <v>131</v>
      </c>
      <c r="E1774" t="s">
        <v>123</v>
      </c>
      <c r="F1774" t="s">
        <v>189</v>
      </c>
      <c r="G1774">
        <v>103</v>
      </c>
      <c r="H1774">
        <v>70</v>
      </c>
      <c r="I1774">
        <v>33</v>
      </c>
      <c r="J1774" s="1">
        <f t="shared" si="54"/>
        <v>0.67961165048543692</v>
      </c>
      <c r="K1774" s="1">
        <f t="shared" si="55"/>
        <v>0.32038834951456313</v>
      </c>
    </row>
    <row r="1775" spans="1:11" hidden="1" x14ac:dyDescent="0.35">
      <c r="A1775" t="s">
        <v>136</v>
      </c>
      <c r="B1775" t="s">
        <v>9</v>
      </c>
      <c r="C1775" t="s">
        <v>137</v>
      </c>
      <c r="D1775" t="s">
        <v>131</v>
      </c>
      <c r="E1775" t="s">
        <v>124</v>
      </c>
      <c r="F1775" t="s">
        <v>124</v>
      </c>
      <c r="G1775">
        <v>80</v>
      </c>
      <c r="H1775">
        <v>59</v>
      </c>
      <c r="I1775">
        <v>21</v>
      </c>
      <c r="J1775" s="1">
        <f t="shared" si="54"/>
        <v>0.73750000000000004</v>
      </c>
      <c r="K1775" s="1">
        <f t="shared" si="55"/>
        <v>0.26250000000000001</v>
      </c>
    </row>
    <row r="1776" spans="1:11" x14ac:dyDescent="0.35">
      <c r="A1776" t="s">
        <v>136</v>
      </c>
      <c r="B1776" t="s">
        <v>9</v>
      </c>
      <c r="C1776" t="s">
        <v>137</v>
      </c>
      <c r="D1776" t="s">
        <v>131</v>
      </c>
      <c r="E1776" t="s">
        <v>125</v>
      </c>
      <c r="F1776" t="s">
        <v>309</v>
      </c>
      <c r="G1776">
        <v>266</v>
      </c>
      <c r="H1776">
        <v>198</v>
      </c>
      <c r="I1776">
        <v>68</v>
      </c>
      <c r="J1776" s="1">
        <f t="shared" si="54"/>
        <v>0.74436090225563911</v>
      </c>
      <c r="K1776" s="1">
        <f t="shared" si="55"/>
        <v>0.25563909774436089</v>
      </c>
    </row>
    <row r="1777" spans="1:11" hidden="1" x14ac:dyDescent="0.35">
      <c r="A1777" t="s">
        <v>136</v>
      </c>
      <c r="B1777" t="s">
        <v>9</v>
      </c>
      <c r="C1777" t="s">
        <v>137</v>
      </c>
      <c r="D1777" t="s">
        <v>131</v>
      </c>
      <c r="E1777" t="s">
        <v>126</v>
      </c>
      <c r="F1777" t="s">
        <v>268</v>
      </c>
      <c r="G1777">
        <v>65</v>
      </c>
      <c r="H1777">
        <v>60</v>
      </c>
      <c r="I1777">
        <v>5</v>
      </c>
      <c r="J1777" s="1">
        <f t="shared" si="54"/>
        <v>0.92307692307692313</v>
      </c>
      <c r="K1777" s="1">
        <f t="shared" si="55"/>
        <v>7.6923076923076927E-2</v>
      </c>
    </row>
    <row r="1778" spans="1:11" hidden="1" x14ac:dyDescent="0.35">
      <c r="A1778" t="s">
        <v>136</v>
      </c>
      <c r="B1778" t="s">
        <v>9</v>
      </c>
      <c r="C1778" t="s">
        <v>137</v>
      </c>
      <c r="D1778" t="s">
        <v>132</v>
      </c>
      <c r="E1778" t="s">
        <v>12</v>
      </c>
      <c r="F1778" t="s">
        <v>268</v>
      </c>
      <c r="G1778">
        <v>29</v>
      </c>
      <c r="H1778">
        <v>21</v>
      </c>
      <c r="I1778">
        <v>8</v>
      </c>
      <c r="J1778" s="1">
        <f t="shared" si="54"/>
        <v>0.72413793103448276</v>
      </c>
      <c r="K1778" s="1">
        <f t="shared" si="55"/>
        <v>0.27586206896551724</v>
      </c>
    </row>
    <row r="1779" spans="1:11" hidden="1" x14ac:dyDescent="0.35">
      <c r="A1779" t="s">
        <v>136</v>
      </c>
      <c r="B1779" t="s">
        <v>9</v>
      </c>
      <c r="C1779" t="s">
        <v>137</v>
      </c>
      <c r="D1779" t="s">
        <v>132</v>
      </c>
      <c r="E1779" t="s">
        <v>13</v>
      </c>
      <c r="F1779" t="s">
        <v>268</v>
      </c>
      <c r="G1779">
        <v>10</v>
      </c>
      <c r="H1779">
        <v>8</v>
      </c>
      <c r="I1779">
        <v>2</v>
      </c>
      <c r="J1779" s="1">
        <f t="shared" si="54"/>
        <v>0.8</v>
      </c>
      <c r="K1779" s="1">
        <f t="shared" si="55"/>
        <v>0.2</v>
      </c>
    </row>
    <row r="1780" spans="1:11" hidden="1" x14ac:dyDescent="0.35">
      <c r="A1780" t="s">
        <v>136</v>
      </c>
      <c r="B1780" t="s">
        <v>9</v>
      </c>
      <c r="C1780" t="s">
        <v>137</v>
      </c>
      <c r="D1780" t="s">
        <v>132</v>
      </c>
      <c r="E1780" t="s">
        <v>14</v>
      </c>
      <c r="F1780" t="s">
        <v>268</v>
      </c>
      <c r="G1780">
        <v>22</v>
      </c>
      <c r="H1780">
        <v>18</v>
      </c>
      <c r="I1780">
        <v>4</v>
      </c>
      <c r="J1780" s="1">
        <f t="shared" si="54"/>
        <v>0.81818181818181823</v>
      </c>
      <c r="K1780" s="1">
        <f t="shared" si="55"/>
        <v>0.18181818181818182</v>
      </c>
    </row>
    <row r="1781" spans="1:11" hidden="1" x14ac:dyDescent="0.35">
      <c r="A1781" t="s">
        <v>136</v>
      </c>
      <c r="B1781" t="s">
        <v>9</v>
      </c>
      <c r="C1781" t="s">
        <v>137</v>
      </c>
      <c r="D1781" t="s">
        <v>132</v>
      </c>
      <c r="E1781" t="s">
        <v>15</v>
      </c>
      <c r="F1781" t="s">
        <v>210</v>
      </c>
      <c r="G1781">
        <v>21</v>
      </c>
      <c r="H1781">
        <v>18</v>
      </c>
      <c r="I1781">
        <v>3</v>
      </c>
      <c r="J1781" s="1">
        <f t="shared" si="54"/>
        <v>0.8571428571428571</v>
      </c>
      <c r="K1781" s="1">
        <f t="shared" si="55"/>
        <v>0.14285714285714285</v>
      </c>
    </row>
    <row r="1782" spans="1:11" hidden="1" x14ac:dyDescent="0.35">
      <c r="A1782" t="s">
        <v>136</v>
      </c>
      <c r="B1782" t="s">
        <v>9</v>
      </c>
      <c r="C1782" t="s">
        <v>137</v>
      </c>
      <c r="D1782" t="s">
        <v>132</v>
      </c>
      <c r="E1782" t="s">
        <v>16</v>
      </c>
      <c r="F1782" t="s">
        <v>210</v>
      </c>
      <c r="G1782">
        <v>19</v>
      </c>
      <c r="H1782">
        <v>15</v>
      </c>
      <c r="I1782">
        <v>4</v>
      </c>
      <c r="J1782" s="1">
        <f t="shared" si="54"/>
        <v>0.78947368421052633</v>
      </c>
      <c r="K1782" s="1">
        <f t="shared" si="55"/>
        <v>0.21052631578947367</v>
      </c>
    </row>
    <row r="1783" spans="1:11" hidden="1" x14ac:dyDescent="0.35">
      <c r="A1783" t="s">
        <v>136</v>
      </c>
      <c r="B1783" t="s">
        <v>9</v>
      </c>
      <c r="C1783" t="s">
        <v>137</v>
      </c>
      <c r="D1783" t="s">
        <v>132</v>
      </c>
      <c r="E1783" t="s">
        <v>17</v>
      </c>
      <c r="F1783" t="s">
        <v>210</v>
      </c>
      <c r="G1783">
        <v>19</v>
      </c>
      <c r="H1783">
        <v>18</v>
      </c>
      <c r="I1783">
        <v>1</v>
      </c>
      <c r="J1783" s="1">
        <f t="shared" si="54"/>
        <v>0.94736842105263153</v>
      </c>
      <c r="K1783" s="1">
        <f t="shared" si="55"/>
        <v>5.2631578947368418E-2</v>
      </c>
    </row>
    <row r="1784" spans="1:11" hidden="1" x14ac:dyDescent="0.35">
      <c r="A1784" t="s">
        <v>136</v>
      </c>
      <c r="B1784" t="s">
        <v>9</v>
      </c>
      <c r="C1784" t="s">
        <v>137</v>
      </c>
      <c r="D1784" t="s">
        <v>132</v>
      </c>
      <c r="E1784" t="s">
        <v>18</v>
      </c>
      <c r="F1784" t="s">
        <v>210</v>
      </c>
      <c r="G1784">
        <v>10</v>
      </c>
      <c r="H1784">
        <v>10</v>
      </c>
      <c r="I1784">
        <v>0</v>
      </c>
      <c r="J1784" s="1">
        <f t="shared" si="54"/>
        <v>1</v>
      </c>
      <c r="K1784" s="1">
        <f t="shared" si="55"/>
        <v>0</v>
      </c>
    </row>
    <row r="1785" spans="1:11" hidden="1" x14ac:dyDescent="0.35">
      <c r="A1785" t="s">
        <v>136</v>
      </c>
      <c r="B1785" t="s">
        <v>9</v>
      </c>
      <c r="C1785" t="s">
        <v>137</v>
      </c>
      <c r="D1785" t="s">
        <v>132</v>
      </c>
      <c r="E1785" t="s">
        <v>19</v>
      </c>
      <c r="F1785" t="s">
        <v>210</v>
      </c>
      <c r="G1785">
        <v>24</v>
      </c>
      <c r="H1785">
        <v>17</v>
      </c>
      <c r="I1785">
        <v>7</v>
      </c>
      <c r="J1785" s="1">
        <f t="shared" si="54"/>
        <v>0.70833333333333337</v>
      </c>
      <c r="K1785" s="1">
        <f t="shared" si="55"/>
        <v>0.29166666666666669</v>
      </c>
    </row>
    <row r="1786" spans="1:11" hidden="1" x14ac:dyDescent="0.35">
      <c r="A1786" t="s">
        <v>136</v>
      </c>
      <c r="B1786" t="s">
        <v>9</v>
      </c>
      <c r="C1786" t="s">
        <v>137</v>
      </c>
      <c r="D1786" t="s">
        <v>132</v>
      </c>
      <c r="E1786" t="s">
        <v>20</v>
      </c>
      <c r="F1786" t="s">
        <v>210</v>
      </c>
      <c r="G1786">
        <v>15</v>
      </c>
      <c r="H1786">
        <v>13</v>
      </c>
      <c r="I1786">
        <v>2</v>
      </c>
      <c r="J1786" s="1">
        <f t="shared" si="54"/>
        <v>0.8666666666666667</v>
      </c>
      <c r="K1786" s="1">
        <f t="shared" si="55"/>
        <v>0.13333333333333333</v>
      </c>
    </row>
    <row r="1787" spans="1:11" hidden="1" x14ac:dyDescent="0.35">
      <c r="A1787" t="s">
        <v>136</v>
      </c>
      <c r="B1787" t="s">
        <v>9</v>
      </c>
      <c r="C1787" t="s">
        <v>137</v>
      </c>
      <c r="D1787" t="s">
        <v>132</v>
      </c>
      <c r="E1787" t="s">
        <v>21</v>
      </c>
      <c r="F1787" t="s">
        <v>210</v>
      </c>
      <c r="G1787">
        <v>40</v>
      </c>
      <c r="H1787">
        <v>30</v>
      </c>
      <c r="I1787">
        <v>10</v>
      </c>
      <c r="J1787" s="1">
        <f t="shared" si="54"/>
        <v>0.75</v>
      </c>
      <c r="K1787" s="1">
        <f t="shared" si="55"/>
        <v>0.25</v>
      </c>
    </row>
    <row r="1788" spans="1:11" hidden="1" x14ac:dyDescent="0.35">
      <c r="A1788" t="s">
        <v>136</v>
      </c>
      <c r="B1788" t="s">
        <v>9</v>
      </c>
      <c r="C1788" t="s">
        <v>137</v>
      </c>
      <c r="D1788" t="s">
        <v>132</v>
      </c>
      <c r="E1788" t="s">
        <v>22</v>
      </c>
      <c r="F1788" t="s">
        <v>210</v>
      </c>
      <c r="G1788">
        <v>12</v>
      </c>
      <c r="H1788">
        <v>11</v>
      </c>
      <c r="I1788">
        <v>1</v>
      </c>
      <c r="J1788" s="1">
        <f t="shared" si="54"/>
        <v>0.91666666666666663</v>
      </c>
      <c r="K1788" s="1">
        <f t="shared" si="55"/>
        <v>8.3333333333333329E-2</v>
      </c>
    </row>
    <row r="1789" spans="1:11" hidden="1" x14ac:dyDescent="0.35">
      <c r="A1789" t="s">
        <v>136</v>
      </c>
      <c r="B1789" t="s">
        <v>9</v>
      </c>
      <c r="C1789" t="s">
        <v>137</v>
      </c>
      <c r="D1789" t="s">
        <v>132</v>
      </c>
      <c r="E1789" t="s">
        <v>23</v>
      </c>
      <c r="F1789" t="s">
        <v>210</v>
      </c>
      <c r="G1789">
        <v>19</v>
      </c>
      <c r="H1789">
        <v>12</v>
      </c>
      <c r="I1789">
        <v>7</v>
      </c>
      <c r="J1789" s="1">
        <f t="shared" si="54"/>
        <v>0.63157894736842102</v>
      </c>
      <c r="K1789" s="1">
        <f t="shared" si="55"/>
        <v>0.36842105263157893</v>
      </c>
    </row>
    <row r="1790" spans="1:11" hidden="1" x14ac:dyDescent="0.35">
      <c r="A1790" t="s">
        <v>136</v>
      </c>
      <c r="B1790" t="s">
        <v>9</v>
      </c>
      <c r="C1790" t="s">
        <v>137</v>
      </c>
      <c r="D1790" t="s">
        <v>132</v>
      </c>
      <c r="E1790" t="s">
        <v>24</v>
      </c>
      <c r="F1790" t="s">
        <v>210</v>
      </c>
      <c r="G1790">
        <v>16</v>
      </c>
      <c r="H1790">
        <v>15</v>
      </c>
      <c r="I1790">
        <v>1</v>
      </c>
      <c r="J1790" s="1">
        <f t="shared" si="54"/>
        <v>0.9375</v>
      </c>
      <c r="K1790" s="1">
        <f t="shared" si="55"/>
        <v>6.25E-2</v>
      </c>
    </row>
    <row r="1791" spans="1:11" hidden="1" x14ac:dyDescent="0.35">
      <c r="A1791" t="s">
        <v>136</v>
      </c>
      <c r="B1791" t="s">
        <v>9</v>
      </c>
      <c r="C1791" t="s">
        <v>137</v>
      </c>
      <c r="D1791" t="s">
        <v>132</v>
      </c>
      <c r="E1791" t="s">
        <v>25</v>
      </c>
      <c r="F1791" t="s">
        <v>210</v>
      </c>
      <c r="G1791">
        <v>19</v>
      </c>
      <c r="H1791">
        <v>14</v>
      </c>
      <c r="I1791">
        <v>5</v>
      </c>
      <c r="J1791" s="1">
        <f t="shared" si="54"/>
        <v>0.73684210526315785</v>
      </c>
      <c r="K1791" s="1">
        <f t="shared" si="55"/>
        <v>0.26315789473684209</v>
      </c>
    </row>
    <row r="1792" spans="1:11" hidden="1" x14ac:dyDescent="0.35">
      <c r="A1792" t="s">
        <v>136</v>
      </c>
      <c r="B1792" t="s">
        <v>9</v>
      </c>
      <c r="C1792" t="s">
        <v>137</v>
      </c>
      <c r="D1792" t="s">
        <v>132</v>
      </c>
      <c r="E1792" t="s">
        <v>26</v>
      </c>
      <c r="F1792" t="s">
        <v>268</v>
      </c>
      <c r="G1792">
        <v>22</v>
      </c>
      <c r="H1792">
        <v>13</v>
      </c>
      <c r="I1792">
        <v>9</v>
      </c>
      <c r="J1792" s="1">
        <f t="shared" si="54"/>
        <v>0.59090909090909094</v>
      </c>
      <c r="K1792" s="1">
        <f t="shared" si="55"/>
        <v>0.40909090909090912</v>
      </c>
    </row>
    <row r="1793" spans="1:11" hidden="1" x14ac:dyDescent="0.35">
      <c r="A1793" t="s">
        <v>136</v>
      </c>
      <c r="B1793" t="s">
        <v>9</v>
      </c>
      <c r="C1793" t="s">
        <v>137</v>
      </c>
      <c r="D1793" t="s">
        <v>132</v>
      </c>
      <c r="E1793" t="s">
        <v>27</v>
      </c>
      <c r="F1793" t="s">
        <v>210</v>
      </c>
      <c r="G1793">
        <v>20</v>
      </c>
      <c r="H1793">
        <v>18</v>
      </c>
      <c r="I1793">
        <v>2</v>
      </c>
      <c r="J1793" s="1">
        <f t="shared" si="54"/>
        <v>0.9</v>
      </c>
      <c r="K1793" s="1">
        <f t="shared" si="55"/>
        <v>0.1</v>
      </c>
    </row>
    <row r="1794" spans="1:11" hidden="1" x14ac:dyDescent="0.35">
      <c r="A1794" t="s">
        <v>136</v>
      </c>
      <c r="B1794" t="s">
        <v>9</v>
      </c>
      <c r="C1794" t="s">
        <v>137</v>
      </c>
      <c r="D1794" t="s">
        <v>132</v>
      </c>
      <c r="E1794" t="s">
        <v>28</v>
      </c>
      <c r="F1794" t="s">
        <v>210</v>
      </c>
      <c r="G1794">
        <v>32</v>
      </c>
      <c r="H1794">
        <v>21</v>
      </c>
      <c r="I1794">
        <v>11</v>
      </c>
      <c r="J1794" s="1">
        <f t="shared" si="54"/>
        <v>0.65625</v>
      </c>
      <c r="K1794" s="1">
        <f t="shared" si="55"/>
        <v>0.34375</v>
      </c>
    </row>
    <row r="1795" spans="1:11" hidden="1" x14ac:dyDescent="0.35">
      <c r="A1795" t="s">
        <v>136</v>
      </c>
      <c r="B1795" t="s">
        <v>9</v>
      </c>
      <c r="C1795" t="s">
        <v>137</v>
      </c>
      <c r="D1795" t="s">
        <v>132</v>
      </c>
      <c r="E1795" t="s">
        <v>29</v>
      </c>
      <c r="F1795" t="s">
        <v>210</v>
      </c>
      <c r="G1795">
        <v>21</v>
      </c>
      <c r="H1795">
        <v>17</v>
      </c>
      <c r="I1795">
        <v>4</v>
      </c>
      <c r="J1795" s="1">
        <f t="shared" ref="J1795:J1858" si="56">H1795/G1795</f>
        <v>0.80952380952380953</v>
      </c>
      <c r="K1795" s="1">
        <f t="shared" ref="K1795:K1858" si="57">I1795/G1795</f>
        <v>0.19047619047619047</v>
      </c>
    </row>
    <row r="1796" spans="1:11" hidden="1" x14ac:dyDescent="0.35">
      <c r="A1796" t="s">
        <v>136</v>
      </c>
      <c r="B1796" t="s">
        <v>9</v>
      </c>
      <c r="C1796" t="s">
        <v>137</v>
      </c>
      <c r="D1796" t="s">
        <v>132</v>
      </c>
      <c r="E1796" t="s">
        <v>30</v>
      </c>
      <c r="F1796" t="s">
        <v>210</v>
      </c>
      <c r="G1796">
        <v>15</v>
      </c>
      <c r="H1796">
        <v>14</v>
      </c>
      <c r="I1796">
        <v>1</v>
      </c>
      <c r="J1796" s="1">
        <f t="shared" si="56"/>
        <v>0.93333333333333335</v>
      </c>
      <c r="K1796" s="1">
        <f t="shared" si="57"/>
        <v>6.6666666666666666E-2</v>
      </c>
    </row>
    <row r="1797" spans="1:11" hidden="1" x14ac:dyDescent="0.35">
      <c r="A1797" t="s">
        <v>136</v>
      </c>
      <c r="B1797" t="s">
        <v>9</v>
      </c>
      <c r="C1797" t="s">
        <v>137</v>
      </c>
      <c r="D1797" t="s">
        <v>132</v>
      </c>
      <c r="E1797" t="s">
        <v>31</v>
      </c>
      <c r="F1797" t="s">
        <v>210</v>
      </c>
      <c r="G1797">
        <v>19</v>
      </c>
      <c r="H1797">
        <v>14</v>
      </c>
      <c r="I1797">
        <v>5</v>
      </c>
      <c r="J1797" s="1">
        <f t="shared" si="56"/>
        <v>0.73684210526315785</v>
      </c>
      <c r="K1797" s="1">
        <f t="shared" si="57"/>
        <v>0.26315789473684209</v>
      </c>
    </row>
    <row r="1798" spans="1:11" hidden="1" x14ac:dyDescent="0.35">
      <c r="A1798" t="s">
        <v>136</v>
      </c>
      <c r="B1798" t="s">
        <v>9</v>
      </c>
      <c r="C1798" t="s">
        <v>137</v>
      </c>
      <c r="D1798" t="s">
        <v>132</v>
      </c>
      <c r="E1798" t="s">
        <v>32</v>
      </c>
      <c r="F1798" t="s">
        <v>210</v>
      </c>
      <c r="G1798">
        <v>22</v>
      </c>
      <c r="H1798">
        <v>21</v>
      </c>
      <c r="I1798">
        <v>1</v>
      </c>
      <c r="J1798" s="1">
        <f t="shared" si="56"/>
        <v>0.95454545454545459</v>
      </c>
      <c r="K1798" s="1">
        <f t="shared" si="57"/>
        <v>4.5454545454545456E-2</v>
      </c>
    </row>
    <row r="1799" spans="1:11" hidden="1" x14ac:dyDescent="0.35">
      <c r="A1799" t="s">
        <v>136</v>
      </c>
      <c r="B1799" t="s">
        <v>9</v>
      </c>
      <c r="C1799" t="s">
        <v>137</v>
      </c>
      <c r="D1799" t="s">
        <v>132</v>
      </c>
      <c r="E1799" t="s">
        <v>33</v>
      </c>
      <c r="F1799" t="s">
        <v>210</v>
      </c>
      <c r="G1799">
        <v>11</v>
      </c>
      <c r="H1799">
        <v>10</v>
      </c>
      <c r="I1799">
        <v>1</v>
      </c>
      <c r="J1799" s="1">
        <f t="shared" si="56"/>
        <v>0.90909090909090906</v>
      </c>
      <c r="K1799" s="1">
        <f t="shared" si="57"/>
        <v>9.0909090909090912E-2</v>
      </c>
    </row>
    <row r="1800" spans="1:11" hidden="1" x14ac:dyDescent="0.35">
      <c r="A1800" t="s">
        <v>136</v>
      </c>
      <c r="B1800" t="s">
        <v>9</v>
      </c>
      <c r="C1800" t="s">
        <v>137</v>
      </c>
      <c r="D1800" t="s">
        <v>132</v>
      </c>
      <c r="E1800" t="s">
        <v>34</v>
      </c>
      <c r="F1800" t="s">
        <v>210</v>
      </c>
      <c r="G1800">
        <v>9</v>
      </c>
      <c r="H1800">
        <v>8</v>
      </c>
      <c r="I1800">
        <v>1</v>
      </c>
      <c r="J1800" s="1">
        <f t="shared" si="56"/>
        <v>0.88888888888888884</v>
      </c>
      <c r="K1800" s="1">
        <f t="shared" si="57"/>
        <v>0.1111111111111111</v>
      </c>
    </row>
    <row r="1801" spans="1:11" hidden="1" x14ac:dyDescent="0.35">
      <c r="A1801" t="s">
        <v>136</v>
      </c>
      <c r="B1801" t="s">
        <v>9</v>
      </c>
      <c r="C1801" t="s">
        <v>137</v>
      </c>
      <c r="D1801" t="s">
        <v>132</v>
      </c>
      <c r="E1801" t="s">
        <v>35</v>
      </c>
      <c r="F1801" t="s">
        <v>210</v>
      </c>
      <c r="G1801">
        <v>25</v>
      </c>
      <c r="H1801">
        <v>22</v>
      </c>
      <c r="I1801">
        <v>3</v>
      </c>
      <c r="J1801" s="1">
        <f t="shared" si="56"/>
        <v>0.88</v>
      </c>
      <c r="K1801" s="1">
        <f t="shared" si="57"/>
        <v>0.12</v>
      </c>
    </row>
    <row r="1802" spans="1:11" hidden="1" x14ac:dyDescent="0.35">
      <c r="A1802" t="s">
        <v>136</v>
      </c>
      <c r="B1802" t="s">
        <v>9</v>
      </c>
      <c r="C1802" t="s">
        <v>137</v>
      </c>
      <c r="D1802" t="s">
        <v>132</v>
      </c>
      <c r="E1802" t="s">
        <v>36</v>
      </c>
      <c r="F1802" t="s">
        <v>210</v>
      </c>
      <c r="G1802">
        <v>11</v>
      </c>
      <c r="H1802">
        <v>11</v>
      </c>
      <c r="I1802">
        <v>0</v>
      </c>
      <c r="J1802" s="1">
        <f t="shared" si="56"/>
        <v>1</v>
      </c>
      <c r="K1802" s="1">
        <f t="shared" si="57"/>
        <v>0</v>
      </c>
    </row>
    <row r="1803" spans="1:11" hidden="1" x14ac:dyDescent="0.35">
      <c r="A1803" t="s">
        <v>136</v>
      </c>
      <c r="B1803" t="s">
        <v>9</v>
      </c>
      <c r="C1803" t="s">
        <v>137</v>
      </c>
      <c r="D1803" t="s">
        <v>132</v>
      </c>
      <c r="E1803" t="s">
        <v>37</v>
      </c>
      <c r="F1803" t="s">
        <v>210</v>
      </c>
      <c r="G1803">
        <v>44</v>
      </c>
      <c r="H1803">
        <v>36</v>
      </c>
      <c r="I1803">
        <v>8</v>
      </c>
      <c r="J1803" s="1">
        <f t="shared" si="56"/>
        <v>0.81818181818181823</v>
      </c>
      <c r="K1803" s="1">
        <f t="shared" si="57"/>
        <v>0.18181818181818182</v>
      </c>
    </row>
    <row r="1804" spans="1:11" hidden="1" x14ac:dyDescent="0.35">
      <c r="A1804" t="s">
        <v>136</v>
      </c>
      <c r="B1804" t="s">
        <v>9</v>
      </c>
      <c r="C1804" t="s">
        <v>137</v>
      </c>
      <c r="D1804" t="s">
        <v>132</v>
      </c>
      <c r="E1804" t="s">
        <v>38</v>
      </c>
      <c r="F1804" t="s">
        <v>210</v>
      </c>
      <c r="G1804">
        <v>18</v>
      </c>
      <c r="H1804">
        <v>12</v>
      </c>
      <c r="I1804">
        <v>6</v>
      </c>
      <c r="J1804" s="1">
        <f t="shared" si="56"/>
        <v>0.66666666666666663</v>
      </c>
      <c r="K1804" s="1">
        <f t="shared" si="57"/>
        <v>0.33333333333333331</v>
      </c>
    </row>
    <row r="1805" spans="1:11" hidden="1" x14ac:dyDescent="0.35">
      <c r="A1805" t="s">
        <v>136</v>
      </c>
      <c r="B1805" t="s">
        <v>9</v>
      </c>
      <c r="C1805" t="s">
        <v>137</v>
      </c>
      <c r="D1805" t="s">
        <v>132</v>
      </c>
      <c r="E1805" t="s">
        <v>39</v>
      </c>
      <c r="F1805" t="s">
        <v>268</v>
      </c>
      <c r="G1805">
        <v>15</v>
      </c>
      <c r="H1805">
        <v>10</v>
      </c>
      <c r="I1805">
        <v>5</v>
      </c>
      <c r="J1805" s="1">
        <f t="shared" si="56"/>
        <v>0.66666666666666663</v>
      </c>
      <c r="K1805" s="1">
        <f t="shared" si="57"/>
        <v>0.33333333333333331</v>
      </c>
    </row>
    <row r="1806" spans="1:11" hidden="1" x14ac:dyDescent="0.35">
      <c r="A1806" t="s">
        <v>136</v>
      </c>
      <c r="B1806" t="s">
        <v>9</v>
      </c>
      <c r="C1806" t="s">
        <v>137</v>
      </c>
      <c r="D1806" t="s">
        <v>132</v>
      </c>
      <c r="E1806" t="s">
        <v>40</v>
      </c>
      <c r="F1806" t="s">
        <v>189</v>
      </c>
      <c r="G1806">
        <v>11</v>
      </c>
      <c r="H1806">
        <v>5</v>
      </c>
      <c r="I1806">
        <v>6</v>
      </c>
      <c r="J1806" s="1">
        <f t="shared" si="56"/>
        <v>0.45454545454545453</v>
      </c>
      <c r="K1806" s="1">
        <f t="shared" si="57"/>
        <v>0.54545454545454541</v>
      </c>
    </row>
    <row r="1807" spans="1:11" hidden="1" x14ac:dyDescent="0.35">
      <c r="A1807" t="s">
        <v>136</v>
      </c>
      <c r="B1807" t="s">
        <v>9</v>
      </c>
      <c r="C1807" t="s">
        <v>137</v>
      </c>
      <c r="D1807" t="s">
        <v>132</v>
      </c>
      <c r="E1807" t="s">
        <v>41</v>
      </c>
      <c r="F1807" t="s">
        <v>268</v>
      </c>
      <c r="G1807">
        <v>28</v>
      </c>
      <c r="H1807">
        <v>20</v>
      </c>
      <c r="I1807">
        <v>8</v>
      </c>
      <c r="J1807" s="1">
        <f t="shared" si="56"/>
        <v>0.7142857142857143</v>
      </c>
      <c r="K1807" s="1">
        <f t="shared" si="57"/>
        <v>0.2857142857142857</v>
      </c>
    </row>
    <row r="1808" spans="1:11" hidden="1" x14ac:dyDescent="0.35">
      <c r="A1808" t="s">
        <v>136</v>
      </c>
      <c r="B1808" t="s">
        <v>9</v>
      </c>
      <c r="C1808" t="s">
        <v>137</v>
      </c>
      <c r="D1808" t="s">
        <v>132</v>
      </c>
      <c r="E1808" t="s">
        <v>42</v>
      </c>
      <c r="F1808" t="s">
        <v>268</v>
      </c>
      <c r="G1808">
        <v>21</v>
      </c>
      <c r="H1808">
        <v>9</v>
      </c>
      <c r="I1808">
        <v>12</v>
      </c>
      <c r="J1808" s="1">
        <f t="shared" si="56"/>
        <v>0.42857142857142855</v>
      </c>
      <c r="K1808" s="1">
        <f t="shared" si="57"/>
        <v>0.5714285714285714</v>
      </c>
    </row>
    <row r="1809" spans="1:11" hidden="1" x14ac:dyDescent="0.35">
      <c r="A1809" t="s">
        <v>136</v>
      </c>
      <c r="B1809" t="s">
        <v>9</v>
      </c>
      <c r="C1809" t="s">
        <v>137</v>
      </c>
      <c r="D1809" t="s">
        <v>132</v>
      </c>
      <c r="E1809" t="s">
        <v>43</v>
      </c>
      <c r="F1809" t="s">
        <v>268</v>
      </c>
      <c r="G1809">
        <v>34</v>
      </c>
      <c r="H1809">
        <v>25</v>
      </c>
      <c r="I1809">
        <v>9</v>
      </c>
      <c r="J1809" s="1">
        <f t="shared" si="56"/>
        <v>0.73529411764705888</v>
      </c>
      <c r="K1809" s="1">
        <f t="shared" si="57"/>
        <v>0.26470588235294118</v>
      </c>
    </row>
    <row r="1810" spans="1:11" hidden="1" x14ac:dyDescent="0.35">
      <c r="A1810" t="s">
        <v>136</v>
      </c>
      <c r="B1810" t="s">
        <v>9</v>
      </c>
      <c r="C1810" t="s">
        <v>137</v>
      </c>
      <c r="D1810" t="s">
        <v>132</v>
      </c>
      <c r="E1810" t="s">
        <v>44</v>
      </c>
      <c r="F1810" t="s">
        <v>268</v>
      </c>
      <c r="G1810">
        <v>28</v>
      </c>
      <c r="H1810">
        <v>20</v>
      </c>
      <c r="I1810">
        <v>8</v>
      </c>
      <c r="J1810" s="1">
        <f t="shared" si="56"/>
        <v>0.7142857142857143</v>
      </c>
      <c r="K1810" s="1">
        <f t="shared" si="57"/>
        <v>0.2857142857142857</v>
      </c>
    </row>
    <row r="1811" spans="1:11" hidden="1" x14ac:dyDescent="0.35">
      <c r="A1811" t="s">
        <v>136</v>
      </c>
      <c r="B1811" t="s">
        <v>9</v>
      </c>
      <c r="C1811" t="s">
        <v>137</v>
      </c>
      <c r="D1811" t="s">
        <v>132</v>
      </c>
      <c r="E1811" t="s">
        <v>45</v>
      </c>
      <c r="F1811" t="s">
        <v>268</v>
      </c>
      <c r="G1811">
        <v>11</v>
      </c>
      <c r="H1811">
        <v>8</v>
      </c>
      <c r="I1811">
        <v>3</v>
      </c>
      <c r="J1811" s="1">
        <f t="shared" si="56"/>
        <v>0.72727272727272729</v>
      </c>
      <c r="K1811" s="1">
        <f t="shared" si="57"/>
        <v>0.27272727272727271</v>
      </c>
    </row>
    <row r="1812" spans="1:11" hidden="1" x14ac:dyDescent="0.35">
      <c r="A1812" t="s">
        <v>136</v>
      </c>
      <c r="B1812" t="s">
        <v>9</v>
      </c>
      <c r="C1812" t="s">
        <v>137</v>
      </c>
      <c r="D1812" t="s">
        <v>132</v>
      </c>
      <c r="E1812" t="s">
        <v>46</v>
      </c>
      <c r="F1812" t="s">
        <v>268</v>
      </c>
      <c r="G1812">
        <v>13</v>
      </c>
      <c r="H1812">
        <v>10</v>
      </c>
      <c r="I1812">
        <v>3</v>
      </c>
      <c r="J1812" s="1">
        <f t="shared" si="56"/>
        <v>0.76923076923076927</v>
      </c>
      <c r="K1812" s="1">
        <f t="shared" si="57"/>
        <v>0.23076923076923078</v>
      </c>
    </row>
    <row r="1813" spans="1:11" hidden="1" x14ac:dyDescent="0.35">
      <c r="A1813" t="s">
        <v>136</v>
      </c>
      <c r="B1813" t="s">
        <v>9</v>
      </c>
      <c r="C1813" t="s">
        <v>137</v>
      </c>
      <c r="D1813" t="s">
        <v>132</v>
      </c>
      <c r="E1813" t="s">
        <v>47</v>
      </c>
      <c r="F1813" t="s">
        <v>268</v>
      </c>
      <c r="G1813">
        <v>20</v>
      </c>
      <c r="H1813">
        <v>12</v>
      </c>
      <c r="I1813">
        <v>8</v>
      </c>
      <c r="J1813" s="1">
        <f t="shared" si="56"/>
        <v>0.6</v>
      </c>
      <c r="K1813" s="1">
        <f t="shared" si="57"/>
        <v>0.4</v>
      </c>
    </row>
    <row r="1814" spans="1:11" hidden="1" x14ac:dyDescent="0.35">
      <c r="A1814" t="s">
        <v>136</v>
      </c>
      <c r="B1814" t="s">
        <v>9</v>
      </c>
      <c r="C1814" t="s">
        <v>137</v>
      </c>
      <c r="D1814" t="s">
        <v>132</v>
      </c>
      <c r="E1814" t="s">
        <v>48</v>
      </c>
      <c r="F1814" t="s">
        <v>268</v>
      </c>
      <c r="G1814">
        <v>32</v>
      </c>
      <c r="H1814">
        <v>19</v>
      </c>
      <c r="I1814">
        <v>13</v>
      </c>
      <c r="J1814" s="1">
        <f t="shared" si="56"/>
        <v>0.59375</v>
      </c>
      <c r="K1814" s="1">
        <f t="shared" si="57"/>
        <v>0.40625</v>
      </c>
    </row>
    <row r="1815" spans="1:11" hidden="1" x14ac:dyDescent="0.35">
      <c r="A1815" t="s">
        <v>136</v>
      </c>
      <c r="B1815" t="s">
        <v>9</v>
      </c>
      <c r="C1815" t="s">
        <v>137</v>
      </c>
      <c r="D1815" t="s">
        <v>132</v>
      </c>
      <c r="E1815" t="s">
        <v>49</v>
      </c>
      <c r="F1815" t="s">
        <v>268</v>
      </c>
      <c r="G1815">
        <v>39</v>
      </c>
      <c r="H1815">
        <v>31</v>
      </c>
      <c r="I1815">
        <v>8</v>
      </c>
      <c r="J1815" s="1">
        <f t="shared" si="56"/>
        <v>0.79487179487179482</v>
      </c>
      <c r="K1815" s="1">
        <f t="shared" si="57"/>
        <v>0.20512820512820512</v>
      </c>
    </row>
    <row r="1816" spans="1:11" hidden="1" x14ac:dyDescent="0.35">
      <c r="A1816" t="s">
        <v>136</v>
      </c>
      <c r="B1816" t="s">
        <v>9</v>
      </c>
      <c r="C1816" t="s">
        <v>137</v>
      </c>
      <c r="D1816" t="s">
        <v>132</v>
      </c>
      <c r="E1816" t="s">
        <v>50</v>
      </c>
      <c r="F1816" t="s">
        <v>268</v>
      </c>
      <c r="G1816">
        <v>37</v>
      </c>
      <c r="H1816">
        <v>36</v>
      </c>
      <c r="I1816">
        <v>1</v>
      </c>
      <c r="J1816" s="1">
        <f t="shared" si="56"/>
        <v>0.97297297297297303</v>
      </c>
      <c r="K1816" s="1">
        <f t="shared" si="57"/>
        <v>2.7027027027027029E-2</v>
      </c>
    </row>
    <row r="1817" spans="1:11" hidden="1" x14ac:dyDescent="0.35">
      <c r="A1817" t="s">
        <v>136</v>
      </c>
      <c r="B1817" t="s">
        <v>9</v>
      </c>
      <c r="C1817" t="s">
        <v>137</v>
      </c>
      <c r="D1817" t="s">
        <v>132</v>
      </c>
      <c r="E1817" t="s">
        <v>51</v>
      </c>
      <c r="F1817" t="s">
        <v>189</v>
      </c>
      <c r="G1817">
        <v>35</v>
      </c>
      <c r="H1817">
        <v>23</v>
      </c>
      <c r="I1817">
        <v>12</v>
      </c>
      <c r="J1817" s="1">
        <f t="shared" si="56"/>
        <v>0.65714285714285714</v>
      </c>
      <c r="K1817" s="1">
        <f t="shared" si="57"/>
        <v>0.34285714285714286</v>
      </c>
    </row>
    <row r="1818" spans="1:11" hidden="1" x14ac:dyDescent="0.35">
      <c r="A1818" t="s">
        <v>136</v>
      </c>
      <c r="B1818" t="s">
        <v>9</v>
      </c>
      <c r="C1818" t="s">
        <v>137</v>
      </c>
      <c r="D1818" t="s">
        <v>132</v>
      </c>
      <c r="E1818" t="s">
        <v>52</v>
      </c>
      <c r="F1818" t="s">
        <v>189</v>
      </c>
      <c r="G1818">
        <v>18</v>
      </c>
      <c r="H1818">
        <v>13</v>
      </c>
      <c r="I1818">
        <v>5</v>
      </c>
      <c r="J1818" s="1">
        <f t="shared" si="56"/>
        <v>0.72222222222222221</v>
      </c>
      <c r="K1818" s="1">
        <f t="shared" si="57"/>
        <v>0.27777777777777779</v>
      </c>
    </row>
    <row r="1819" spans="1:11" hidden="1" x14ac:dyDescent="0.35">
      <c r="A1819" t="s">
        <v>136</v>
      </c>
      <c r="B1819" t="s">
        <v>9</v>
      </c>
      <c r="C1819" t="s">
        <v>137</v>
      </c>
      <c r="D1819" t="s">
        <v>132</v>
      </c>
      <c r="E1819" t="s">
        <v>53</v>
      </c>
      <c r="F1819" t="s">
        <v>189</v>
      </c>
      <c r="G1819">
        <v>31</v>
      </c>
      <c r="H1819">
        <v>21</v>
      </c>
      <c r="I1819">
        <v>10</v>
      </c>
      <c r="J1819" s="1">
        <f t="shared" si="56"/>
        <v>0.67741935483870963</v>
      </c>
      <c r="K1819" s="1">
        <f t="shared" si="57"/>
        <v>0.32258064516129031</v>
      </c>
    </row>
    <row r="1820" spans="1:11" hidden="1" x14ac:dyDescent="0.35">
      <c r="A1820" t="s">
        <v>136</v>
      </c>
      <c r="B1820" t="s">
        <v>9</v>
      </c>
      <c r="C1820" t="s">
        <v>137</v>
      </c>
      <c r="D1820" t="s">
        <v>132</v>
      </c>
      <c r="E1820" t="s">
        <v>54</v>
      </c>
      <c r="F1820" t="s">
        <v>189</v>
      </c>
      <c r="G1820">
        <v>14</v>
      </c>
      <c r="H1820">
        <v>11</v>
      </c>
      <c r="I1820">
        <v>3</v>
      </c>
      <c r="J1820" s="1">
        <f t="shared" si="56"/>
        <v>0.7857142857142857</v>
      </c>
      <c r="K1820" s="1">
        <f t="shared" si="57"/>
        <v>0.21428571428571427</v>
      </c>
    </row>
    <row r="1821" spans="1:11" hidden="1" x14ac:dyDescent="0.35">
      <c r="A1821" t="s">
        <v>136</v>
      </c>
      <c r="B1821" t="s">
        <v>9</v>
      </c>
      <c r="C1821" t="s">
        <v>137</v>
      </c>
      <c r="D1821" t="s">
        <v>132</v>
      </c>
      <c r="E1821" t="s">
        <v>55</v>
      </c>
      <c r="F1821" t="s">
        <v>189</v>
      </c>
      <c r="G1821">
        <v>3</v>
      </c>
      <c r="H1821">
        <v>2</v>
      </c>
      <c r="I1821">
        <v>1</v>
      </c>
      <c r="J1821" s="1">
        <f t="shared" si="56"/>
        <v>0.66666666666666663</v>
      </c>
      <c r="K1821" s="1">
        <f t="shared" si="57"/>
        <v>0.33333333333333331</v>
      </c>
    </row>
    <row r="1822" spans="1:11" hidden="1" x14ac:dyDescent="0.35">
      <c r="A1822" t="s">
        <v>136</v>
      </c>
      <c r="B1822" t="s">
        <v>9</v>
      </c>
      <c r="C1822" t="s">
        <v>137</v>
      </c>
      <c r="D1822" t="s">
        <v>132</v>
      </c>
      <c r="E1822" t="s">
        <v>56</v>
      </c>
      <c r="F1822" t="s">
        <v>189</v>
      </c>
      <c r="G1822">
        <v>26</v>
      </c>
      <c r="H1822">
        <v>18</v>
      </c>
      <c r="I1822">
        <v>8</v>
      </c>
      <c r="J1822" s="1">
        <f t="shared" si="56"/>
        <v>0.69230769230769229</v>
      </c>
      <c r="K1822" s="1">
        <f t="shared" si="57"/>
        <v>0.30769230769230771</v>
      </c>
    </row>
    <row r="1823" spans="1:11" hidden="1" x14ac:dyDescent="0.35">
      <c r="A1823" t="s">
        <v>136</v>
      </c>
      <c r="B1823" t="s">
        <v>9</v>
      </c>
      <c r="C1823" t="s">
        <v>137</v>
      </c>
      <c r="D1823" t="s">
        <v>132</v>
      </c>
      <c r="E1823" t="s">
        <v>57</v>
      </c>
      <c r="F1823" t="s">
        <v>189</v>
      </c>
      <c r="G1823">
        <v>20</v>
      </c>
      <c r="H1823">
        <v>14</v>
      </c>
      <c r="I1823">
        <v>6</v>
      </c>
      <c r="J1823" s="1">
        <f t="shared" si="56"/>
        <v>0.7</v>
      </c>
      <c r="K1823" s="1">
        <f t="shared" si="57"/>
        <v>0.3</v>
      </c>
    </row>
    <row r="1824" spans="1:11" hidden="1" x14ac:dyDescent="0.35">
      <c r="A1824" t="s">
        <v>136</v>
      </c>
      <c r="B1824" t="s">
        <v>9</v>
      </c>
      <c r="C1824" t="s">
        <v>137</v>
      </c>
      <c r="D1824" t="s">
        <v>132</v>
      </c>
      <c r="E1824" t="s">
        <v>58</v>
      </c>
      <c r="F1824" t="s">
        <v>189</v>
      </c>
      <c r="G1824">
        <v>15</v>
      </c>
      <c r="H1824">
        <v>11</v>
      </c>
      <c r="I1824">
        <v>4</v>
      </c>
      <c r="J1824" s="1">
        <f t="shared" si="56"/>
        <v>0.73333333333333328</v>
      </c>
      <c r="K1824" s="1">
        <f t="shared" si="57"/>
        <v>0.26666666666666666</v>
      </c>
    </row>
    <row r="1825" spans="1:11" hidden="1" x14ac:dyDescent="0.35">
      <c r="A1825" t="s">
        <v>136</v>
      </c>
      <c r="B1825" t="s">
        <v>9</v>
      </c>
      <c r="C1825" t="s">
        <v>137</v>
      </c>
      <c r="D1825" t="s">
        <v>132</v>
      </c>
      <c r="E1825" t="s">
        <v>59</v>
      </c>
      <c r="F1825" t="s">
        <v>189</v>
      </c>
      <c r="G1825">
        <v>22</v>
      </c>
      <c r="H1825">
        <v>20</v>
      </c>
      <c r="I1825">
        <v>2</v>
      </c>
      <c r="J1825" s="1">
        <f t="shared" si="56"/>
        <v>0.90909090909090906</v>
      </c>
      <c r="K1825" s="1">
        <f t="shared" si="57"/>
        <v>9.0909090909090912E-2</v>
      </c>
    </row>
    <row r="1826" spans="1:11" hidden="1" x14ac:dyDescent="0.35">
      <c r="A1826" t="s">
        <v>136</v>
      </c>
      <c r="B1826" t="s">
        <v>9</v>
      </c>
      <c r="C1826" t="s">
        <v>137</v>
      </c>
      <c r="D1826" t="s">
        <v>132</v>
      </c>
      <c r="E1826" t="s">
        <v>60</v>
      </c>
      <c r="F1826" t="s">
        <v>184</v>
      </c>
      <c r="G1826">
        <v>57</v>
      </c>
      <c r="H1826">
        <v>36</v>
      </c>
      <c r="I1826">
        <v>21</v>
      </c>
      <c r="J1826" s="1">
        <f t="shared" si="56"/>
        <v>0.63157894736842102</v>
      </c>
      <c r="K1826" s="1">
        <f t="shared" si="57"/>
        <v>0.36842105263157893</v>
      </c>
    </row>
    <row r="1827" spans="1:11" hidden="1" x14ac:dyDescent="0.35">
      <c r="A1827" t="s">
        <v>136</v>
      </c>
      <c r="B1827" t="s">
        <v>9</v>
      </c>
      <c r="C1827" t="s">
        <v>137</v>
      </c>
      <c r="D1827" t="s">
        <v>132</v>
      </c>
      <c r="E1827" t="s">
        <v>61</v>
      </c>
      <c r="F1827" t="s">
        <v>184</v>
      </c>
      <c r="G1827">
        <v>43</v>
      </c>
      <c r="H1827">
        <v>38</v>
      </c>
      <c r="I1827">
        <v>5</v>
      </c>
      <c r="J1827" s="1">
        <f t="shared" si="56"/>
        <v>0.88372093023255816</v>
      </c>
      <c r="K1827" s="1">
        <f t="shared" si="57"/>
        <v>0.11627906976744186</v>
      </c>
    </row>
    <row r="1828" spans="1:11" hidden="1" x14ac:dyDescent="0.35">
      <c r="A1828" t="s">
        <v>136</v>
      </c>
      <c r="B1828" t="s">
        <v>9</v>
      </c>
      <c r="C1828" t="s">
        <v>137</v>
      </c>
      <c r="D1828" t="s">
        <v>132</v>
      </c>
      <c r="E1828" t="s">
        <v>62</v>
      </c>
      <c r="F1828" t="s">
        <v>184</v>
      </c>
      <c r="G1828">
        <v>25</v>
      </c>
      <c r="H1828">
        <v>15</v>
      </c>
      <c r="I1828">
        <v>10</v>
      </c>
      <c r="J1828" s="1">
        <f t="shared" si="56"/>
        <v>0.6</v>
      </c>
      <c r="K1828" s="1">
        <f t="shared" si="57"/>
        <v>0.4</v>
      </c>
    </row>
    <row r="1829" spans="1:11" hidden="1" x14ac:dyDescent="0.35">
      <c r="A1829" t="s">
        <v>136</v>
      </c>
      <c r="B1829" t="s">
        <v>9</v>
      </c>
      <c r="C1829" t="s">
        <v>137</v>
      </c>
      <c r="D1829" t="s">
        <v>132</v>
      </c>
      <c r="E1829" t="s">
        <v>63</v>
      </c>
      <c r="F1829" t="s">
        <v>184</v>
      </c>
      <c r="G1829">
        <v>29</v>
      </c>
      <c r="H1829">
        <v>26</v>
      </c>
      <c r="I1829">
        <v>3</v>
      </c>
      <c r="J1829" s="1">
        <f t="shared" si="56"/>
        <v>0.89655172413793105</v>
      </c>
      <c r="K1829" s="1">
        <f t="shared" si="57"/>
        <v>0.10344827586206896</v>
      </c>
    </row>
    <row r="1830" spans="1:11" hidden="1" x14ac:dyDescent="0.35">
      <c r="A1830" t="s">
        <v>136</v>
      </c>
      <c r="B1830" t="s">
        <v>9</v>
      </c>
      <c r="C1830" t="s">
        <v>137</v>
      </c>
      <c r="D1830" t="s">
        <v>132</v>
      </c>
      <c r="E1830" t="s">
        <v>64</v>
      </c>
      <c r="F1830" t="s">
        <v>184</v>
      </c>
      <c r="G1830">
        <v>39</v>
      </c>
      <c r="H1830">
        <v>26</v>
      </c>
      <c r="I1830">
        <v>13</v>
      </c>
      <c r="J1830" s="1">
        <f t="shared" si="56"/>
        <v>0.66666666666666663</v>
      </c>
      <c r="K1830" s="1">
        <f t="shared" si="57"/>
        <v>0.33333333333333331</v>
      </c>
    </row>
    <row r="1831" spans="1:11" hidden="1" x14ac:dyDescent="0.35">
      <c r="A1831" t="s">
        <v>136</v>
      </c>
      <c r="B1831" t="s">
        <v>9</v>
      </c>
      <c r="C1831" t="s">
        <v>137</v>
      </c>
      <c r="D1831" t="s">
        <v>132</v>
      </c>
      <c r="E1831" t="s">
        <v>65</v>
      </c>
      <c r="F1831" t="s">
        <v>184</v>
      </c>
      <c r="G1831">
        <v>33</v>
      </c>
      <c r="H1831">
        <v>18</v>
      </c>
      <c r="I1831">
        <v>15</v>
      </c>
      <c r="J1831" s="1">
        <f t="shared" si="56"/>
        <v>0.54545454545454541</v>
      </c>
      <c r="K1831" s="1">
        <f t="shared" si="57"/>
        <v>0.45454545454545453</v>
      </c>
    </row>
    <row r="1832" spans="1:11" hidden="1" x14ac:dyDescent="0.35">
      <c r="A1832" t="s">
        <v>136</v>
      </c>
      <c r="B1832" t="s">
        <v>9</v>
      </c>
      <c r="C1832" t="s">
        <v>137</v>
      </c>
      <c r="D1832" t="s">
        <v>132</v>
      </c>
      <c r="E1832" t="s">
        <v>66</v>
      </c>
      <c r="F1832" t="s">
        <v>184</v>
      </c>
      <c r="G1832">
        <v>11</v>
      </c>
      <c r="H1832">
        <v>7</v>
      </c>
      <c r="I1832">
        <v>4</v>
      </c>
      <c r="J1832" s="1">
        <f t="shared" si="56"/>
        <v>0.63636363636363635</v>
      </c>
      <c r="K1832" s="1">
        <f t="shared" si="57"/>
        <v>0.36363636363636365</v>
      </c>
    </row>
    <row r="1833" spans="1:11" hidden="1" x14ac:dyDescent="0.35">
      <c r="A1833" t="s">
        <v>136</v>
      </c>
      <c r="B1833" t="s">
        <v>9</v>
      </c>
      <c r="C1833" t="s">
        <v>137</v>
      </c>
      <c r="D1833" t="s">
        <v>132</v>
      </c>
      <c r="E1833" t="s">
        <v>67</v>
      </c>
      <c r="F1833" t="s">
        <v>184</v>
      </c>
      <c r="G1833">
        <v>18</v>
      </c>
      <c r="H1833">
        <v>14</v>
      </c>
      <c r="I1833">
        <v>4</v>
      </c>
      <c r="J1833" s="1">
        <f t="shared" si="56"/>
        <v>0.77777777777777779</v>
      </c>
      <c r="K1833" s="1">
        <f t="shared" si="57"/>
        <v>0.22222222222222221</v>
      </c>
    </row>
    <row r="1834" spans="1:11" hidden="1" x14ac:dyDescent="0.35">
      <c r="A1834" t="s">
        <v>136</v>
      </c>
      <c r="B1834" t="s">
        <v>9</v>
      </c>
      <c r="C1834" t="s">
        <v>137</v>
      </c>
      <c r="D1834" t="s">
        <v>132</v>
      </c>
      <c r="E1834" t="s">
        <v>68</v>
      </c>
      <c r="F1834" t="s">
        <v>184</v>
      </c>
      <c r="G1834">
        <v>23</v>
      </c>
      <c r="H1834">
        <v>22</v>
      </c>
      <c r="I1834">
        <v>1</v>
      </c>
      <c r="J1834" s="1">
        <f t="shared" si="56"/>
        <v>0.95652173913043481</v>
      </c>
      <c r="K1834" s="1">
        <f t="shared" si="57"/>
        <v>4.3478260869565216E-2</v>
      </c>
    </row>
    <row r="1835" spans="1:11" hidden="1" x14ac:dyDescent="0.35">
      <c r="A1835" t="s">
        <v>136</v>
      </c>
      <c r="B1835" t="s">
        <v>9</v>
      </c>
      <c r="C1835" t="s">
        <v>137</v>
      </c>
      <c r="D1835" t="s">
        <v>132</v>
      </c>
      <c r="E1835" t="s">
        <v>69</v>
      </c>
      <c r="F1835" t="s">
        <v>200</v>
      </c>
      <c r="G1835">
        <v>29</v>
      </c>
      <c r="H1835">
        <v>24</v>
      </c>
      <c r="I1835">
        <v>5</v>
      </c>
      <c r="J1835" s="1">
        <f t="shared" si="56"/>
        <v>0.82758620689655171</v>
      </c>
      <c r="K1835" s="1">
        <f t="shared" si="57"/>
        <v>0.17241379310344829</v>
      </c>
    </row>
    <row r="1836" spans="1:11" hidden="1" x14ac:dyDescent="0.35">
      <c r="A1836" t="s">
        <v>136</v>
      </c>
      <c r="B1836" t="s">
        <v>9</v>
      </c>
      <c r="C1836" t="s">
        <v>137</v>
      </c>
      <c r="D1836" t="s">
        <v>132</v>
      </c>
      <c r="E1836" t="s">
        <v>70</v>
      </c>
      <c r="F1836" t="s">
        <v>200</v>
      </c>
      <c r="G1836">
        <v>103</v>
      </c>
      <c r="H1836">
        <v>75</v>
      </c>
      <c r="I1836">
        <v>28</v>
      </c>
      <c r="J1836" s="1">
        <f t="shared" si="56"/>
        <v>0.72815533980582525</v>
      </c>
      <c r="K1836" s="1">
        <f t="shared" si="57"/>
        <v>0.27184466019417475</v>
      </c>
    </row>
    <row r="1837" spans="1:11" hidden="1" x14ac:dyDescent="0.35">
      <c r="A1837" t="s">
        <v>136</v>
      </c>
      <c r="B1837" t="s">
        <v>9</v>
      </c>
      <c r="C1837" t="s">
        <v>137</v>
      </c>
      <c r="D1837" t="s">
        <v>132</v>
      </c>
      <c r="E1837" t="s">
        <v>71</v>
      </c>
      <c r="F1837" t="s">
        <v>200</v>
      </c>
      <c r="G1837">
        <v>18</v>
      </c>
      <c r="H1837">
        <v>14</v>
      </c>
      <c r="I1837">
        <v>4</v>
      </c>
      <c r="J1837" s="1">
        <f t="shared" si="56"/>
        <v>0.77777777777777779</v>
      </c>
      <c r="K1837" s="1">
        <f t="shared" si="57"/>
        <v>0.22222222222222221</v>
      </c>
    </row>
    <row r="1838" spans="1:11" hidden="1" x14ac:dyDescent="0.35">
      <c r="A1838" t="s">
        <v>136</v>
      </c>
      <c r="B1838" t="s">
        <v>9</v>
      </c>
      <c r="C1838" t="s">
        <v>137</v>
      </c>
      <c r="D1838" t="s">
        <v>132</v>
      </c>
      <c r="E1838" t="s">
        <v>72</v>
      </c>
      <c r="F1838" t="s">
        <v>179</v>
      </c>
      <c r="G1838">
        <v>60</v>
      </c>
      <c r="H1838">
        <v>54</v>
      </c>
      <c r="I1838">
        <v>6</v>
      </c>
      <c r="J1838" s="1">
        <f t="shared" si="56"/>
        <v>0.9</v>
      </c>
      <c r="K1838" s="1">
        <f t="shared" si="57"/>
        <v>0.1</v>
      </c>
    </row>
    <row r="1839" spans="1:11" hidden="1" x14ac:dyDescent="0.35">
      <c r="A1839" t="s">
        <v>136</v>
      </c>
      <c r="B1839" t="s">
        <v>9</v>
      </c>
      <c r="C1839" t="s">
        <v>137</v>
      </c>
      <c r="D1839" t="s">
        <v>132</v>
      </c>
      <c r="E1839" t="s">
        <v>73</v>
      </c>
      <c r="F1839" t="s">
        <v>179</v>
      </c>
      <c r="G1839">
        <v>64</v>
      </c>
      <c r="H1839">
        <v>52</v>
      </c>
      <c r="I1839">
        <v>12</v>
      </c>
      <c r="J1839" s="1">
        <f t="shared" si="56"/>
        <v>0.8125</v>
      </c>
      <c r="K1839" s="1">
        <f t="shared" si="57"/>
        <v>0.1875</v>
      </c>
    </row>
    <row r="1840" spans="1:11" hidden="1" x14ac:dyDescent="0.35">
      <c r="A1840" t="s">
        <v>136</v>
      </c>
      <c r="B1840" t="s">
        <v>9</v>
      </c>
      <c r="C1840" t="s">
        <v>137</v>
      </c>
      <c r="D1840" t="s">
        <v>132</v>
      </c>
      <c r="E1840" t="s">
        <v>74</v>
      </c>
      <c r="F1840" t="s">
        <v>179</v>
      </c>
      <c r="G1840">
        <v>100</v>
      </c>
      <c r="H1840">
        <v>85</v>
      </c>
      <c r="I1840">
        <v>15</v>
      </c>
      <c r="J1840" s="1">
        <f t="shared" si="56"/>
        <v>0.85</v>
      </c>
      <c r="K1840" s="1">
        <f t="shared" si="57"/>
        <v>0.15</v>
      </c>
    </row>
    <row r="1841" spans="1:11" hidden="1" x14ac:dyDescent="0.35">
      <c r="A1841" t="s">
        <v>136</v>
      </c>
      <c r="B1841" t="s">
        <v>9</v>
      </c>
      <c r="C1841" t="s">
        <v>137</v>
      </c>
      <c r="D1841" t="s">
        <v>132</v>
      </c>
      <c r="E1841" t="s">
        <v>75</v>
      </c>
      <c r="F1841" t="s">
        <v>179</v>
      </c>
      <c r="G1841">
        <v>72</v>
      </c>
      <c r="H1841">
        <v>54</v>
      </c>
      <c r="I1841">
        <v>18</v>
      </c>
      <c r="J1841" s="1">
        <f t="shared" si="56"/>
        <v>0.75</v>
      </c>
      <c r="K1841" s="1">
        <f t="shared" si="57"/>
        <v>0.25</v>
      </c>
    </row>
    <row r="1842" spans="1:11" hidden="1" x14ac:dyDescent="0.35">
      <c r="A1842" t="s">
        <v>136</v>
      </c>
      <c r="B1842" t="s">
        <v>9</v>
      </c>
      <c r="C1842" t="s">
        <v>137</v>
      </c>
      <c r="D1842" t="s">
        <v>132</v>
      </c>
      <c r="E1842" t="s">
        <v>76</v>
      </c>
      <c r="F1842" t="s">
        <v>210</v>
      </c>
      <c r="G1842">
        <v>45</v>
      </c>
      <c r="H1842">
        <v>42</v>
      </c>
      <c r="I1842">
        <v>3</v>
      </c>
      <c r="J1842" s="1">
        <f t="shared" si="56"/>
        <v>0.93333333333333335</v>
      </c>
      <c r="K1842" s="1">
        <f t="shared" si="57"/>
        <v>6.6666666666666666E-2</v>
      </c>
    </row>
    <row r="1843" spans="1:11" hidden="1" x14ac:dyDescent="0.35">
      <c r="A1843" t="s">
        <v>136</v>
      </c>
      <c r="B1843" t="s">
        <v>9</v>
      </c>
      <c r="C1843" t="s">
        <v>137</v>
      </c>
      <c r="D1843" t="s">
        <v>132</v>
      </c>
      <c r="E1843" t="s">
        <v>77</v>
      </c>
      <c r="F1843" s="31" t="s">
        <v>380</v>
      </c>
      <c r="G1843">
        <v>4</v>
      </c>
      <c r="H1843">
        <v>3</v>
      </c>
      <c r="I1843">
        <v>1</v>
      </c>
      <c r="J1843" s="1">
        <f t="shared" si="56"/>
        <v>0.75</v>
      </c>
      <c r="K1843" s="1">
        <f t="shared" si="57"/>
        <v>0.25</v>
      </c>
    </row>
    <row r="1844" spans="1:11" hidden="1" x14ac:dyDescent="0.35">
      <c r="A1844" t="s">
        <v>136</v>
      </c>
      <c r="B1844" t="s">
        <v>9</v>
      </c>
      <c r="C1844" t="s">
        <v>137</v>
      </c>
      <c r="D1844" t="s">
        <v>132</v>
      </c>
      <c r="E1844" t="s">
        <v>78</v>
      </c>
      <c r="F1844" t="s">
        <v>268</v>
      </c>
      <c r="G1844">
        <v>37</v>
      </c>
      <c r="H1844">
        <v>29</v>
      </c>
      <c r="I1844">
        <v>8</v>
      </c>
      <c r="J1844" s="1">
        <f t="shared" si="56"/>
        <v>0.78378378378378377</v>
      </c>
      <c r="K1844" s="1">
        <f t="shared" si="57"/>
        <v>0.21621621621621623</v>
      </c>
    </row>
    <row r="1845" spans="1:11" hidden="1" x14ac:dyDescent="0.35">
      <c r="A1845" t="s">
        <v>136</v>
      </c>
      <c r="B1845" t="s">
        <v>9</v>
      </c>
      <c r="C1845" t="s">
        <v>137</v>
      </c>
      <c r="D1845" t="s">
        <v>132</v>
      </c>
      <c r="E1845" t="s">
        <v>79</v>
      </c>
      <c r="F1845" t="s">
        <v>210</v>
      </c>
      <c r="G1845">
        <v>22</v>
      </c>
      <c r="H1845">
        <v>19</v>
      </c>
      <c r="I1845">
        <v>3</v>
      </c>
      <c r="J1845" s="1">
        <f t="shared" si="56"/>
        <v>0.86363636363636365</v>
      </c>
      <c r="K1845" s="1">
        <f t="shared" si="57"/>
        <v>0.13636363636363635</v>
      </c>
    </row>
    <row r="1846" spans="1:11" hidden="1" x14ac:dyDescent="0.35">
      <c r="A1846" t="s">
        <v>136</v>
      </c>
      <c r="B1846" t="s">
        <v>9</v>
      </c>
      <c r="C1846" t="s">
        <v>137</v>
      </c>
      <c r="D1846" t="s">
        <v>132</v>
      </c>
      <c r="E1846" t="s">
        <v>84</v>
      </c>
      <c r="F1846" t="s">
        <v>200</v>
      </c>
      <c r="G1846">
        <v>54</v>
      </c>
      <c r="H1846">
        <v>38</v>
      </c>
      <c r="I1846">
        <v>16</v>
      </c>
      <c r="J1846" s="1">
        <f t="shared" si="56"/>
        <v>0.70370370370370372</v>
      </c>
      <c r="K1846" s="1">
        <f t="shared" si="57"/>
        <v>0.29629629629629628</v>
      </c>
    </row>
    <row r="1847" spans="1:11" hidden="1" x14ac:dyDescent="0.35">
      <c r="A1847" t="s">
        <v>136</v>
      </c>
      <c r="B1847" t="s">
        <v>9</v>
      </c>
      <c r="C1847" t="s">
        <v>137</v>
      </c>
      <c r="D1847" t="s">
        <v>132</v>
      </c>
      <c r="E1847" t="s">
        <v>85</v>
      </c>
      <c r="F1847" t="s">
        <v>200</v>
      </c>
      <c r="G1847">
        <v>47</v>
      </c>
      <c r="H1847">
        <v>33</v>
      </c>
      <c r="I1847">
        <v>14</v>
      </c>
      <c r="J1847" s="1">
        <f t="shared" si="56"/>
        <v>0.7021276595744681</v>
      </c>
      <c r="K1847" s="1">
        <f t="shared" si="57"/>
        <v>0.2978723404255319</v>
      </c>
    </row>
    <row r="1848" spans="1:11" hidden="1" x14ac:dyDescent="0.35">
      <c r="A1848" t="s">
        <v>136</v>
      </c>
      <c r="B1848" t="s">
        <v>9</v>
      </c>
      <c r="C1848" t="s">
        <v>137</v>
      </c>
      <c r="D1848" t="s">
        <v>132</v>
      </c>
      <c r="E1848" t="s">
        <v>86</v>
      </c>
      <c r="F1848" t="s">
        <v>179</v>
      </c>
      <c r="G1848">
        <v>107</v>
      </c>
      <c r="H1848">
        <v>70</v>
      </c>
      <c r="I1848">
        <v>37</v>
      </c>
      <c r="J1848" s="1">
        <f t="shared" si="56"/>
        <v>0.65420560747663548</v>
      </c>
      <c r="K1848" s="1">
        <f t="shared" si="57"/>
        <v>0.34579439252336447</v>
      </c>
    </row>
    <row r="1849" spans="1:11" hidden="1" x14ac:dyDescent="0.35">
      <c r="A1849" t="s">
        <v>136</v>
      </c>
      <c r="B1849" t="s">
        <v>9</v>
      </c>
      <c r="C1849" t="s">
        <v>137</v>
      </c>
      <c r="D1849" t="s">
        <v>132</v>
      </c>
      <c r="E1849" t="s">
        <v>87</v>
      </c>
      <c r="F1849" t="s">
        <v>189</v>
      </c>
      <c r="G1849">
        <v>98</v>
      </c>
      <c r="H1849">
        <v>60</v>
      </c>
      <c r="I1849">
        <v>38</v>
      </c>
      <c r="J1849" s="1">
        <f t="shared" si="56"/>
        <v>0.61224489795918369</v>
      </c>
      <c r="K1849" s="1">
        <f t="shared" si="57"/>
        <v>0.38775510204081631</v>
      </c>
    </row>
    <row r="1850" spans="1:11" hidden="1" x14ac:dyDescent="0.35">
      <c r="A1850" t="s">
        <v>136</v>
      </c>
      <c r="B1850" t="s">
        <v>9</v>
      </c>
      <c r="C1850" t="s">
        <v>137</v>
      </c>
      <c r="D1850" t="s">
        <v>132</v>
      </c>
      <c r="E1850" t="s">
        <v>88</v>
      </c>
      <c r="F1850" t="s">
        <v>268</v>
      </c>
      <c r="G1850">
        <v>94</v>
      </c>
      <c r="H1850">
        <v>79</v>
      </c>
      <c r="I1850">
        <v>15</v>
      </c>
      <c r="J1850" s="1">
        <f t="shared" si="56"/>
        <v>0.84042553191489366</v>
      </c>
      <c r="K1850" s="1">
        <f t="shared" si="57"/>
        <v>0.15957446808510639</v>
      </c>
    </row>
    <row r="1851" spans="1:11" hidden="1" x14ac:dyDescent="0.35">
      <c r="A1851" t="s">
        <v>136</v>
      </c>
      <c r="B1851" t="s">
        <v>9</v>
      </c>
      <c r="C1851" t="s">
        <v>137</v>
      </c>
      <c r="D1851" t="s">
        <v>132</v>
      </c>
      <c r="E1851" t="s">
        <v>89</v>
      </c>
      <c r="F1851" t="s">
        <v>189</v>
      </c>
      <c r="G1851">
        <v>98</v>
      </c>
      <c r="H1851">
        <v>55</v>
      </c>
      <c r="I1851">
        <v>43</v>
      </c>
      <c r="J1851" s="1">
        <f t="shared" si="56"/>
        <v>0.56122448979591832</v>
      </c>
      <c r="K1851" s="1">
        <f t="shared" si="57"/>
        <v>0.43877551020408162</v>
      </c>
    </row>
    <row r="1852" spans="1:11" hidden="1" x14ac:dyDescent="0.35">
      <c r="A1852" t="s">
        <v>136</v>
      </c>
      <c r="B1852" t="s">
        <v>9</v>
      </c>
      <c r="C1852" t="s">
        <v>137</v>
      </c>
      <c r="D1852" t="s">
        <v>132</v>
      </c>
      <c r="E1852" t="s">
        <v>90</v>
      </c>
      <c r="F1852" t="s">
        <v>179</v>
      </c>
      <c r="G1852">
        <v>181</v>
      </c>
      <c r="H1852">
        <v>139</v>
      </c>
      <c r="I1852">
        <v>42</v>
      </c>
      <c r="J1852" s="1">
        <f t="shared" si="56"/>
        <v>0.76795580110497241</v>
      </c>
      <c r="K1852" s="1">
        <f t="shared" si="57"/>
        <v>0.23204419889502761</v>
      </c>
    </row>
    <row r="1853" spans="1:11" hidden="1" x14ac:dyDescent="0.35">
      <c r="A1853" t="s">
        <v>136</v>
      </c>
      <c r="B1853" t="s">
        <v>9</v>
      </c>
      <c r="C1853" t="s">
        <v>137</v>
      </c>
      <c r="D1853" t="s">
        <v>132</v>
      </c>
      <c r="E1853" t="s">
        <v>91</v>
      </c>
      <c r="F1853" t="s">
        <v>268</v>
      </c>
      <c r="G1853">
        <v>36</v>
      </c>
      <c r="H1853">
        <v>32</v>
      </c>
      <c r="I1853">
        <v>4</v>
      </c>
      <c r="J1853" s="1">
        <f t="shared" si="56"/>
        <v>0.88888888888888884</v>
      </c>
      <c r="K1853" s="1">
        <f t="shared" si="57"/>
        <v>0.1111111111111111</v>
      </c>
    </row>
    <row r="1854" spans="1:11" hidden="1" x14ac:dyDescent="0.35">
      <c r="A1854" t="s">
        <v>136</v>
      </c>
      <c r="B1854" t="s">
        <v>9</v>
      </c>
      <c r="C1854" t="s">
        <v>137</v>
      </c>
      <c r="D1854" t="s">
        <v>132</v>
      </c>
      <c r="E1854" t="s">
        <v>92</v>
      </c>
      <c r="F1854" t="s">
        <v>189</v>
      </c>
      <c r="G1854">
        <v>51</v>
      </c>
      <c r="H1854">
        <v>34</v>
      </c>
      <c r="I1854">
        <v>17</v>
      </c>
      <c r="J1854" s="1">
        <f t="shared" si="56"/>
        <v>0.66666666666666663</v>
      </c>
      <c r="K1854" s="1">
        <f t="shared" si="57"/>
        <v>0.33333333333333331</v>
      </c>
    </row>
    <row r="1855" spans="1:11" hidden="1" x14ac:dyDescent="0.35">
      <c r="A1855" t="s">
        <v>136</v>
      </c>
      <c r="B1855" t="s">
        <v>9</v>
      </c>
      <c r="C1855" t="s">
        <v>137</v>
      </c>
      <c r="D1855" t="s">
        <v>132</v>
      </c>
      <c r="E1855" t="s">
        <v>93</v>
      </c>
      <c r="F1855" t="s">
        <v>184</v>
      </c>
      <c r="G1855">
        <v>95</v>
      </c>
      <c r="H1855">
        <v>70</v>
      </c>
      <c r="I1855">
        <v>25</v>
      </c>
      <c r="J1855" s="1">
        <f t="shared" si="56"/>
        <v>0.73684210526315785</v>
      </c>
      <c r="K1855" s="1">
        <f t="shared" si="57"/>
        <v>0.26315789473684209</v>
      </c>
    </row>
    <row r="1856" spans="1:11" hidden="1" x14ac:dyDescent="0.35">
      <c r="A1856" t="s">
        <v>136</v>
      </c>
      <c r="B1856" t="s">
        <v>9</v>
      </c>
      <c r="C1856" t="s">
        <v>137</v>
      </c>
      <c r="D1856" t="s">
        <v>132</v>
      </c>
      <c r="E1856" t="s">
        <v>94</v>
      </c>
      <c r="F1856" t="s">
        <v>210</v>
      </c>
      <c r="G1856">
        <v>51</v>
      </c>
      <c r="H1856">
        <v>42</v>
      </c>
      <c r="I1856">
        <v>9</v>
      </c>
      <c r="J1856" s="1">
        <f t="shared" si="56"/>
        <v>0.82352941176470584</v>
      </c>
      <c r="K1856" s="1">
        <f t="shared" si="57"/>
        <v>0.17647058823529413</v>
      </c>
    </row>
    <row r="1857" spans="1:11" hidden="1" x14ac:dyDescent="0.35">
      <c r="A1857" t="s">
        <v>136</v>
      </c>
      <c r="B1857" t="s">
        <v>9</v>
      </c>
      <c r="C1857" t="s">
        <v>137</v>
      </c>
      <c r="D1857" t="s">
        <v>132</v>
      </c>
      <c r="E1857" t="s">
        <v>96</v>
      </c>
      <c r="F1857" t="s">
        <v>268</v>
      </c>
      <c r="G1857">
        <v>57</v>
      </c>
      <c r="H1857">
        <v>52</v>
      </c>
      <c r="I1857">
        <v>5</v>
      </c>
      <c r="J1857" s="1">
        <f t="shared" si="56"/>
        <v>0.91228070175438591</v>
      </c>
      <c r="K1857" s="1">
        <f t="shared" si="57"/>
        <v>8.771929824561403E-2</v>
      </c>
    </row>
    <row r="1858" spans="1:11" hidden="1" x14ac:dyDescent="0.35">
      <c r="A1858" t="s">
        <v>136</v>
      </c>
      <c r="B1858" t="s">
        <v>9</v>
      </c>
      <c r="C1858" t="s">
        <v>137</v>
      </c>
      <c r="D1858" t="s">
        <v>132</v>
      </c>
      <c r="E1858" t="s">
        <v>97</v>
      </c>
      <c r="F1858" t="s">
        <v>309</v>
      </c>
      <c r="G1858">
        <v>111</v>
      </c>
      <c r="H1858">
        <v>102</v>
      </c>
      <c r="I1858">
        <v>9</v>
      </c>
      <c r="J1858" s="1">
        <f t="shared" si="56"/>
        <v>0.91891891891891897</v>
      </c>
      <c r="K1858" s="1">
        <f t="shared" si="57"/>
        <v>8.1081081081081086E-2</v>
      </c>
    </row>
    <row r="1859" spans="1:11" hidden="1" x14ac:dyDescent="0.35">
      <c r="A1859" t="s">
        <v>136</v>
      </c>
      <c r="B1859" t="s">
        <v>9</v>
      </c>
      <c r="C1859" t="s">
        <v>137</v>
      </c>
      <c r="D1859" t="s">
        <v>132</v>
      </c>
      <c r="E1859" t="s">
        <v>98</v>
      </c>
      <c r="F1859" t="s">
        <v>268</v>
      </c>
      <c r="G1859">
        <v>51</v>
      </c>
      <c r="H1859">
        <v>46</v>
      </c>
      <c r="I1859">
        <v>5</v>
      </c>
      <c r="J1859" s="1">
        <f t="shared" ref="J1859:J1922" si="58">H1859/G1859</f>
        <v>0.90196078431372551</v>
      </c>
      <c r="K1859" s="1">
        <f t="shared" ref="K1859:K1922" si="59">I1859/G1859</f>
        <v>9.8039215686274508E-2</v>
      </c>
    </row>
    <row r="1860" spans="1:11" hidden="1" x14ac:dyDescent="0.35">
      <c r="A1860" t="s">
        <v>136</v>
      </c>
      <c r="B1860" t="s">
        <v>9</v>
      </c>
      <c r="C1860" t="s">
        <v>137</v>
      </c>
      <c r="D1860" t="s">
        <v>132</v>
      </c>
      <c r="E1860" t="s">
        <v>99</v>
      </c>
      <c r="F1860" t="s">
        <v>189</v>
      </c>
      <c r="G1860">
        <v>71</v>
      </c>
      <c r="H1860">
        <v>47</v>
      </c>
      <c r="I1860">
        <v>24</v>
      </c>
      <c r="J1860" s="1">
        <f t="shared" si="58"/>
        <v>0.6619718309859155</v>
      </c>
      <c r="K1860" s="1">
        <f t="shared" si="59"/>
        <v>0.3380281690140845</v>
      </c>
    </row>
    <row r="1861" spans="1:11" hidden="1" x14ac:dyDescent="0.35">
      <c r="A1861" t="s">
        <v>136</v>
      </c>
      <c r="B1861" t="s">
        <v>9</v>
      </c>
      <c r="C1861" t="s">
        <v>137</v>
      </c>
      <c r="D1861" t="s">
        <v>132</v>
      </c>
      <c r="E1861" t="s">
        <v>100</v>
      </c>
      <c r="F1861" t="s">
        <v>200</v>
      </c>
      <c r="G1861">
        <v>89</v>
      </c>
      <c r="H1861">
        <v>63</v>
      </c>
      <c r="I1861">
        <v>26</v>
      </c>
      <c r="J1861" s="1">
        <f t="shared" si="58"/>
        <v>0.7078651685393258</v>
      </c>
      <c r="K1861" s="1">
        <f t="shared" si="59"/>
        <v>0.29213483146067415</v>
      </c>
    </row>
    <row r="1862" spans="1:11" hidden="1" x14ac:dyDescent="0.35">
      <c r="A1862" t="s">
        <v>136</v>
      </c>
      <c r="B1862" t="s">
        <v>9</v>
      </c>
      <c r="C1862" t="s">
        <v>137</v>
      </c>
      <c r="D1862" t="s">
        <v>132</v>
      </c>
      <c r="E1862" t="s">
        <v>101</v>
      </c>
      <c r="F1862" t="s">
        <v>189</v>
      </c>
      <c r="G1862">
        <v>59</v>
      </c>
      <c r="H1862">
        <v>35</v>
      </c>
      <c r="I1862">
        <v>24</v>
      </c>
      <c r="J1862" s="1">
        <f t="shared" si="58"/>
        <v>0.59322033898305082</v>
      </c>
      <c r="K1862" s="1">
        <f t="shared" si="59"/>
        <v>0.40677966101694918</v>
      </c>
    </row>
    <row r="1863" spans="1:11" hidden="1" x14ac:dyDescent="0.35">
      <c r="A1863" t="s">
        <v>136</v>
      </c>
      <c r="B1863" t="s">
        <v>9</v>
      </c>
      <c r="C1863" t="s">
        <v>137</v>
      </c>
      <c r="D1863" t="s">
        <v>132</v>
      </c>
      <c r="E1863" t="s">
        <v>102</v>
      </c>
      <c r="F1863" t="s">
        <v>309</v>
      </c>
      <c r="G1863">
        <v>116</v>
      </c>
      <c r="H1863">
        <v>76</v>
      </c>
      <c r="I1863">
        <v>40</v>
      </c>
      <c r="J1863" s="1">
        <f t="shared" si="58"/>
        <v>0.65517241379310343</v>
      </c>
      <c r="K1863" s="1">
        <f t="shared" si="59"/>
        <v>0.34482758620689657</v>
      </c>
    </row>
    <row r="1864" spans="1:11" hidden="1" x14ac:dyDescent="0.35">
      <c r="A1864" t="s">
        <v>136</v>
      </c>
      <c r="B1864" t="s">
        <v>9</v>
      </c>
      <c r="C1864" t="s">
        <v>137</v>
      </c>
      <c r="D1864" t="s">
        <v>132</v>
      </c>
      <c r="E1864" t="s">
        <v>104</v>
      </c>
      <c r="F1864" t="s">
        <v>189</v>
      </c>
      <c r="G1864">
        <v>64</v>
      </c>
      <c r="H1864">
        <v>47</v>
      </c>
      <c r="I1864">
        <v>17</v>
      </c>
      <c r="J1864" s="1">
        <f t="shared" si="58"/>
        <v>0.734375</v>
      </c>
      <c r="K1864" s="1">
        <f t="shared" si="59"/>
        <v>0.265625</v>
      </c>
    </row>
    <row r="1865" spans="1:11" hidden="1" x14ac:dyDescent="0.35">
      <c r="A1865" t="s">
        <v>136</v>
      </c>
      <c r="B1865" t="s">
        <v>9</v>
      </c>
      <c r="C1865" t="s">
        <v>137</v>
      </c>
      <c r="D1865" t="s">
        <v>132</v>
      </c>
      <c r="E1865" t="s">
        <v>105</v>
      </c>
      <c r="F1865" t="s">
        <v>268</v>
      </c>
      <c r="G1865">
        <v>33</v>
      </c>
      <c r="H1865">
        <v>27</v>
      </c>
      <c r="I1865">
        <v>6</v>
      </c>
      <c r="J1865" s="1">
        <f t="shared" si="58"/>
        <v>0.81818181818181823</v>
      </c>
      <c r="K1865" s="1">
        <f t="shared" si="59"/>
        <v>0.18181818181818182</v>
      </c>
    </row>
    <row r="1866" spans="1:11" hidden="1" x14ac:dyDescent="0.35">
      <c r="A1866" t="s">
        <v>136</v>
      </c>
      <c r="B1866" t="s">
        <v>9</v>
      </c>
      <c r="C1866" t="s">
        <v>137</v>
      </c>
      <c r="D1866" t="s">
        <v>132</v>
      </c>
      <c r="E1866" t="s">
        <v>106</v>
      </c>
      <c r="F1866" t="s">
        <v>200</v>
      </c>
      <c r="G1866">
        <v>185</v>
      </c>
      <c r="H1866">
        <v>155</v>
      </c>
      <c r="I1866">
        <v>30</v>
      </c>
      <c r="J1866" s="1">
        <f t="shared" si="58"/>
        <v>0.83783783783783783</v>
      </c>
      <c r="K1866" s="1">
        <f t="shared" si="59"/>
        <v>0.16216216216216217</v>
      </c>
    </row>
    <row r="1867" spans="1:11" hidden="1" x14ac:dyDescent="0.35">
      <c r="A1867" t="s">
        <v>136</v>
      </c>
      <c r="B1867" t="s">
        <v>9</v>
      </c>
      <c r="C1867" t="s">
        <v>137</v>
      </c>
      <c r="D1867" t="s">
        <v>132</v>
      </c>
      <c r="E1867" t="s">
        <v>107</v>
      </c>
      <c r="F1867" t="s">
        <v>200</v>
      </c>
      <c r="G1867">
        <v>81</v>
      </c>
      <c r="H1867">
        <v>77</v>
      </c>
      <c r="I1867">
        <v>4</v>
      </c>
      <c r="J1867" s="1">
        <f t="shared" si="58"/>
        <v>0.95061728395061729</v>
      </c>
      <c r="K1867" s="1">
        <f t="shared" si="59"/>
        <v>4.9382716049382713E-2</v>
      </c>
    </row>
    <row r="1868" spans="1:11" hidden="1" x14ac:dyDescent="0.35">
      <c r="A1868" t="s">
        <v>136</v>
      </c>
      <c r="B1868" t="s">
        <v>9</v>
      </c>
      <c r="C1868" t="s">
        <v>137</v>
      </c>
      <c r="D1868" t="s">
        <v>132</v>
      </c>
      <c r="E1868" t="s">
        <v>108</v>
      </c>
      <c r="F1868" t="s">
        <v>179</v>
      </c>
      <c r="G1868">
        <v>94</v>
      </c>
      <c r="H1868">
        <v>72</v>
      </c>
      <c r="I1868">
        <v>22</v>
      </c>
      <c r="J1868" s="1">
        <f t="shared" si="58"/>
        <v>0.76595744680851063</v>
      </c>
      <c r="K1868" s="1">
        <f t="shared" si="59"/>
        <v>0.23404255319148937</v>
      </c>
    </row>
    <row r="1869" spans="1:11" hidden="1" x14ac:dyDescent="0.35">
      <c r="A1869" t="s">
        <v>136</v>
      </c>
      <c r="B1869" t="s">
        <v>9</v>
      </c>
      <c r="C1869" t="s">
        <v>137</v>
      </c>
      <c r="D1869" t="s">
        <v>132</v>
      </c>
      <c r="E1869" t="s">
        <v>109</v>
      </c>
      <c r="F1869" t="s">
        <v>309</v>
      </c>
      <c r="G1869">
        <v>48</v>
      </c>
      <c r="H1869">
        <v>40</v>
      </c>
      <c r="I1869">
        <v>8</v>
      </c>
      <c r="J1869" s="1">
        <f t="shared" si="58"/>
        <v>0.83333333333333337</v>
      </c>
      <c r="K1869" s="1">
        <f t="shared" si="59"/>
        <v>0.16666666666666666</v>
      </c>
    </row>
    <row r="1870" spans="1:11" hidden="1" x14ac:dyDescent="0.35">
      <c r="A1870" t="s">
        <v>136</v>
      </c>
      <c r="B1870" t="s">
        <v>9</v>
      </c>
      <c r="C1870" t="s">
        <v>137</v>
      </c>
      <c r="D1870" t="s">
        <v>132</v>
      </c>
      <c r="E1870" t="s">
        <v>110</v>
      </c>
      <c r="F1870" t="s">
        <v>200</v>
      </c>
      <c r="G1870">
        <v>37</v>
      </c>
      <c r="H1870">
        <v>30</v>
      </c>
      <c r="I1870">
        <v>7</v>
      </c>
      <c r="J1870" s="1">
        <f t="shared" si="58"/>
        <v>0.81081081081081086</v>
      </c>
      <c r="K1870" s="1">
        <f t="shared" si="59"/>
        <v>0.1891891891891892</v>
      </c>
    </row>
    <row r="1871" spans="1:11" hidden="1" x14ac:dyDescent="0.35">
      <c r="A1871" t="s">
        <v>136</v>
      </c>
      <c r="B1871" t="s">
        <v>9</v>
      </c>
      <c r="C1871" t="s">
        <v>137</v>
      </c>
      <c r="D1871" t="s">
        <v>132</v>
      </c>
      <c r="E1871" t="s">
        <v>112</v>
      </c>
      <c r="F1871" t="s">
        <v>210</v>
      </c>
      <c r="G1871">
        <v>37</v>
      </c>
      <c r="H1871">
        <v>28</v>
      </c>
      <c r="I1871">
        <v>9</v>
      </c>
      <c r="J1871" s="1">
        <f t="shared" si="58"/>
        <v>0.7567567567567568</v>
      </c>
      <c r="K1871" s="1">
        <f t="shared" si="59"/>
        <v>0.24324324324324326</v>
      </c>
    </row>
    <row r="1872" spans="1:11" hidden="1" x14ac:dyDescent="0.35">
      <c r="A1872" t="s">
        <v>136</v>
      </c>
      <c r="B1872" t="s">
        <v>9</v>
      </c>
      <c r="C1872" t="s">
        <v>137</v>
      </c>
      <c r="D1872" t="s">
        <v>132</v>
      </c>
      <c r="E1872" t="s">
        <v>113</v>
      </c>
      <c r="F1872" t="s">
        <v>268</v>
      </c>
      <c r="G1872">
        <v>18</v>
      </c>
      <c r="H1872">
        <v>16</v>
      </c>
      <c r="I1872">
        <v>2</v>
      </c>
      <c r="J1872" s="1">
        <f t="shared" si="58"/>
        <v>0.88888888888888884</v>
      </c>
      <c r="K1872" s="1">
        <f t="shared" si="59"/>
        <v>0.1111111111111111</v>
      </c>
    </row>
    <row r="1873" spans="1:11" hidden="1" x14ac:dyDescent="0.35">
      <c r="A1873" t="s">
        <v>136</v>
      </c>
      <c r="B1873" t="s">
        <v>9</v>
      </c>
      <c r="C1873" t="s">
        <v>137</v>
      </c>
      <c r="D1873" t="s">
        <v>132</v>
      </c>
      <c r="E1873" t="s">
        <v>114</v>
      </c>
      <c r="F1873" t="s">
        <v>184</v>
      </c>
      <c r="G1873">
        <v>13</v>
      </c>
      <c r="H1873">
        <v>7</v>
      </c>
      <c r="I1873">
        <v>6</v>
      </c>
      <c r="J1873" s="1">
        <f t="shared" si="58"/>
        <v>0.53846153846153844</v>
      </c>
      <c r="K1873" s="1">
        <f t="shared" si="59"/>
        <v>0.46153846153846156</v>
      </c>
    </row>
    <row r="1874" spans="1:11" hidden="1" x14ac:dyDescent="0.35">
      <c r="A1874" t="s">
        <v>136</v>
      </c>
      <c r="B1874" t="s">
        <v>9</v>
      </c>
      <c r="C1874" t="s">
        <v>137</v>
      </c>
      <c r="D1874" t="s">
        <v>132</v>
      </c>
      <c r="E1874" t="s">
        <v>115</v>
      </c>
      <c r="F1874" t="s">
        <v>184</v>
      </c>
      <c r="G1874">
        <v>15</v>
      </c>
      <c r="H1874">
        <v>7</v>
      </c>
      <c r="I1874">
        <v>8</v>
      </c>
      <c r="J1874" s="1">
        <f t="shared" si="58"/>
        <v>0.46666666666666667</v>
      </c>
      <c r="K1874" s="1">
        <f t="shared" si="59"/>
        <v>0.53333333333333333</v>
      </c>
    </row>
    <row r="1875" spans="1:11" hidden="1" x14ac:dyDescent="0.35">
      <c r="A1875" t="s">
        <v>136</v>
      </c>
      <c r="B1875" t="s">
        <v>9</v>
      </c>
      <c r="C1875" t="s">
        <v>137</v>
      </c>
      <c r="D1875" t="s">
        <v>132</v>
      </c>
      <c r="E1875" t="s">
        <v>116</v>
      </c>
      <c r="F1875" t="s">
        <v>184</v>
      </c>
      <c r="G1875">
        <v>9</v>
      </c>
      <c r="H1875">
        <v>6</v>
      </c>
      <c r="I1875">
        <v>3</v>
      </c>
      <c r="J1875" s="1">
        <f t="shared" si="58"/>
        <v>0.66666666666666663</v>
      </c>
      <c r="K1875" s="1">
        <f t="shared" si="59"/>
        <v>0.33333333333333331</v>
      </c>
    </row>
    <row r="1876" spans="1:11" hidden="1" x14ac:dyDescent="0.35">
      <c r="A1876" t="s">
        <v>136</v>
      </c>
      <c r="B1876" t="s">
        <v>9</v>
      </c>
      <c r="C1876" t="s">
        <v>137</v>
      </c>
      <c r="D1876" t="s">
        <v>132</v>
      </c>
      <c r="E1876" t="s">
        <v>117</v>
      </c>
      <c r="F1876" t="s">
        <v>309</v>
      </c>
      <c r="G1876">
        <v>104</v>
      </c>
      <c r="H1876">
        <v>97</v>
      </c>
      <c r="I1876">
        <v>7</v>
      </c>
      <c r="J1876" s="1">
        <f t="shared" si="58"/>
        <v>0.93269230769230771</v>
      </c>
      <c r="K1876" s="1">
        <f t="shared" si="59"/>
        <v>6.7307692307692304E-2</v>
      </c>
    </row>
    <row r="1877" spans="1:11" hidden="1" x14ac:dyDescent="0.35">
      <c r="A1877" t="s">
        <v>136</v>
      </c>
      <c r="B1877" t="s">
        <v>9</v>
      </c>
      <c r="C1877" t="s">
        <v>137</v>
      </c>
      <c r="D1877" t="s">
        <v>132</v>
      </c>
      <c r="E1877" t="s">
        <v>118</v>
      </c>
      <c r="F1877" t="s">
        <v>189</v>
      </c>
      <c r="G1877">
        <v>63</v>
      </c>
      <c r="H1877">
        <v>60</v>
      </c>
      <c r="I1877">
        <v>3</v>
      </c>
      <c r="J1877" s="1">
        <f t="shared" si="58"/>
        <v>0.95238095238095233</v>
      </c>
      <c r="K1877" s="1">
        <f t="shared" si="59"/>
        <v>4.7619047619047616E-2</v>
      </c>
    </row>
    <row r="1878" spans="1:11" hidden="1" x14ac:dyDescent="0.35">
      <c r="A1878" t="s">
        <v>136</v>
      </c>
      <c r="B1878" t="s">
        <v>9</v>
      </c>
      <c r="C1878" t="s">
        <v>137</v>
      </c>
      <c r="D1878" t="s">
        <v>132</v>
      </c>
      <c r="E1878" t="s">
        <v>119</v>
      </c>
      <c r="F1878" t="s">
        <v>189</v>
      </c>
      <c r="G1878">
        <v>90</v>
      </c>
      <c r="H1878">
        <v>55</v>
      </c>
      <c r="I1878">
        <v>35</v>
      </c>
      <c r="J1878" s="1">
        <f t="shared" si="58"/>
        <v>0.61111111111111116</v>
      </c>
      <c r="K1878" s="1">
        <f t="shared" si="59"/>
        <v>0.3888888888888889</v>
      </c>
    </row>
    <row r="1879" spans="1:11" hidden="1" x14ac:dyDescent="0.35">
      <c r="A1879" t="s">
        <v>136</v>
      </c>
      <c r="B1879" t="s">
        <v>9</v>
      </c>
      <c r="C1879" t="s">
        <v>137</v>
      </c>
      <c r="D1879" t="s">
        <v>132</v>
      </c>
      <c r="E1879" t="s">
        <v>120</v>
      </c>
      <c r="F1879" t="s">
        <v>200</v>
      </c>
      <c r="G1879">
        <v>69</v>
      </c>
      <c r="H1879">
        <v>64</v>
      </c>
      <c r="I1879">
        <v>5</v>
      </c>
      <c r="J1879" s="1">
        <f t="shared" si="58"/>
        <v>0.92753623188405798</v>
      </c>
      <c r="K1879" s="1">
        <f t="shared" si="59"/>
        <v>7.2463768115942032E-2</v>
      </c>
    </row>
    <row r="1880" spans="1:11" hidden="1" x14ac:dyDescent="0.35">
      <c r="A1880" t="s">
        <v>136</v>
      </c>
      <c r="B1880" t="s">
        <v>9</v>
      </c>
      <c r="C1880" t="s">
        <v>137</v>
      </c>
      <c r="D1880" t="s">
        <v>132</v>
      </c>
      <c r="E1880" t="s">
        <v>121</v>
      </c>
      <c r="F1880" t="s">
        <v>200</v>
      </c>
      <c r="G1880">
        <v>228</v>
      </c>
      <c r="H1880">
        <v>163</v>
      </c>
      <c r="I1880">
        <v>65</v>
      </c>
      <c r="J1880" s="1">
        <f t="shared" si="58"/>
        <v>0.71491228070175439</v>
      </c>
      <c r="K1880" s="1">
        <f t="shared" si="59"/>
        <v>0.28508771929824561</v>
      </c>
    </row>
    <row r="1881" spans="1:11" hidden="1" x14ac:dyDescent="0.35">
      <c r="A1881" t="s">
        <v>136</v>
      </c>
      <c r="B1881" t="s">
        <v>9</v>
      </c>
      <c r="C1881" t="s">
        <v>137</v>
      </c>
      <c r="D1881" t="s">
        <v>132</v>
      </c>
      <c r="E1881" t="s">
        <v>122</v>
      </c>
      <c r="F1881" t="s">
        <v>184</v>
      </c>
      <c r="G1881">
        <v>70</v>
      </c>
      <c r="H1881">
        <v>46</v>
      </c>
      <c r="I1881">
        <v>24</v>
      </c>
      <c r="J1881" s="1">
        <f t="shared" si="58"/>
        <v>0.65714285714285714</v>
      </c>
      <c r="K1881" s="1">
        <f t="shared" si="59"/>
        <v>0.34285714285714286</v>
      </c>
    </row>
    <row r="1882" spans="1:11" hidden="1" x14ac:dyDescent="0.35">
      <c r="A1882" t="s">
        <v>136</v>
      </c>
      <c r="B1882" t="s">
        <v>9</v>
      </c>
      <c r="C1882" t="s">
        <v>137</v>
      </c>
      <c r="D1882" t="s">
        <v>132</v>
      </c>
      <c r="E1882" t="s">
        <v>123</v>
      </c>
      <c r="F1882" t="s">
        <v>189</v>
      </c>
      <c r="G1882">
        <v>66</v>
      </c>
      <c r="H1882">
        <v>44</v>
      </c>
      <c r="I1882">
        <v>22</v>
      </c>
      <c r="J1882" s="1">
        <f t="shared" si="58"/>
        <v>0.66666666666666663</v>
      </c>
      <c r="K1882" s="1">
        <f t="shared" si="59"/>
        <v>0.33333333333333331</v>
      </c>
    </row>
    <row r="1883" spans="1:11" hidden="1" x14ac:dyDescent="0.35">
      <c r="A1883" t="s">
        <v>136</v>
      </c>
      <c r="B1883" t="s">
        <v>9</v>
      </c>
      <c r="C1883" t="s">
        <v>137</v>
      </c>
      <c r="D1883" t="s">
        <v>132</v>
      </c>
      <c r="E1883" t="s">
        <v>124</v>
      </c>
      <c r="F1883" t="s">
        <v>124</v>
      </c>
      <c r="G1883">
        <v>31</v>
      </c>
      <c r="H1883">
        <v>25</v>
      </c>
      <c r="I1883">
        <v>6</v>
      </c>
      <c r="J1883" s="1">
        <f t="shared" si="58"/>
        <v>0.80645161290322576</v>
      </c>
      <c r="K1883" s="1">
        <f t="shared" si="59"/>
        <v>0.19354838709677419</v>
      </c>
    </row>
    <row r="1884" spans="1:11" x14ac:dyDescent="0.35">
      <c r="A1884" t="s">
        <v>136</v>
      </c>
      <c r="B1884" t="s">
        <v>9</v>
      </c>
      <c r="C1884" t="s">
        <v>137</v>
      </c>
      <c r="D1884" t="s">
        <v>132</v>
      </c>
      <c r="E1884" t="s">
        <v>125</v>
      </c>
      <c r="F1884" t="s">
        <v>309</v>
      </c>
      <c r="G1884">
        <v>88</v>
      </c>
      <c r="H1884">
        <v>74</v>
      </c>
      <c r="I1884">
        <v>14</v>
      </c>
      <c r="J1884" s="1">
        <f t="shared" si="58"/>
        <v>0.84090909090909094</v>
      </c>
      <c r="K1884" s="1">
        <f t="shared" si="59"/>
        <v>0.15909090909090909</v>
      </c>
    </row>
    <row r="1885" spans="1:11" hidden="1" x14ac:dyDescent="0.35">
      <c r="A1885" t="s">
        <v>136</v>
      </c>
      <c r="B1885" t="s">
        <v>9</v>
      </c>
      <c r="C1885" t="s">
        <v>137</v>
      </c>
      <c r="D1885" t="s">
        <v>132</v>
      </c>
      <c r="E1885" t="s">
        <v>126</v>
      </c>
      <c r="F1885" t="s">
        <v>268</v>
      </c>
      <c r="G1885">
        <v>38</v>
      </c>
      <c r="H1885">
        <v>33</v>
      </c>
      <c r="I1885">
        <v>5</v>
      </c>
      <c r="J1885" s="1">
        <f t="shared" si="58"/>
        <v>0.86842105263157898</v>
      </c>
      <c r="K1885" s="1">
        <f t="shared" si="59"/>
        <v>0.13157894736842105</v>
      </c>
    </row>
    <row r="1886" spans="1:11" hidden="1" x14ac:dyDescent="0.35">
      <c r="A1886" t="s">
        <v>136</v>
      </c>
      <c r="B1886" t="s">
        <v>9</v>
      </c>
      <c r="C1886" t="s">
        <v>137</v>
      </c>
      <c r="D1886" t="s">
        <v>133</v>
      </c>
      <c r="E1886" t="s">
        <v>12</v>
      </c>
      <c r="F1886" t="s">
        <v>268</v>
      </c>
      <c r="G1886">
        <v>134</v>
      </c>
      <c r="H1886">
        <v>94</v>
      </c>
      <c r="I1886">
        <v>40</v>
      </c>
      <c r="J1886" s="1">
        <f t="shared" si="58"/>
        <v>0.70149253731343286</v>
      </c>
      <c r="K1886" s="1">
        <f t="shared" si="59"/>
        <v>0.29850746268656714</v>
      </c>
    </row>
    <row r="1887" spans="1:11" hidden="1" x14ac:dyDescent="0.35">
      <c r="A1887" t="s">
        <v>136</v>
      </c>
      <c r="B1887" t="s">
        <v>9</v>
      </c>
      <c r="C1887" t="s">
        <v>137</v>
      </c>
      <c r="D1887" t="s">
        <v>133</v>
      </c>
      <c r="E1887" t="s">
        <v>13</v>
      </c>
      <c r="F1887" t="s">
        <v>268</v>
      </c>
      <c r="G1887">
        <v>61</v>
      </c>
      <c r="H1887">
        <v>40</v>
      </c>
      <c r="I1887">
        <v>21</v>
      </c>
      <c r="J1887" s="1">
        <f t="shared" si="58"/>
        <v>0.65573770491803274</v>
      </c>
      <c r="K1887" s="1">
        <f t="shared" si="59"/>
        <v>0.34426229508196721</v>
      </c>
    </row>
    <row r="1888" spans="1:11" hidden="1" x14ac:dyDescent="0.35">
      <c r="A1888" t="s">
        <v>136</v>
      </c>
      <c r="B1888" t="s">
        <v>9</v>
      </c>
      <c r="C1888" t="s">
        <v>137</v>
      </c>
      <c r="D1888" t="s">
        <v>133</v>
      </c>
      <c r="E1888" t="s">
        <v>14</v>
      </c>
      <c r="F1888" t="s">
        <v>268</v>
      </c>
      <c r="G1888">
        <v>95</v>
      </c>
      <c r="H1888">
        <v>59</v>
      </c>
      <c r="I1888">
        <v>36</v>
      </c>
      <c r="J1888" s="1">
        <f t="shared" si="58"/>
        <v>0.62105263157894741</v>
      </c>
      <c r="K1888" s="1">
        <f t="shared" si="59"/>
        <v>0.37894736842105264</v>
      </c>
    </row>
    <row r="1889" spans="1:11" hidden="1" x14ac:dyDescent="0.35">
      <c r="A1889" t="s">
        <v>136</v>
      </c>
      <c r="B1889" t="s">
        <v>9</v>
      </c>
      <c r="C1889" t="s">
        <v>137</v>
      </c>
      <c r="D1889" t="s">
        <v>133</v>
      </c>
      <c r="E1889" t="s">
        <v>15</v>
      </c>
      <c r="F1889" t="s">
        <v>210</v>
      </c>
      <c r="G1889">
        <v>30</v>
      </c>
      <c r="H1889">
        <v>15</v>
      </c>
      <c r="I1889">
        <v>15</v>
      </c>
      <c r="J1889" s="1">
        <f t="shared" si="58"/>
        <v>0.5</v>
      </c>
      <c r="K1889" s="1">
        <f t="shared" si="59"/>
        <v>0.5</v>
      </c>
    </row>
    <row r="1890" spans="1:11" hidden="1" x14ac:dyDescent="0.35">
      <c r="A1890" t="s">
        <v>136</v>
      </c>
      <c r="B1890" t="s">
        <v>9</v>
      </c>
      <c r="C1890" t="s">
        <v>137</v>
      </c>
      <c r="D1890" t="s">
        <v>133</v>
      </c>
      <c r="E1890" t="s">
        <v>16</v>
      </c>
      <c r="F1890" t="s">
        <v>210</v>
      </c>
      <c r="G1890">
        <v>61</v>
      </c>
      <c r="H1890">
        <v>27</v>
      </c>
      <c r="I1890">
        <v>34</v>
      </c>
      <c r="J1890" s="1">
        <f t="shared" si="58"/>
        <v>0.44262295081967212</v>
      </c>
      <c r="K1890" s="1">
        <f t="shared" si="59"/>
        <v>0.55737704918032782</v>
      </c>
    </row>
    <row r="1891" spans="1:11" hidden="1" x14ac:dyDescent="0.35">
      <c r="A1891" t="s">
        <v>136</v>
      </c>
      <c r="B1891" t="s">
        <v>9</v>
      </c>
      <c r="C1891" t="s">
        <v>137</v>
      </c>
      <c r="D1891" t="s">
        <v>133</v>
      </c>
      <c r="E1891" t="s">
        <v>17</v>
      </c>
      <c r="F1891" t="s">
        <v>210</v>
      </c>
      <c r="G1891">
        <v>61</v>
      </c>
      <c r="H1891">
        <v>52</v>
      </c>
      <c r="I1891">
        <v>9</v>
      </c>
      <c r="J1891" s="1">
        <f t="shared" si="58"/>
        <v>0.85245901639344257</v>
      </c>
      <c r="K1891" s="1">
        <f t="shared" si="59"/>
        <v>0.14754098360655737</v>
      </c>
    </row>
    <row r="1892" spans="1:11" hidden="1" x14ac:dyDescent="0.35">
      <c r="A1892" t="s">
        <v>136</v>
      </c>
      <c r="B1892" t="s">
        <v>9</v>
      </c>
      <c r="C1892" t="s">
        <v>137</v>
      </c>
      <c r="D1892" t="s">
        <v>133</v>
      </c>
      <c r="E1892" t="s">
        <v>18</v>
      </c>
      <c r="F1892" t="s">
        <v>210</v>
      </c>
      <c r="G1892">
        <v>56</v>
      </c>
      <c r="H1892">
        <v>25</v>
      </c>
      <c r="I1892">
        <v>31</v>
      </c>
      <c r="J1892" s="1">
        <f t="shared" si="58"/>
        <v>0.44642857142857145</v>
      </c>
      <c r="K1892" s="1">
        <f t="shared" si="59"/>
        <v>0.5535714285714286</v>
      </c>
    </row>
    <row r="1893" spans="1:11" hidden="1" x14ac:dyDescent="0.35">
      <c r="A1893" t="s">
        <v>136</v>
      </c>
      <c r="B1893" t="s">
        <v>9</v>
      </c>
      <c r="C1893" t="s">
        <v>137</v>
      </c>
      <c r="D1893" t="s">
        <v>133</v>
      </c>
      <c r="E1893" t="s">
        <v>19</v>
      </c>
      <c r="F1893" t="s">
        <v>210</v>
      </c>
      <c r="G1893">
        <v>66</v>
      </c>
      <c r="H1893">
        <v>31</v>
      </c>
      <c r="I1893">
        <v>35</v>
      </c>
      <c r="J1893" s="1">
        <f t="shared" si="58"/>
        <v>0.46969696969696972</v>
      </c>
      <c r="K1893" s="1">
        <f t="shared" si="59"/>
        <v>0.53030303030303028</v>
      </c>
    </row>
    <row r="1894" spans="1:11" hidden="1" x14ac:dyDescent="0.35">
      <c r="A1894" t="s">
        <v>136</v>
      </c>
      <c r="B1894" t="s">
        <v>9</v>
      </c>
      <c r="C1894" t="s">
        <v>137</v>
      </c>
      <c r="D1894" t="s">
        <v>133</v>
      </c>
      <c r="E1894" t="s">
        <v>20</v>
      </c>
      <c r="F1894" t="s">
        <v>210</v>
      </c>
      <c r="G1894">
        <v>49</v>
      </c>
      <c r="H1894">
        <v>25</v>
      </c>
      <c r="I1894">
        <v>24</v>
      </c>
      <c r="J1894" s="1">
        <f t="shared" si="58"/>
        <v>0.51020408163265307</v>
      </c>
      <c r="K1894" s="1">
        <f t="shared" si="59"/>
        <v>0.48979591836734693</v>
      </c>
    </row>
    <row r="1895" spans="1:11" hidden="1" x14ac:dyDescent="0.35">
      <c r="A1895" t="s">
        <v>136</v>
      </c>
      <c r="B1895" t="s">
        <v>9</v>
      </c>
      <c r="C1895" t="s">
        <v>137</v>
      </c>
      <c r="D1895" t="s">
        <v>133</v>
      </c>
      <c r="E1895" t="s">
        <v>21</v>
      </c>
      <c r="F1895" t="s">
        <v>210</v>
      </c>
      <c r="G1895">
        <v>96</v>
      </c>
      <c r="H1895">
        <v>59</v>
      </c>
      <c r="I1895">
        <v>37</v>
      </c>
      <c r="J1895" s="1">
        <f t="shared" si="58"/>
        <v>0.61458333333333337</v>
      </c>
      <c r="K1895" s="1">
        <f t="shared" si="59"/>
        <v>0.38541666666666669</v>
      </c>
    </row>
    <row r="1896" spans="1:11" hidden="1" x14ac:dyDescent="0.35">
      <c r="A1896" t="s">
        <v>136</v>
      </c>
      <c r="B1896" t="s">
        <v>9</v>
      </c>
      <c r="C1896" t="s">
        <v>137</v>
      </c>
      <c r="D1896" t="s">
        <v>133</v>
      </c>
      <c r="E1896" t="s">
        <v>22</v>
      </c>
      <c r="F1896" t="s">
        <v>210</v>
      </c>
      <c r="G1896">
        <v>70</v>
      </c>
      <c r="H1896">
        <v>36</v>
      </c>
      <c r="I1896">
        <v>34</v>
      </c>
      <c r="J1896" s="1">
        <f t="shared" si="58"/>
        <v>0.51428571428571423</v>
      </c>
      <c r="K1896" s="1">
        <f t="shared" si="59"/>
        <v>0.48571428571428571</v>
      </c>
    </row>
    <row r="1897" spans="1:11" hidden="1" x14ac:dyDescent="0.35">
      <c r="A1897" t="s">
        <v>136</v>
      </c>
      <c r="B1897" t="s">
        <v>9</v>
      </c>
      <c r="C1897" t="s">
        <v>137</v>
      </c>
      <c r="D1897" t="s">
        <v>133</v>
      </c>
      <c r="E1897" t="s">
        <v>23</v>
      </c>
      <c r="F1897" t="s">
        <v>210</v>
      </c>
      <c r="G1897">
        <v>51</v>
      </c>
      <c r="H1897">
        <v>18</v>
      </c>
      <c r="I1897">
        <v>33</v>
      </c>
      <c r="J1897" s="1">
        <f t="shared" si="58"/>
        <v>0.35294117647058826</v>
      </c>
      <c r="K1897" s="1">
        <f t="shared" si="59"/>
        <v>0.6470588235294118</v>
      </c>
    </row>
    <row r="1898" spans="1:11" hidden="1" x14ac:dyDescent="0.35">
      <c r="A1898" t="s">
        <v>136</v>
      </c>
      <c r="B1898" t="s">
        <v>9</v>
      </c>
      <c r="C1898" t="s">
        <v>137</v>
      </c>
      <c r="D1898" t="s">
        <v>133</v>
      </c>
      <c r="E1898" t="s">
        <v>24</v>
      </c>
      <c r="F1898" t="s">
        <v>210</v>
      </c>
      <c r="G1898">
        <v>21</v>
      </c>
      <c r="H1898">
        <v>16</v>
      </c>
      <c r="I1898">
        <v>5</v>
      </c>
      <c r="J1898" s="1">
        <f t="shared" si="58"/>
        <v>0.76190476190476186</v>
      </c>
      <c r="K1898" s="1">
        <f t="shared" si="59"/>
        <v>0.23809523809523808</v>
      </c>
    </row>
    <row r="1899" spans="1:11" hidden="1" x14ac:dyDescent="0.35">
      <c r="A1899" t="s">
        <v>136</v>
      </c>
      <c r="B1899" t="s">
        <v>9</v>
      </c>
      <c r="C1899" t="s">
        <v>137</v>
      </c>
      <c r="D1899" t="s">
        <v>133</v>
      </c>
      <c r="E1899" t="s">
        <v>25</v>
      </c>
      <c r="F1899" t="s">
        <v>210</v>
      </c>
      <c r="G1899">
        <v>45</v>
      </c>
      <c r="H1899">
        <v>25</v>
      </c>
      <c r="I1899">
        <v>20</v>
      </c>
      <c r="J1899" s="1">
        <f t="shared" si="58"/>
        <v>0.55555555555555558</v>
      </c>
      <c r="K1899" s="1">
        <f t="shared" si="59"/>
        <v>0.44444444444444442</v>
      </c>
    </row>
    <row r="1900" spans="1:11" hidden="1" x14ac:dyDescent="0.35">
      <c r="A1900" t="s">
        <v>136</v>
      </c>
      <c r="B1900" t="s">
        <v>9</v>
      </c>
      <c r="C1900" t="s">
        <v>137</v>
      </c>
      <c r="D1900" t="s">
        <v>133</v>
      </c>
      <c r="E1900" t="s">
        <v>26</v>
      </c>
      <c r="F1900" t="s">
        <v>268</v>
      </c>
      <c r="G1900">
        <v>97</v>
      </c>
      <c r="H1900">
        <v>44</v>
      </c>
      <c r="I1900">
        <v>53</v>
      </c>
      <c r="J1900" s="1">
        <f t="shared" si="58"/>
        <v>0.45360824742268041</v>
      </c>
      <c r="K1900" s="1">
        <f t="shared" si="59"/>
        <v>0.54639175257731953</v>
      </c>
    </row>
    <row r="1901" spans="1:11" hidden="1" x14ac:dyDescent="0.35">
      <c r="A1901" t="s">
        <v>136</v>
      </c>
      <c r="B1901" t="s">
        <v>9</v>
      </c>
      <c r="C1901" t="s">
        <v>137</v>
      </c>
      <c r="D1901" t="s">
        <v>133</v>
      </c>
      <c r="E1901" t="s">
        <v>27</v>
      </c>
      <c r="F1901" t="s">
        <v>210</v>
      </c>
      <c r="G1901">
        <v>44</v>
      </c>
      <c r="H1901">
        <v>23</v>
      </c>
      <c r="I1901">
        <v>21</v>
      </c>
      <c r="J1901" s="1">
        <f t="shared" si="58"/>
        <v>0.52272727272727271</v>
      </c>
      <c r="K1901" s="1">
        <f t="shared" si="59"/>
        <v>0.47727272727272729</v>
      </c>
    </row>
    <row r="1902" spans="1:11" hidden="1" x14ac:dyDescent="0.35">
      <c r="A1902" t="s">
        <v>136</v>
      </c>
      <c r="B1902" t="s">
        <v>9</v>
      </c>
      <c r="C1902" t="s">
        <v>137</v>
      </c>
      <c r="D1902" t="s">
        <v>133</v>
      </c>
      <c r="E1902" t="s">
        <v>28</v>
      </c>
      <c r="F1902" t="s">
        <v>210</v>
      </c>
      <c r="G1902">
        <v>95</v>
      </c>
      <c r="H1902">
        <v>58</v>
      </c>
      <c r="I1902">
        <v>37</v>
      </c>
      <c r="J1902" s="1">
        <f t="shared" si="58"/>
        <v>0.61052631578947369</v>
      </c>
      <c r="K1902" s="1">
        <f t="shared" si="59"/>
        <v>0.38947368421052631</v>
      </c>
    </row>
    <row r="1903" spans="1:11" hidden="1" x14ac:dyDescent="0.35">
      <c r="A1903" t="s">
        <v>136</v>
      </c>
      <c r="B1903" t="s">
        <v>9</v>
      </c>
      <c r="C1903" t="s">
        <v>137</v>
      </c>
      <c r="D1903" t="s">
        <v>133</v>
      </c>
      <c r="E1903" t="s">
        <v>29</v>
      </c>
      <c r="F1903" t="s">
        <v>210</v>
      </c>
      <c r="G1903">
        <v>33</v>
      </c>
      <c r="H1903">
        <v>16</v>
      </c>
      <c r="I1903">
        <v>17</v>
      </c>
      <c r="J1903" s="1">
        <f t="shared" si="58"/>
        <v>0.48484848484848486</v>
      </c>
      <c r="K1903" s="1">
        <f t="shared" si="59"/>
        <v>0.51515151515151514</v>
      </c>
    </row>
    <row r="1904" spans="1:11" hidden="1" x14ac:dyDescent="0.35">
      <c r="A1904" t="s">
        <v>136</v>
      </c>
      <c r="B1904" t="s">
        <v>9</v>
      </c>
      <c r="C1904" t="s">
        <v>137</v>
      </c>
      <c r="D1904" t="s">
        <v>133</v>
      </c>
      <c r="E1904" t="s">
        <v>30</v>
      </c>
      <c r="F1904" t="s">
        <v>210</v>
      </c>
      <c r="G1904">
        <v>59</v>
      </c>
      <c r="H1904">
        <v>35</v>
      </c>
      <c r="I1904">
        <v>24</v>
      </c>
      <c r="J1904" s="1">
        <f t="shared" si="58"/>
        <v>0.59322033898305082</v>
      </c>
      <c r="K1904" s="1">
        <f t="shared" si="59"/>
        <v>0.40677966101694918</v>
      </c>
    </row>
    <row r="1905" spans="1:11" hidden="1" x14ac:dyDescent="0.35">
      <c r="A1905" t="s">
        <v>136</v>
      </c>
      <c r="B1905" t="s">
        <v>9</v>
      </c>
      <c r="C1905" t="s">
        <v>137</v>
      </c>
      <c r="D1905" t="s">
        <v>133</v>
      </c>
      <c r="E1905" t="s">
        <v>31</v>
      </c>
      <c r="F1905" t="s">
        <v>210</v>
      </c>
      <c r="G1905">
        <v>70</v>
      </c>
      <c r="H1905">
        <v>30</v>
      </c>
      <c r="I1905">
        <v>40</v>
      </c>
      <c r="J1905" s="1">
        <f t="shared" si="58"/>
        <v>0.42857142857142855</v>
      </c>
      <c r="K1905" s="1">
        <f t="shared" si="59"/>
        <v>0.5714285714285714</v>
      </c>
    </row>
    <row r="1906" spans="1:11" hidden="1" x14ac:dyDescent="0.35">
      <c r="A1906" t="s">
        <v>136</v>
      </c>
      <c r="B1906" t="s">
        <v>9</v>
      </c>
      <c r="C1906" t="s">
        <v>137</v>
      </c>
      <c r="D1906" t="s">
        <v>133</v>
      </c>
      <c r="E1906" t="s">
        <v>32</v>
      </c>
      <c r="F1906" t="s">
        <v>210</v>
      </c>
      <c r="G1906">
        <v>54</v>
      </c>
      <c r="H1906">
        <v>38</v>
      </c>
      <c r="I1906">
        <v>16</v>
      </c>
      <c r="J1906" s="1">
        <f t="shared" si="58"/>
        <v>0.70370370370370372</v>
      </c>
      <c r="K1906" s="1">
        <f t="shared" si="59"/>
        <v>0.29629629629629628</v>
      </c>
    </row>
    <row r="1907" spans="1:11" hidden="1" x14ac:dyDescent="0.35">
      <c r="A1907" t="s">
        <v>136</v>
      </c>
      <c r="B1907" t="s">
        <v>9</v>
      </c>
      <c r="C1907" t="s">
        <v>137</v>
      </c>
      <c r="D1907" t="s">
        <v>133</v>
      </c>
      <c r="E1907" t="s">
        <v>33</v>
      </c>
      <c r="F1907" t="s">
        <v>210</v>
      </c>
      <c r="G1907">
        <v>54</v>
      </c>
      <c r="H1907">
        <v>35</v>
      </c>
      <c r="I1907">
        <v>19</v>
      </c>
      <c r="J1907" s="1">
        <f t="shared" si="58"/>
        <v>0.64814814814814814</v>
      </c>
      <c r="K1907" s="1">
        <f t="shared" si="59"/>
        <v>0.35185185185185186</v>
      </c>
    </row>
    <row r="1908" spans="1:11" hidden="1" x14ac:dyDescent="0.35">
      <c r="A1908" t="s">
        <v>136</v>
      </c>
      <c r="B1908" t="s">
        <v>9</v>
      </c>
      <c r="C1908" t="s">
        <v>137</v>
      </c>
      <c r="D1908" t="s">
        <v>133</v>
      </c>
      <c r="E1908" t="s">
        <v>34</v>
      </c>
      <c r="F1908" t="s">
        <v>210</v>
      </c>
      <c r="G1908">
        <v>54</v>
      </c>
      <c r="H1908">
        <v>30</v>
      </c>
      <c r="I1908">
        <v>24</v>
      </c>
      <c r="J1908" s="1">
        <f t="shared" si="58"/>
        <v>0.55555555555555558</v>
      </c>
      <c r="K1908" s="1">
        <f t="shared" si="59"/>
        <v>0.44444444444444442</v>
      </c>
    </row>
    <row r="1909" spans="1:11" hidden="1" x14ac:dyDescent="0.35">
      <c r="A1909" t="s">
        <v>136</v>
      </c>
      <c r="B1909" t="s">
        <v>9</v>
      </c>
      <c r="C1909" t="s">
        <v>137</v>
      </c>
      <c r="D1909" t="s">
        <v>133</v>
      </c>
      <c r="E1909" t="s">
        <v>35</v>
      </c>
      <c r="F1909" t="s">
        <v>210</v>
      </c>
      <c r="G1909">
        <v>47</v>
      </c>
      <c r="H1909">
        <v>28</v>
      </c>
      <c r="I1909">
        <v>19</v>
      </c>
      <c r="J1909" s="1">
        <f t="shared" si="58"/>
        <v>0.5957446808510638</v>
      </c>
      <c r="K1909" s="1">
        <f t="shared" si="59"/>
        <v>0.40425531914893614</v>
      </c>
    </row>
    <row r="1910" spans="1:11" hidden="1" x14ac:dyDescent="0.35">
      <c r="A1910" t="s">
        <v>136</v>
      </c>
      <c r="B1910" t="s">
        <v>9</v>
      </c>
      <c r="C1910" t="s">
        <v>137</v>
      </c>
      <c r="D1910" t="s">
        <v>133</v>
      </c>
      <c r="E1910" t="s">
        <v>36</v>
      </c>
      <c r="F1910" t="s">
        <v>210</v>
      </c>
      <c r="G1910">
        <v>30</v>
      </c>
      <c r="H1910">
        <v>16</v>
      </c>
      <c r="I1910">
        <v>14</v>
      </c>
      <c r="J1910" s="1">
        <f t="shared" si="58"/>
        <v>0.53333333333333333</v>
      </c>
      <c r="K1910" s="1">
        <f t="shared" si="59"/>
        <v>0.46666666666666667</v>
      </c>
    </row>
    <row r="1911" spans="1:11" hidden="1" x14ac:dyDescent="0.35">
      <c r="A1911" t="s">
        <v>136</v>
      </c>
      <c r="B1911" t="s">
        <v>9</v>
      </c>
      <c r="C1911" t="s">
        <v>137</v>
      </c>
      <c r="D1911" t="s">
        <v>133</v>
      </c>
      <c r="E1911" t="s">
        <v>37</v>
      </c>
      <c r="F1911" t="s">
        <v>210</v>
      </c>
      <c r="G1911">
        <v>94</v>
      </c>
      <c r="H1911">
        <v>72</v>
      </c>
      <c r="I1911">
        <v>22</v>
      </c>
      <c r="J1911" s="1">
        <f t="shared" si="58"/>
        <v>0.76595744680851063</v>
      </c>
      <c r="K1911" s="1">
        <f t="shared" si="59"/>
        <v>0.23404255319148937</v>
      </c>
    </row>
    <row r="1912" spans="1:11" hidden="1" x14ac:dyDescent="0.35">
      <c r="A1912" t="s">
        <v>136</v>
      </c>
      <c r="B1912" t="s">
        <v>9</v>
      </c>
      <c r="C1912" t="s">
        <v>137</v>
      </c>
      <c r="D1912" t="s">
        <v>133</v>
      </c>
      <c r="E1912" t="s">
        <v>38</v>
      </c>
      <c r="F1912" t="s">
        <v>210</v>
      </c>
      <c r="G1912">
        <v>86</v>
      </c>
      <c r="H1912">
        <v>54</v>
      </c>
      <c r="I1912">
        <v>32</v>
      </c>
      <c r="J1912" s="1">
        <f t="shared" si="58"/>
        <v>0.62790697674418605</v>
      </c>
      <c r="K1912" s="1">
        <f t="shared" si="59"/>
        <v>0.37209302325581395</v>
      </c>
    </row>
    <row r="1913" spans="1:11" hidden="1" x14ac:dyDescent="0.35">
      <c r="A1913" t="s">
        <v>136</v>
      </c>
      <c r="B1913" t="s">
        <v>9</v>
      </c>
      <c r="C1913" t="s">
        <v>137</v>
      </c>
      <c r="D1913" t="s">
        <v>133</v>
      </c>
      <c r="E1913" t="s">
        <v>39</v>
      </c>
      <c r="F1913" t="s">
        <v>268</v>
      </c>
      <c r="G1913">
        <v>61</v>
      </c>
      <c r="H1913">
        <v>39</v>
      </c>
      <c r="I1913">
        <v>22</v>
      </c>
      <c r="J1913" s="1">
        <f t="shared" si="58"/>
        <v>0.63934426229508201</v>
      </c>
      <c r="K1913" s="1">
        <f t="shared" si="59"/>
        <v>0.36065573770491804</v>
      </c>
    </row>
    <row r="1914" spans="1:11" hidden="1" x14ac:dyDescent="0.35">
      <c r="A1914" t="s">
        <v>136</v>
      </c>
      <c r="B1914" t="s">
        <v>9</v>
      </c>
      <c r="C1914" t="s">
        <v>137</v>
      </c>
      <c r="D1914" t="s">
        <v>133</v>
      </c>
      <c r="E1914" t="s">
        <v>40</v>
      </c>
      <c r="F1914" t="s">
        <v>189</v>
      </c>
      <c r="G1914">
        <v>25</v>
      </c>
      <c r="H1914">
        <v>15</v>
      </c>
      <c r="I1914">
        <v>10</v>
      </c>
      <c r="J1914" s="1">
        <f t="shared" si="58"/>
        <v>0.6</v>
      </c>
      <c r="K1914" s="1">
        <f t="shared" si="59"/>
        <v>0.4</v>
      </c>
    </row>
    <row r="1915" spans="1:11" hidden="1" x14ac:dyDescent="0.35">
      <c r="A1915" t="s">
        <v>136</v>
      </c>
      <c r="B1915" t="s">
        <v>9</v>
      </c>
      <c r="C1915" t="s">
        <v>137</v>
      </c>
      <c r="D1915" t="s">
        <v>133</v>
      </c>
      <c r="E1915" t="s">
        <v>41</v>
      </c>
      <c r="F1915" t="s">
        <v>268</v>
      </c>
      <c r="G1915">
        <v>61</v>
      </c>
      <c r="H1915">
        <v>49</v>
      </c>
      <c r="I1915">
        <v>12</v>
      </c>
      <c r="J1915" s="1">
        <f t="shared" si="58"/>
        <v>0.80327868852459017</v>
      </c>
      <c r="K1915" s="1">
        <f t="shared" si="59"/>
        <v>0.19672131147540983</v>
      </c>
    </row>
    <row r="1916" spans="1:11" hidden="1" x14ac:dyDescent="0.35">
      <c r="A1916" t="s">
        <v>136</v>
      </c>
      <c r="B1916" t="s">
        <v>9</v>
      </c>
      <c r="C1916" t="s">
        <v>137</v>
      </c>
      <c r="D1916" t="s">
        <v>133</v>
      </c>
      <c r="E1916" t="s">
        <v>42</v>
      </c>
      <c r="F1916" t="s">
        <v>268</v>
      </c>
      <c r="G1916">
        <v>76</v>
      </c>
      <c r="H1916">
        <v>37</v>
      </c>
      <c r="I1916">
        <v>39</v>
      </c>
      <c r="J1916" s="1">
        <f t="shared" si="58"/>
        <v>0.48684210526315791</v>
      </c>
      <c r="K1916" s="1">
        <f t="shared" si="59"/>
        <v>0.51315789473684215</v>
      </c>
    </row>
    <row r="1917" spans="1:11" hidden="1" x14ac:dyDescent="0.35">
      <c r="A1917" t="s">
        <v>136</v>
      </c>
      <c r="B1917" t="s">
        <v>9</v>
      </c>
      <c r="C1917" t="s">
        <v>137</v>
      </c>
      <c r="D1917" t="s">
        <v>133</v>
      </c>
      <c r="E1917" t="s">
        <v>43</v>
      </c>
      <c r="F1917" t="s">
        <v>268</v>
      </c>
      <c r="G1917">
        <v>120</v>
      </c>
      <c r="H1917">
        <v>67</v>
      </c>
      <c r="I1917">
        <v>53</v>
      </c>
      <c r="J1917" s="1">
        <f t="shared" si="58"/>
        <v>0.55833333333333335</v>
      </c>
      <c r="K1917" s="1">
        <f t="shared" si="59"/>
        <v>0.44166666666666665</v>
      </c>
    </row>
    <row r="1918" spans="1:11" hidden="1" x14ac:dyDescent="0.35">
      <c r="A1918" t="s">
        <v>136</v>
      </c>
      <c r="B1918" t="s">
        <v>9</v>
      </c>
      <c r="C1918" t="s">
        <v>137</v>
      </c>
      <c r="D1918" t="s">
        <v>133</v>
      </c>
      <c r="E1918" t="s">
        <v>44</v>
      </c>
      <c r="F1918" t="s">
        <v>268</v>
      </c>
      <c r="G1918">
        <v>67</v>
      </c>
      <c r="H1918">
        <v>41</v>
      </c>
      <c r="I1918">
        <v>26</v>
      </c>
      <c r="J1918" s="1">
        <f t="shared" si="58"/>
        <v>0.61194029850746268</v>
      </c>
      <c r="K1918" s="1">
        <f t="shared" si="59"/>
        <v>0.38805970149253732</v>
      </c>
    </row>
    <row r="1919" spans="1:11" hidden="1" x14ac:dyDescent="0.35">
      <c r="A1919" t="s">
        <v>136</v>
      </c>
      <c r="B1919" t="s">
        <v>9</v>
      </c>
      <c r="C1919" t="s">
        <v>137</v>
      </c>
      <c r="D1919" t="s">
        <v>133</v>
      </c>
      <c r="E1919" t="s">
        <v>45</v>
      </c>
      <c r="F1919" t="s">
        <v>268</v>
      </c>
      <c r="G1919">
        <v>52</v>
      </c>
      <c r="H1919">
        <v>31</v>
      </c>
      <c r="I1919">
        <v>21</v>
      </c>
      <c r="J1919" s="1">
        <f t="shared" si="58"/>
        <v>0.59615384615384615</v>
      </c>
      <c r="K1919" s="1">
        <f t="shared" si="59"/>
        <v>0.40384615384615385</v>
      </c>
    </row>
    <row r="1920" spans="1:11" hidden="1" x14ac:dyDescent="0.35">
      <c r="A1920" t="s">
        <v>136</v>
      </c>
      <c r="B1920" t="s">
        <v>9</v>
      </c>
      <c r="C1920" t="s">
        <v>137</v>
      </c>
      <c r="D1920" t="s">
        <v>133</v>
      </c>
      <c r="E1920" t="s">
        <v>46</v>
      </c>
      <c r="F1920" t="s">
        <v>268</v>
      </c>
      <c r="G1920">
        <v>51</v>
      </c>
      <c r="H1920">
        <v>34</v>
      </c>
      <c r="I1920">
        <v>17</v>
      </c>
      <c r="J1920" s="1">
        <f t="shared" si="58"/>
        <v>0.66666666666666663</v>
      </c>
      <c r="K1920" s="1">
        <f t="shared" si="59"/>
        <v>0.33333333333333331</v>
      </c>
    </row>
    <row r="1921" spans="1:11" hidden="1" x14ac:dyDescent="0.35">
      <c r="A1921" t="s">
        <v>136</v>
      </c>
      <c r="B1921" t="s">
        <v>9</v>
      </c>
      <c r="C1921" t="s">
        <v>137</v>
      </c>
      <c r="D1921" t="s">
        <v>133</v>
      </c>
      <c r="E1921" t="s">
        <v>47</v>
      </c>
      <c r="F1921" t="s">
        <v>268</v>
      </c>
      <c r="G1921">
        <v>52</v>
      </c>
      <c r="H1921">
        <v>27</v>
      </c>
      <c r="I1921">
        <v>25</v>
      </c>
      <c r="J1921" s="1">
        <f t="shared" si="58"/>
        <v>0.51923076923076927</v>
      </c>
      <c r="K1921" s="1">
        <f t="shared" si="59"/>
        <v>0.48076923076923078</v>
      </c>
    </row>
    <row r="1922" spans="1:11" hidden="1" x14ac:dyDescent="0.35">
      <c r="A1922" t="s">
        <v>136</v>
      </c>
      <c r="B1922" t="s">
        <v>9</v>
      </c>
      <c r="C1922" t="s">
        <v>137</v>
      </c>
      <c r="D1922" t="s">
        <v>133</v>
      </c>
      <c r="E1922" t="s">
        <v>48</v>
      </c>
      <c r="F1922" t="s">
        <v>268</v>
      </c>
      <c r="G1922">
        <v>132</v>
      </c>
      <c r="H1922">
        <v>51</v>
      </c>
      <c r="I1922">
        <v>81</v>
      </c>
      <c r="J1922" s="1">
        <f t="shared" si="58"/>
        <v>0.38636363636363635</v>
      </c>
      <c r="K1922" s="1">
        <f t="shared" si="59"/>
        <v>0.61363636363636365</v>
      </c>
    </row>
    <row r="1923" spans="1:11" hidden="1" x14ac:dyDescent="0.35">
      <c r="A1923" t="s">
        <v>136</v>
      </c>
      <c r="B1923" t="s">
        <v>9</v>
      </c>
      <c r="C1923" t="s">
        <v>137</v>
      </c>
      <c r="D1923" t="s">
        <v>133</v>
      </c>
      <c r="E1923" t="s">
        <v>49</v>
      </c>
      <c r="F1923" t="s">
        <v>268</v>
      </c>
      <c r="G1923">
        <v>123</v>
      </c>
      <c r="H1923">
        <v>66</v>
      </c>
      <c r="I1923">
        <v>57</v>
      </c>
      <c r="J1923" s="1">
        <f t="shared" ref="J1923:J1986" si="60">H1923/G1923</f>
        <v>0.53658536585365857</v>
      </c>
      <c r="K1923" s="1">
        <f t="shared" ref="K1923:K1986" si="61">I1923/G1923</f>
        <v>0.46341463414634149</v>
      </c>
    </row>
    <row r="1924" spans="1:11" hidden="1" x14ac:dyDescent="0.35">
      <c r="A1924" t="s">
        <v>136</v>
      </c>
      <c r="B1924" t="s">
        <v>9</v>
      </c>
      <c r="C1924" t="s">
        <v>137</v>
      </c>
      <c r="D1924" t="s">
        <v>133</v>
      </c>
      <c r="E1924" t="s">
        <v>50</v>
      </c>
      <c r="F1924" t="s">
        <v>268</v>
      </c>
      <c r="G1924">
        <v>126</v>
      </c>
      <c r="H1924">
        <v>86</v>
      </c>
      <c r="I1924">
        <v>40</v>
      </c>
      <c r="J1924" s="1">
        <f t="shared" si="60"/>
        <v>0.68253968253968256</v>
      </c>
      <c r="K1924" s="1">
        <f t="shared" si="61"/>
        <v>0.31746031746031744</v>
      </c>
    </row>
    <row r="1925" spans="1:11" hidden="1" x14ac:dyDescent="0.35">
      <c r="A1925" t="s">
        <v>136</v>
      </c>
      <c r="B1925" t="s">
        <v>9</v>
      </c>
      <c r="C1925" t="s">
        <v>137</v>
      </c>
      <c r="D1925" t="s">
        <v>133</v>
      </c>
      <c r="E1925" t="s">
        <v>51</v>
      </c>
      <c r="F1925" t="s">
        <v>189</v>
      </c>
      <c r="G1925">
        <v>108</v>
      </c>
      <c r="H1925">
        <v>41</v>
      </c>
      <c r="I1925">
        <v>67</v>
      </c>
      <c r="J1925" s="1">
        <f t="shared" si="60"/>
        <v>0.37962962962962965</v>
      </c>
      <c r="K1925" s="1">
        <f t="shared" si="61"/>
        <v>0.62037037037037035</v>
      </c>
    </row>
    <row r="1926" spans="1:11" hidden="1" x14ac:dyDescent="0.35">
      <c r="A1926" t="s">
        <v>136</v>
      </c>
      <c r="B1926" t="s">
        <v>9</v>
      </c>
      <c r="C1926" t="s">
        <v>137</v>
      </c>
      <c r="D1926" t="s">
        <v>133</v>
      </c>
      <c r="E1926" t="s">
        <v>52</v>
      </c>
      <c r="F1926" t="s">
        <v>189</v>
      </c>
      <c r="G1926">
        <v>61</v>
      </c>
      <c r="H1926">
        <v>20</v>
      </c>
      <c r="I1926">
        <v>41</v>
      </c>
      <c r="J1926" s="1">
        <f t="shared" si="60"/>
        <v>0.32786885245901637</v>
      </c>
      <c r="K1926" s="1">
        <f t="shared" si="61"/>
        <v>0.67213114754098358</v>
      </c>
    </row>
    <row r="1927" spans="1:11" hidden="1" x14ac:dyDescent="0.35">
      <c r="A1927" t="s">
        <v>136</v>
      </c>
      <c r="B1927" t="s">
        <v>9</v>
      </c>
      <c r="C1927" t="s">
        <v>137</v>
      </c>
      <c r="D1927" t="s">
        <v>133</v>
      </c>
      <c r="E1927" t="s">
        <v>53</v>
      </c>
      <c r="F1927" t="s">
        <v>189</v>
      </c>
      <c r="G1927">
        <v>90</v>
      </c>
      <c r="H1927">
        <v>40</v>
      </c>
      <c r="I1927">
        <v>50</v>
      </c>
      <c r="J1927" s="1">
        <f t="shared" si="60"/>
        <v>0.44444444444444442</v>
      </c>
      <c r="K1927" s="1">
        <f t="shared" si="61"/>
        <v>0.55555555555555558</v>
      </c>
    </row>
    <row r="1928" spans="1:11" hidden="1" x14ac:dyDescent="0.35">
      <c r="A1928" t="s">
        <v>136</v>
      </c>
      <c r="B1928" t="s">
        <v>9</v>
      </c>
      <c r="C1928" t="s">
        <v>137</v>
      </c>
      <c r="D1928" t="s">
        <v>133</v>
      </c>
      <c r="E1928" t="s">
        <v>54</v>
      </c>
      <c r="F1928" t="s">
        <v>189</v>
      </c>
      <c r="G1928">
        <v>29</v>
      </c>
      <c r="H1928">
        <v>11</v>
      </c>
      <c r="I1928">
        <v>18</v>
      </c>
      <c r="J1928" s="1">
        <f t="shared" si="60"/>
        <v>0.37931034482758619</v>
      </c>
      <c r="K1928" s="1">
        <f t="shared" si="61"/>
        <v>0.62068965517241381</v>
      </c>
    </row>
    <row r="1929" spans="1:11" hidden="1" x14ac:dyDescent="0.35">
      <c r="A1929" t="s">
        <v>136</v>
      </c>
      <c r="B1929" t="s">
        <v>9</v>
      </c>
      <c r="C1929" t="s">
        <v>137</v>
      </c>
      <c r="D1929" t="s">
        <v>133</v>
      </c>
      <c r="E1929" t="s">
        <v>55</v>
      </c>
      <c r="F1929" t="s">
        <v>189</v>
      </c>
      <c r="G1929">
        <v>40</v>
      </c>
      <c r="H1929">
        <v>24</v>
      </c>
      <c r="I1929">
        <v>16</v>
      </c>
      <c r="J1929" s="1">
        <f t="shared" si="60"/>
        <v>0.6</v>
      </c>
      <c r="K1929" s="1">
        <f t="shared" si="61"/>
        <v>0.4</v>
      </c>
    </row>
    <row r="1930" spans="1:11" hidden="1" x14ac:dyDescent="0.35">
      <c r="A1930" t="s">
        <v>136</v>
      </c>
      <c r="B1930" t="s">
        <v>9</v>
      </c>
      <c r="C1930" t="s">
        <v>137</v>
      </c>
      <c r="D1930" t="s">
        <v>133</v>
      </c>
      <c r="E1930" t="s">
        <v>56</v>
      </c>
      <c r="F1930" t="s">
        <v>189</v>
      </c>
      <c r="G1930">
        <v>66</v>
      </c>
      <c r="H1930">
        <v>34</v>
      </c>
      <c r="I1930">
        <v>32</v>
      </c>
      <c r="J1930" s="1">
        <f t="shared" si="60"/>
        <v>0.51515151515151514</v>
      </c>
      <c r="K1930" s="1">
        <f t="shared" si="61"/>
        <v>0.48484848484848486</v>
      </c>
    </row>
    <row r="1931" spans="1:11" hidden="1" x14ac:dyDescent="0.35">
      <c r="A1931" t="s">
        <v>136</v>
      </c>
      <c r="B1931" t="s">
        <v>9</v>
      </c>
      <c r="C1931" t="s">
        <v>137</v>
      </c>
      <c r="D1931" t="s">
        <v>133</v>
      </c>
      <c r="E1931" t="s">
        <v>57</v>
      </c>
      <c r="F1931" t="s">
        <v>189</v>
      </c>
      <c r="G1931">
        <v>73</v>
      </c>
      <c r="H1931">
        <v>32</v>
      </c>
      <c r="I1931">
        <v>41</v>
      </c>
      <c r="J1931" s="1">
        <f t="shared" si="60"/>
        <v>0.43835616438356162</v>
      </c>
      <c r="K1931" s="1">
        <f t="shared" si="61"/>
        <v>0.56164383561643838</v>
      </c>
    </row>
    <row r="1932" spans="1:11" hidden="1" x14ac:dyDescent="0.35">
      <c r="A1932" t="s">
        <v>136</v>
      </c>
      <c r="B1932" t="s">
        <v>9</v>
      </c>
      <c r="C1932" t="s">
        <v>137</v>
      </c>
      <c r="D1932" t="s">
        <v>133</v>
      </c>
      <c r="E1932" t="s">
        <v>58</v>
      </c>
      <c r="F1932" t="s">
        <v>189</v>
      </c>
      <c r="G1932">
        <v>59</v>
      </c>
      <c r="H1932">
        <v>41</v>
      </c>
      <c r="I1932">
        <v>18</v>
      </c>
      <c r="J1932" s="1">
        <f t="shared" si="60"/>
        <v>0.69491525423728817</v>
      </c>
      <c r="K1932" s="1">
        <f t="shared" si="61"/>
        <v>0.30508474576271188</v>
      </c>
    </row>
    <row r="1933" spans="1:11" hidden="1" x14ac:dyDescent="0.35">
      <c r="A1933" t="s">
        <v>136</v>
      </c>
      <c r="B1933" t="s">
        <v>9</v>
      </c>
      <c r="C1933" t="s">
        <v>137</v>
      </c>
      <c r="D1933" t="s">
        <v>133</v>
      </c>
      <c r="E1933" t="s">
        <v>59</v>
      </c>
      <c r="F1933" t="s">
        <v>189</v>
      </c>
      <c r="G1933">
        <v>74</v>
      </c>
      <c r="H1933">
        <v>39</v>
      </c>
      <c r="I1933">
        <v>35</v>
      </c>
      <c r="J1933" s="1">
        <f t="shared" si="60"/>
        <v>0.52702702702702697</v>
      </c>
      <c r="K1933" s="1">
        <f t="shared" si="61"/>
        <v>0.47297297297297297</v>
      </c>
    </row>
    <row r="1934" spans="1:11" hidden="1" x14ac:dyDescent="0.35">
      <c r="A1934" t="s">
        <v>136</v>
      </c>
      <c r="B1934" t="s">
        <v>9</v>
      </c>
      <c r="C1934" t="s">
        <v>137</v>
      </c>
      <c r="D1934" t="s">
        <v>133</v>
      </c>
      <c r="E1934" t="s">
        <v>60</v>
      </c>
      <c r="F1934" t="s">
        <v>184</v>
      </c>
      <c r="G1934">
        <v>234</v>
      </c>
      <c r="H1934">
        <v>130</v>
      </c>
      <c r="I1934">
        <v>104</v>
      </c>
      <c r="J1934" s="1">
        <f t="shared" si="60"/>
        <v>0.55555555555555558</v>
      </c>
      <c r="K1934" s="1">
        <f t="shared" si="61"/>
        <v>0.44444444444444442</v>
      </c>
    </row>
    <row r="1935" spans="1:11" hidden="1" x14ac:dyDescent="0.35">
      <c r="A1935" t="s">
        <v>136</v>
      </c>
      <c r="B1935" t="s">
        <v>9</v>
      </c>
      <c r="C1935" t="s">
        <v>137</v>
      </c>
      <c r="D1935" t="s">
        <v>133</v>
      </c>
      <c r="E1935" t="s">
        <v>61</v>
      </c>
      <c r="F1935" t="s">
        <v>184</v>
      </c>
      <c r="G1935">
        <v>156</v>
      </c>
      <c r="H1935">
        <v>119</v>
      </c>
      <c r="I1935">
        <v>37</v>
      </c>
      <c r="J1935" s="1">
        <f t="shared" si="60"/>
        <v>0.76282051282051277</v>
      </c>
      <c r="K1935" s="1">
        <f t="shared" si="61"/>
        <v>0.23717948717948717</v>
      </c>
    </row>
    <row r="1936" spans="1:11" hidden="1" x14ac:dyDescent="0.35">
      <c r="A1936" t="s">
        <v>136</v>
      </c>
      <c r="B1936" t="s">
        <v>9</v>
      </c>
      <c r="C1936" t="s">
        <v>137</v>
      </c>
      <c r="D1936" t="s">
        <v>133</v>
      </c>
      <c r="E1936" t="s">
        <v>62</v>
      </c>
      <c r="F1936" t="s">
        <v>184</v>
      </c>
      <c r="G1936">
        <v>131</v>
      </c>
      <c r="H1936">
        <v>84</v>
      </c>
      <c r="I1936">
        <v>47</v>
      </c>
      <c r="J1936" s="1">
        <f t="shared" si="60"/>
        <v>0.64122137404580148</v>
      </c>
      <c r="K1936" s="1">
        <f t="shared" si="61"/>
        <v>0.35877862595419846</v>
      </c>
    </row>
    <row r="1937" spans="1:11" hidden="1" x14ac:dyDescent="0.35">
      <c r="A1937" t="s">
        <v>136</v>
      </c>
      <c r="B1937" t="s">
        <v>9</v>
      </c>
      <c r="C1937" t="s">
        <v>137</v>
      </c>
      <c r="D1937" t="s">
        <v>133</v>
      </c>
      <c r="E1937" t="s">
        <v>63</v>
      </c>
      <c r="F1937" t="s">
        <v>184</v>
      </c>
      <c r="G1937">
        <v>155</v>
      </c>
      <c r="H1937">
        <v>94</v>
      </c>
      <c r="I1937">
        <v>61</v>
      </c>
      <c r="J1937" s="1">
        <f t="shared" si="60"/>
        <v>0.6064516129032258</v>
      </c>
      <c r="K1937" s="1">
        <f t="shared" si="61"/>
        <v>0.3935483870967742</v>
      </c>
    </row>
    <row r="1938" spans="1:11" hidden="1" x14ac:dyDescent="0.35">
      <c r="A1938" t="s">
        <v>136</v>
      </c>
      <c r="B1938" t="s">
        <v>9</v>
      </c>
      <c r="C1938" t="s">
        <v>137</v>
      </c>
      <c r="D1938" t="s">
        <v>133</v>
      </c>
      <c r="E1938" t="s">
        <v>64</v>
      </c>
      <c r="F1938" t="s">
        <v>184</v>
      </c>
      <c r="G1938">
        <v>83</v>
      </c>
      <c r="H1938">
        <v>40</v>
      </c>
      <c r="I1938">
        <v>43</v>
      </c>
      <c r="J1938" s="1">
        <f t="shared" si="60"/>
        <v>0.48192771084337349</v>
      </c>
      <c r="K1938" s="1">
        <f t="shared" si="61"/>
        <v>0.51807228915662651</v>
      </c>
    </row>
    <row r="1939" spans="1:11" hidden="1" x14ac:dyDescent="0.35">
      <c r="A1939" t="s">
        <v>136</v>
      </c>
      <c r="B1939" t="s">
        <v>9</v>
      </c>
      <c r="C1939" t="s">
        <v>137</v>
      </c>
      <c r="D1939" t="s">
        <v>133</v>
      </c>
      <c r="E1939" t="s">
        <v>65</v>
      </c>
      <c r="F1939" t="s">
        <v>184</v>
      </c>
      <c r="G1939">
        <v>158</v>
      </c>
      <c r="H1939">
        <v>112</v>
      </c>
      <c r="I1939">
        <v>46</v>
      </c>
      <c r="J1939" s="1">
        <f t="shared" si="60"/>
        <v>0.70886075949367089</v>
      </c>
      <c r="K1939" s="1">
        <f t="shared" si="61"/>
        <v>0.29113924050632911</v>
      </c>
    </row>
    <row r="1940" spans="1:11" hidden="1" x14ac:dyDescent="0.35">
      <c r="A1940" t="s">
        <v>136</v>
      </c>
      <c r="B1940" t="s">
        <v>9</v>
      </c>
      <c r="C1940" t="s">
        <v>137</v>
      </c>
      <c r="D1940" t="s">
        <v>133</v>
      </c>
      <c r="E1940" t="s">
        <v>66</v>
      </c>
      <c r="F1940" t="s">
        <v>184</v>
      </c>
      <c r="G1940">
        <v>34</v>
      </c>
      <c r="H1940">
        <v>16</v>
      </c>
      <c r="I1940">
        <v>18</v>
      </c>
      <c r="J1940" s="1">
        <f t="shared" si="60"/>
        <v>0.47058823529411764</v>
      </c>
      <c r="K1940" s="1">
        <f t="shared" si="61"/>
        <v>0.52941176470588236</v>
      </c>
    </row>
    <row r="1941" spans="1:11" hidden="1" x14ac:dyDescent="0.35">
      <c r="A1941" t="s">
        <v>136</v>
      </c>
      <c r="B1941" t="s">
        <v>9</v>
      </c>
      <c r="C1941" t="s">
        <v>137</v>
      </c>
      <c r="D1941" t="s">
        <v>133</v>
      </c>
      <c r="E1941" t="s">
        <v>67</v>
      </c>
      <c r="F1941" t="s">
        <v>184</v>
      </c>
      <c r="G1941">
        <v>65</v>
      </c>
      <c r="H1941">
        <v>36</v>
      </c>
      <c r="I1941">
        <v>29</v>
      </c>
      <c r="J1941" s="1">
        <f t="shared" si="60"/>
        <v>0.55384615384615388</v>
      </c>
      <c r="K1941" s="1">
        <f t="shared" si="61"/>
        <v>0.44615384615384618</v>
      </c>
    </row>
    <row r="1942" spans="1:11" hidden="1" x14ac:dyDescent="0.35">
      <c r="A1942" t="s">
        <v>136</v>
      </c>
      <c r="B1942" t="s">
        <v>9</v>
      </c>
      <c r="C1942" t="s">
        <v>137</v>
      </c>
      <c r="D1942" t="s">
        <v>133</v>
      </c>
      <c r="E1942" t="s">
        <v>68</v>
      </c>
      <c r="F1942" t="s">
        <v>184</v>
      </c>
      <c r="G1942">
        <v>73</v>
      </c>
      <c r="H1942">
        <v>35</v>
      </c>
      <c r="I1942">
        <v>38</v>
      </c>
      <c r="J1942" s="1">
        <f t="shared" si="60"/>
        <v>0.47945205479452052</v>
      </c>
      <c r="K1942" s="1">
        <f t="shared" si="61"/>
        <v>0.52054794520547942</v>
      </c>
    </row>
    <row r="1943" spans="1:11" hidden="1" x14ac:dyDescent="0.35">
      <c r="A1943" t="s">
        <v>136</v>
      </c>
      <c r="B1943" t="s">
        <v>9</v>
      </c>
      <c r="C1943" t="s">
        <v>137</v>
      </c>
      <c r="D1943" t="s">
        <v>133</v>
      </c>
      <c r="E1943" t="s">
        <v>69</v>
      </c>
      <c r="F1943" t="s">
        <v>200</v>
      </c>
      <c r="G1943">
        <v>64</v>
      </c>
      <c r="H1943">
        <v>37</v>
      </c>
      <c r="I1943">
        <v>27</v>
      </c>
      <c r="J1943" s="1">
        <f t="shared" si="60"/>
        <v>0.578125</v>
      </c>
      <c r="K1943" s="1">
        <f t="shared" si="61"/>
        <v>0.421875</v>
      </c>
    </row>
    <row r="1944" spans="1:11" hidden="1" x14ac:dyDescent="0.35">
      <c r="A1944" t="s">
        <v>136</v>
      </c>
      <c r="B1944" t="s">
        <v>9</v>
      </c>
      <c r="C1944" t="s">
        <v>137</v>
      </c>
      <c r="D1944" t="s">
        <v>133</v>
      </c>
      <c r="E1944" t="s">
        <v>70</v>
      </c>
      <c r="F1944" t="s">
        <v>200</v>
      </c>
      <c r="G1944">
        <v>212</v>
      </c>
      <c r="H1944">
        <v>139</v>
      </c>
      <c r="I1944">
        <v>73</v>
      </c>
      <c r="J1944" s="1">
        <f t="shared" si="60"/>
        <v>0.65566037735849059</v>
      </c>
      <c r="K1944" s="1">
        <f t="shared" si="61"/>
        <v>0.34433962264150941</v>
      </c>
    </row>
    <row r="1945" spans="1:11" hidden="1" x14ac:dyDescent="0.35">
      <c r="A1945" t="s">
        <v>136</v>
      </c>
      <c r="B1945" t="s">
        <v>9</v>
      </c>
      <c r="C1945" t="s">
        <v>137</v>
      </c>
      <c r="D1945" t="s">
        <v>133</v>
      </c>
      <c r="E1945" t="s">
        <v>71</v>
      </c>
      <c r="F1945" t="s">
        <v>200</v>
      </c>
      <c r="G1945">
        <v>45</v>
      </c>
      <c r="H1945">
        <v>18</v>
      </c>
      <c r="I1945">
        <v>27</v>
      </c>
      <c r="J1945" s="1">
        <f t="shared" si="60"/>
        <v>0.4</v>
      </c>
      <c r="K1945" s="1">
        <f t="shared" si="61"/>
        <v>0.6</v>
      </c>
    </row>
    <row r="1946" spans="1:11" hidden="1" x14ac:dyDescent="0.35">
      <c r="A1946" t="s">
        <v>136</v>
      </c>
      <c r="B1946" t="s">
        <v>9</v>
      </c>
      <c r="C1946" t="s">
        <v>137</v>
      </c>
      <c r="D1946" t="s">
        <v>133</v>
      </c>
      <c r="E1946" t="s">
        <v>72</v>
      </c>
      <c r="F1946" t="s">
        <v>179</v>
      </c>
      <c r="G1946">
        <v>293</v>
      </c>
      <c r="H1946">
        <v>188</v>
      </c>
      <c r="I1946">
        <v>105</v>
      </c>
      <c r="J1946" s="1">
        <f t="shared" si="60"/>
        <v>0.64163822525597269</v>
      </c>
      <c r="K1946" s="1">
        <f t="shared" si="61"/>
        <v>0.35836177474402731</v>
      </c>
    </row>
    <row r="1947" spans="1:11" hidden="1" x14ac:dyDescent="0.35">
      <c r="A1947" t="s">
        <v>136</v>
      </c>
      <c r="B1947" t="s">
        <v>9</v>
      </c>
      <c r="C1947" t="s">
        <v>137</v>
      </c>
      <c r="D1947" t="s">
        <v>133</v>
      </c>
      <c r="E1947" t="s">
        <v>73</v>
      </c>
      <c r="F1947" t="s">
        <v>179</v>
      </c>
      <c r="G1947">
        <v>209</v>
      </c>
      <c r="H1947">
        <v>133</v>
      </c>
      <c r="I1947">
        <v>76</v>
      </c>
      <c r="J1947" s="1">
        <f t="shared" si="60"/>
        <v>0.63636363636363635</v>
      </c>
      <c r="K1947" s="1">
        <f t="shared" si="61"/>
        <v>0.36363636363636365</v>
      </c>
    </row>
    <row r="1948" spans="1:11" hidden="1" x14ac:dyDescent="0.35">
      <c r="A1948" t="s">
        <v>136</v>
      </c>
      <c r="B1948" t="s">
        <v>9</v>
      </c>
      <c r="C1948" t="s">
        <v>137</v>
      </c>
      <c r="D1948" t="s">
        <v>133</v>
      </c>
      <c r="E1948" t="s">
        <v>74</v>
      </c>
      <c r="F1948" t="s">
        <v>179</v>
      </c>
      <c r="G1948">
        <v>277</v>
      </c>
      <c r="H1948">
        <v>185</v>
      </c>
      <c r="I1948">
        <v>92</v>
      </c>
      <c r="J1948" s="1">
        <f t="shared" si="60"/>
        <v>0.66787003610108309</v>
      </c>
      <c r="K1948" s="1">
        <f t="shared" si="61"/>
        <v>0.33212996389891697</v>
      </c>
    </row>
    <row r="1949" spans="1:11" hidden="1" x14ac:dyDescent="0.35">
      <c r="A1949" t="s">
        <v>136</v>
      </c>
      <c r="B1949" t="s">
        <v>9</v>
      </c>
      <c r="C1949" t="s">
        <v>137</v>
      </c>
      <c r="D1949" t="s">
        <v>133</v>
      </c>
      <c r="E1949" t="s">
        <v>75</v>
      </c>
      <c r="F1949" t="s">
        <v>179</v>
      </c>
      <c r="G1949">
        <v>198</v>
      </c>
      <c r="H1949">
        <v>121</v>
      </c>
      <c r="I1949">
        <v>77</v>
      </c>
      <c r="J1949" s="1">
        <f t="shared" si="60"/>
        <v>0.61111111111111116</v>
      </c>
      <c r="K1949" s="1">
        <f t="shared" si="61"/>
        <v>0.3888888888888889</v>
      </c>
    </row>
    <row r="1950" spans="1:11" hidden="1" x14ac:dyDescent="0.35">
      <c r="A1950" t="s">
        <v>136</v>
      </c>
      <c r="B1950" t="s">
        <v>9</v>
      </c>
      <c r="C1950" t="s">
        <v>137</v>
      </c>
      <c r="D1950" t="s">
        <v>133</v>
      </c>
      <c r="E1950" t="s">
        <v>76</v>
      </c>
      <c r="F1950" t="s">
        <v>210</v>
      </c>
      <c r="G1950">
        <v>138</v>
      </c>
      <c r="H1950">
        <v>102</v>
      </c>
      <c r="I1950">
        <v>36</v>
      </c>
      <c r="J1950" s="1">
        <f t="shared" si="60"/>
        <v>0.73913043478260865</v>
      </c>
      <c r="K1950" s="1">
        <f t="shared" si="61"/>
        <v>0.2608695652173913</v>
      </c>
    </row>
    <row r="1951" spans="1:11" hidden="1" x14ac:dyDescent="0.35">
      <c r="A1951" t="s">
        <v>136</v>
      </c>
      <c r="B1951" t="s">
        <v>9</v>
      </c>
      <c r="C1951" t="s">
        <v>137</v>
      </c>
      <c r="D1951" t="s">
        <v>133</v>
      </c>
      <c r="E1951" t="s">
        <v>77</v>
      </c>
      <c r="F1951" s="31" t="s">
        <v>380</v>
      </c>
      <c r="G1951">
        <v>6</v>
      </c>
      <c r="H1951">
        <v>3</v>
      </c>
      <c r="I1951">
        <v>3</v>
      </c>
      <c r="J1951" s="1">
        <f t="shared" si="60"/>
        <v>0.5</v>
      </c>
      <c r="K1951" s="1">
        <f t="shared" si="61"/>
        <v>0.5</v>
      </c>
    </row>
    <row r="1952" spans="1:11" hidden="1" x14ac:dyDescent="0.35">
      <c r="A1952" t="s">
        <v>136</v>
      </c>
      <c r="B1952" t="s">
        <v>9</v>
      </c>
      <c r="C1952" t="s">
        <v>137</v>
      </c>
      <c r="D1952" t="s">
        <v>133</v>
      </c>
      <c r="E1952" t="s">
        <v>78</v>
      </c>
      <c r="F1952" t="s">
        <v>268</v>
      </c>
      <c r="G1952">
        <v>146</v>
      </c>
      <c r="H1952">
        <v>85</v>
      </c>
      <c r="I1952">
        <v>61</v>
      </c>
      <c r="J1952" s="1">
        <f t="shared" si="60"/>
        <v>0.5821917808219178</v>
      </c>
      <c r="K1952" s="1">
        <f t="shared" si="61"/>
        <v>0.4178082191780822</v>
      </c>
    </row>
    <row r="1953" spans="1:11" hidden="1" x14ac:dyDescent="0.35">
      <c r="A1953" t="s">
        <v>136</v>
      </c>
      <c r="B1953" t="s">
        <v>9</v>
      </c>
      <c r="C1953" t="s">
        <v>137</v>
      </c>
      <c r="D1953" t="s">
        <v>133</v>
      </c>
      <c r="E1953" t="s">
        <v>79</v>
      </c>
      <c r="F1953" t="s">
        <v>210</v>
      </c>
      <c r="G1953">
        <v>90</v>
      </c>
      <c r="H1953">
        <v>45</v>
      </c>
      <c r="I1953">
        <v>45</v>
      </c>
      <c r="J1953" s="1">
        <f t="shared" si="60"/>
        <v>0.5</v>
      </c>
      <c r="K1953" s="1">
        <f t="shared" si="61"/>
        <v>0.5</v>
      </c>
    </row>
    <row r="1954" spans="1:11" hidden="1" x14ac:dyDescent="0.35">
      <c r="A1954" t="s">
        <v>136</v>
      </c>
      <c r="B1954" t="s">
        <v>9</v>
      </c>
      <c r="C1954" t="s">
        <v>137</v>
      </c>
      <c r="D1954" t="s">
        <v>133</v>
      </c>
      <c r="E1954" t="s">
        <v>82</v>
      </c>
      <c r="F1954" t="s">
        <v>184</v>
      </c>
      <c r="G1954">
        <v>2</v>
      </c>
      <c r="H1954">
        <v>0</v>
      </c>
      <c r="I1954">
        <v>2</v>
      </c>
      <c r="J1954" s="1">
        <f t="shared" si="60"/>
        <v>0</v>
      </c>
      <c r="K1954" s="1">
        <f t="shared" si="61"/>
        <v>1</v>
      </c>
    </row>
    <row r="1955" spans="1:11" hidden="1" x14ac:dyDescent="0.35">
      <c r="A1955" t="s">
        <v>136</v>
      </c>
      <c r="B1955" t="s">
        <v>9</v>
      </c>
      <c r="C1955" t="s">
        <v>137</v>
      </c>
      <c r="D1955" t="s">
        <v>133</v>
      </c>
      <c r="E1955" t="s">
        <v>84</v>
      </c>
      <c r="F1955" t="s">
        <v>200</v>
      </c>
      <c r="G1955">
        <v>140</v>
      </c>
      <c r="H1955">
        <v>79</v>
      </c>
      <c r="I1955">
        <v>61</v>
      </c>
      <c r="J1955" s="1">
        <f t="shared" si="60"/>
        <v>0.56428571428571428</v>
      </c>
      <c r="K1955" s="1">
        <f t="shared" si="61"/>
        <v>0.43571428571428572</v>
      </c>
    </row>
    <row r="1956" spans="1:11" hidden="1" x14ac:dyDescent="0.35">
      <c r="A1956" t="s">
        <v>136</v>
      </c>
      <c r="B1956" t="s">
        <v>9</v>
      </c>
      <c r="C1956" t="s">
        <v>137</v>
      </c>
      <c r="D1956" t="s">
        <v>133</v>
      </c>
      <c r="E1956" t="s">
        <v>85</v>
      </c>
      <c r="F1956" t="s">
        <v>200</v>
      </c>
      <c r="G1956">
        <v>139</v>
      </c>
      <c r="H1956">
        <v>83</v>
      </c>
      <c r="I1956">
        <v>56</v>
      </c>
      <c r="J1956" s="1">
        <f t="shared" si="60"/>
        <v>0.59712230215827333</v>
      </c>
      <c r="K1956" s="1">
        <f t="shared" si="61"/>
        <v>0.40287769784172661</v>
      </c>
    </row>
    <row r="1957" spans="1:11" hidden="1" x14ac:dyDescent="0.35">
      <c r="A1957" t="s">
        <v>136</v>
      </c>
      <c r="B1957" t="s">
        <v>9</v>
      </c>
      <c r="C1957" t="s">
        <v>137</v>
      </c>
      <c r="D1957" t="s">
        <v>133</v>
      </c>
      <c r="E1957" t="s">
        <v>86</v>
      </c>
      <c r="F1957" t="s">
        <v>179</v>
      </c>
      <c r="G1957">
        <v>279</v>
      </c>
      <c r="H1957">
        <v>158</v>
      </c>
      <c r="I1957">
        <v>121</v>
      </c>
      <c r="J1957" s="1">
        <f t="shared" si="60"/>
        <v>0.56630824372759858</v>
      </c>
      <c r="K1957" s="1">
        <f t="shared" si="61"/>
        <v>0.43369175627240142</v>
      </c>
    </row>
    <row r="1958" spans="1:11" hidden="1" x14ac:dyDescent="0.35">
      <c r="A1958" t="s">
        <v>136</v>
      </c>
      <c r="B1958" t="s">
        <v>9</v>
      </c>
      <c r="C1958" t="s">
        <v>137</v>
      </c>
      <c r="D1958" t="s">
        <v>133</v>
      </c>
      <c r="E1958" t="s">
        <v>87</v>
      </c>
      <c r="F1958" t="s">
        <v>189</v>
      </c>
      <c r="G1958">
        <v>280</v>
      </c>
      <c r="H1958">
        <v>104</v>
      </c>
      <c r="I1958">
        <v>176</v>
      </c>
      <c r="J1958" s="1">
        <f t="shared" si="60"/>
        <v>0.37142857142857144</v>
      </c>
      <c r="K1958" s="1">
        <f t="shared" si="61"/>
        <v>0.62857142857142856</v>
      </c>
    </row>
    <row r="1959" spans="1:11" hidden="1" x14ac:dyDescent="0.35">
      <c r="A1959" t="s">
        <v>136</v>
      </c>
      <c r="B1959" t="s">
        <v>9</v>
      </c>
      <c r="C1959" t="s">
        <v>137</v>
      </c>
      <c r="D1959" t="s">
        <v>133</v>
      </c>
      <c r="E1959" t="s">
        <v>88</v>
      </c>
      <c r="F1959" t="s">
        <v>268</v>
      </c>
      <c r="G1959">
        <v>165</v>
      </c>
      <c r="H1959">
        <v>97</v>
      </c>
      <c r="I1959">
        <v>68</v>
      </c>
      <c r="J1959" s="1">
        <f t="shared" si="60"/>
        <v>0.58787878787878789</v>
      </c>
      <c r="K1959" s="1">
        <f t="shared" si="61"/>
        <v>0.41212121212121211</v>
      </c>
    </row>
    <row r="1960" spans="1:11" hidden="1" x14ac:dyDescent="0.35">
      <c r="A1960" t="s">
        <v>136</v>
      </c>
      <c r="B1960" t="s">
        <v>9</v>
      </c>
      <c r="C1960" t="s">
        <v>137</v>
      </c>
      <c r="D1960" t="s">
        <v>133</v>
      </c>
      <c r="E1960" t="s">
        <v>89</v>
      </c>
      <c r="F1960" t="s">
        <v>189</v>
      </c>
      <c r="G1960">
        <v>294</v>
      </c>
      <c r="H1960">
        <v>162</v>
      </c>
      <c r="I1960">
        <v>132</v>
      </c>
      <c r="J1960" s="1">
        <f t="shared" si="60"/>
        <v>0.55102040816326525</v>
      </c>
      <c r="K1960" s="1">
        <f t="shared" si="61"/>
        <v>0.44897959183673469</v>
      </c>
    </row>
    <row r="1961" spans="1:11" hidden="1" x14ac:dyDescent="0.35">
      <c r="A1961" t="s">
        <v>136</v>
      </c>
      <c r="B1961" t="s">
        <v>9</v>
      </c>
      <c r="C1961" t="s">
        <v>137</v>
      </c>
      <c r="D1961" t="s">
        <v>133</v>
      </c>
      <c r="E1961" t="s">
        <v>90</v>
      </c>
      <c r="F1961" t="s">
        <v>179</v>
      </c>
      <c r="G1961">
        <v>505</v>
      </c>
      <c r="H1961">
        <v>303</v>
      </c>
      <c r="I1961">
        <v>202</v>
      </c>
      <c r="J1961" s="1">
        <f t="shared" si="60"/>
        <v>0.6</v>
      </c>
      <c r="K1961" s="1">
        <f t="shared" si="61"/>
        <v>0.4</v>
      </c>
    </row>
    <row r="1962" spans="1:11" hidden="1" x14ac:dyDescent="0.35">
      <c r="A1962" t="s">
        <v>136</v>
      </c>
      <c r="B1962" t="s">
        <v>9</v>
      </c>
      <c r="C1962" t="s">
        <v>137</v>
      </c>
      <c r="D1962" t="s">
        <v>133</v>
      </c>
      <c r="E1962" t="s">
        <v>91</v>
      </c>
      <c r="F1962" t="s">
        <v>268</v>
      </c>
      <c r="G1962">
        <v>201</v>
      </c>
      <c r="H1962">
        <v>120</v>
      </c>
      <c r="I1962">
        <v>81</v>
      </c>
      <c r="J1962" s="1">
        <f t="shared" si="60"/>
        <v>0.59701492537313428</v>
      </c>
      <c r="K1962" s="1">
        <f t="shared" si="61"/>
        <v>0.40298507462686567</v>
      </c>
    </row>
    <row r="1963" spans="1:11" hidden="1" x14ac:dyDescent="0.35">
      <c r="A1963" t="s">
        <v>136</v>
      </c>
      <c r="B1963" t="s">
        <v>9</v>
      </c>
      <c r="C1963" t="s">
        <v>137</v>
      </c>
      <c r="D1963" t="s">
        <v>133</v>
      </c>
      <c r="E1963" t="s">
        <v>92</v>
      </c>
      <c r="F1963" t="s">
        <v>189</v>
      </c>
      <c r="G1963">
        <v>249</v>
      </c>
      <c r="H1963">
        <v>106</v>
      </c>
      <c r="I1963">
        <v>143</v>
      </c>
      <c r="J1963" s="1">
        <f t="shared" si="60"/>
        <v>0.42570281124497994</v>
      </c>
      <c r="K1963" s="1">
        <f t="shared" si="61"/>
        <v>0.57429718875502012</v>
      </c>
    </row>
    <row r="1964" spans="1:11" hidden="1" x14ac:dyDescent="0.35">
      <c r="A1964" t="s">
        <v>136</v>
      </c>
      <c r="B1964" t="s">
        <v>9</v>
      </c>
      <c r="C1964" t="s">
        <v>137</v>
      </c>
      <c r="D1964" t="s">
        <v>133</v>
      </c>
      <c r="E1964" t="s">
        <v>93</v>
      </c>
      <c r="F1964" t="s">
        <v>184</v>
      </c>
      <c r="G1964">
        <v>311</v>
      </c>
      <c r="H1964">
        <v>174</v>
      </c>
      <c r="I1964">
        <v>137</v>
      </c>
      <c r="J1964" s="1">
        <f t="shared" si="60"/>
        <v>0.55948553054662375</v>
      </c>
      <c r="K1964" s="1">
        <f t="shared" si="61"/>
        <v>0.44051446945337619</v>
      </c>
    </row>
    <row r="1965" spans="1:11" hidden="1" x14ac:dyDescent="0.35">
      <c r="A1965" t="s">
        <v>136</v>
      </c>
      <c r="B1965" t="s">
        <v>9</v>
      </c>
      <c r="C1965" t="s">
        <v>137</v>
      </c>
      <c r="D1965" t="s">
        <v>133</v>
      </c>
      <c r="E1965" t="s">
        <v>94</v>
      </c>
      <c r="F1965" t="s">
        <v>210</v>
      </c>
      <c r="G1965">
        <v>299</v>
      </c>
      <c r="H1965">
        <v>197</v>
      </c>
      <c r="I1965">
        <v>102</v>
      </c>
      <c r="J1965" s="1">
        <f t="shared" si="60"/>
        <v>0.65886287625418061</v>
      </c>
      <c r="K1965" s="1">
        <f t="shared" si="61"/>
        <v>0.34113712374581939</v>
      </c>
    </row>
    <row r="1966" spans="1:11" hidden="1" x14ac:dyDescent="0.35">
      <c r="A1966" t="s">
        <v>136</v>
      </c>
      <c r="B1966" t="s">
        <v>9</v>
      </c>
      <c r="C1966" t="s">
        <v>137</v>
      </c>
      <c r="D1966" t="s">
        <v>133</v>
      </c>
      <c r="E1966" t="s">
        <v>96</v>
      </c>
      <c r="F1966" t="s">
        <v>268</v>
      </c>
      <c r="G1966">
        <v>146</v>
      </c>
      <c r="H1966">
        <v>102</v>
      </c>
      <c r="I1966">
        <v>44</v>
      </c>
      <c r="J1966" s="1">
        <f t="shared" si="60"/>
        <v>0.69863013698630139</v>
      </c>
      <c r="K1966" s="1">
        <f t="shared" si="61"/>
        <v>0.30136986301369861</v>
      </c>
    </row>
    <row r="1967" spans="1:11" hidden="1" x14ac:dyDescent="0.35">
      <c r="A1967" t="s">
        <v>136</v>
      </c>
      <c r="B1967" t="s">
        <v>9</v>
      </c>
      <c r="C1967" t="s">
        <v>137</v>
      </c>
      <c r="D1967" t="s">
        <v>133</v>
      </c>
      <c r="E1967" t="s">
        <v>97</v>
      </c>
      <c r="F1967" t="s">
        <v>309</v>
      </c>
      <c r="G1967">
        <v>274</v>
      </c>
      <c r="H1967">
        <v>198</v>
      </c>
      <c r="I1967">
        <v>76</v>
      </c>
      <c r="J1967" s="1">
        <f t="shared" si="60"/>
        <v>0.72262773722627738</v>
      </c>
      <c r="K1967" s="1">
        <f t="shared" si="61"/>
        <v>0.27737226277372262</v>
      </c>
    </row>
    <row r="1968" spans="1:11" hidden="1" x14ac:dyDescent="0.35">
      <c r="A1968" t="s">
        <v>136</v>
      </c>
      <c r="B1968" t="s">
        <v>9</v>
      </c>
      <c r="C1968" t="s">
        <v>137</v>
      </c>
      <c r="D1968" t="s">
        <v>133</v>
      </c>
      <c r="E1968" t="s">
        <v>98</v>
      </c>
      <c r="F1968" t="s">
        <v>268</v>
      </c>
      <c r="G1968">
        <v>164</v>
      </c>
      <c r="H1968">
        <v>96</v>
      </c>
      <c r="I1968">
        <v>68</v>
      </c>
      <c r="J1968" s="1">
        <f t="shared" si="60"/>
        <v>0.58536585365853655</v>
      </c>
      <c r="K1968" s="1">
        <f t="shared" si="61"/>
        <v>0.41463414634146339</v>
      </c>
    </row>
    <row r="1969" spans="1:11" hidden="1" x14ac:dyDescent="0.35">
      <c r="A1969" t="s">
        <v>136</v>
      </c>
      <c r="B1969" t="s">
        <v>9</v>
      </c>
      <c r="C1969" t="s">
        <v>137</v>
      </c>
      <c r="D1969" t="s">
        <v>133</v>
      </c>
      <c r="E1969" t="s">
        <v>99</v>
      </c>
      <c r="F1969" t="s">
        <v>189</v>
      </c>
      <c r="G1969">
        <v>310</v>
      </c>
      <c r="H1969">
        <v>196</v>
      </c>
      <c r="I1969">
        <v>114</v>
      </c>
      <c r="J1969" s="1">
        <f t="shared" si="60"/>
        <v>0.63225806451612898</v>
      </c>
      <c r="K1969" s="1">
        <f t="shared" si="61"/>
        <v>0.36774193548387096</v>
      </c>
    </row>
    <row r="1970" spans="1:11" hidden="1" x14ac:dyDescent="0.35">
      <c r="A1970" t="s">
        <v>136</v>
      </c>
      <c r="B1970" t="s">
        <v>9</v>
      </c>
      <c r="C1970" t="s">
        <v>137</v>
      </c>
      <c r="D1970" t="s">
        <v>133</v>
      </c>
      <c r="E1970" t="s">
        <v>100</v>
      </c>
      <c r="F1970" t="s">
        <v>200</v>
      </c>
      <c r="G1970">
        <v>322</v>
      </c>
      <c r="H1970">
        <v>172</v>
      </c>
      <c r="I1970">
        <v>150</v>
      </c>
      <c r="J1970" s="1">
        <f t="shared" si="60"/>
        <v>0.53416149068322982</v>
      </c>
      <c r="K1970" s="1">
        <f t="shared" si="61"/>
        <v>0.46583850931677018</v>
      </c>
    </row>
    <row r="1971" spans="1:11" hidden="1" x14ac:dyDescent="0.35">
      <c r="A1971" t="s">
        <v>136</v>
      </c>
      <c r="B1971" t="s">
        <v>9</v>
      </c>
      <c r="C1971" t="s">
        <v>137</v>
      </c>
      <c r="D1971" t="s">
        <v>133</v>
      </c>
      <c r="E1971" t="s">
        <v>101</v>
      </c>
      <c r="F1971" t="s">
        <v>189</v>
      </c>
      <c r="G1971">
        <v>263</v>
      </c>
      <c r="H1971">
        <v>139</v>
      </c>
      <c r="I1971">
        <v>124</v>
      </c>
      <c r="J1971" s="1">
        <f t="shared" si="60"/>
        <v>0.52851711026615966</v>
      </c>
      <c r="K1971" s="1">
        <f t="shared" si="61"/>
        <v>0.47148288973384028</v>
      </c>
    </row>
    <row r="1972" spans="1:11" hidden="1" x14ac:dyDescent="0.35">
      <c r="A1972" t="s">
        <v>136</v>
      </c>
      <c r="B1972" t="s">
        <v>9</v>
      </c>
      <c r="C1972" t="s">
        <v>137</v>
      </c>
      <c r="D1972" t="s">
        <v>133</v>
      </c>
      <c r="E1972" t="s">
        <v>102</v>
      </c>
      <c r="F1972" t="s">
        <v>309</v>
      </c>
      <c r="G1972">
        <v>339</v>
      </c>
      <c r="H1972">
        <v>178</v>
      </c>
      <c r="I1972">
        <v>161</v>
      </c>
      <c r="J1972" s="1">
        <f t="shared" si="60"/>
        <v>0.52507374631268433</v>
      </c>
      <c r="K1972" s="1">
        <f t="shared" si="61"/>
        <v>0.47492625368731561</v>
      </c>
    </row>
    <row r="1973" spans="1:11" hidden="1" x14ac:dyDescent="0.35">
      <c r="A1973" t="s">
        <v>136</v>
      </c>
      <c r="B1973" t="s">
        <v>9</v>
      </c>
      <c r="C1973" t="s">
        <v>137</v>
      </c>
      <c r="D1973" t="s">
        <v>133</v>
      </c>
      <c r="E1973" t="s">
        <v>104</v>
      </c>
      <c r="F1973" t="s">
        <v>189</v>
      </c>
      <c r="G1973">
        <v>218</v>
      </c>
      <c r="H1973">
        <v>114</v>
      </c>
      <c r="I1973">
        <v>104</v>
      </c>
      <c r="J1973" s="1">
        <f t="shared" si="60"/>
        <v>0.52293577981651373</v>
      </c>
      <c r="K1973" s="1">
        <f t="shared" si="61"/>
        <v>0.47706422018348627</v>
      </c>
    </row>
    <row r="1974" spans="1:11" hidden="1" x14ac:dyDescent="0.35">
      <c r="A1974" t="s">
        <v>136</v>
      </c>
      <c r="B1974" t="s">
        <v>9</v>
      </c>
      <c r="C1974" t="s">
        <v>137</v>
      </c>
      <c r="D1974" t="s">
        <v>133</v>
      </c>
      <c r="E1974" t="s">
        <v>105</v>
      </c>
      <c r="F1974" t="s">
        <v>268</v>
      </c>
      <c r="G1974">
        <v>174</v>
      </c>
      <c r="H1974">
        <v>110</v>
      </c>
      <c r="I1974">
        <v>64</v>
      </c>
      <c r="J1974" s="1">
        <f t="shared" si="60"/>
        <v>0.63218390804597702</v>
      </c>
      <c r="K1974" s="1">
        <f t="shared" si="61"/>
        <v>0.36781609195402298</v>
      </c>
    </row>
    <row r="1975" spans="1:11" hidden="1" x14ac:dyDescent="0.35">
      <c r="A1975" t="s">
        <v>136</v>
      </c>
      <c r="B1975" t="s">
        <v>9</v>
      </c>
      <c r="C1975" t="s">
        <v>137</v>
      </c>
      <c r="D1975" t="s">
        <v>133</v>
      </c>
      <c r="E1975" t="s">
        <v>106</v>
      </c>
      <c r="F1975" t="s">
        <v>200</v>
      </c>
      <c r="G1975">
        <v>583</v>
      </c>
      <c r="H1975">
        <v>408</v>
      </c>
      <c r="I1975">
        <v>175</v>
      </c>
      <c r="J1975" s="1">
        <f t="shared" si="60"/>
        <v>0.69982847341337906</v>
      </c>
      <c r="K1975" s="1">
        <f t="shared" si="61"/>
        <v>0.30017152658662094</v>
      </c>
    </row>
    <row r="1976" spans="1:11" hidden="1" x14ac:dyDescent="0.35">
      <c r="A1976" t="s">
        <v>136</v>
      </c>
      <c r="B1976" t="s">
        <v>9</v>
      </c>
      <c r="C1976" t="s">
        <v>137</v>
      </c>
      <c r="D1976" t="s">
        <v>133</v>
      </c>
      <c r="E1976" t="s">
        <v>107</v>
      </c>
      <c r="F1976" t="s">
        <v>200</v>
      </c>
      <c r="G1976">
        <v>276</v>
      </c>
      <c r="H1976">
        <v>219</v>
      </c>
      <c r="I1976">
        <v>57</v>
      </c>
      <c r="J1976" s="1">
        <f t="shared" si="60"/>
        <v>0.79347826086956519</v>
      </c>
      <c r="K1976" s="1">
        <f t="shared" si="61"/>
        <v>0.20652173913043478</v>
      </c>
    </row>
    <row r="1977" spans="1:11" hidden="1" x14ac:dyDescent="0.35">
      <c r="A1977" t="s">
        <v>136</v>
      </c>
      <c r="B1977" t="s">
        <v>9</v>
      </c>
      <c r="C1977" t="s">
        <v>137</v>
      </c>
      <c r="D1977" t="s">
        <v>133</v>
      </c>
      <c r="E1977" t="s">
        <v>108</v>
      </c>
      <c r="F1977" t="s">
        <v>179</v>
      </c>
      <c r="G1977">
        <v>284</v>
      </c>
      <c r="H1977">
        <v>163</v>
      </c>
      <c r="I1977">
        <v>121</v>
      </c>
      <c r="J1977" s="1">
        <f t="shared" si="60"/>
        <v>0.573943661971831</v>
      </c>
      <c r="K1977" s="1">
        <f t="shared" si="61"/>
        <v>0.426056338028169</v>
      </c>
    </row>
    <row r="1978" spans="1:11" hidden="1" x14ac:dyDescent="0.35">
      <c r="A1978" t="s">
        <v>136</v>
      </c>
      <c r="B1978" t="s">
        <v>9</v>
      </c>
      <c r="C1978" t="s">
        <v>137</v>
      </c>
      <c r="D1978" t="s">
        <v>133</v>
      </c>
      <c r="E1978" t="s">
        <v>109</v>
      </c>
      <c r="F1978" t="s">
        <v>309</v>
      </c>
      <c r="G1978">
        <v>263</v>
      </c>
      <c r="H1978">
        <v>128</v>
      </c>
      <c r="I1978">
        <v>135</v>
      </c>
      <c r="J1978" s="1">
        <f t="shared" si="60"/>
        <v>0.48669201520912547</v>
      </c>
      <c r="K1978" s="1">
        <f t="shared" si="61"/>
        <v>0.51330798479087447</v>
      </c>
    </row>
    <row r="1979" spans="1:11" hidden="1" x14ac:dyDescent="0.35">
      <c r="A1979" t="s">
        <v>136</v>
      </c>
      <c r="B1979" t="s">
        <v>9</v>
      </c>
      <c r="C1979" t="s">
        <v>137</v>
      </c>
      <c r="D1979" t="s">
        <v>133</v>
      </c>
      <c r="E1979" t="s">
        <v>110</v>
      </c>
      <c r="F1979" t="s">
        <v>200</v>
      </c>
      <c r="G1979">
        <v>242</v>
      </c>
      <c r="H1979">
        <v>151</v>
      </c>
      <c r="I1979">
        <v>91</v>
      </c>
      <c r="J1979" s="1">
        <f t="shared" si="60"/>
        <v>0.62396694214876036</v>
      </c>
      <c r="K1979" s="1">
        <f t="shared" si="61"/>
        <v>0.37603305785123969</v>
      </c>
    </row>
    <row r="1980" spans="1:11" hidden="1" x14ac:dyDescent="0.35">
      <c r="A1980" t="s">
        <v>136</v>
      </c>
      <c r="B1980" t="s">
        <v>9</v>
      </c>
      <c r="C1980" t="s">
        <v>137</v>
      </c>
      <c r="D1980" t="s">
        <v>133</v>
      </c>
      <c r="E1980" t="s">
        <v>111</v>
      </c>
      <c r="F1980" t="s">
        <v>200</v>
      </c>
      <c r="G1980">
        <v>1</v>
      </c>
      <c r="H1980">
        <v>1</v>
      </c>
      <c r="I1980">
        <v>0</v>
      </c>
      <c r="J1980" s="1">
        <f t="shared" si="60"/>
        <v>1</v>
      </c>
      <c r="K1980" s="1">
        <f t="shared" si="61"/>
        <v>0</v>
      </c>
    </row>
    <row r="1981" spans="1:11" hidden="1" x14ac:dyDescent="0.35">
      <c r="A1981" t="s">
        <v>136</v>
      </c>
      <c r="B1981" t="s">
        <v>9</v>
      </c>
      <c r="C1981" t="s">
        <v>137</v>
      </c>
      <c r="D1981" t="s">
        <v>133</v>
      </c>
      <c r="E1981" t="s">
        <v>112</v>
      </c>
      <c r="F1981" t="s">
        <v>210</v>
      </c>
      <c r="G1981">
        <v>111</v>
      </c>
      <c r="H1981">
        <v>58</v>
      </c>
      <c r="I1981">
        <v>53</v>
      </c>
      <c r="J1981" s="1">
        <f t="shared" si="60"/>
        <v>0.52252252252252251</v>
      </c>
      <c r="K1981" s="1">
        <f t="shared" si="61"/>
        <v>0.47747747747747749</v>
      </c>
    </row>
    <row r="1982" spans="1:11" hidden="1" x14ac:dyDescent="0.35">
      <c r="A1982" t="s">
        <v>136</v>
      </c>
      <c r="B1982" t="s">
        <v>9</v>
      </c>
      <c r="C1982" t="s">
        <v>137</v>
      </c>
      <c r="D1982" t="s">
        <v>133</v>
      </c>
      <c r="E1982" t="s">
        <v>113</v>
      </c>
      <c r="F1982" t="s">
        <v>268</v>
      </c>
      <c r="G1982">
        <v>62</v>
      </c>
      <c r="H1982">
        <v>43</v>
      </c>
      <c r="I1982">
        <v>19</v>
      </c>
      <c r="J1982" s="1">
        <f t="shared" si="60"/>
        <v>0.69354838709677424</v>
      </c>
      <c r="K1982" s="1">
        <f t="shared" si="61"/>
        <v>0.30645161290322581</v>
      </c>
    </row>
    <row r="1983" spans="1:11" hidden="1" x14ac:dyDescent="0.35">
      <c r="A1983" t="s">
        <v>136</v>
      </c>
      <c r="B1983" t="s">
        <v>9</v>
      </c>
      <c r="C1983" t="s">
        <v>137</v>
      </c>
      <c r="D1983" t="s">
        <v>133</v>
      </c>
      <c r="E1983" t="s">
        <v>114</v>
      </c>
      <c r="F1983" t="s">
        <v>184</v>
      </c>
      <c r="G1983">
        <v>54</v>
      </c>
      <c r="H1983">
        <v>21</v>
      </c>
      <c r="I1983">
        <v>33</v>
      </c>
      <c r="J1983" s="1">
        <f t="shared" si="60"/>
        <v>0.3888888888888889</v>
      </c>
      <c r="K1983" s="1">
        <f t="shared" si="61"/>
        <v>0.61111111111111116</v>
      </c>
    </row>
    <row r="1984" spans="1:11" hidden="1" x14ac:dyDescent="0.35">
      <c r="A1984" t="s">
        <v>136</v>
      </c>
      <c r="B1984" t="s">
        <v>9</v>
      </c>
      <c r="C1984" t="s">
        <v>137</v>
      </c>
      <c r="D1984" t="s">
        <v>133</v>
      </c>
      <c r="E1984" t="s">
        <v>115</v>
      </c>
      <c r="F1984" t="s">
        <v>184</v>
      </c>
      <c r="G1984">
        <v>56</v>
      </c>
      <c r="H1984">
        <v>29</v>
      </c>
      <c r="I1984">
        <v>27</v>
      </c>
      <c r="J1984" s="1">
        <f t="shared" si="60"/>
        <v>0.5178571428571429</v>
      </c>
      <c r="K1984" s="1">
        <f t="shared" si="61"/>
        <v>0.48214285714285715</v>
      </c>
    </row>
    <row r="1985" spans="1:11" hidden="1" x14ac:dyDescent="0.35">
      <c r="A1985" t="s">
        <v>136</v>
      </c>
      <c r="B1985" t="s">
        <v>9</v>
      </c>
      <c r="C1985" t="s">
        <v>137</v>
      </c>
      <c r="D1985" t="s">
        <v>133</v>
      </c>
      <c r="E1985" t="s">
        <v>116</v>
      </c>
      <c r="F1985" t="s">
        <v>184</v>
      </c>
      <c r="G1985">
        <v>40</v>
      </c>
      <c r="H1985">
        <v>14</v>
      </c>
      <c r="I1985">
        <v>26</v>
      </c>
      <c r="J1985" s="1">
        <f t="shared" si="60"/>
        <v>0.35</v>
      </c>
      <c r="K1985" s="1">
        <f t="shared" si="61"/>
        <v>0.65</v>
      </c>
    </row>
    <row r="1986" spans="1:11" hidden="1" x14ac:dyDescent="0.35">
      <c r="A1986" t="s">
        <v>136</v>
      </c>
      <c r="B1986" t="s">
        <v>9</v>
      </c>
      <c r="C1986" t="s">
        <v>137</v>
      </c>
      <c r="D1986" t="s">
        <v>133</v>
      </c>
      <c r="E1986" t="s">
        <v>117</v>
      </c>
      <c r="F1986" t="s">
        <v>309</v>
      </c>
      <c r="G1986">
        <v>273</v>
      </c>
      <c r="H1986">
        <v>169</v>
      </c>
      <c r="I1986">
        <v>104</v>
      </c>
      <c r="J1986" s="1">
        <f t="shared" si="60"/>
        <v>0.61904761904761907</v>
      </c>
      <c r="K1986" s="1">
        <f t="shared" si="61"/>
        <v>0.38095238095238093</v>
      </c>
    </row>
    <row r="1987" spans="1:11" hidden="1" x14ac:dyDescent="0.35">
      <c r="A1987" t="s">
        <v>136</v>
      </c>
      <c r="B1987" t="s">
        <v>9</v>
      </c>
      <c r="C1987" t="s">
        <v>137</v>
      </c>
      <c r="D1987" t="s">
        <v>133</v>
      </c>
      <c r="E1987" t="s">
        <v>118</v>
      </c>
      <c r="F1987" t="s">
        <v>189</v>
      </c>
      <c r="G1987">
        <v>270</v>
      </c>
      <c r="H1987">
        <v>141</v>
      </c>
      <c r="I1987">
        <v>129</v>
      </c>
      <c r="J1987" s="1">
        <f t="shared" ref="J1987:J2050" si="62">H1987/G1987</f>
        <v>0.52222222222222225</v>
      </c>
      <c r="K1987" s="1">
        <f t="shared" ref="K1987:K2050" si="63">I1987/G1987</f>
        <v>0.4777777777777778</v>
      </c>
    </row>
    <row r="1988" spans="1:11" hidden="1" x14ac:dyDescent="0.35">
      <c r="A1988" t="s">
        <v>136</v>
      </c>
      <c r="B1988" t="s">
        <v>9</v>
      </c>
      <c r="C1988" t="s">
        <v>137</v>
      </c>
      <c r="D1988" t="s">
        <v>133</v>
      </c>
      <c r="E1988" t="s">
        <v>119</v>
      </c>
      <c r="F1988" t="s">
        <v>189</v>
      </c>
      <c r="G1988">
        <v>246</v>
      </c>
      <c r="H1988">
        <v>131</v>
      </c>
      <c r="I1988">
        <v>115</v>
      </c>
      <c r="J1988" s="1">
        <f t="shared" si="62"/>
        <v>0.53252032520325199</v>
      </c>
      <c r="K1988" s="1">
        <f t="shared" si="63"/>
        <v>0.46747967479674796</v>
      </c>
    </row>
    <row r="1989" spans="1:11" hidden="1" x14ac:dyDescent="0.35">
      <c r="A1989" t="s">
        <v>136</v>
      </c>
      <c r="B1989" t="s">
        <v>9</v>
      </c>
      <c r="C1989" t="s">
        <v>137</v>
      </c>
      <c r="D1989" t="s">
        <v>133</v>
      </c>
      <c r="E1989" t="s">
        <v>120</v>
      </c>
      <c r="F1989" t="s">
        <v>200</v>
      </c>
      <c r="G1989">
        <v>176</v>
      </c>
      <c r="H1989">
        <v>97</v>
      </c>
      <c r="I1989">
        <v>79</v>
      </c>
      <c r="J1989" s="1">
        <f t="shared" si="62"/>
        <v>0.55113636363636365</v>
      </c>
      <c r="K1989" s="1">
        <f t="shared" si="63"/>
        <v>0.44886363636363635</v>
      </c>
    </row>
    <row r="1990" spans="1:11" hidden="1" x14ac:dyDescent="0.35">
      <c r="A1990" t="s">
        <v>136</v>
      </c>
      <c r="B1990" t="s">
        <v>9</v>
      </c>
      <c r="C1990" t="s">
        <v>137</v>
      </c>
      <c r="D1990" t="s">
        <v>133</v>
      </c>
      <c r="E1990" t="s">
        <v>121</v>
      </c>
      <c r="F1990" t="s">
        <v>200</v>
      </c>
      <c r="G1990">
        <v>538</v>
      </c>
      <c r="H1990">
        <v>319</v>
      </c>
      <c r="I1990">
        <v>219</v>
      </c>
      <c r="J1990" s="1">
        <f t="shared" si="62"/>
        <v>0.59293680297397766</v>
      </c>
      <c r="K1990" s="1">
        <f t="shared" si="63"/>
        <v>0.40706319702602228</v>
      </c>
    </row>
    <row r="1991" spans="1:11" hidden="1" x14ac:dyDescent="0.35">
      <c r="A1991" t="s">
        <v>136</v>
      </c>
      <c r="B1991" t="s">
        <v>9</v>
      </c>
      <c r="C1991" t="s">
        <v>137</v>
      </c>
      <c r="D1991" t="s">
        <v>133</v>
      </c>
      <c r="E1991" t="s">
        <v>122</v>
      </c>
      <c r="F1991" t="s">
        <v>184</v>
      </c>
      <c r="G1991">
        <v>233</v>
      </c>
      <c r="H1991">
        <v>133</v>
      </c>
      <c r="I1991">
        <v>100</v>
      </c>
      <c r="J1991" s="1">
        <f t="shared" si="62"/>
        <v>0.57081545064377681</v>
      </c>
      <c r="K1991" s="1">
        <f t="shared" si="63"/>
        <v>0.42918454935622319</v>
      </c>
    </row>
    <row r="1992" spans="1:11" hidden="1" x14ac:dyDescent="0.35">
      <c r="A1992" t="s">
        <v>136</v>
      </c>
      <c r="B1992" t="s">
        <v>9</v>
      </c>
      <c r="C1992" t="s">
        <v>137</v>
      </c>
      <c r="D1992" t="s">
        <v>133</v>
      </c>
      <c r="E1992" t="s">
        <v>123</v>
      </c>
      <c r="F1992" t="s">
        <v>189</v>
      </c>
      <c r="G1992">
        <v>201</v>
      </c>
      <c r="H1992">
        <v>88</v>
      </c>
      <c r="I1992">
        <v>113</v>
      </c>
      <c r="J1992" s="1">
        <f t="shared" si="62"/>
        <v>0.43781094527363185</v>
      </c>
      <c r="K1992" s="1">
        <f t="shared" si="63"/>
        <v>0.56218905472636815</v>
      </c>
    </row>
    <row r="1993" spans="1:11" hidden="1" x14ac:dyDescent="0.35">
      <c r="A1993" t="s">
        <v>136</v>
      </c>
      <c r="B1993" t="s">
        <v>9</v>
      </c>
      <c r="C1993" t="s">
        <v>137</v>
      </c>
      <c r="D1993" t="s">
        <v>133</v>
      </c>
      <c r="E1993" t="s">
        <v>124</v>
      </c>
      <c r="F1993" t="s">
        <v>124</v>
      </c>
      <c r="G1993">
        <v>63</v>
      </c>
      <c r="H1993">
        <v>36</v>
      </c>
      <c r="I1993">
        <v>27</v>
      </c>
      <c r="J1993" s="1">
        <f t="shared" si="62"/>
        <v>0.5714285714285714</v>
      </c>
      <c r="K1993" s="1">
        <f t="shared" si="63"/>
        <v>0.42857142857142855</v>
      </c>
    </row>
    <row r="1994" spans="1:11" x14ac:dyDescent="0.35">
      <c r="A1994" t="s">
        <v>136</v>
      </c>
      <c r="B1994" t="s">
        <v>9</v>
      </c>
      <c r="C1994" t="s">
        <v>137</v>
      </c>
      <c r="D1994" t="s">
        <v>133</v>
      </c>
      <c r="E1994" t="s">
        <v>125</v>
      </c>
      <c r="F1994" t="s">
        <v>309</v>
      </c>
      <c r="G1994">
        <v>376</v>
      </c>
      <c r="H1994">
        <v>266</v>
      </c>
      <c r="I1994">
        <v>110</v>
      </c>
      <c r="J1994" s="1">
        <f t="shared" si="62"/>
        <v>0.70744680851063835</v>
      </c>
      <c r="K1994" s="1">
        <f t="shared" si="63"/>
        <v>0.29255319148936171</v>
      </c>
    </row>
    <row r="1995" spans="1:11" hidden="1" x14ac:dyDescent="0.35">
      <c r="A1995" t="s">
        <v>136</v>
      </c>
      <c r="B1995" t="s">
        <v>9</v>
      </c>
      <c r="C1995" t="s">
        <v>137</v>
      </c>
      <c r="D1995" t="s">
        <v>133</v>
      </c>
      <c r="E1995" t="s">
        <v>126</v>
      </c>
      <c r="F1995" t="s">
        <v>268</v>
      </c>
      <c r="G1995">
        <v>113</v>
      </c>
      <c r="H1995">
        <v>87</v>
      </c>
      <c r="I1995">
        <v>26</v>
      </c>
      <c r="J1995" s="1">
        <f t="shared" si="62"/>
        <v>0.76991150442477874</v>
      </c>
      <c r="K1995" s="1">
        <f t="shared" si="63"/>
        <v>0.23008849557522124</v>
      </c>
    </row>
    <row r="1996" spans="1:11" hidden="1" x14ac:dyDescent="0.35">
      <c r="A1996" t="s">
        <v>136</v>
      </c>
      <c r="B1996" t="s">
        <v>9</v>
      </c>
      <c r="C1996" t="s">
        <v>137</v>
      </c>
      <c r="D1996" t="s">
        <v>134</v>
      </c>
      <c r="E1996" t="s">
        <v>12</v>
      </c>
      <c r="F1996" t="s">
        <v>268</v>
      </c>
      <c r="G1996">
        <v>10</v>
      </c>
      <c r="H1996">
        <v>8</v>
      </c>
      <c r="I1996">
        <v>2</v>
      </c>
      <c r="J1996" s="1">
        <f t="shared" si="62"/>
        <v>0.8</v>
      </c>
      <c r="K1996" s="1">
        <f t="shared" si="63"/>
        <v>0.2</v>
      </c>
    </row>
    <row r="1997" spans="1:11" hidden="1" x14ac:dyDescent="0.35">
      <c r="A1997" t="s">
        <v>136</v>
      </c>
      <c r="B1997" t="s">
        <v>9</v>
      </c>
      <c r="C1997" t="s">
        <v>137</v>
      </c>
      <c r="D1997" t="s">
        <v>134</v>
      </c>
      <c r="E1997" t="s">
        <v>13</v>
      </c>
      <c r="F1997" t="s">
        <v>268</v>
      </c>
      <c r="G1997">
        <v>6</v>
      </c>
      <c r="H1997">
        <v>5</v>
      </c>
      <c r="I1997">
        <v>1</v>
      </c>
      <c r="J1997" s="1">
        <f t="shared" si="62"/>
        <v>0.83333333333333337</v>
      </c>
      <c r="K1997" s="1">
        <f t="shared" si="63"/>
        <v>0.16666666666666666</v>
      </c>
    </row>
    <row r="1998" spans="1:11" hidden="1" x14ac:dyDescent="0.35">
      <c r="A1998" t="s">
        <v>136</v>
      </c>
      <c r="B1998" t="s">
        <v>9</v>
      </c>
      <c r="C1998" t="s">
        <v>137</v>
      </c>
      <c r="D1998" t="s">
        <v>134</v>
      </c>
      <c r="E1998" t="s">
        <v>14</v>
      </c>
      <c r="F1998" t="s">
        <v>268</v>
      </c>
      <c r="G1998">
        <v>7</v>
      </c>
      <c r="H1998">
        <v>6</v>
      </c>
      <c r="I1998">
        <v>1</v>
      </c>
      <c r="J1998" s="1">
        <f t="shared" si="62"/>
        <v>0.8571428571428571</v>
      </c>
      <c r="K1998" s="1">
        <f t="shared" si="63"/>
        <v>0.14285714285714285</v>
      </c>
    </row>
    <row r="1999" spans="1:11" hidden="1" x14ac:dyDescent="0.35">
      <c r="A1999" t="s">
        <v>136</v>
      </c>
      <c r="B1999" t="s">
        <v>9</v>
      </c>
      <c r="C1999" t="s">
        <v>137</v>
      </c>
      <c r="D1999" t="s">
        <v>134</v>
      </c>
      <c r="E1999" t="s">
        <v>15</v>
      </c>
      <c r="F1999" t="s">
        <v>210</v>
      </c>
      <c r="G1999">
        <v>8</v>
      </c>
      <c r="H1999">
        <v>8</v>
      </c>
      <c r="I1999">
        <v>0</v>
      </c>
      <c r="J1999" s="1">
        <f t="shared" si="62"/>
        <v>1</v>
      </c>
      <c r="K1999" s="1">
        <f t="shared" si="63"/>
        <v>0</v>
      </c>
    </row>
    <row r="2000" spans="1:11" hidden="1" x14ac:dyDescent="0.35">
      <c r="A2000" t="s">
        <v>136</v>
      </c>
      <c r="B2000" t="s">
        <v>9</v>
      </c>
      <c r="C2000" t="s">
        <v>137</v>
      </c>
      <c r="D2000" t="s">
        <v>134</v>
      </c>
      <c r="E2000" t="s">
        <v>16</v>
      </c>
      <c r="F2000" t="s">
        <v>210</v>
      </c>
      <c r="G2000">
        <v>6</v>
      </c>
      <c r="H2000">
        <v>2</v>
      </c>
      <c r="I2000">
        <v>4</v>
      </c>
      <c r="J2000" s="1">
        <f t="shared" si="62"/>
        <v>0.33333333333333331</v>
      </c>
      <c r="K2000" s="1">
        <f t="shared" si="63"/>
        <v>0.66666666666666663</v>
      </c>
    </row>
    <row r="2001" spans="1:11" hidden="1" x14ac:dyDescent="0.35">
      <c r="A2001" t="s">
        <v>136</v>
      </c>
      <c r="B2001" t="s">
        <v>9</v>
      </c>
      <c r="C2001" t="s">
        <v>137</v>
      </c>
      <c r="D2001" t="s">
        <v>134</v>
      </c>
      <c r="E2001" t="s">
        <v>17</v>
      </c>
      <c r="F2001" t="s">
        <v>210</v>
      </c>
      <c r="G2001">
        <v>12</v>
      </c>
      <c r="H2001">
        <v>11</v>
      </c>
      <c r="I2001">
        <v>1</v>
      </c>
      <c r="J2001" s="1">
        <f t="shared" si="62"/>
        <v>0.91666666666666663</v>
      </c>
      <c r="K2001" s="1">
        <f t="shared" si="63"/>
        <v>8.3333333333333329E-2</v>
      </c>
    </row>
    <row r="2002" spans="1:11" hidden="1" x14ac:dyDescent="0.35">
      <c r="A2002" t="s">
        <v>136</v>
      </c>
      <c r="B2002" t="s">
        <v>9</v>
      </c>
      <c r="C2002" t="s">
        <v>137</v>
      </c>
      <c r="D2002" t="s">
        <v>134</v>
      </c>
      <c r="E2002" t="s">
        <v>18</v>
      </c>
      <c r="F2002" t="s">
        <v>210</v>
      </c>
      <c r="G2002">
        <v>3</v>
      </c>
      <c r="H2002">
        <v>0</v>
      </c>
      <c r="I2002">
        <v>3</v>
      </c>
      <c r="J2002" s="1">
        <f t="shared" si="62"/>
        <v>0</v>
      </c>
      <c r="K2002" s="1">
        <f t="shared" si="63"/>
        <v>1</v>
      </c>
    </row>
    <row r="2003" spans="1:11" hidden="1" x14ac:dyDescent="0.35">
      <c r="A2003" t="s">
        <v>136</v>
      </c>
      <c r="B2003" t="s">
        <v>9</v>
      </c>
      <c r="C2003" t="s">
        <v>137</v>
      </c>
      <c r="D2003" t="s">
        <v>134</v>
      </c>
      <c r="E2003" t="s">
        <v>19</v>
      </c>
      <c r="F2003" t="s">
        <v>210</v>
      </c>
      <c r="G2003">
        <v>6</v>
      </c>
      <c r="H2003">
        <v>3</v>
      </c>
      <c r="I2003">
        <v>3</v>
      </c>
      <c r="J2003" s="1">
        <f t="shared" si="62"/>
        <v>0.5</v>
      </c>
      <c r="K2003" s="1">
        <f t="shared" si="63"/>
        <v>0.5</v>
      </c>
    </row>
    <row r="2004" spans="1:11" hidden="1" x14ac:dyDescent="0.35">
      <c r="A2004" t="s">
        <v>136</v>
      </c>
      <c r="B2004" t="s">
        <v>9</v>
      </c>
      <c r="C2004" t="s">
        <v>137</v>
      </c>
      <c r="D2004" t="s">
        <v>134</v>
      </c>
      <c r="E2004" t="s">
        <v>20</v>
      </c>
      <c r="F2004" t="s">
        <v>210</v>
      </c>
      <c r="G2004">
        <v>6</v>
      </c>
      <c r="H2004">
        <v>4</v>
      </c>
      <c r="I2004">
        <v>2</v>
      </c>
      <c r="J2004" s="1">
        <f t="shared" si="62"/>
        <v>0.66666666666666663</v>
      </c>
      <c r="K2004" s="1">
        <f t="shared" si="63"/>
        <v>0.33333333333333331</v>
      </c>
    </row>
    <row r="2005" spans="1:11" hidden="1" x14ac:dyDescent="0.35">
      <c r="A2005" t="s">
        <v>136</v>
      </c>
      <c r="B2005" t="s">
        <v>9</v>
      </c>
      <c r="C2005" t="s">
        <v>137</v>
      </c>
      <c r="D2005" t="s">
        <v>134</v>
      </c>
      <c r="E2005" t="s">
        <v>21</v>
      </c>
      <c r="F2005" t="s">
        <v>210</v>
      </c>
      <c r="G2005">
        <v>7</v>
      </c>
      <c r="H2005">
        <v>6</v>
      </c>
      <c r="I2005">
        <v>1</v>
      </c>
      <c r="J2005" s="1">
        <f t="shared" si="62"/>
        <v>0.8571428571428571</v>
      </c>
      <c r="K2005" s="1">
        <f t="shared" si="63"/>
        <v>0.14285714285714285</v>
      </c>
    </row>
    <row r="2006" spans="1:11" hidden="1" x14ac:dyDescent="0.35">
      <c r="A2006" t="s">
        <v>136</v>
      </c>
      <c r="B2006" t="s">
        <v>9</v>
      </c>
      <c r="C2006" t="s">
        <v>137</v>
      </c>
      <c r="D2006" t="s">
        <v>134</v>
      </c>
      <c r="E2006" t="s">
        <v>22</v>
      </c>
      <c r="F2006" t="s">
        <v>210</v>
      </c>
      <c r="G2006">
        <v>6</v>
      </c>
      <c r="H2006">
        <v>3</v>
      </c>
      <c r="I2006">
        <v>3</v>
      </c>
      <c r="J2006" s="1">
        <f t="shared" si="62"/>
        <v>0.5</v>
      </c>
      <c r="K2006" s="1">
        <f t="shared" si="63"/>
        <v>0.5</v>
      </c>
    </row>
    <row r="2007" spans="1:11" hidden="1" x14ac:dyDescent="0.35">
      <c r="A2007" t="s">
        <v>136</v>
      </c>
      <c r="B2007" t="s">
        <v>9</v>
      </c>
      <c r="C2007" t="s">
        <v>137</v>
      </c>
      <c r="D2007" t="s">
        <v>134</v>
      </c>
      <c r="E2007" t="s">
        <v>23</v>
      </c>
      <c r="F2007" t="s">
        <v>210</v>
      </c>
      <c r="G2007">
        <v>3</v>
      </c>
      <c r="H2007">
        <v>1</v>
      </c>
      <c r="I2007">
        <v>2</v>
      </c>
      <c r="J2007" s="1">
        <f t="shared" si="62"/>
        <v>0.33333333333333331</v>
      </c>
      <c r="K2007" s="1">
        <f t="shared" si="63"/>
        <v>0.66666666666666663</v>
      </c>
    </row>
    <row r="2008" spans="1:11" hidden="1" x14ac:dyDescent="0.35">
      <c r="A2008" t="s">
        <v>136</v>
      </c>
      <c r="B2008" t="s">
        <v>9</v>
      </c>
      <c r="C2008" t="s">
        <v>137</v>
      </c>
      <c r="D2008" t="s">
        <v>134</v>
      </c>
      <c r="E2008" t="s">
        <v>24</v>
      </c>
      <c r="F2008" t="s">
        <v>210</v>
      </c>
      <c r="G2008">
        <v>14</v>
      </c>
      <c r="H2008">
        <v>10</v>
      </c>
      <c r="I2008">
        <v>4</v>
      </c>
      <c r="J2008" s="1">
        <f t="shared" si="62"/>
        <v>0.7142857142857143</v>
      </c>
      <c r="K2008" s="1">
        <f t="shared" si="63"/>
        <v>0.2857142857142857</v>
      </c>
    </row>
    <row r="2009" spans="1:11" hidden="1" x14ac:dyDescent="0.35">
      <c r="A2009" t="s">
        <v>136</v>
      </c>
      <c r="B2009" t="s">
        <v>9</v>
      </c>
      <c r="C2009" t="s">
        <v>137</v>
      </c>
      <c r="D2009" t="s">
        <v>134</v>
      </c>
      <c r="E2009" t="s">
        <v>25</v>
      </c>
      <c r="F2009" t="s">
        <v>210</v>
      </c>
      <c r="G2009">
        <v>6</v>
      </c>
      <c r="H2009">
        <v>5</v>
      </c>
      <c r="I2009">
        <v>1</v>
      </c>
      <c r="J2009" s="1">
        <f t="shared" si="62"/>
        <v>0.83333333333333337</v>
      </c>
      <c r="K2009" s="1">
        <f t="shared" si="63"/>
        <v>0.16666666666666666</v>
      </c>
    </row>
    <row r="2010" spans="1:11" hidden="1" x14ac:dyDescent="0.35">
      <c r="A2010" t="s">
        <v>136</v>
      </c>
      <c r="B2010" t="s">
        <v>9</v>
      </c>
      <c r="C2010" t="s">
        <v>137</v>
      </c>
      <c r="D2010" t="s">
        <v>134</v>
      </c>
      <c r="E2010" t="s">
        <v>26</v>
      </c>
      <c r="F2010" t="s">
        <v>268</v>
      </c>
      <c r="G2010">
        <v>7</v>
      </c>
      <c r="H2010">
        <v>5</v>
      </c>
      <c r="I2010">
        <v>2</v>
      </c>
      <c r="J2010" s="1">
        <f t="shared" si="62"/>
        <v>0.7142857142857143</v>
      </c>
      <c r="K2010" s="1">
        <f t="shared" si="63"/>
        <v>0.2857142857142857</v>
      </c>
    </row>
    <row r="2011" spans="1:11" hidden="1" x14ac:dyDescent="0.35">
      <c r="A2011" t="s">
        <v>136</v>
      </c>
      <c r="B2011" t="s">
        <v>9</v>
      </c>
      <c r="C2011" t="s">
        <v>137</v>
      </c>
      <c r="D2011" t="s">
        <v>134</v>
      </c>
      <c r="E2011" t="s">
        <v>27</v>
      </c>
      <c r="F2011" t="s">
        <v>210</v>
      </c>
      <c r="G2011">
        <v>12</v>
      </c>
      <c r="H2011">
        <v>5</v>
      </c>
      <c r="I2011">
        <v>7</v>
      </c>
      <c r="J2011" s="1">
        <f t="shared" si="62"/>
        <v>0.41666666666666669</v>
      </c>
      <c r="K2011" s="1">
        <f t="shared" si="63"/>
        <v>0.58333333333333337</v>
      </c>
    </row>
    <row r="2012" spans="1:11" hidden="1" x14ac:dyDescent="0.35">
      <c r="A2012" t="s">
        <v>136</v>
      </c>
      <c r="B2012" t="s">
        <v>9</v>
      </c>
      <c r="C2012" t="s">
        <v>137</v>
      </c>
      <c r="D2012" t="s">
        <v>134</v>
      </c>
      <c r="E2012" t="s">
        <v>28</v>
      </c>
      <c r="F2012" t="s">
        <v>210</v>
      </c>
      <c r="G2012">
        <v>17</v>
      </c>
      <c r="H2012">
        <v>13</v>
      </c>
      <c r="I2012">
        <v>4</v>
      </c>
      <c r="J2012" s="1">
        <f t="shared" si="62"/>
        <v>0.76470588235294112</v>
      </c>
      <c r="K2012" s="1">
        <f t="shared" si="63"/>
        <v>0.23529411764705882</v>
      </c>
    </row>
    <row r="2013" spans="1:11" hidden="1" x14ac:dyDescent="0.35">
      <c r="A2013" t="s">
        <v>136</v>
      </c>
      <c r="B2013" t="s">
        <v>9</v>
      </c>
      <c r="C2013" t="s">
        <v>137</v>
      </c>
      <c r="D2013" t="s">
        <v>134</v>
      </c>
      <c r="E2013" t="s">
        <v>29</v>
      </c>
      <c r="F2013" t="s">
        <v>210</v>
      </c>
      <c r="G2013">
        <v>3</v>
      </c>
      <c r="H2013">
        <v>0</v>
      </c>
      <c r="I2013">
        <v>3</v>
      </c>
      <c r="J2013" s="1">
        <f t="shared" si="62"/>
        <v>0</v>
      </c>
      <c r="K2013" s="1">
        <f t="shared" si="63"/>
        <v>1</v>
      </c>
    </row>
    <row r="2014" spans="1:11" hidden="1" x14ac:dyDescent="0.35">
      <c r="A2014" t="s">
        <v>136</v>
      </c>
      <c r="B2014" t="s">
        <v>9</v>
      </c>
      <c r="C2014" t="s">
        <v>137</v>
      </c>
      <c r="D2014" t="s">
        <v>134</v>
      </c>
      <c r="E2014" t="s">
        <v>30</v>
      </c>
      <c r="F2014" t="s">
        <v>210</v>
      </c>
      <c r="G2014">
        <v>4</v>
      </c>
      <c r="H2014">
        <v>3</v>
      </c>
      <c r="I2014">
        <v>1</v>
      </c>
      <c r="J2014" s="1">
        <f t="shared" si="62"/>
        <v>0.75</v>
      </c>
      <c r="K2014" s="1">
        <f t="shared" si="63"/>
        <v>0.25</v>
      </c>
    </row>
    <row r="2015" spans="1:11" hidden="1" x14ac:dyDescent="0.35">
      <c r="A2015" t="s">
        <v>136</v>
      </c>
      <c r="B2015" t="s">
        <v>9</v>
      </c>
      <c r="C2015" t="s">
        <v>137</v>
      </c>
      <c r="D2015" t="s">
        <v>134</v>
      </c>
      <c r="E2015" t="s">
        <v>31</v>
      </c>
      <c r="F2015" t="s">
        <v>210</v>
      </c>
      <c r="G2015">
        <v>13</v>
      </c>
      <c r="H2015">
        <v>7</v>
      </c>
      <c r="I2015">
        <v>6</v>
      </c>
      <c r="J2015" s="1">
        <f t="shared" si="62"/>
        <v>0.53846153846153844</v>
      </c>
      <c r="K2015" s="1">
        <f t="shared" si="63"/>
        <v>0.46153846153846156</v>
      </c>
    </row>
    <row r="2016" spans="1:11" hidden="1" x14ac:dyDescent="0.35">
      <c r="A2016" t="s">
        <v>136</v>
      </c>
      <c r="B2016" t="s">
        <v>9</v>
      </c>
      <c r="C2016" t="s">
        <v>137</v>
      </c>
      <c r="D2016" t="s">
        <v>134</v>
      </c>
      <c r="E2016" t="s">
        <v>32</v>
      </c>
      <c r="F2016" t="s">
        <v>210</v>
      </c>
      <c r="G2016">
        <v>4</v>
      </c>
      <c r="H2016">
        <v>3</v>
      </c>
      <c r="I2016">
        <v>1</v>
      </c>
      <c r="J2016" s="1">
        <f t="shared" si="62"/>
        <v>0.75</v>
      </c>
      <c r="K2016" s="1">
        <f t="shared" si="63"/>
        <v>0.25</v>
      </c>
    </row>
    <row r="2017" spans="1:11" hidden="1" x14ac:dyDescent="0.35">
      <c r="A2017" t="s">
        <v>136</v>
      </c>
      <c r="B2017" t="s">
        <v>9</v>
      </c>
      <c r="C2017" t="s">
        <v>137</v>
      </c>
      <c r="D2017" t="s">
        <v>134</v>
      </c>
      <c r="E2017" t="s">
        <v>33</v>
      </c>
      <c r="F2017" t="s">
        <v>210</v>
      </c>
      <c r="G2017">
        <v>8</v>
      </c>
      <c r="H2017">
        <v>6</v>
      </c>
      <c r="I2017">
        <v>2</v>
      </c>
      <c r="J2017" s="1">
        <f t="shared" si="62"/>
        <v>0.75</v>
      </c>
      <c r="K2017" s="1">
        <f t="shared" si="63"/>
        <v>0.25</v>
      </c>
    </row>
    <row r="2018" spans="1:11" hidden="1" x14ac:dyDescent="0.35">
      <c r="A2018" t="s">
        <v>136</v>
      </c>
      <c r="B2018" t="s">
        <v>9</v>
      </c>
      <c r="C2018" t="s">
        <v>137</v>
      </c>
      <c r="D2018" t="s">
        <v>134</v>
      </c>
      <c r="E2018" t="s">
        <v>34</v>
      </c>
      <c r="F2018" t="s">
        <v>210</v>
      </c>
      <c r="G2018">
        <v>10</v>
      </c>
      <c r="H2018">
        <v>8</v>
      </c>
      <c r="I2018">
        <v>2</v>
      </c>
      <c r="J2018" s="1">
        <f t="shared" si="62"/>
        <v>0.8</v>
      </c>
      <c r="K2018" s="1">
        <f t="shared" si="63"/>
        <v>0.2</v>
      </c>
    </row>
    <row r="2019" spans="1:11" hidden="1" x14ac:dyDescent="0.35">
      <c r="A2019" t="s">
        <v>136</v>
      </c>
      <c r="B2019" t="s">
        <v>9</v>
      </c>
      <c r="C2019" t="s">
        <v>137</v>
      </c>
      <c r="D2019" t="s">
        <v>134</v>
      </c>
      <c r="E2019" t="s">
        <v>35</v>
      </c>
      <c r="F2019" t="s">
        <v>210</v>
      </c>
      <c r="G2019">
        <v>5</v>
      </c>
      <c r="H2019">
        <v>3</v>
      </c>
      <c r="I2019">
        <v>2</v>
      </c>
      <c r="J2019" s="1">
        <f t="shared" si="62"/>
        <v>0.6</v>
      </c>
      <c r="K2019" s="1">
        <f t="shared" si="63"/>
        <v>0.4</v>
      </c>
    </row>
    <row r="2020" spans="1:11" hidden="1" x14ac:dyDescent="0.35">
      <c r="A2020" t="s">
        <v>136</v>
      </c>
      <c r="B2020" t="s">
        <v>9</v>
      </c>
      <c r="C2020" t="s">
        <v>137</v>
      </c>
      <c r="D2020" t="s">
        <v>134</v>
      </c>
      <c r="E2020" t="s">
        <v>36</v>
      </c>
      <c r="F2020" t="s">
        <v>210</v>
      </c>
      <c r="G2020">
        <v>3</v>
      </c>
      <c r="H2020">
        <v>0</v>
      </c>
      <c r="I2020">
        <v>3</v>
      </c>
      <c r="J2020" s="1">
        <f t="shared" si="62"/>
        <v>0</v>
      </c>
      <c r="K2020" s="1">
        <f t="shared" si="63"/>
        <v>1</v>
      </c>
    </row>
    <row r="2021" spans="1:11" hidden="1" x14ac:dyDescent="0.35">
      <c r="A2021" t="s">
        <v>136</v>
      </c>
      <c r="B2021" t="s">
        <v>9</v>
      </c>
      <c r="C2021" t="s">
        <v>137</v>
      </c>
      <c r="D2021" t="s">
        <v>134</v>
      </c>
      <c r="E2021" t="s">
        <v>37</v>
      </c>
      <c r="F2021" t="s">
        <v>210</v>
      </c>
      <c r="G2021">
        <v>11</v>
      </c>
      <c r="H2021">
        <v>7</v>
      </c>
      <c r="I2021">
        <v>4</v>
      </c>
      <c r="J2021" s="1">
        <f t="shared" si="62"/>
        <v>0.63636363636363635</v>
      </c>
      <c r="K2021" s="1">
        <f t="shared" si="63"/>
        <v>0.36363636363636365</v>
      </c>
    </row>
    <row r="2022" spans="1:11" hidden="1" x14ac:dyDescent="0.35">
      <c r="A2022" t="s">
        <v>136</v>
      </c>
      <c r="B2022" t="s">
        <v>9</v>
      </c>
      <c r="C2022" t="s">
        <v>137</v>
      </c>
      <c r="D2022" t="s">
        <v>134</v>
      </c>
      <c r="E2022" t="s">
        <v>38</v>
      </c>
      <c r="F2022" t="s">
        <v>210</v>
      </c>
      <c r="G2022">
        <v>8</v>
      </c>
      <c r="H2022">
        <v>0</v>
      </c>
      <c r="I2022">
        <v>8</v>
      </c>
      <c r="J2022" s="1">
        <f t="shared" si="62"/>
        <v>0</v>
      </c>
      <c r="K2022" s="1">
        <f t="shared" si="63"/>
        <v>1</v>
      </c>
    </row>
    <row r="2023" spans="1:11" hidden="1" x14ac:dyDescent="0.35">
      <c r="A2023" t="s">
        <v>136</v>
      </c>
      <c r="B2023" t="s">
        <v>9</v>
      </c>
      <c r="C2023" t="s">
        <v>137</v>
      </c>
      <c r="D2023" t="s">
        <v>134</v>
      </c>
      <c r="E2023" t="s">
        <v>39</v>
      </c>
      <c r="F2023" t="s">
        <v>268</v>
      </c>
      <c r="G2023">
        <v>6</v>
      </c>
      <c r="H2023">
        <v>5</v>
      </c>
      <c r="I2023">
        <v>1</v>
      </c>
      <c r="J2023" s="1">
        <f t="shared" si="62"/>
        <v>0.83333333333333337</v>
      </c>
      <c r="K2023" s="1">
        <f t="shared" si="63"/>
        <v>0.16666666666666666</v>
      </c>
    </row>
    <row r="2024" spans="1:11" hidden="1" x14ac:dyDescent="0.35">
      <c r="A2024" t="s">
        <v>136</v>
      </c>
      <c r="B2024" t="s">
        <v>9</v>
      </c>
      <c r="C2024" t="s">
        <v>137</v>
      </c>
      <c r="D2024" t="s">
        <v>134</v>
      </c>
      <c r="E2024" t="s">
        <v>40</v>
      </c>
      <c r="F2024" t="s">
        <v>189</v>
      </c>
      <c r="G2024">
        <v>4</v>
      </c>
      <c r="H2024">
        <v>3</v>
      </c>
      <c r="I2024">
        <v>1</v>
      </c>
      <c r="J2024" s="1">
        <f t="shared" si="62"/>
        <v>0.75</v>
      </c>
      <c r="K2024" s="1">
        <f t="shared" si="63"/>
        <v>0.25</v>
      </c>
    </row>
    <row r="2025" spans="1:11" hidden="1" x14ac:dyDescent="0.35">
      <c r="A2025" t="s">
        <v>136</v>
      </c>
      <c r="B2025" t="s">
        <v>9</v>
      </c>
      <c r="C2025" t="s">
        <v>137</v>
      </c>
      <c r="D2025" t="s">
        <v>134</v>
      </c>
      <c r="E2025" t="s">
        <v>41</v>
      </c>
      <c r="F2025" t="s">
        <v>268</v>
      </c>
      <c r="G2025">
        <v>14</v>
      </c>
      <c r="H2025">
        <v>11</v>
      </c>
      <c r="I2025">
        <v>3</v>
      </c>
      <c r="J2025" s="1">
        <f t="shared" si="62"/>
        <v>0.7857142857142857</v>
      </c>
      <c r="K2025" s="1">
        <f t="shared" si="63"/>
        <v>0.21428571428571427</v>
      </c>
    </row>
    <row r="2026" spans="1:11" hidden="1" x14ac:dyDescent="0.35">
      <c r="A2026" t="s">
        <v>136</v>
      </c>
      <c r="B2026" t="s">
        <v>9</v>
      </c>
      <c r="C2026" t="s">
        <v>137</v>
      </c>
      <c r="D2026" t="s">
        <v>134</v>
      </c>
      <c r="E2026" t="s">
        <v>42</v>
      </c>
      <c r="F2026" t="s">
        <v>268</v>
      </c>
      <c r="G2026">
        <v>6</v>
      </c>
      <c r="H2026">
        <v>5</v>
      </c>
      <c r="I2026">
        <v>1</v>
      </c>
      <c r="J2026" s="1">
        <f t="shared" si="62"/>
        <v>0.83333333333333337</v>
      </c>
      <c r="K2026" s="1">
        <f t="shared" si="63"/>
        <v>0.16666666666666666</v>
      </c>
    </row>
    <row r="2027" spans="1:11" hidden="1" x14ac:dyDescent="0.35">
      <c r="A2027" t="s">
        <v>136</v>
      </c>
      <c r="B2027" t="s">
        <v>9</v>
      </c>
      <c r="C2027" t="s">
        <v>137</v>
      </c>
      <c r="D2027" t="s">
        <v>134</v>
      </c>
      <c r="E2027" t="s">
        <v>43</v>
      </c>
      <c r="F2027" t="s">
        <v>268</v>
      </c>
      <c r="G2027">
        <v>9</v>
      </c>
      <c r="H2027">
        <v>4</v>
      </c>
      <c r="I2027">
        <v>5</v>
      </c>
      <c r="J2027" s="1">
        <f t="shared" si="62"/>
        <v>0.44444444444444442</v>
      </c>
      <c r="K2027" s="1">
        <f t="shared" si="63"/>
        <v>0.55555555555555558</v>
      </c>
    </row>
    <row r="2028" spans="1:11" hidden="1" x14ac:dyDescent="0.35">
      <c r="A2028" t="s">
        <v>136</v>
      </c>
      <c r="B2028" t="s">
        <v>9</v>
      </c>
      <c r="C2028" t="s">
        <v>137</v>
      </c>
      <c r="D2028" t="s">
        <v>134</v>
      </c>
      <c r="E2028" t="s">
        <v>44</v>
      </c>
      <c r="F2028" t="s">
        <v>268</v>
      </c>
      <c r="G2028">
        <v>10</v>
      </c>
      <c r="H2028">
        <v>8</v>
      </c>
      <c r="I2028">
        <v>2</v>
      </c>
      <c r="J2028" s="1">
        <f t="shared" si="62"/>
        <v>0.8</v>
      </c>
      <c r="K2028" s="1">
        <f t="shared" si="63"/>
        <v>0.2</v>
      </c>
    </row>
    <row r="2029" spans="1:11" hidden="1" x14ac:dyDescent="0.35">
      <c r="A2029" t="s">
        <v>136</v>
      </c>
      <c r="B2029" t="s">
        <v>9</v>
      </c>
      <c r="C2029" t="s">
        <v>137</v>
      </c>
      <c r="D2029" t="s">
        <v>134</v>
      </c>
      <c r="E2029" t="s">
        <v>45</v>
      </c>
      <c r="F2029" t="s">
        <v>268</v>
      </c>
      <c r="G2029">
        <v>4</v>
      </c>
      <c r="H2029">
        <v>2</v>
      </c>
      <c r="I2029">
        <v>2</v>
      </c>
      <c r="J2029" s="1">
        <f t="shared" si="62"/>
        <v>0.5</v>
      </c>
      <c r="K2029" s="1">
        <f t="shared" si="63"/>
        <v>0.5</v>
      </c>
    </row>
    <row r="2030" spans="1:11" hidden="1" x14ac:dyDescent="0.35">
      <c r="A2030" t="s">
        <v>136</v>
      </c>
      <c r="B2030" t="s">
        <v>9</v>
      </c>
      <c r="C2030" t="s">
        <v>137</v>
      </c>
      <c r="D2030" t="s">
        <v>134</v>
      </c>
      <c r="E2030" t="s">
        <v>46</v>
      </c>
      <c r="F2030" t="s">
        <v>268</v>
      </c>
      <c r="G2030">
        <v>7</v>
      </c>
      <c r="H2030">
        <v>5</v>
      </c>
      <c r="I2030">
        <v>2</v>
      </c>
      <c r="J2030" s="1">
        <f t="shared" si="62"/>
        <v>0.7142857142857143</v>
      </c>
      <c r="K2030" s="1">
        <f t="shared" si="63"/>
        <v>0.2857142857142857</v>
      </c>
    </row>
    <row r="2031" spans="1:11" hidden="1" x14ac:dyDescent="0.35">
      <c r="A2031" t="s">
        <v>136</v>
      </c>
      <c r="B2031" t="s">
        <v>9</v>
      </c>
      <c r="C2031" t="s">
        <v>137</v>
      </c>
      <c r="D2031" t="s">
        <v>134</v>
      </c>
      <c r="E2031" t="s">
        <v>47</v>
      </c>
      <c r="F2031" t="s">
        <v>268</v>
      </c>
      <c r="G2031">
        <v>5</v>
      </c>
      <c r="H2031">
        <v>4</v>
      </c>
      <c r="I2031">
        <v>1</v>
      </c>
      <c r="J2031" s="1">
        <f t="shared" si="62"/>
        <v>0.8</v>
      </c>
      <c r="K2031" s="1">
        <f t="shared" si="63"/>
        <v>0.2</v>
      </c>
    </row>
    <row r="2032" spans="1:11" hidden="1" x14ac:dyDescent="0.35">
      <c r="A2032" t="s">
        <v>136</v>
      </c>
      <c r="B2032" t="s">
        <v>9</v>
      </c>
      <c r="C2032" t="s">
        <v>137</v>
      </c>
      <c r="D2032" t="s">
        <v>134</v>
      </c>
      <c r="E2032" t="s">
        <v>48</v>
      </c>
      <c r="F2032" t="s">
        <v>268</v>
      </c>
      <c r="G2032">
        <v>18</v>
      </c>
      <c r="H2032">
        <v>5</v>
      </c>
      <c r="I2032">
        <v>13</v>
      </c>
      <c r="J2032" s="1">
        <f t="shared" si="62"/>
        <v>0.27777777777777779</v>
      </c>
      <c r="K2032" s="1">
        <f t="shared" si="63"/>
        <v>0.72222222222222221</v>
      </c>
    </row>
    <row r="2033" spans="1:11" hidden="1" x14ac:dyDescent="0.35">
      <c r="A2033" t="s">
        <v>136</v>
      </c>
      <c r="B2033" t="s">
        <v>9</v>
      </c>
      <c r="C2033" t="s">
        <v>137</v>
      </c>
      <c r="D2033" t="s">
        <v>134</v>
      </c>
      <c r="E2033" t="s">
        <v>49</v>
      </c>
      <c r="F2033" t="s">
        <v>268</v>
      </c>
      <c r="G2033">
        <v>13</v>
      </c>
      <c r="H2033">
        <v>9</v>
      </c>
      <c r="I2033">
        <v>4</v>
      </c>
      <c r="J2033" s="1">
        <f t="shared" si="62"/>
        <v>0.69230769230769229</v>
      </c>
      <c r="K2033" s="1">
        <f t="shared" si="63"/>
        <v>0.30769230769230771</v>
      </c>
    </row>
    <row r="2034" spans="1:11" hidden="1" x14ac:dyDescent="0.35">
      <c r="A2034" t="s">
        <v>136</v>
      </c>
      <c r="B2034" t="s">
        <v>9</v>
      </c>
      <c r="C2034" t="s">
        <v>137</v>
      </c>
      <c r="D2034" t="s">
        <v>134</v>
      </c>
      <c r="E2034" t="s">
        <v>50</v>
      </c>
      <c r="F2034" t="s">
        <v>268</v>
      </c>
      <c r="G2034">
        <v>13</v>
      </c>
      <c r="H2034">
        <v>11</v>
      </c>
      <c r="I2034">
        <v>2</v>
      </c>
      <c r="J2034" s="1">
        <f t="shared" si="62"/>
        <v>0.84615384615384615</v>
      </c>
      <c r="K2034" s="1">
        <f t="shared" si="63"/>
        <v>0.15384615384615385</v>
      </c>
    </row>
    <row r="2035" spans="1:11" hidden="1" x14ac:dyDescent="0.35">
      <c r="A2035" t="s">
        <v>136</v>
      </c>
      <c r="B2035" t="s">
        <v>9</v>
      </c>
      <c r="C2035" t="s">
        <v>137</v>
      </c>
      <c r="D2035" t="s">
        <v>134</v>
      </c>
      <c r="E2035" t="s">
        <v>51</v>
      </c>
      <c r="F2035" t="s">
        <v>189</v>
      </c>
      <c r="G2035">
        <v>21</v>
      </c>
      <c r="H2035">
        <v>12</v>
      </c>
      <c r="I2035">
        <v>9</v>
      </c>
      <c r="J2035" s="1">
        <f t="shared" si="62"/>
        <v>0.5714285714285714</v>
      </c>
      <c r="K2035" s="1">
        <f t="shared" si="63"/>
        <v>0.42857142857142855</v>
      </c>
    </row>
    <row r="2036" spans="1:11" hidden="1" x14ac:dyDescent="0.35">
      <c r="A2036" t="s">
        <v>136</v>
      </c>
      <c r="B2036" t="s">
        <v>9</v>
      </c>
      <c r="C2036" t="s">
        <v>137</v>
      </c>
      <c r="D2036" t="s">
        <v>134</v>
      </c>
      <c r="E2036" t="s">
        <v>52</v>
      </c>
      <c r="F2036" t="s">
        <v>189</v>
      </c>
      <c r="G2036">
        <v>1</v>
      </c>
      <c r="H2036">
        <v>0</v>
      </c>
      <c r="I2036">
        <v>1</v>
      </c>
      <c r="J2036" s="1">
        <f t="shared" si="62"/>
        <v>0</v>
      </c>
      <c r="K2036" s="1">
        <f t="shared" si="63"/>
        <v>1</v>
      </c>
    </row>
    <row r="2037" spans="1:11" hidden="1" x14ac:dyDescent="0.35">
      <c r="A2037" t="s">
        <v>136</v>
      </c>
      <c r="B2037" t="s">
        <v>9</v>
      </c>
      <c r="C2037" t="s">
        <v>137</v>
      </c>
      <c r="D2037" t="s">
        <v>134</v>
      </c>
      <c r="E2037" t="s">
        <v>53</v>
      </c>
      <c r="F2037" t="s">
        <v>189</v>
      </c>
      <c r="G2037">
        <v>3</v>
      </c>
      <c r="H2037">
        <v>0</v>
      </c>
      <c r="I2037">
        <v>3</v>
      </c>
      <c r="J2037" s="1">
        <f t="shared" si="62"/>
        <v>0</v>
      </c>
      <c r="K2037" s="1">
        <f t="shared" si="63"/>
        <v>1</v>
      </c>
    </row>
    <row r="2038" spans="1:11" hidden="1" x14ac:dyDescent="0.35">
      <c r="A2038" t="s">
        <v>136</v>
      </c>
      <c r="B2038" t="s">
        <v>9</v>
      </c>
      <c r="C2038" t="s">
        <v>137</v>
      </c>
      <c r="D2038" t="s">
        <v>134</v>
      </c>
      <c r="E2038" t="s">
        <v>54</v>
      </c>
      <c r="F2038" t="s">
        <v>189</v>
      </c>
      <c r="G2038">
        <v>7</v>
      </c>
      <c r="H2038">
        <v>2</v>
      </c>
      <c r="I2038">
        <v>5</v>
      </c>
      <c r="J2038" s="1">
        <f t="shared" si="62"/>
        <v>0.2857142857142857</v>
      </c>
      <c r="K2038" s="1">
        <f t="shared" si="63"/>
        <v>0.7142857142857143</v>
      </c>
    </row>
    <row r="2039" spans="1:11" hidden="1" x14ac:dyDescent="0.35">
      <c r="A2039" t="s">
        <v>136</v>
      </c>
      <c r="B2039" t="s">
        <v>9</v>
      </c>
      <c r="C2039" t="s">
        <v>137</v>
      </c>
      <c r="D2039" t="s">
        <v>134</v>
      </c>
      <c r="E2039" t="s">
        <v>55</v>
      </c>
      <c r="F2039" t="s">
        <v>189</v>
      </c>
      <c r="G2039">
        <v>1</v>
      </c>
      <c r="H2039">
        <v>0</v>
      </c>
      <c r="I2039">
        <v>1</v>
      </c>
      <c r="J2039" s="1">
        <f t="shared" si="62"/>
        <v>0</v>
      </c>
      <c r="K2039" s="1">
        <f t="shared" si="63"/>
        <v>1</v>
      </c>
    </row>
    <row r="2040" spans="1:11" hidden="1" x14ac:dyDescent="0.35">
      <c r="A2040" t="s">
        <v>136</v>
      </c>
      <c r="B2040" t="s">
        <v>9</v>
      </c>
      <c r="C2040" t="s">
        <v>137</v>
      </c>
      <c r="D2040" t="s">
        <v>134</v>
      </c>
      <c r="E2040" t="s">
        <v>56</v>
      </c>
      <c r="F2040" t="s">
        <v>189</v>
      </c>
      <c r="G2040">
        <v>16</v>
      </c>
      <c r="H2040">
        <v>13</v>
      </c>
      <c r="I2040">
        <v>3</v>
      </c>
      <c r="J2040" s="1">
        <f t="shared" si="62"/>
        <v>0.8125</v>
      </c>
      <c r="K2040" s="1">
        <f t="shared" si="63"/>
        <v>0.1875</v>
      </c>
    </row>
    <row r="2041" spans="1:11" hidden="1" x14ac:dyDescent="0.35">
      <c r="A2041" t="s">
        <v>136</v>
      </c>
      <c r="B2041" t="s">
        <v>9</v>
      </c>
      <c r="C2041" t="s">
        <v>137</v>
      </c>
      <c r="D2041" t="s">
        <v>134</v>
      </c>
      <c r="E2041" t="s">
        <v>57</v>
      </c>
      <c r="F2041" t="s">
        <v>189</v>
      </c>
      <c r="G2041">
        <v>1</v>
      </c>
      <c r="H2041">
        <v>0</v>
      </c>
      <c r="I2041">
        <v>1</v>
      </c>
      <c r="J2041" s="1">
        <f t="shared" si="62"/>
        <v>0</v>
      </c>
      <c r="K2041" s="1">
        <f t="shared" si="63"/>
        <v>1</v>
      </c>
    </row>
    <row r="2042" spans="1:11" hidden="1" x14ac:dyDescent="0.35">
      <c r="A2042" t="s">
        <v>136</v>
      </c>
      <c r="B2042" t="s">
        <v>9</v>
      </c>
      <c r="C2042" t="s">
        <v>137</v>
      </c>
      <c r="D2042" t="s">
        <v>134</v>
      </c>
      <c r="E2042" t="s">
        <v>58</v>
      </c>
      <c r="F2042" t="s">
        <v>189</v>
      </c>
      <c r="G2042">
        <v>2</v>
      </c>
      <c r="H2042">
        <v>1</v>
      </c>
      <c r="I2042">
        <v>1</v>
      </c>
      <c r="J2042" s="1">
        <f t="shared" si="62"/>
        <v>0.5</v>
      </c>
      <c r="K2042" s="1">
        <f t="shared" si="63"/>
        <v>0.5</v>
      </c>
    </row>
    <row r="2043" spans="1:11" hidden="1" x14ac:dyDescent="0.35">
      <c r="A2043" t="s">
        <v>136</v>
      </c>
      <c r="B2043" t="s">
        <v>9</v>
      </c>
      <c r="C2043" t="s">
        <v>137</v>
      </c>
      <c r="D2043" t="s">
        <v>134</v>
      </c>
      <c r="E2043" t="s">
        <v>59</v>
      </c>
      <c r="F2043" t="s">
        <v>189</v>
      </c>
      <c r="G2043">
        <v>12</v>
      </c>
      <c r="H2043">
        <v>4</v>
      </c>
      <c r="I2043">
        <v>8</v>
      </c>
      <c r="J2043" s="1">
        <f t="shared" si="62"/>
        <v>0.33333333333333331</v>
      </c>
      <c r="K2043" s="1">
        <f t="shared" si="63"/>
        <v>0.66666666666666663</v>
      </c>
    </row>
    <row r="2044" spans="1:11" hidden="1" x14ac:dyDescent="0.35">
      <c r="A2044" t="s">
        <v>136</v>
      </c>
      <c r="B2044" t="s">
        <v>9</v>
      </c>
      <c r="C2044" t="s">
        <v>137</v>
      </c>
      <c r="D2044" t="s">
        <v>134</v>
      </c>
      <c r="E2044" t="s">
        <v>60</v>
      </c>
      <c r="F2044" t="s">
        <v>184</v>
      </c>
      <c r="G2044">
        <v>26</v>
      </c>
      <c r="H2044">
        <v>14</v>
      </c>
      <c r="I2044">
        <v>12</v>
      </c>
      <c r="J2044" s="1">
        <f t="shared" si="62"/>
        <v>0.53846153846153844</v>
      </c>
      <c r="K2044" s="1">
        <f t="shared" si="63"/>
        <v>0.46153846153846156</v>
      </c>
    </row>
    <row r="2045" spans="1:11" hidden="1" x14ac:dyDescent="0.35">
      <c r="A2045" t="s">
        <v>136</v>
      </c>
      <c r="B2045" t="s">
        <v>9</v>
      </c>
      <c r="C2045" t="s">
        <v>137</v>
      </c>
      <c r="D2045" t="s">
        <v>134</v>
      </c>
      <c r="E2045" t="s">
        <v>61</v>
      </c>
      <c r="F2045" t="s">
        <v>184</v>
      </c>
      <c r="G2045">
        <v>13</v>
      </c>
      <c r="H2045">
        <v>5</v>
      </c>
      <c r="I2045">
        <v>8</v>
      </c>
      <c r="J2045" s="1">
        <f t="shared" si="62"/>
        <v>0.38461538461538464</v>
      </c>
      <c r="K2045" s="1">
        <f t="shared" si="63"/>
        <v>0.61538461538461542</v>
      </c>
    </row>
    <row r="2046" spans="1:11" hidden="1" x14ac:dyDescent="0.35">
      <c r="A2046" t="s">
        <v>136</v>
      </c>
      <c r="B2046" t="s">
        <v>9</v>
      </c>
      <c r="C2046" t="s">
        <v>137</v>
      </c>
      <c r="D2046" t="s">
        <v>134</v>
      </c>
      <c r="E2046" t="s">
        <v>62</v>
      </c>
      <c r="F2046" t="s">
        <v>184</v>
      </c>
      <c r="G2046">
        <v>14</v>
      </c>
      <c r="H2046">
        <v>6</v>
      </c>
      <c r="I2046">
        <v>8</v>
      </c>
      <c r="J2046" s="1">
        <f t="shared" si="62"/>
        <v>0.42857142857142855</v>
      </c>
      <c r="K2046" s="1">
        <f t="shared" si="63"/>
        <v>0.5714285714285714</v>
      </c>
    </row>
    <row r="2047" spans="1:11" hidden="1" x14ac:dyDescent="0.35">
      <c r="A2047" t="s">
        <v>136</v>
      </c>
      <c r="B2047" t="s">
        <v>9</v>
      </c>
      <c r="C2047" t="s">
        <v>137</v>
      </c>
      <c r="D2047" t="s">
        <v>134</v>
      </c>
      <c r="E2047" t="s">
        <v>63</v>
      </c>
      <c r="F2047" t="s">
        <v>184</v>
      </c>
      <c r="G2047">
        <v>14</v>
      </c>
      <c r="H2047">
        <v>7</v>
      </c>
      <c r="I2047">
        <v>7</v>
      </c>
      <c r="J2047" s="1">
        <f t="shared" si="62"/>
        <v>0.5</v>
      </c>
      <c r="K2047" s="1">
        <f t="shared" si="63"/>
        <v>0.5</v>
      </c>
    </row>
    <row r="2048" spans="1:11" hidden="1" x14ac:dyDescent="0.35">
      <c r="A2048" t="s">
        <v>136</v>
      </c>
      <c r="B2048" t="s">
        <v>9</v>
      </c>
      <c r="C2048" t="s">
        <v>137</v>
      </c>
      <c r="D2048" t="s">
        <v>134</v>
      </c>
      <c r="E2048" t="s">
        <v>64</v>
      </c>
      <c r="F2048" t="s">
        <v>184</v>
      </c>
      <c r="G2048">
        <v>12</v>
      </c>
      <c r="H2048">
        <v>3</v>
      </c>
      <c r="I2048">
        <v>9</v>
      </c>
      <c r="J2048" s="1">
        <f t="shared" si="62"/>
        <v>0.25</v>
      </c>
      <c r="K2048" s="1">
        <f t="shared" si="63"/>
        <v>0.75</v>
      </c>
    </row>
    <row r="2049" spans="1:11" hidden="1" x14ac:dyDescent="0.35">
      <c r="A2049" t="s">
        <v>136</v>
      </c>
      <c r="B2049" t="s">
        <v>9</v>
      </c>
      <c r="C2049" t="s">
        <v>137</v>
      </c>
      <c r="D2049" t="s">
        <v>134</v>
      </c>
      <c r="E2049" t="s">
        <v>65</v>
      </c>
      <c r="F2049" t="s">
        <v>184</v>
      </c>
      <c r="G2049">
        <v>7</v>
      </c>
      <c r="H2049">
        <v>3</v>
      </c>
      <c r="I2049">
        <v>4</v>
      </c>
      <c r="J2049" s="1">
        <f t="shared" si="62"/>
        <v>0.42857142857142855</v>
      </c>
      <c r="K2049" s="1">
        <f t="shared" si="63"/>
        <v>0.5714285714285714</v>
      </c>
    </row>
    <row r="2050" spans="1:11" hidden="1" x14ac:dyDescent="0.35">
      <c r="A2050" t="s">
        <v>136</v>
      </c>
      <c r="B2050" t="s">
        <v>9</v>
      </c>
      <c r="C2050" t="s">
        <v>137</v>
      </c>
      <c r="D2050" t="s">
        <v>134</v>
      </c>
      <c r="E2050" t="s">
        <v>66</v>
      </c>
      <c r="F2050" t="s">
        <v>184</v>
      </c>
      <c r="G2050">
        <v>5</v>
      </c>
      <c r="H2050">
        <v>2</v>
      </c>
      <c r="I2050">
        <v>3</v>
      </c>
      <c r="J2050" s="1">
        <f t="shared" si="62"/>
        <v>0.4</v>
      </c>
      <c r="K2050" s="1">
        <f t="shared" si="63"/>
        <v>0.6</v>
      </c>
    </row>
    <row r="2051" spans="1:11" hidden="1" x14ac:dyDescent="0.35">
      <c r="A2051" t="s">
        <v>136</v>
      </c>
      <c r="B2051" t="s">
        <v>9</v>
      </c>
      <c r="C2051" t="s">
        <v>137</v>
      </c>
      <c r="D2051" t="s">
        <v>134</v>
      </c>
      <c r="E2051" t="s">
        <v>67</v>
      </c>
      <c r="F2051" t="s">
        <v>184</v>
      </c>
      <c r="G2051">
        <v>7</v>
      </c>
      <c r="H2051">
        <v>4</v>
      </c>
      <c r="I2051">
        <v>3</v>
      </c>
      <c r="J2051" s="1">
        <f t="shared" ref="J2051:J2114" si="64">H2051/G2051</f>
        <v>0.5714285714285714</v>
      </c>
      <c r="K2051" s="1">
        <f t="shared" ref="K2051:K2114" si="65">I2051/G2051</f>
        <v>0.42857142857142855</v>
      </c>
    </row>
    <row r="2052" spans="1:11" hidden="1" x14ac:dyDescent="0.35">
      <c r="A2052" t="s">
        <v>136</v>
      </c>
      <c r="B2052" t="s">
        <v>9</v>
      </c>
      <c r="C2052" t="s">
        <v>137</v>
      </c>
      <c r="D2052" t="s">
        <v>134</v>
      </c>
      <c r="E2052" t="s">
        <v>68</v>
      </c>
      <c r="F2052" t="s">
        <v>184</v>
      </c>
      <c r="G2052">
        <v>10</v>
      </c>
      <c r="H2052">
        <v>9</v>
      </c>
      <c r="I2052">
        <v>1</v>
      </c>
      <c r="J2052" s="1">
        <f t="shared" si="64"/>
        <v>0.9</v>
      </c>
      <c r="K2052" s="1">
        <f t="shared" si="65"/>
        <v>0.1</v>
      </c>
    </row>
    <row r="2053" spans="1:11" hidden="1" x14ac:dyDescent="0.35">
      <c r="A2053" t="s">
        <v>136</v>
      </c>
      <c r="B2053" t="s">
        <v>9</v>
      </c>
      <c r="C2053" t="s">
        <v>137</v>
      </c>
      <c r="D2053" t="s">
        <v>134</v>
      </c>
      <c r="E2053" t="s">
        <v>69</v>
      </c>
      <c r="F2053" t="s">
        <v>200</v>
      </c>
      <c r="G2053">
        <v>6</v>
      </c>
      <c r="H2053">
        <v>3</v>
      </c>
      <c r="I2053">
        <v>3</v>
      </c>
      <c r="J2053" s="1">
        <f t="shared" si="64"/>
        <v>0.5</v>
      </c>
      <c r="K2053" s="1">
        <f t="shared" si="65"/>
        <v>0.5</v>
      </c>
    </row>
    <row r="2054" spans="1:11" hidden="1" x14ac:dyDescent="0.35">
      <c r="A2054" t="s">
        <v>136</v>
      </c>
      <c r="B2054" t="s">
        <v>9</v>
      </c>
      <c r="C2054" t="s">
        <v>137</v>
      </c>
      <c r="D2054" t="s">
        <v>134</v>
      </c>
      <c r="E2054" t="s">
        <v>70</v>
      </c>
      <c r="F2054" t="s">
        <v>200</v>
      </c>
      <c r="G2054">
        <v>28</v>
      </c>
      <c r="H2054">
        <v>14</v>
      </c>
      <c r="I2054">
        <v>14</v>
      </c>
      <c r="J2054" s="1">
        <f t="shared" si="64"/>
        <v>0.5</v>
      </c>
      <c r="K2054" s="1">
        <f t="shared" si="65"/>
        <v>0.5</v>
      </c>
    </row>
    <row r="2055" spans="1:11" hidden="1" x14ac:dyDescent="0.35">
      <c r="A2055" t="s">
        <v>136</v>
      </c>
      <c r="B2055" t="s">
        <v>9</v>
      </c>
      <c r="C2055" t="s">
        <v>137</v>
      </c>
      <c r="D2055" t="s">
        <v>134</v>
      </c>
      <c r="E2055" t="s">
        <v>71</v>
      </c>
      <c r="F2055" t="s">
        <v>200</v>
      </c>
      <c r="G2055">
        <v>2</v>
      </c>
      <c r="H2055">
        <v>0</v>
      </c>
      <c r="I2055">
        <v>2</v>
      </c>
      <c r="J2055" s="1">
        <f t="shared" si="64"/>
        <v>0</v>
      </c>
      <c r="K2055" s="1">
        <f t="shared" si="65"/>
        <v>1</v>
      </c>
    </row>
    <row r="2056" spans="1:11" hidden="1" x14ac:dyDescent="0.35">
      <c r="A2056" t="s">
        <v>136</v>
      </c>
      <c r="B2056" t="s">
        <v>9</v>
      </c>
      <c r="C2056" t="s">
        <v>137</v>
      </c>
      <c r="D2056" t="s">
        <v>134</v>
      </c>
      <c r="E2056" t="s">
        <v>72</v>
      </c>
      <c r="F2056" t="s">
        <v>179</v>
      </c>
      <c r="G2056">
        <v>37</v>
      </c>
      <c r="H2056">
        <v>26</v>
      </c>
      <c r="I2056">
        <v>11</v>
      </c>
      <c r="J2056" s="1">
        <f t="shared" si="64"/>
        <v>0.70270270270270274</v>
      </c>
      <c r="K2056" s="1">
        <f t="shared" si="65"/>
        <v>0.29729729729729731</v>
      </c>
    </row>
    <row r="2057" spans="1:11" hidden="1" x14ac:dyDescent="0.35">
      <c r="A2057" t="s">
        <v>136</v>
      </c>
      <c r="B2057" t="s">
        <v>9</v>
      </c>
      <c r="C2057" t="s">
        <v>137</v>
      </c>
      <c r="D2057" t="s">
        <v>134</v>
      </c>
      <c r="E2057" t="s">
        <v>73</v>
      </c>
      <c r="F2057" t="s">
        <v>179</v>
      </c>
      <c r="G2057">
        <v>29</v>
      </c>
      <c r="H2057">
        <v>21</v>
      </c>
      <c r="I2057">
        <v>8</v>
      </c>
      <c r="J2057" s="1">
        <f t="shared" si="64"/>
        <v>0.72413793103448276</v>
      </c>
      <c r="K2057" s="1">
        <f t="shared" si="65"/>
        <v>0.27586206896551724</v>
      </c>
    </row>
    <row r="2058" spans="1:11" hidden="1" x14ac:dyDescent="0.35">
      <c r="A2058" t="s">
        <v>136</v>
      </c>
      <c r="B2058" t="s">
        <v>9</v>
      </c>
      <c r="C2058" t="s">
        <v>137</v>
      </c>
      <c r="D2058" t="s">
        <v>134</v>
      </c>
      <c r="E2058" t="s">
        <v>74</v>
      </c>
      <c r="F2058" t="s">
        <v>179</v>
      </c>
      <c r="G2058">
        <v>20</v>
      </c>
      <c r="H2058">
        <v>12</v>
      </c>
      <c r="I2058">
        <v>8</v>
      </c>
      <c r="J2058" s="1">
        <f t="shared" si="64"/>
        <v>0.6</v>
      </c>
      <c r="K2058" s="1">
        <f t="shared" si="65"/>
        <v>0.4</v>
      </c>
    </row>
    <row r="2059" spans="1:11" hidden="1" x14ac:dyDescent="0.35">
      <c r="A2059" t="s">
        <v>136</v>
      </c>
      <c r="B2059" t="s">
        <v>9</v>
      </c>
      <c r="C2059" t="s">
        <v>137</v>
      </c>
      <c r="D2059" t="s">
        <v>134</v>
      </c>
      <c r="E2059" t="s">
        <v>75</v>
      </c>
      <c r="F2059" t="s">
        <v>179</v>
      </c>
      <c r="G2059">
        <v>27</v>
      </c>
      <c r="H2059">
        <v>18</v>
      </c>
      <c r="I2059">
        <v>9</v>
      </c>
      <c r="J2059" s="1">
        <f t="shared" si="64"/>
        <v>0.66666666666666663</v>
      </c>
      <c r="K2059" s="1">
        <f t="shared" si="65"/>
        <v>0.33333333333333331</v>
      </c>
    </row>
    <row r="2060" spans="1:11" hidden="1" x14ac:dyDescent="0.35">
      <c r="A2060" t="s">
        <v>136</v>
      </c>
      <c r="B2060" t="s">
        <v>9</v>
      </c>
      <c r="C2060" t="s">
        <v>137</v>
      </c>
      <c r="D2060" t="s">
        <v>134</v>
      </c>
      <c r="E2060" t="s">
        <v>76</v>
      </c>
      <c r="F2060" t="s">
        <v>210</v>
      </c>
      <c r="G2060">
        <v>12</v>
      </c>
      <c r="H2060">
        <v>8</v>
      </c>
      <c r="I2060">
        <v>4</v>
      </c>
      <c r="J2060" s="1">
        <f t="shared" si="64"/>
        <v>0.66666666666666663</v>
      </c>
      <c r="K2060" s="1">
        <f t="shared" si="65"/>
        <v>0.33333333333333331</v>
      </c>
    </row>
    <row r="2061" spans="1:11" hidden="1" x14ac:dyDescent="0.35">
      <c r="A2061" t="s">
        <v>136</v>
      </c>
      <c r="B2061" t="s">
        <v>9</v>
      </c>
      <c r="C2061" t="s">
        <v>137</v>
      </c>
      <c r="D2061" t="s">
        <v>134</v>
      </c>
      <c r="E2061" t="s">
        <v>78</v>
      </c>
      <c r="F2061" t="s">
        <v>268</v>
      </c>
      <c r="G2061">
        <v>12</v>
      </c>
      <c r="H2061">
        <v>11</v>
      </c>
      <c r="I2061">
        <v>1</v>
      </c>
      <c r="J2061" s="1">
        <f t="shared" si="64"/>
        <v>0.91666666666666663</v>
      </c>
      <c r="K2061" s="1">
        <f t="shared" si="65"/>
        <v>8.3333333333333329E-2</v>
      </c>
    </row>
    <row r="2062" spans="1:11" hidden="1" x14ac:dyDescent="0.35">
      <c r="A2062" t="s">
        <v>136</v>
      </c>
      <c r="B2062" t="s">
        <v>9</v>
      </c>
      <c r="C2062" t="s">
        <v>137</v>
      </c>
      <c r="D2062" t="s">
        <v>134</v>
      </c>
      <c r="E2062" t="s">
        <v>79</v>
      </c>
      <c r="F2062" t="s">
        <v>210</v>
      </c>
      <c r="G2062">
        <v>13</v>
      </c>
      <c r="H2062">
        <v>9</v>
      </c>
      <c r="I2062">
        <v>4</v>
      </c>
      <c r="J2062" s="1">
        <f t="shared" si="64"/>
        <v>0.69230769230769229</v>
      </c>
      <c r="K2062" s="1">
        <f t="shared" si="65"/>
        <v>0.30769230769230771</v>
      </c>
    </row>
    <row r="2063" spans="1:11" hidden="1" x14ac:dyDescent="0.35">
      <c r="A2063" t="s">
        <v>136</v>
      </c>
      <c r="B2063" t="s">
        <v>9</v>
      </c>
      <c r="C2063" t="s">
        <v>137</v>
      </c>
      <c r="D2063" t="s">
        <v>134</v>
      </c>
      <c r="E2063" t="s">
        <v>84</v>
      </c>
      <c r="F2063" t="s">
        <v>200</v>
      </c>
      <c r="G2063">
        <v>15</v>
      </c>
      <c r="H2063">
        <v>13</v>
      </c>
      <c r="I2063">
        <v>2</v>
      </c>
      <c r="J2063" s="1">
        <f t="shared" si="64"/>
        <v>0.8666666666666667</v>
      </c>
      <c r="K2063" s="1">
        <f t="shared" si="65"/>
        <v>0.13333333333333333</v>
      </c>
    </row>
    <row r="2064" spans="1:11" hidden="1" x14ac:dyDescent="0.35">
      <c r="A2064" t="s">
        <v>136</v>
      </c>
      <c r="B2064" t="s">
        <v>9</v>
      </c>
      <c r="C2064" t="s">
        <v>137</v>
      </c>
      <c r="D2064" t="s">
        <v>134</v>
      </c>
      <c r="E2064" t="s">
        <v>85</v>
      </c>
      <c r="F2064" t="s">
        <v>200</v>
      </c>
      <c r="G2064">
        <v>13</v>
      </c>
      <c r="H2064">
        <v>10</v>
      </c>
      <c r="I2064">
        <v>3</v>
      </c>
      <c r="J2064" s="1">
        <f t="shared" si="64"/>
        <v>0.76923076923076927</v>
      </c>
      <c r="K2064" s="1">
        <f t="shared" si="65"/>
        <v>0.23076923076923078</v>
      </c>
    </row>
    <row r="2065" spans="1:11" hidden="1" x14ac:dyDescent="0.35">
      <c r="A2065" t="s">
        <v>136</v>
      </c>
      <c r="B2065" t="s">
        <v>9</v>
      </c>
      <c r="C2065" t="s">
        <v>137</v>
      </c>
      <c r="D2065" t="s">
        <v>134</v>
      </c>
      <c r="E2065" t="s">
        <v>86</v>
      </c>
      <c r="F2065" t="s">
        <v>179</v>
      </c>
      <c r="G2065">
        <v>45</v>
      </c>
      <c r="H2065">
        <v>23</v>
      </c>
      <c r="I2065">
        <v>22</v>
      </c>
      <c r="J2065" s="1">
        <f t="shared" si="64"/>
        <v>0.51111111111111107</v>
      </c>
      <c r="K2065" s="1">
        <f t="shared" si="65"/>
        <v>0.48888888888888887</v>
      </c>
    </row>
    <row r="2066" spans="1:11" hidden="1" x14ac:dyDescent="0.35">
      <c r="A2066" t="s">
        <v>136</v>
      </c>
      <c r="B2066" t="s">
        <v>9</v>
      </c>
      <c r="C2066" t="s">
        <v>137</v>
      </c>
      <c r="D2066" t="s">
        <v>134</v>
      </c>
      <c r="E2066" t="s">
        <v>87</v>
      </c>
      <c r="F2066" t="s">
        <v>189</v>
      </c>
      <c r="G2066">
        <v>37</v>
      </c>
      <c r="H2066">
        <v>27</v>
      </c>
      <c r="I2066">
        <v>10</v>
      </c>
      <c r="J2066" s="1">
        <f t="shared" si="64"/>
        <v>0.72972972972972971</v>
      </c>
      <c r="K2066" s="1">
        <f t="shared" si="65"/>
        <v>0.27027027027027029</v>
      </c>
    </row>
    <row r="2067" spans="1:11" hidden="1" x14ac:dyDescent="0.35">
      <c r="A2067" t="s">
        <v>136</v>
      </c>
      <c r="B2067" t="s">
        <v>9</v>
      </c>
      <c r="C2067" t="s">
        <v>137</v>
      </c>
      <c r="D2067" t="s">
        <v>134</v>
      </c>
      <c r="E2067" t="s">
        <v>88</v>
      </c>
      <c r="F2067" t="s">
        <v>268</v>
      </c>
      <c r="G2067">
        <v>23</v>
      </c>
      <c r="H2067">
        <v>11</v>
      </c>
      <c r="I2067">
        <v>12</v>
      </c>
      <c r="J2067" s="1">
        <f t="shared" si="64"/>
        <v>0.47826086956521741</v>
      </c>
      <c r="K2067" s="1">
        <f t="shared" si="65"/>
        <v>0.52173913043478259</v>
      </c>
    </row>
    <row r="2068" spans="1:11" hidden="1" x14ac:dyDescent="0.35">
      <c r="A2068" t="s">
        <v>136</v>
      </c>
      <c r="B2068" t="s">
        <v>9</v>
      </c>
      <c r="C2068" t="s">
        <v>137</v>
      </c>
      <c r="D2068" t="s">
        <v>134</v>
      </c>
      <c r="E2068" t="s">
        <v>89</v>
      </c>
      <c r="F2068" t="s">
        <v>189</v>
      </c>
      <c r="G2068">
        <v>38</v>
      </c>
      <c r="H2068">
        <v>23</v>
      </c>
      <c r="I2068">
        <v>15</v>
      </c>
      <c r="J2068" s="1">
        <f t="shared" si="64"/>
        <v>0.60526315789473684</v>
      </c>
      <c r="K2068" s="1">
        <f t="shared" si="65"/>
        <v>0.39473684210526316</v>
      </c>
    </row>
    <row r="2069" spans="1:11" hidden="1" x14ac:dyDescent="0.35">
      <c r="A2069" t="s">
        <v>136</v>
      </c>
      <c r="B2069" t="s">
        <v>9</v>
      </c>
      <c r="C2069" t="s">
        <v>137</v>
      </c>
      <c r="D2069" t="s">
        <v>134</v>
      </c>
      <c r="E2069" t="s">
        <v>90</v>
      </c>
      <c r="F2069" t="s">
        <v>179</v>
      </c>
      <c r="G2069">
        <v>37</v>
      </c>
      <c r="H2069">
        <v>15</v>
      </c>
      <c r="I2069">
        <v>22</v>
      </c>
      <c r="J2069" s="1">
        <f t="shared" si="64"/>
        <v>0.40540540540540543</v>
      </c>
      <c r="K2069" s="1">
        <f t="shared" si="65"/>
        <v>0.59459459459459463</v>
      </c>
    </row>
    <row r="2070" spans="1:11" hidden="1" x14ac:dyDescent="0.35">
      <c r="A2070" t="s">
        <v>136</v>
      </c>
      <c r="B2070" t="s">
        <v>9</v>
      </c>
      <c r="C2070" t="s">
        <v>137</v>
      </c>
      <c r="D2070" t="s">
        <v>134</v>
      </c>
      <c r="E2070" t="s">
        <v>91</v>
      </c>
      <c r="F2070" t="s">
        <v>268</v>
      </c>
      <c r="G2070">
        <v>26</v>
      </c>
      <c r="H2070">
        <v>22</v>
      </c>
      <c r="I2070">
        <v>4</v>
      </c>
      <c r="J2070" s="1">
        <f t="shared" si="64"/>
        <v>0.84615384615384615</v>
      </c>
      <c r="K2070" s="1">
        <f t="shared" si="65"/>
        <v>0.15384615384615385</v>
      </c>
    </row>
    <row r="2071" spans="1:11" hidden="1" x14ac:dyDescent="0.35">
      <c r="A2071" t="s">
        <v>136</v>
      </c>
      <c r="B2071" t="s">
        <v>9</v>
      </c>
      <c r="C2071" t="s">
        <v>137</v>
      </c>
      <c r="D2071" t="s">
        <v>134</v>
      </c>
      <c r="E2071" t="s">
        <v>92</v>
      </c>
      <c r="F2071" t="s">
        <v>189</v>
      </c>
      <c r="G2071">
        <v>43</v>
      </c>
      <c r="H2071">
        <v>20</v>
      </c>
      <c r="I2071">
        <v>23</v>
      </c>
      <c r="J2071" s="1">
        <f t="shared" si="64"/>
        <v>0.46511627906976744</v>
      </c>
      <c r="K2071" s="1">
        <f t="shared" si="65"/>
        <v>0.53488372093023251</v>
      </c>
    </row>
    <row r="2072" spans="1:11" hidden="1" x14ac:dyDescent="0.35">
      <c r="A2072" t="s">
        <v>136</v>
      </c>
      <c r="B2072" t="s">
        <v>9</v>
      </c>
      <c r="C2072" t="s">
        <v>137</v>
      </c>
      <c r="D2072" t="s">
        <v>134</v>
      </c>
      <c r="E2072" t="s">
        <v>93</v>
      </c>
      <c r="F2072" t="s">
        <v>184</v>
      </c>
      <c r="G2072">
        <v>42</v>
      </c>
      <c r="H2072">
        <v>30</v>
      </c>
      <c r="I2072">
        <v>12</v>
      </c>
      <c r="J2072" s="1">
        <f t="shared" si="64"/>
        <v>0.7142857142857143</v>
      </c>
      <c r="K2072" s="1">
        <f t="shared" si="65"/>
        <v>0.2857142857142857</v>
      </c>
    </row>
    <row r="2073" spans="1:11" hidden="1" x14ac:dyDescent="0.35">
      <c r="A2073" t="s">
        <v>136</v>
      </c>
      <c r="B2073" t="s">
        <v>9</v>
      </c>
      <c r="C2073" t="s">
        <v>137</v>
      </c>
      <c r="D2073" t="s">
        <v>134</v>
      </c>
      <c r="E2073" t="s">
        <v>94</v>
      </c>
      <c r="F2073" t="s">
        <v>210</v>
      </c>
      <c r="G2073">
        <v>30</v>
      </c>
      <c r="H2073">
        <v>12</v>
      </c>
      <c r="I2073">
        <v>18</v>
      </c>
      <c r="J2073" s="1">
        <f t="shared" si="64"/>
        <v>0.4</v>
      </c>
      <c r="K2073" s="1">
        <f t="shared" si="65"/>
        <v>0.6</v>
      </c>
    </row>
    <row r="2074" spans="1:11" hidden="1" x14ac:dyDescent="0.35">
      <c r="A2074" t="s">
        <v>136</v>
      </c>
      <c r="B2074" t="s">
        <v>9</v>
      </c>
      <c r="C2074" t="s">
        <v>137</v>
      </c>
      <c r="D2074" t="s">
        <v>134</v>
      </c>
      <c r="E2074" t="s">
        <v>96</v>
      </c>
      <c r="F2074" t="s">
        <v>268</v>
      </c>
      <c r="G2074">
        <v>13</v>
      </c>
      <c r="H2074">
        <v>9</v>
      </c>
      <c r="I2074">
        <v>4</v>
      </c>
      <c r="J2074" s="1">
        <f t="shared" si="64"/>
        <v>0.69230769230769229</v>
      </c>
      <c r="K2074" s="1">
        <f t="shared" si="65"/>
        <v>0.30769230769230771</v>
      </c>
    </row>
    <row r="2075" spans="1:11" hidden="1" x14ac:dyDescent="0.35">
      <c r="A2075" t="s">
        <v>136</v>
      </c>
      <c r="B2075" t="s">
        <v>9</v>
      </c>
      <c r="C2075" t="s">
        <v>137</v>
      </c>
      <c r="D2075" t="s">
        <v>134</v>
      </c>
      <c r="E2075" t="s">
        <v>97</v>
      </c>
      <c r="F2075" t="s">
        <v>309</v>
      </c>
      <c r="G2075">
        <v>37</v>
      </c>
      <c r="H2075">
        <v>22</v>
      </c>
      <c r="I2075">
        <v>15</v>
      </c>
      <c r="J2075" s="1">
        <f t="shared" si="64"/>
        <v>0.59459459459459463</v>
      </c>
      <c r="K2075" s="1">
        <f t="shared" si="65"/>
        <v>0.40540540540540543</v>
      </c>
    </row>
    <row r="2076" spans="1:11" hidden="1" x14ac:dyDescent="0.35">
      <c r="A2076" t="s">
        <v>136</v>
      </c>
      <c r="B2076" t="s">
        <v>9</v>
      </c>
      <c r="C2076" t="s">
        <v>137</v>
      </c>
      <c r="D2076" t="s">
        <v>134</v>
      </c>
      <c r="E2076" t="s">
        <v>98</v>
      </c>
      <c r="F2076" t="s">
        <v>268</v>
      </c>
      <c r="G2076">
        <v>23</v>
      </c>
      <c r="H2076">
        <v>15</v>
      </c>
      <c r="I2076">
        <v>8</v>
      </c>
      <c r="J2076" s="1">
        <f t="shared" si="64"/>
        <v>0.65217391304347827</v>
      </c>
      <c r="K2076" s="1">
        <f t="shared" si="65"/>
        <v>0.34782608695652173</v>
      </c>
    </row>
    <row r="2077" spans="1:11" hidden="1" x14ac:dyDescent="0.35">
      <c r="A2077" t="s">
        <v>136</v>
      </c>
      <c r="B2077" t="s">
        <v>9</v>
      </c>
      <c r="C2077" t="s">
        <v>137</v>
      </c>
      <c r="D2077" t="s">
        <v>134</v>
      </c>
      <c r="E2077" t="s">
        <v>99</v>
      </c>
      <c r="F2077" t="s">
        <v>189</v>
      </c>
      <c r="G2077">
        <v>30</v>
      </c>
      <c r="H2077">
        <v>21</v>
      </c>
      <c r="I2077">
        <v>9</v>
      </c>
      <c r="J2077" s="1">
        <f t="shared" si="64"/>
        <v>0.7</v>
      </c>
      <c r="K2077" s="1">
        <f t="shared" si="65"/>
        <v>0.3</v>
      </c>
    </row>
    <row r="2078" spans="1:11" hidden="1" x14ac:dyDescent="0.35">
      <c r="A2078" t="s">
        <v>136</v>
      </c>
      <c r="B2078" t="s">
        <v>9</v>
      </c>
      <c r="C2078" t="s">
        <v>137</v>
      </c>
      <c r="D2078" t="s">
        <v>134</v>
      </c>
      <c r="E2078" t="s">
        <v>100</v>
      </c>
      <c r="F2078" t="s">
        <v>200</v>
      </c>
      <c r="G2078">
        <v>33</v>
      </c>
      <c r="H2078">
        <v>17</v>
      </c>
      <c r="I2078">
        <v>16</v>
      </c>
      <c r="J2078" s="1">
        <f t="shared" si="64"/>
        <v>0.51515151515151514</v>
      </c>
      <c r="K2078" s="1">
        <f t="shared" si="65"/>
        <v>0.48484848484848486</v>
      </c>
    </row>
    <row r="2079" spans="1:11" hidden="1" x14ac:dyDescent="0.35">
      <c r="A2079" t="s">
        <v>136</v>
      </c>
      <c r="B2079" t="s">
        <v>9</v>
      </c>
      <c r="C2079" t="s">
        <v>137</v>
      </c>
      <c r="D2079" t="s">
        <v>134</v>
      </c>
      <c r="E2079" t="s">
        <v>101</v>
      </c>
      <c r="F2079" t="s">
        <v>189</v>
      </c>
      <c r="G2079">
        <v>38</v>
      </c>
      <c r="H2079">
        <v>22</v>
      </c>
      <c r="I2079">
        <v>16</v>
      </c>
      <c r="J2079" s="1">
        <f t="shared" si="64"/>
        <v>0.57894736842105265</v>
      </c>
      <c r="K2079" s="1">
        <f t="shared" si="65"/>
        <v>0.42105263157894735</v>
      </c>
    </row>
    <row r="2080" spans="1:11" hidden="1" x14ac:dyDescent="0.35">
      <c r="A2080" t="s">
        <v>136</v>
      </c>
      <c r="B2080" t="s">
        <v>9</v>
      </c>
      <c r="C2080" t="s">
        <v>137</v>
      </c>
      <c r="D2080" t="s">
        <v>134</v>
      </c>
      <c r="E2080" t="s">
        <v>102</v>
      </c>
      <c r="F2080" t="s">
        <v>309</v>
      </c>
      <c r="G2080">
        <v>61</v>
      </c>
      <c r="H2080">
        <v>39</v>
      </c>
      <c r="I2080">
        <v>22</v>
      </c>
      <c r="J2080" s="1">
        <f t="shared" si="64"/>
        <v>0.63934426229508201</v>
      </c>
      <c r="K2080" s="1">
        <f t="shared" si="65"/>
        <v>0.36065573770491804</v>
      </c>
    </row>
    <row r="2081" spans="1:11" hidden="1" x14ac:dyDescent="0.35">
      <c r="A2081" t="s">
        <v>136</v>
      </c>
      <c r="B2081" t="s">
        <v>9</v>
      </c>
      <c r="C2081" t="s">
        <v>137</v>
      </c>
      <c r="D2081" t="s">
        <v>134</v>
      </c>
      <c r="E2081" t="s">
        <v>104</v>
      </c>
      <c r="F2081" t="s">
        <v>189</v>
      </c>
      <c r="G2081">
        <v>23</v>
      </c>
      <c r="H2081">
        <v>17</v>
      </c>
      <c r="I2081">
        <v>6</v>
      </c>
      <c r="J2081" s="1">
        <f t="shared" si="64"/>
        <v>0.73913043478260865</v>
      </c>
      <c r="K2081" s="1">
        <f t="shared" si="65"/>
        <v>0.2608695652173913</v>
      </c>
    </row>
    <row r="2082" spans="1:11" hidden="1" x14ac:dyDescent="0.35">
      <c r="A2082" t="s">
        <v>136</v>
      </c>
      <c r="B2082" t="s">
        <v>9</v>
      </c>
      <c r="C2082" t="s">
        <v>137</v>
      </c>
      <c r="D2082" t="s">
        <v>134</v>
      </c>
      <c r="E2082" t="s">
        <v>105</v>
      </c>
      <c r="F2082" t="s">
        <v>268</v>
      </c>
      <c r="G2082">
        <v>18</v>
      </c>
      <c r="H2082">
        <v>14</v>
      </c>
      <c r="I2082">
        <v>4</v>
      </c>
      <c r="J2082" s="1">
        <f t="shared" si="64"/>
        <v>0.77777777777777779</v>
      </c>
      <c r="K2082" s="1">
        <f t="shared" si="65"/>
        <v>0.22222222222222221</v>
      </c>
    </row>
    <row r="2083" spans="1:11" hidden="1" x14ac:dyDescent="0.35">
      <c r="A2083" t="s">
        <v>136</v>
      </c>
      <c r="B2083" t="s">
        <v>9</v>
      </c>
      <c r="C2083" t="s">
        <v>137</v>
      </c>
      <c r="D2083" t="s">
        <v>134</v>
      </c>
      <c r="E2083" t="s">
        <v>106</v>
      </c>
      <c r="F2083" t="s">
        <v>200</v>
      </c>
      <c r="G2083">
        <v>55</v>
      </c>
      <c r="H2083">
        <v>35</v>
      </c>
      <c r="I2083">
        <v>20</v>
      </c>
      <c r="J2083" s="1">
        <f t="shared" si="64"/>
        <v>0.63636363636363635</v>
      </c>
      <c r="K2083" s="1">
        <f t="shared" si="65"/>
        <v>0.36363636363636365</v>
      </c>
    </row>
    <row r="2084" spans="1:11" hidden="1" x14ac:dyDescent="0.35">
      <c r="A2084" t="s">
        <v>136</v>
      </c>
      <c r="B2084" t="s">
        <v>9</v>
      </c>
      <c r="C2084" t="s">
        <v>137</v>
      </c>
      <c r="D2084" t="s">
        <v>134</v>
      </c>
      <c r="E2084" t="s">
        <v>107</v>
      </c>
      <c r="F2084" t="s">
        <v>200</v>
      </c>
      <c r="G2084">
        <v>32</v>
      </c>
      <c r="H2084">
        <v>19</v>
      </c>
      <c r="I2084">
        <v>13</v>
      </c>
      <c r="J2084" s="1">
        <f t="shared" si="64"/>
        <v>0.59375</v>
      </c>
      <c r="K2084" s="1">
        <f t="shared" si="65"/>
        <v>0.40625</v>
      </c>
    </row>
    <row r="2085" spans="1:11" hidden="1" x14ac:dyDescent="0.35">
      <c r="A2085" t="s">
        <v>136</v>
      </c>
      <c r="B2085" t="s">
        <v>9</v>
      </c>
      <c r="C2085" t="s">
        <v>137</v>
      </c>
      <c r="D2085" t="s">
        <v>134</v>
      </c>
      <c r="E2085" t="s">
        <v>108</v>
      </c>
      <c r="F2085" t="s">
        <v>179</v>
      </c>
      <c r="G2085">
        <v>33</v>
      </c>
      <c r="H2085">
        <v>24</v>
      </c>
      <c r="I2085">
        <v>9</v>
      </c>
      <c r="J2085" s="1">
        <f t="shared" si="64"/>
        <v>0.72727272727272729</v>
      </c>
      <c r="K2085" s="1">
        <f t="shared" si="65"/>
        <v>0.27272727272727271</v>
      </c>
    </row>
    <row r="2086" spans="1:11" hidden="1" x14ac:dyDescent="0.35">
      <c r="A2086" t="s">
        <v>136</v>
      </c>
      <c r="B2086" t="s">
        <v>9</v>
      </c>
      <c r="C2086" t="s">
        <v>137</v>
      </c>
      <c r="D2086" t="s">
        <v>134</v>
      </c>
      <c r="E2086" t="s">
        <v>109</v>
      </c>
      <c r="F2086" t="s">
        <v>309</v>
      </c>
      <c r="G2086">
        <v>33</v>
      </c>
      <c r="H2086">
        <v>17</v>
      </c>
      <c r="I2086">
        <v>16</v>
      </c>
      <c r="J2086" s="1">
        <f t="shared" si="64"/>
        <v>0.51515151515151514</v>
      </c>
      <c r="K2086" s="1">
        <f t="shared" si="65"/>
        <v>0.48484848484848486</v>
      </c>
    </row>
    <row r="2087" spans="1:11" hidden="1" x14ac:dyDescent="0.35">
      <c r="A2087" t="s">
        <v>136</v>
      </c>
      <c r="B2087" t="s">
        <v>9</v>
      </c>
      <c r="C2087" t="s">
        <v>137</v>
      </c>
      <c r="D2087" t="s">
        <v>134</v>
      </c>
      <c r="E2087" t="s">
        <v>110</v>
      </c>
      <c r="F2087" t="s">
        <v>200</v>
      </c>
      <c r="G2087">
        <v>24</v>
      </c>
      <c r="H2087">
        <v>10</v>
      </c>
      <c r="I2087">
        <v>14</v>
      </c>
      <c r="J2087" s="1">
        <f t="shared" si="64"/>
        <v>0.41666666666666669</v>
      </c>
      <c r="K2087" s="1">
        <f t="shared" si="65"/>
        <v>0.58333333333333337</v>
      </c>
    </row>
    <row r="2088" spans="1:11" hidden="1" x14ac:dyDescent="0.35">
      <c r="A2088" t="s">
        <v>136</v>
      </c>
      <c r="B2088" t="s">
        <v>9</v>
      </c>
      <c r="C2088" t="s">
        <v>137</v>
      </c>
      <c r="D2088" t="s">
        <v>134</v>
      </c>
      <c r="E2088" t="s">
        <v>112</v>
      </c>
      <c r="F2088" t="s">
        <v>210</v>
      </c>
      <c r="G2088">
        <v>17</v>
      </c>
      <c r="H2088">
        <v>8</v>
      </c>
      <c r="I2088">
        <v>9</v>
      </c>
      <c r="J2088" s="1">
        <f t="shared" si="64"/>
        <v>0.47058823529411764</v>
      </c>
      <c r="K2088" s="1">
        <f t="shared" si="65"/>
        <v>0.52941176470588236</v>
      </c>
    </row>
    <row r="2089" spans="1:11" hidden="1" x14ac:dyDescent="0.35">
      <c r="A2089" t="s">
        <v>136</v>
      </c>
      <c r="B2089" t="s">
        <v>9</v>
      </c>
      <c r="C2089" t="s">
        <v>137</v>
      </c>
      <c r="D2089" t="s">
        <v>134</v>
      </c>
      <c r="E2089" t="s">
        <v>113</v>
      </c>
      <c r="F2089" t="s">
        <v>268</v>
      </c>
      <c r="G2089">
        <v>16</v>
      </c>
      <c r="H2089">
        <v>15</v>
      </c>
      <c r="I2089">
        <v>1</v>
      </c>
      <c r="J2089" s="1">
        <f t="shared" si="64"/>
        <v>0.9375</v>
      </c>
      <c r="K2089" s="1">
        <f t="shared" si="65"/>
        <v>6.25E-2</v>
      </c>
    </row>
    <row r="2090" spans="1:11" hidden="1" x14ac:dyDescent="0.35">
      <c r="A2090" t="s">
        <v>136</v>
      </c>
      <c r="B2090" t="s">
        <v>9</v>
      </c>
      <c r="C2090" t="s">
        <v>137</v>
      </c>
      <c r="D2090" t="s">
        <v>134</v>
      </c>
      <c r="E2090" t="s">
        <v>114</v>
      </c>
      <c r="F2090" t="s">
        <v>184</v>
      </c>
      <c r="G2090">
        <v>5</v>
      </c>
      <c r="H2090">
        <v>3</v>
      </c>
      <c r="I2090">
        <v>2</v>
      </c>
      <c r="J2090" s="1">
        <f t="shared" si="64"/>
        <v>0.6</v>
      </c>
      <c r="K2090" s="1">
        <f t="shared" si="65"/>
        <v>0.4</v>
      </c>
    </row>
    <row r="2091" spans="1:11" hidden="1" x14ac:dyDescent="0.35">
      <c r="A2091" t="s">
        <v>136</v>
      </c>
      <c r="B2091" t="s">
        <v>9</v>
      </c>
      <c r="C2091" t="s">
        <v>137</v>
      </c>
      <c r="D2091" t="s">
        <v>134</v>
      </c>
      <c r="E2091" t="s">
        <v>115</v>
      </c>
      <c r="F2091" t="s">
        <v>184</v>
      </c>
      <c r="G2091">
        <v>15</v>
      </c>
      <c r="H2091">
        <v>8</v>
      </c>
      <c r="I2091">
        <v>7</v>
      </c>
      <c r="J2091" s="1">
        <f t="shared" si="64"/>
        <v>0.53333333333333333</v>
      </c>
      <c r="K2091" s="1">
        <f t="shared" si="65"/>
        <v>0.46666666666666667</v>
      </c>
    </row>
    <row r="2092" spans="1:11" hidden="1" x14ac:dyDescent="0.35">
      <c r="A2092" t="s">
        <v>136</v>
      </c>
      <c r="B2092" t="s">
        <v>9</v>
      </c>
      <c r="C2092" t="s">
        <v>137</v>
      </c>
      <c r="D2092" t="s">
        <v>134</v>
      </c>
      <c r="E2092" t="s">
        <v>116</v>
      </c>
      <c r="F2092" t="s">
        <v>184</v>
      </c>
      <c r="G2092">
        <v>6</v>
      </c>
      <c r="H2092">
        <v>4</v>
      </c>
      <c r="I2092">
        <v>2</v>
      </c>
      <c r="J2092" s="1">
        <f t="shared" si="64"/>
        <v>0.66666666666666663</v>
      </c>
      <c r="K2092" s="1">
        <f t="shared" si="65"/>
        <v>0.33333333333333331</v>
      </c>
    </row>
    <row r="2093" spans="1:11" hidden="1" x14ac:dyDescent="0.35">
      <c r="A2093" t="s">
        <v>136</v>
      </c>
      <c r="B2093" t="s">
        <v>9</v>
      </c>
      <c r="C2093" t="s">
        <v>137</v>
      </c>
      <c r="D2093" t="s">
        <v>134</v>
      </c>
      <c r="E2093" t="s">
        <v>117</v>
      </c>
      <c r="F2093" t="s">
        <v>309</v>
      </c>
      <c r="G2093">
        <v>33</v>
      </c>
      <c r="H2093">
        <v>25</v>
      </c>
      <c r="I2093">
        <v>8</v>
      </c>
      <c r="J2093" s="1">
        <f t="shared" si="64"/>
        <v>0.75757575757575757</v>
      </c>
      <c r="K2093" s="1">
        <f t="shared" si="65"/>
        <v>0.24242424242424243</v>
      </c>
    </row>
    <row r="2094" spans="1:11" hidden="1" x14ac:dyDescent="0.35">
      <c r="A2094" t="s">
        <v>136</v>
      </c>
      <c r="B2094" t="s">
        <v>9</v>
      </c>
      <c r="C2094" t="s">
        <v>137</v>
      </c>
      <c r="D2094" t="s">
        <v>134</v>
      </c>
      <c r="E2094" t="s">
        <v>118</v>
      </c>
      <c r="F2094" t="s">
        <v>189</v>
      </c>
      <c r="G2094">
        <v>37</v>
      </c>
      <c r="H2094">
        <v>23</v>
      </c>
      <c r="I2094">
        <v>14</v>
      </c>
      <c r="J2094" s="1">
        <f t="shared" si="64"/>
        <v>0.6216216216216216</v>
      </c>
      <c r="K2094" s="1">
        <f t="shared" si="65"/>
        <v>0.3783783783783784</v>
      </c>
    </row>
    <row r="2095" spans="1:11" hidden="1" x14ac:dyDescent="0.35">
      <c r="A2095" t="s">
        <v>136</v>
      </c>
      <c r="B2095" t="s">
        <v>9</v>
      </c>
      <c r="C2095" t="s">
        <v>137</v>
      </c>
      <c r="D2095" t="s">
        <v>134</v>
      </c>
      <c r="E2095" t="s">
        <v>119</v>
      </c>
      <c r="F2095" t="s">
        <v>189</v>
      </c>
      <c r="G2095">
        <v>41</v>
      </c>
      <c r="H2095">
        <v>27</v>
      </c>
      <c r="I2095">
        <v>14</v>
      </c>
      <c r="J2095" s="1">
        <f t="shared" si="64"/>
        <v>0.65853658536585369</v>
      </c>
      <c r="K2095" s="1">
        <f t="shared" si="65"/>
        <v>0.34146341463414637</v>
      </c>
    </row>
    <row r="2096" spans="1:11" hidden="1" x14ac:dyDescent="0.35">
      <c r="A2096" t="s">
        <v>136</v>
      </c>
      <c r="B2096" t="s">
        <v>9</v>
      </c>
      <c r="C2096" t="s">
        <v>137</v>
      </c>
      <c r="D2096" t="s">
        <v>134</v>
      </c>
      <c r="E2096" t="s">
        <v>120</v>
      </c>
      <c r="F2096" t="s">
        <v>200</v>
      </c>
      <c r="G2096">
        <v>23</v>
      </c>
      <c r="H2096">
        <v>15</v>
      </c>
      <c r="I2096">
        <v>8</v>
      </c>
      <c r="J2096" s="1">
        <f t="shared" si="64"/>
        <v>0.65217391304347827</v>
      </c>
      <c r="K2096" s="1">
        <f t="shared" si="65"/>
        <v>0.34782608695652173</v>
      </c>
    </row>
    <row r="2097" spans="1:11" hidden="1" x14ac:dyDescent="0.35">
      <c r="A2097" t="s">
        <v>136</v>
      </c>
      <c r="B2097" t="s">
        <v>9</v>
      </c>
      <c r="C2097" t="s">
        <v>137</v>
      </c>
      <c r="D2097" t="s">
        <v>134</v>
      </c>
      <c r="E2097" t="s">
        <v>121</v>
      </c>
      <c r="F2097" t="s">
        <v>200</v>
      </c>
      <c r="G2097">
        <v>83</v>
      </c>
      <c r="H2097">
        <v>60</v>
      </c>
      <c r="I2097">
        <v>23</v>
      </c>
      <c r="J2097" s="1">
        <f t="shared" si="64"/>
        <v>0.72289156626506024</v>
      </c>
      <c r="K2097" s="1">
        <f t="shared" si="65"/>
        <v>0.27710843373493976</v>
      </c>
    </row>
    <row r="2098" spans="1:11" hidden="1" x14ac:dyDescent="0.35">
      <c r="A2098" t="s">
        <v>136</v>
      </c>
      <c r="B2098" t="s">
        <v>9</v>
      </c>
      <c r="C2098" t="s">
        <v>137</v>
      </c>
      <c r="D2098" t="s">
        <v>134</v>
      </c>
      <c r="E2098" t="s">
        <v>122</v>
      </c>
      <c r="F2098" t="s">
        <v>184</v>
      </c>
      <c r="G2098">
        <v>19</v>
      </c>
      <c r="H2098">
        <v>13</v>
      </c>
      <c r="I2098">
        <v>6</v>
      </c>
      <c r="J2098" s="1">
        <f t="shared" si="64"/>
        <v>0.68421052631578949</v>
      </c>
      <c r="K2098" s="1">
        <f t="shared" si="65"/>
        <v>0.31578947368421051</v>
      </c>
    </row>
    <row r="2099" spans="1:11" hidden="1" x14ac:dyDescent="0.35">
      <c r="A2099" t="s">
        <v>136</v>
      </c>
      <c r="B2099" t="s">
        <v>9</v>
      </c>
      <c r="C2099" t="s">
        <v>137</v>
      </c>
      <c r="D2099" t="s">
        <v>134</v>
      </c>
      <c r="E2099" t="s">
        <v>123</v>
      </c>
      <c r="F2099" t="s">
        <v>189</v>
      </c>
      <c r="G2099">
        <v>25</v>
      </c>
      <c r="H2099">
        <v>8</v>
      </c>
      <c r="I2099">
        <v>17</v>
      </c>
      <c r="J2099" s="1">
        <f t="shared" si="64"/>
        <v>0.32</v>
      </c>
      <c r="K2099" s="1">
        <f t="shared" si="65"/>
        <v>0.68</v>
      </c>
    </row>
    <row r="2100" spans="1:11" hidden="1" x14ac:dyDescent="0.35">
      <c r="A2100" t="s">
        <v>136</v>
      </c>
      <c r="B2100" t="s">
        <v>9</v>
      </c>
      <c r="C2100" t="s">
        <v>137</v>
      </c>
      <c r="D2100" t="s">
        <v>134</v>
      </c>
      <c r="E2100" t="s">
        <v>124</v>
      </c>
      <c r="F2100" t="s">
        <v>124</v>
      </c>
      <c r="G2100">
        <v>3</v>
      </c>
      <c r="H2100">
        <v>2</v>
      </c>
      <c r="I2100">
        <v>1</v>
      </c>
      <c r="J2100" s="1">
        <f t="shared" si="64"/>
        <v>0.66666666666666663</v>
      </c>
      <c r="K2100" s="1">
        <f t="shared" si="65"/>
        <v>0.33333333333333331</v>
      </c>
    </row>
    <row r="2101" spans="1:11" x14ac:dyDescent="0.35">
      <c r="A2101" t="s">
        <v>136</v>
      </c>
      <c r="B2101" t="s">
        <v>9</v>
      </c>
      <c r="C2101" t="s">
        <v>137</v>
      </c>
      <c r="D2101" t="s">
        <v>134</v>
      </c>
      <c r="E2101" t="s">
        <v>125</v>
      </c>
      <c r="F2101" t="s">
        <v>309</v>
      </c>
      <c r="G2101">
        <v>55</v>
      </c>
      <c r="H2101">
        <v>32</v>
      </c>
      <c r="I2101">
        <v>23</v>
      </c>
      <c r="J2101" s="1">
        <f t="shared" si="64"/>
        <v>0.58181818181818179</v>
      </c>
      <c r="K2101" s="1">
        <f t="shared" si="65"/>
        <v>0.41818181818181815</v>
      </c>
    </row>
    <row r="2102" spans="1:11" hidden="1" x14ac:dyDescent="0.35">
      <c r="A2102" t="s">
        <v>136</v>
      </c>
      <c r="B2102" t="s">
        <v>9</v>
      </c>
      <c r="C2102" t="s">
        <v>137</v>
      </c>
      <c r="D2102" t="s">
        <v>134</v>
      </c>
      <c r="E2102" t="s">
        <v>126</v>
      </c>
      <c r="F2102" t="s">
        <v>268</v>
      </c>
      <c r="G2102">
        <v>13</v>
      </c>
      <c r="H2102">
        <v>9</v>
      </c>
      <c r="I2102">
        <v>4</v>
      </c>
      <c r="J2102" s="1">
        <f t="shared" si="64"/>
        <v>0.69230769230769229</v>
      </c>
      <c r="K2102" s="1">
        <f t="shared" si="65"/>
        <v>0.30769230769230771</v>
      </c>
    </row>
    <row r="2103" spans="1:11" hidden="1" x14ac:dyDescent="0.35">
      <c r="A2103" t="s">
        <v>136</v>
      </c>
      <c r="B2103" t="s">
        <v>9</v>
      </c>
      <c r="C2103" t="s">
        <v>137</v>
      </c>
      <c r="D2103" t="s">
        <v>135</v>
      </c>
      <c r="E2103" t="s">
        <v>12</v>
      </c>
      <c r="F2103" t="s">
        <v>268</v>
      </c>
      <c r="G2103">
        <v>8</v>
      </c>
      <c r="H2103">
        <v>3</v>
      </c>
      <c r="I2103">
        <v>5</v>
      </c>
      <c r="J2103" s="1">
        <f t="shared" si="64"/>
        <v>0.375</v>
      </c>
      <c r="K2103" s="1">
        <f t="shared" si="65"/>
        <v>0.625</v>
      </c>
    </row>
    <row r="2104" spans="1:11" hidden="1" x14ac:dyDescent="0.35">
      <c r="A2104" t="s">
        <v>136</v>
      </c>
      <c r="B2104" t="s">
        <v>9</v>
      </c>
      <c r="C2104" t="s">
        <v>137</v>
      </c>
      <c r="D2104" t="s">
        <v>135</v>
      </c>
      <c r="E2104" t="s">
        <v>13</v>
      </c>
      <c r="F2104" t="s">
        <v>268</v>
      </c>
      <c r="G2104">
        <v>16</v>
      </c>
      <c r="H2104">
        <v>10</v>
      </c>
      <c r="I2104">
        <v>6</v>
      </c>
      <c r="J2104" s="1">
        <f t="shared" si="64"/>
        <v>0.625</v>
      </c>
      <c r="K2104" s="1">
        <f t="shared" si="65"/>
        <v>0.375</v>
      </c>
    </row>
    <row r="2105" spans="1:11" hidden="1" x14ac:dyDescent="0.35">
      <c r="A2105" t="s">
        <v>136</v>
      </c>
      <c r="B2105" t="s">
        <v>9</v>
      </c>
      <c r="C2105" t="s">
        <v>137</v>
      </c>
      <c r="D2105" t="s">
        <v>135</v>
      </c>
      <c r="E2105" t="s">
        <v>14</v>
      </c>
      <c r="F2105" t="s">
        <v>268</v>
      </c>
      <c r="G2105">
        <v>20</v>
      </c>
      <c r="H2105">
        <v>17</v>
      </c>
      <c r="I2105">
        <v>3</v>
      </c>
      <c r="J2105" s="1">
        <f t="shared" si="64"/>
        <v>0.85</v>
      </c>
      <c r="K2105" s="1">
        <f t="shared" si="65"/>
        <v>0.15</v>
      </c>
    </row>
    <row r="2106" spans="1:11" hidden="1" x14ac:dyDescent="0.35">
      <c r="A2106" t="s">
        <v>136</v>
      </c>
      <c r="B2106" t="s">
        <v>9</v>
      </c>
      <c r="C2106" t="s">
        <v>137</v>
      </c>
      <c r="D2106" t="s">
        <v>135</v>
      </c>
      <c r="E2106" t="s">
        <v>15</v>
      </c>
      <c r="F2106" t="s">
        <v>210</v>
      </c>
      <c r="G2106">
        <v>21</v>
      </c>
      <c r="H2106">
        <v>17</v>
      </c>
      <c r="I2106">
        <v>4</v>
      </c>
      <c r="J2106" s="1">
        <f t="shared" si="64"/>
        <v>0.80952380952380953</v>
      </c>
      <c r="K2106" s="1">
        <f t="shared" si="65"/>
        <v>0.19047619047619047</v>
      </c>
    </row>
    <row r="2107" spans="1:11" hidden="1" x14ac:dyDescent="0.35">
      <c r="A2107" t="s">
        <v>136</v>
      </c>
      <c r="B2107" t="s">
        <v>9</v>
      </c>
      <c r="C2107" t="s">
        <v>137</v>
      </c>
      <c r="D2107" t="s">
        <v>135</v>
      </c>
      <c r="E2107" t="s">
        <v>16</v>
      </c>
      <c r="F2107" t="s">
        <v>210</v>
      </c>
      <c r="G2107">
        <v>30</v>
      </c>
      <c r="H2107">
        <v>22</v>
      </c>
      <c r="I2107">
        <v>8</v>
      </c>
      <c r="J2107" s="1">
        <f t="shared" si="64"/>
        <v>0.73333333333333328</v>
      </c>
      <c r="K2107" s="1">
        <f t="shared" si="65"/>
        <v>0.26666666666666666</v>
      </c>
    </row>
    <row r="2108" spans="1:11" hidden="1" x14ac:dyDescent="0.35">
      <c r="A2108" t="s">
        <v>136</v>
      </c>
      <c r="B2108" t="s">
        <v>9</v>
      </c>
      <c r="C2108" t="s">
        <v>137</v>
      </c>
      <c r="D2108" t="s">
        <v>135</v>
      </c>
      <c r="E2108" t="s">
        <v>17</v>
      </c>
      <c r="F2108" t="s">
        <v>210</v>
      </c>
      <c r="G2108">
        <v>26</v>
      </c>
      <c r="H2108">
        <v>24</v>
      </c>
      <c r="I2108">
        <v>2</v>
      </c>
      <c r="J2108" s="1">
        <f t="shared" si="64"/>
        <v>0.92307692307692313</v>
      </c>
      <c r="K2108" s="1">
        <f t="shared" si="65"/>
        <v>7.6923076923076927E-2</v>
      </c>
    </row>
    <row r="2109" spans="1:11" hidden="1" x14ac:dyDescent="0.35">
      <c r="A2109" t="s">
        <v>136</v>
      </c>
      <c r="B2109" t="s">
        <v>9</v>
      </c>
      <c r="C2109" t="s">
        <v>137</v>
      </c>
      <c r="D2109" t="s">
        <v>135</v>
      </c>
      <c r="E2109" t="s">
        <v>18</v>
      </c>
      <c r="F2109" t="s">
        <v>210</v>
      </c>
      <c r="G2109">
        <v>31</v>
      </c>
      <c r="H2109">
        <v>20</v>
      </c>
      <c r="I2109">
        <v>11</v>
      </c>
      <c r="J2109" s="1">
        <f t="shared" si="64"/>
        <v>0.64516129032258063</v>
      </c>
      <c r="K2109" s="1">
        <f t="shared" si="65"/>
        <v>0.35483870967741937</v>
      </c>
    </row>
    <row r="2110" spans="1:11" hidden="1" x14ac:dyDescent="0.35">
      <c r="A2110" t="s">
        <v>136</v>
      </c>
      <c r="B2110" t="s">
        <v>9</v>
      </c>
      <c r="C2110" t="s">
        <v>137</v>
      </c>
      <c r="D2110" t="s">
        <v>135</v>
      </c>
      <c r="E2110" t="s">
        <v>19</v>
      </c>
      <c r="F2110" t="s">
        <v>210</v>
      </c>
      <c r="G2110">
        <v>38</v>
      </c>
      <c r="H2110">
        <v>32</v>
      </c>
      <c r="I2110">
        <v>6</v>
      </c>
      <c r="J2110" s="1">
        <f t="shared" si="64"/>
        <v>0.84210526315789469</v>
      </c>
      <c r="K2110" s="1">
        <f t="shared" si="65"/>
        <v>0.15789473684210525</v>
      </c>
    </row>
    <row r="2111" spans="1:11" hidden="1" x14ac:dyDescent="0.35">
      <c r="A2111" t="s">
        <v>136</v>
      </c>
      <c r="B2111" t="s">
        <v>9</v>
      </c>
      <c r="C2111" t="s">
        <v>137</v>
      </c>
      <c r="D2111" t="s">
        <v>135</v>
      </c>
      <c r="E2111" t="s">
        <v>20</v>
      </c>
      <c r="F2111" t="s">
        <v>210</v>
      </c>
      <c r="G2111">
        <v>27</v>
      </c>
      <c r="H2111">
        <v>24</v>
      </c>
      <c r="I2111">
        <v>3</v>
      </c>
      <c r="J2111" s="1">
        <f t="shared" si="64"/>
        <v>0.88888888888888884</v>
      </c>
      <c r="K2111" s="1">
        <f t="shared" si="65"/>
        <v>0.1111111111111111</v>
      </c>
    </row>
    <row r="2112" spans="1:11" hidden="1" x14ac:dyDescent="0.35">
      <c r="A2112" t="s">
        <v>136</v>
      </c>
      <c r="B2112" t="s">
        <v>9</v>
      </c>
      <c r="C2112" t="s">
        <v>137</v>
      </c>
      <c r="D2112" t="s">
        <v>135</v>
      </c>
      <c r="E2112" t="s">
        <v>21</v>
      </c>
      <c r="F2112" t="s">
        <v>210</v>
      </c>
      <c r="G2112">
        <v>53</v>
      </c>
      <c r="H2112">
        <v>32</v>
      </c>
      <c r="I2112">
        <v>21</v>
      </c>
      <c r="J2112" s="1">
        <f t="shared" si="64"/>
        <v>0.60377358490566035</v>
      </c>
      <c r="K2112" s="1">
        <f t="shared" si="65"/>
        <v>0.39622641509433965</v>
      </c>
    </row>
    <row r="2113" spans="1:11" hidden="1" x14ac:dyDescent="0.35">
      <c r="A2113" t="s">
        <v>136</v>
      </c>
      <c r="B2113" t="s">
        <v>9</v>
      </c>
      <c r="C2113" t="s">
        <v>137</v>
      </c>
      <c r="D2113" t="s">
        <v>135</v>
      </c>
      <c r="E2113" t="s">
        <v>22</v>
      </c>
      <c r="F2113" t="s">
        <v>210</v>
      </c>
      <c r="G2113">
        <v>32</v>
      </c>
      <c r="H2113">
        <v>25</v>
      </c>
      <c r="I2113">
        <v>7</v>
      </c>
      <c r="J2113" s="1">
        <f t="shared" si="64"/>
        <v>0.78125</v>
      </c>
      <c r="K2113" s="1">
        <f t="shared" si="65"/>
        <v>0.21875</v>
      </c>
    </row>
    <row r="2114" spans="1:11" hidden="1" x14ac:dyDescent="0.35">
      <c r="A2114" t="s">
        <v>136</v>
      </c>
      <c r="B2114" t="s">
        <v>9</v>
      </c>
      <c r="C2114" t="s">
        <v>137</v>
      </c>
      <c r="D2114" t="s">
        <v>135</v>
      </c>
      <c r="E2114" t="s">
        <v>23</v>
      </c>
      <c r="F2114" t="s">
        <v>210</v>
      </c>
      <c r="G2114">
        <v>46</v>
      </c>
      <c r="H2114">
        <v>36</v>
      </c>
      <c r="I2114">
        <v>10</v>
      </c>
      <c r="J2114" s="1">
        <f t="shared" si="64"/>
        <v>0.78260869565217395</v>
      </c>
      <c r="K2114" s="1">
        <f t="shared" si="65"/>
        <v>0.21739130434782608</v>
      </c>
    </row>
    <row r="2115" spans="1:11" hidden="1" x14ac:dyDescent="0.35">
      <c r="A2115" t="s">
        <v>136</v>
      </c>
      <c r="B2115" t="s">
        <v>9</v>
      </c>
      <c r="C2115" t="s">
        <v>137</v>
      </c>
      <c r="D2115" t="s">
        <v>135</v>
      </c>
      <c r="E2115" t="s">
        <v>24</v>
      </c>
      <c r="F2115" t="s">
        <v>210</v>
      </c>
      <c r="G2115">
        <v>10</v>
      </c>
      <c r="H2115">
        <v>8</v>
      </c>
      <c r="I2115">
        <v>2</v>
      </c>
      <c r="J2115" s="1">
        <f t="shared" ref="J2115:J2178" si="66">H2115/G2115</f>
        <v>0.8</v>
      </c>
      <c r="K2115" s="1">
        <f t="shared" ref="K2115:K2178" si="67">I2115/G2115</f>
        <v>0.2</v>
      </c>
    </row>
    <row r="2116" spans="1:11" hidden="1" x14ac:dyDescent="0.35">
      <c r="A2116" t="s">
        <v>136</v>
      </c>
      <c r="B2116" t="s">
        <v>9</v>
      </c>
      <c r="C2116" t="s">
        <v>137</v>
      </c>
      <c r="D2116" t="s">
        <v>135</v>
      </c>
      <c r="E2116" t="s">
        <v>25</v>
      </c>
      <c r="F2116" t="s">
        <v>210</v>
      </c>
      <c r="G2116">
        <v>32</v>
      </c>
      <c r="H2116">
        <v>23</v>
      </c>
      <c r="I2116">
        <v>9</v>
      </c>
      <c r="J2116" s="1">
        <f t="shared" si="66"/>
        <v>0.71875</v>
      </c>
      <c r="K2116" s="1">
        <f t="shared" si="67"/>
        <v>0.28125</v>
      </c>
    </row>
    <row r="2117" spans="1:11" hidden="1" x14ac:dyDescent="0.35">
      <c r="A2117" t="s">
        <v>136</v>
      </c>
      <c r="B2117" t="s">
        <v>9</v>
      </c>
      <c r="C2117" t="s">
        <v>137</v>
      </c>
      <c r="D2117" t="s">
        <v>135</v>
      </c>
      <c r="E2117" t="s">
        <v>26</v>
      </c>
      <c r="F2117" t="s">
        <v>268</v>
      </c>
      <c r="G2117">
        <v>22</v>
      </c>
      <c r="H2117">
        <v>15</v>
      </c>
      <c r="I2117">
        <v>7</v>
      </c>
      <c r="J2117" s="1">
        <f t="shared" si="66"/>
        <v>0.68181818181818177</v>
      </c>
      <c r="K2117" s="1">
        <f t="shared" si="67"/>
        <v>0.31818181818181818</v>
      </c>
    </row>
    <row r="2118" spans="1:11" hidden="1" x14ac:dyDescent="0.35">
      <c r="A2118" t="s">
        <v>136</v>
      </c>
      <c r="B2118" t="s">
        <v>9</v>
      </c>
      <c r="C2118" t="s">
        <v>137</v>
      </c>
      <c r="D2118" t="s">
        <v>135</v>
      </c>
      <c r="E2118" t="s">
        <v>27</v>
      </c>
      <c r="F2118" t="s">
        <v>210</v>
      </c>
      <c r="G2118">
        <v>23</v>
      </c>
      <c r="H2118">
        <v>19</v>
      </c>
      <c r="I2118">
        <v>4</v>
      </c>
      <c r="J2118" s="1">
        <f t="shared" si="66"/>
        <v>0.82608695652173914</v>
      </c>
      <c r="K2118" s="1">
        <f t="shared" si="67"/>
        <v>0.17391304347826086</v>
      </c>
    </row>
    <row r="2119" spans="1:11" hidden="1" x14ac:dyDescent="0.35">
      <c r="A2119" t="s">
        <v>136</v>
      </c>
      <c r="B2119" t="s">
        <v>9</v>
      </c>
      <c r="C2119" t="s">
        <v>137</v>
      </c>
      <c r="D2119" t="s">
        <v>135</v>
      </c>
      <c r="E2119" t="s">
        <v>28</v>
      </c>
      <c r="F2119" t="s">
        <v>210</v>
      </c>
      <c r="G2119">
        <v>69</v>
      </c>
      <c r="H2119">
        <v>59</v>
      </c>
      <c r="I2119">
        <v>10</v>
      </c>
      <c r="J2119" s="1">
        <f t="shared" si="66"/>
        <v>0.85507246376811596</v>
      </c>
      <c r="K2119" s="1">
        <f t="shared" si="67"/>
        <v>0.14492753623188406</v>
      </c>
    </row>
    <row r="2120" spans="1:11" hidden="1" x14ac:dyDescent="0.35">
      <c r="A2120" t="s">
        <v>136</v>
      </c>
      <c r="B2120" t="s">
        <v>9</v>
      </c>
      <c r="C2120" t="s">
        <v>137</v>
      </c>
      <c r="D2120" t="s">
        <v>135</v>
      </c>
      <c r="E2120" t="s">
        <v>29</v>
      </c>
      <c r="F2120" t="s">
        <v>210</v>
      </c>
      <c r="G2120">
        <v>15</v>
      </c>
      <c r="H2120">
        <v>11</v>
      </c>
      <c r="I2120">
        <v>4</v>
      </c>
      <c r="J2120" s="1">
        <f t="shared" si="66"/>
        <v>0.73333333333333328</v>
      </c>
      <c r="K2120" s="1">
        <f t="shared" si="67"/>
        <v>0.26666666666666666</v>
      </c>
    </row>
    <row r="2121" spans="1:11" hidden="1" x14ac:dyDescent="0.35">
      <c r="A2121" t="s">
        <v>136</v>
      </c>
      <c r="B2121" t="s">
        <v>9</v>
      </c>
      <c r="C2121" t="s">
        <v>137</v>
      </c>
      <c r="D2121" t="s">
        <v>135</v>
      </c>
      <c r="E2121" t="s">
        <v>30</v>
      </c>
      <c r="F2121" t="s">
        <v>210</v>
      </c>
      <c r="G2121">
        <v>23</v>
      </c>
      <c r="H2121">
        <v>12</v>
      </c>
      <c r="I2121">
        <v>11</v>
      </c>
      <c r="J2121" s="1">
        <f t="shared" si="66"/>
        <v>0.52173913043478259</v>
      </c>
      <c r="K2121" s="1">
        <f t="shared" si="67"/>
        <v>0.47826086956521741</v>
      </c>
    </row>
    <row r="2122" spans="1:11" hidden="1" x14ac:dyDescent="0.35">
      <c r="A2122" t="s">
        <v>136</v>
      </c>
      <c r="B2122" t="s">
        <v>9</v>
      </c>
      <c r="C2122" t="s">
        <v>137</v>
      </c>
      <c r="D2122" t="s">
        <v>135</v>
      </c>
      <c r="E2122" t="s">
        <v>31</v>
      </c>
      <c r="F2122" t="s">
        <v>210</v>
      </c>
      <c r="G2122">
        <v>41</v>
      </c>
      <c r="H2122">
        <v>30</v>
      </c>
      <c r="I2122">
        <v>11</v>
      </c>
      <c r="J2122" s="1">
        <f t="shared" si="66"/>
        <v>0.73170731707317072</v>
      </c>
      <c r="K2122" s="1">
        <f t="shared" si="67"/>
        <v>0.26829268292682928</v>
      </c>
    </row>
    <row r="2123" spans="1:11" hidden="1" x14ac:dyDescent="0.35">
      <c r="A2123" t="s">
        <v>136</v>
      </c>
      <c r="B2123" t="s">
        <v>9</v>
      </c>
      <c r="C2123" t="s">
        <v>137</v>
      </c>
      <c r="D2123" t="s">
        <v>135</v>
      </c>
      <c r="E2123" t="s">
        <v>32</v>
      </c>
      <c r="F2123" t="s">
        <v>210</v>
      </c>
      <c r="G2123">
        <v>43</v>
      </c>
      <c r="H2123">
        <v>32</v>
      </c>
      <c r="I2123">
        <v>11</v>
      </c>
      <c r="J2123" s="1">
        <f t="shared" si="66"/>
        <v>0.7441860465116279</v>
      </c>
      <c r="K2123" s="1">
        <f t="shared" si="67"/>
        <v>0.2558139534883721</v>
      </c>
    </row>
    <row r="2124" spans="1:11" hidden="1" x14ac:dyDescent="0.35">
      <c r="A2124" t="s">
        <v>136</v>
      </c>
      <c r="B2124" t="s">
        <v>9</v>
      </c>
      <c r="C2124" t="s">
        <v>137</v>
      </c>
      <c r="D2124" t="s">
        <v>135</v>
      </c>
      <c r="E2124" t="s">
        <v>33</v>
      </c>
      <c r="F2124" t="s">
        <v>210</v>
      </c>
      <c r="G2124">
        <v>35</v>
      </c>
      <c r="H2124">
        <v>26</v>
      </c>
      <c r="I2124">
        <v>9</v>
      </c>
      <c r="J2124" s="1">
        <f t="shared" si="66"/>
        <v>0.74285714285714288</v>
      </c>
      <c r="K2124" s="1">
        <f t="shared" si="67"/>
        <v>0.25714285714285712</v>
      </c>
    </row>
    <row r="2125" spans="1:11" hidden="1" x14ac:dyDescent="0.35">
      <c r="A2125" t="s">
        <v>136</v>
      </c>
      <c r="B2125" t="s">
        <v>9</v>
      </c>
      <c r="C2125" t="s">
        <v>137</v>
      </c>
      <c r="D2125" t="s">
        <v>135</v>
      </c>
      <c r="E2125" t="s">
        <v>34</v>
      </c>
      <c r="F2125" t="s">
        <v>210</v>
      </c>
      <c r="G2125">
        <v>22</v>
      </c>
      <c r="H2125">
        <v>14</v>
      </c>
      <c r="I2125">
        <v>8</v>
      </c>
      <c r="J2125" s="1">
        <f t="shared" si="66"/>
        <v>0.63636363636363635</v>
      </c>
      <c r="K2125" s="1">
        <f t="shared" si="67"/>
        <v>0.36363636363636365</v>
      </c>
    </row>
    <row r="2126" spans="1:11" hidden="1" x14ac:dyDescent="0.35">
      <c r="A2126" t="s">
        <v>136</v>
      </c>
      <c r="B2126" t="s">
        <v>9</v>
      </c>
      <c r="C2126" t="s">
        <v>137</v>
      </c>
      <c r="D2126" t="s">
        <v>135</v>
      </c>
      <c r="E2126" t="s">
        <v>35</v>
      </c>
      <c r="F2126" t="s">
        <v>210</v>
      </c>
      <c r="G2126">
        <v>26</v>
      </c>
      <c r="H2126">
        <v>25</v>
      </c>
      <c r="I2126">
        <v>1</v>
      </c>
      <c r="J2126" s="1">
        <f t="shared" si="66"/>
        <v>0.96153846153846156</v>
      </c>
      <c r="K2126" s="1">
        <f t="shared" si="67"/>
        <v>3.8461538461538464E-2</v>
      </c>
    </row>
    <row r="2127" spans="1:11" hidden="1" x14ac:dyDescent="0.35">
      <c r="A2127" t="s">
        <v>136</v>
      </c>
      <c r="B2127" t="s">
        <v>9</v>
      </c>
      <c r="C2127" t="s">
        <v>137</v>
      </c>
      <c r="D2127" t="s">
        <v>135</v>
      </c>
      <c r="E2127" t="s">
        <v>36</v>
      </c>
      <c r="F2127" t="s">
        <v>210</v>
      </c>
      <c r="G2127">
        <v>21</v>
      </c>
      <c r="H2127">
        <v>16</v>
      </c>
      <c r="I2127">
        <v>5</v>
      </c>
      <c r="J2127" s="1">
        <f t="shared" si="66"/>
        <v>0.76190476190476186</v>
      </c>
      <c r="K2127" s="1">
        <f t="shared" si="67"/>
        <v>0.23809523809523808</v>
      </c>
    </row>
    <row r="2128" spans="1:11" hidden="1" x14ac:dyDescent="0.35">
      <c r="A2128" t="s">
        <v>136</v>
      </c>
      <c r="B2128" t="s">
        <v>9</v>
      </c>
      <c r="C2128" t="s">
        <v>137</v>
      </c>
      <c r="D2128" t="s">
        <v>135</v>
      </c>
      <c r="E2128" t="s">
        <v>37</v>
      </c>
      <c r="F2128" t="s">
        <v>210</v>
      </c>
      <c r="G2128">
        <v>59</v>
      </c>
      <c r="H2128">
        <v>54</v>
      </c>
      <c r="I2128">
        <v>5</v>
      </c>
      <c r="J2128" s="1">
        <f t="shared" si="66"/>
        <v>0.9152542372881356</v>
      </c>
      <c r="K2128" s="1">
        <f t="shared" si="67"/>
        <v>8.4745762711864403E-2</v>
      </c>
    </row>
    <row r="2129" spans="1:11" hidden="1" x14ac:dyDescent="0.35">
      <c r="A2129" t="s">
        <v>136</v>
      </c>
      <c r="B2129" t="s">
        <v>9</v>
      </c>
      <c r="C2129" t="s">
        <v>137</v>
      </c>
      <c r="D2129" t="s">
        <v>135</v>
      </c>
      <c r="E2129" t="s">
        <v>38</v>
      </c>
      <c r="F2129" t="s">
        <v>210</v>
      </c>
      <c r="G2129">
        <v>41</v>
      </c>
      <c r="H2129">
        <v>32</v>
      </c>
      <c r="I2129">
        <v>9</v>
      </c>
      <c r="J2129" s="1">
        <f t="shared" si="66"/>
        <v>0.78048780487804881</v>
      </c>
      <c r="K2129" s="1">
        <f t="shared" si="67"/>
        <v>0.21951219512195122</v>
      </c>
    </row>
    <row r="2130" spans="1:11" hidden="1" x14ac:dyDescent="0.35">
      <c r="A2130" t="s">
        <v>136</v>
      </c>
      <c r="B2130" t="s">
        <v>9</v>
      </c>
      <c r="C2130" t="s">
        <v>137</v>
      </c>
      <c r="D2130" t="s">
        <v>135</v>
      </c>
      <c r="E2130" t="s">
        <v>39</v>
      </c>
      <c r="F2130" t="s">
        <v>268</v>
      </c>
      <c r="G2130">
        <v>50</v>
      </c>
      <c r="H2130">
        <v>33</v>
      </c>
      <c r="I2130">
        <v>17</v>
      </c>
      <c r="J2130" s="1">
        <f t="shared" si="66"/>
        <v>0.66</v>
      </c>
      <c r="K2130" s="1">
        <f t="shared" si="67"/>
        <v>0.34</v>
      </c>
    </row>
    <row r="2131" spans="1:11" hidden="1" x14ac:dyDescent="0.35">
      <c r="A2131" t="s">
        <v>136</v>
      </c>
      <c r="B2131" t="s">
        <v>9</v>
      </c>
      <c r="C2131" t="s">
        <v>137</v>
      </c>
      <c r="D2131" t="s">
        <v>135</v>
      </c>
      <c r="E2131" t="s">
        <v>40</v>
      </c>
      <c r="F2131" t="s">
        <v>189</v>
      </c>
      <c r="G2131">
        <v>21</v>
      </c>
      <c r="H2131">
        <v>9</v>
      </c>
      <c r="I2131">
        <v>12</v>
      </c>
      <c r="J2131" s="1">
        <f t="shared" si="66"/>
        <v>0.42857142857142855</v>
      </c>
      <c r="K2131" s="1">
        <f t="shared" si="67"/>
        <v>0.5714285714285714</v>
      </c>
    </row>
    <row r="2132" spans="1:11" hidden="1" x14ac:dyDescent="0.35">
      <c r="A2132" t="s">
        <v>136</v>
      </c>
      <c r="B2132" t="s">
        <v>9</v>
      </c>
      <c r="C2132" t="s">
        <v>137</v>
      </c>
      <c r="D2132" t="s">
        <v>135</v>
      </c>
      <c r="E2132" t="s">
        <v>41</v>
      </c>
      <c r="F2132" t="s">
        <v>268</v>
      </c>
      <c r="G2132">
        <v>3</v>
      </c>
      <c r="H2132">
        <v>2</v>
      </c>
      <c r="I2132">
        <v>1</v>
      </c>
      <c r="J2132" s="1">
        <f t="shared" si="66"/>
        <v>0.66666666666666663</v>
      </c>
      <c r="K2132" s="1">
        <f t="shared" si="67"/>
        <v>0.33333333333333331</v>
      </c>
    </row>
    <row r="2133" spans="1:11" hidden="1" x14ac:dyDescent="0.35">
      <c r="A2133" t="s">
        <v>136</v>
      </c>
      <c r="B2133" t="s">
        <v>9</v>
      </c>
      <c r="C2133" t="s">
        <v>137</v>
      </c>
      <c r="D2133" t="s">
        <v>135</v>
      </c>
      <c r="E2133" t="s">
        <v>42</v>
      </c>
      <c r="F2133" t="s">
        <v>268</v>
      </c>
      <c r="G2133">
        <v>31</v>
      </c>
      <c r="H2133">
        <v>17</v>
      </c>
      <c r="I2133">
        <v>14</v>
      </c>
      <c r="J2133" s="1">
        <f t="shared" si="66"/>
        <v>0.54838709677419351</v>
      </c>
      <c r="K2133" s="1">
        <f t="shared" si="67"/>
        <v>0.45161290322580644</v>
      </c>
    </row>
    <row r="2134" spans="1:11" hidden="1" x14ac:dyDescent="0.35">
      <c r="A2134" t="s">
        <v>136</v>
      </c>
      <c r="B2134" t="s">
        <v>9</v>
      </c>
      <c r="C2134" t="s">
        <v>137</v>
      </c>
      <c r="D2134" t="s">
        <v>135</v>
      </c>
      <c r="E2134" t="s">
        <v>43</v>
      </c>
      <c r="F2134" t="s">
        <v>268</v>
      </c>
      <c r="G2134">
        <v>5</v>
      </c>
      <c r="H2134">
        <v>3</v>
      </c>
      <c r="I2134">
        <v>2</v>
      </c>
      <c r="J2134" s="1">
        <f t="shared" si="66"/>
        <v>0.6</v>
      </c>
      <c r="K2134" s="1">
        <f t="shared" si="67"/>
        <v>0.4</v>
      </c>
    </row>
    <row r="2135" spans="1:11" hidden="1" x14ac:dyDescent="0.35">
      <c r="A2135" t="s">
        <v>136</v>
      </c>
      <c r="B2135" t="s">
        <v>9</v>
      </c>
      <c r="C2135" t="s">
        <v>137</v>
      </c>
      <c r="D2135" t="s">
        <v>135</v>
      </c>
      <c r="E2135" t="s">
        <v>44</v>
      </c>
      <c r="F2135" t="s">
        <v>268</v>
      </c>
      <c r="G2135">
        <v>7</v>
      </c>
      <c r="H2135">
        <v>2</v>
      </c>
      <c r="I2135">
        <v>5</v>
      </c>
      <c r="J2135" s="1">
        <f t="shared" si="66"/>
        <v>0.2857142857142857</v>
      </c>
      <c r="K2135" s="1">
        <f t="shared" si="67"/>
        <v>0.7142857142857143</v>
      </c>
    </row>
    <row r="2136" spans="1:11" hidden="1" x14ac:dyDescent="0.35">
      <c r="A2136" t="s">
        <v>136</v>
      </c>
      <c r="B2136" t="s">
        <v>9</v>
      </c>
      <c r="C2136" t="s">
        <v>137</v>
      </c>
      <c r="D2136" t="s">
        <v>135</v>
      </c>
      <c r="E2136" t="s">
        <v>46</v>
      </c>
      <c r="F2136" t="s">
        <v>268</v>
      </c>
      <c r="G2136">
        <v>8</v>
      </c>
      <c r="H2136">
        <v>6</v>
      </c>
      <c r="I2136">
        <v>2</v>
      </c>
      <c r="J2136" s="1">
        <f t="shared" si="66"/>
        <v>0.75</v>
      </c>
      <c r="K2136" s="1">
        <f t="shared" si="67"/>
        <v>0.25</v>
      </c>
    </row>
    <row r="2137" spans="1:11" hidden="1" x14ac:dyDescent="0.35">
      <c r="A2137" t="s">
        <v>136</v>
      </c>
      <c r="B2137" t="s">
        <v>9</v>
      </c>
      <c r="C2137" t="s">
        <v>137</v>
      </c>
      <c r="D2137" t="s">
        <v>135</v>
      </c>
      <c r="E2137" t="s">
        <v>47</v>
      </c>
      <c r="F2137" t="s">
        <v>268</v>
      </c>
      <c r="G2137">
        <v>49</v>
      </c>
      <c r="H2137">
        <v>32</v>
      </c>
      <c r="I2137">
        <v>17</v>
      </c>
      <c r="J2137" s="1">
        <f t="shared" si="66"/>
        <v>0.65306122448979587</v>
      </c>
      <c r="K2137" s="1">
        <f t="shared" si="67"/>
        <v>0.34693877551020408</v>
      </c>
    </row>
    <row r="2138" spans="1:11" hidden="1" x14ac:dyDescent="0.35">
      <c r="A2138" t="s">
        <v>136</v>
      </c>
      <c r="B2138" t="s">
        <v>9</v>
      </c>
      <c r="C2138" t="s">
        <v>137</v>
      </c>
      <c r="D2138" t="s">
        <v>135</v>
      </c>
      <c r="E2138" t="s">
        <v>48</v>
      </c>
      <c r="F2138" t="s">
        <v>268</v>
      </c>
      <c r="G2138">
        <v>20</v>
      </c>
      <c r="H2138">
        <v>14</v>
      </c>
      <c r="I2138">
        <v>6</v>
      </c>
      <c r="J2138" s="1">
        <f t="shared" si="66"/>
        <v>0.7</v>
      </c>
      <c r="K2138" s="1">
        <f t="shared" si="67"/>
        <v>0.3</v>
      </c>
    </row>
    <row r="2139" spans="1:11" hidden="1" x14ac:dyDescent="0.35">
      <c r="A2139" t="s">
        <v>136</v>
      </c>
      <c r="B2139" t="s">
        <v>9</v>
      </c>
      <c r="C2139" t="s">
        <v>137</v>
      </c>
      <c r="D2139" t="s">
        <v>135</v>
      </c>
      <c r="E2139" t="s">
        <v>49</v>
      </c>
      <c r="F2139" t="s">
        <v>268</v>
      </c>
      <c r="G2139">
        <v>8</v>
      </c>
      <c r="H2139">
        <v>6</v>
      </c>
      <c r="I2139">
        <v>2</v>
      </c>
      <c r="J2139" s="1">
        <f t="shared" si="66"/>
        <v>0.75</v>
      </c>
      <c r="K2139" s="1">
        <f t="shared" si="67"/>
        <v>0.25</v>
      </c>
    </row>
    <row r="2140" spans="1:11" hidden="1" x14ac:dyDescent="0.35">
      <c r="A2140" t="s">
        <v>136</v>
      </c>
      <c r="B2140" t="s">
        <v>9</v>
      </c>
      <c r="C2140" t="s">
        <v>137</v>
      </c>
      <c r="D2140" t="s">
        <v>135</v>
      </c>
      <c r="E2140" t="s">
        <v>50</v>
      </c>
      <c r="F2140" t="s">
        <v>268</v>
      </c>
      <c r="G2140">
        <v>21</v>
      </c>
      <c r="H2140">
        <v>18</v>
      </c>
      <c r="I2140">
        <v>3</v>
      </c>
      <c r="J2140" s="1">
        <f t="shared" si="66"/>
        <v>0.8571428571428571</v>
      </c>
      <c r="K2140" s="1">
        <f t="shared" si="67"/>
        <v>0.14285714285714285</v>
      </c>
    </row>
    <row r="2141" spans="1:11" hidden="1" x14ac:dyDescent="0.35">
      <c r="A2141" t="s">
        <v>136</v>
      </c>
      <c r="B2141" t="s">
        <v>9</v>
      </c>
      <c r="C2141" t="s">
        <v>137</v>
      </c>
      <c r="D2141" t="s">
        <v>135</v>
      </c>
      <c r="E2141" t="s">
        <v>51</v>
      </c>
      <c r="F2141" t="s">
        <v>189</v>
      </c>
      <c r="G2141">
        <v>35</v>
      </c>
      <c r="H2141">
        <v>19</v>
      </c>
      <c r="I2141">
        <v>16</v>
      </c>
      <c r="J2141" s="1">
        <f t="shared" si="66"/>
        <v>0.54285714285714282</v>
      </c>
      <c r="K2141" s="1">
        <f t="shared" si="67"/>
        <v>0.45714285714285713</v>
      </c>
    </row>
    <row r="2142" spans="1:11" hidden="1" x14ac:dyDescent="0.35">
      <c r="A2142" t="s">
        <v>136</v>
      </c>
      <c r="B2142" t="s">
        <v>9</v>
      </c>
      <c r="C2142" t="s">
        <v>137</v>
      </c>
      <c r="D2142" t="s">
        <v>135</v>
      </c>
      <c r="E2142" t="s">
        <v>52</v>
      </c>
      <c r="F2142" t="s">
        <v>189</v>
      </c>
      <c r="G2142">
        <v>38</v>
      </c>
      <c r="H2142">
        <v>25</v>
      </c>
      <c r="I2142">
        <v>13</v>
      </c>
      <c r="J2142" s="1">
        <f t="shared" si="66"/>
        <v>0.65789473684210531</v>
      </c>
      <c r="K2142" s="1">
        <f t="shared" si="67"/>
        <v>0.34210526315789475</v>
      </c>
    </row>
    <row r="2143" spans="1:11" hidden="1" x14ac:dyDescent="0.35">
      <c r="A2143" t="s">
        <v>136</v>
      </c>
      <c r="B2143" t="s">
        <v>9</v>
      </c>
      <c r="C2143" t="s">
        <v>137</v>
      </c>
      <c r="D2143" t="s">
        <v>135</v>
      </c>
      <c r="E2143" t="s">
        <v>53</v>
      </c>
      <c r="F2143" t="s">
        <v>189</v>
      </c>
      <c r="G2143">
        <v>64</v>
      </c>
      <c r="H2143">
        <v>43</v>
      </c>
      <c r="I2143">
        <v>21</v>
      </c>
      <c r="J2143" s="1">
        <f t="shared" si="66"/>
        <v>0.671875</v>
      </c>
      <c r="K2143" s="1">
        <f t="shared" si="67"/>
        <v>0.328125</v>
      </c>
    </row>
    <row r="2144" spans="1:11" hidden="1" x14ac:dyDescent="0.35">
      <c r="A2144" t="s">
        <v>136</v>
      </c>
      <c r="B2144" t="s">
        <v>9</v>
      </c>
      <c r="C2144" t="s">
        <v>137</v>
      </c>
      <c r="D2144" t="s">
        <v>135</v>
      </c>
      <c r="E2144" t="s">
        <v>54</v>
      </c>
      <c r="F2144" t="s">
        <v>189</v>
      </c>
      <c r="G2144">
        <v>16</v>
      </c>
      <c r="H2144">
        <v>9</v>
      </c>
      <c r="I2144">
        <v>7</v>
      </c>
      <c r="J2144" s="1">
        <f t="shared" si="66"/>
        <v>0.5625</v>
      </c>
      <c r="K2144" s="1">
        <f t="shared" si="67"/>
        <v>0.4375</v>
      </c>
    </row>
    <row r="2145" spans="1:11" hidden="1" x14ac:dyDescent="0.35">
      <c r="A2145" t="s">
        <v>136</v>
      </c>
      <c r="B2145" t="s">
        <v>9</v>
      </c>
      <c r="C2145" t="s">
        <v>137</v>
      </c>
      <c r="D2145" t="s">
        <v>135</v>
      </c>
      <c r="E2145" t="s">
        <v>55</v>
      </c>
      <c r="F2145" t="s">
        <v>189</v>
      </c>
      <c r="G2145">
        <v>7</v>
      </c>
      <c r="H2145">
        <v>6</v>
      </c>
      <c r="I2145">
        <v>1</v>
      </c>
      <c r="J2145" s="1">
        <f t="shared" si="66"/>
        <v>0.8571428571428571</v>
      </c>
      <c r="K2145" s="1">
        <f t="shared" si="67"/>
        <v>0.14285714285714285</v>
      </c>
    </row>
    <row r="2146" spans="1:11" hidden="1" x14ac:dyDescent="0.35">
      <c r="A2146" t="s">
        <v>136</v>
      </c>
      <c r="B2146" t="s">
        <v>9</v>
      </c>
      <c r="C2146" t="s">
        <v>137</v>
      </c>
      <c r="D2146" t="s">
        <v>135</v>
      </c>
      <c r="E2146" t="s">
        <v>56</v>
      </c>
      <c r="F2146" t="s">
        <v>189</v>
      </c>
      <c r="G2146">
        <v>30</v>
      </c>
      <c r="H2146">
        <v>22</v>
      </c>
      <c r="I2146">
        <v>8</v>
      </c>
      <c r="J2146" s="1">
        <f t="shared" si="66"/>
        <v>0.73333333333333328</v>
      </c>
      <c r="K2146" s="1">
        <f t="shared" si="67"/>
        <v>0.26666666666666666</v>
      </c>
    </row>
    <row r="2147" spans="1:11" hidden="1" x14ac:dyDescent="0.35">
      <c r="A2147" t="s">
        <v>136</v>
      </c>
      <c r="B2147" t="s">
        <v>9</v>
      </c>
      <c r="C2147" t="s">
        <v>137</v>
      </c>
      <c r="D2147" t="s">
        <v>135</v>
      </c>
      <c r="E2147" t="s">
        <v>57</v>
      </c>
      <c r="F2147" t="s">
        <v>189</v>
      </c>
      <c r="G2147">
        <v>24</v>
      </c>
      <c r="H2147">
        <v>17</v>
      </c>
      <c r="I2147">
        <v>7</v>
      </c>
      <c r="J2147" s="1">
        <f t="shared" si="66"/>
        <v>0.70833333333333337</v>
      </c>
      <c r="K2147" s="1">
        <f t="shared" si="67"/>
        <v>0.29166666666666669</v>
      </c>
    </row>
    <row r="2148" spans="1:11" hidden="1" x14ac:dyDescent="0.35">
      <c r="A2148" t="s">
        <v>136</v>
      </c>
      <c r="B2148" t="s">
        <v>9</v>
      </c>
      <c r="C2148" t="s">
        <v>137</v>
      </c>
      <c r="D2148" t="s">
        <v>135</v>
      </c>
      <c r="E2148" t="s">
        <v>58</v>
      </c>
      <c r="F2148" t="s">
        <v>189</v>
      </c>
      <c r="G2148">
        <v>18</v>
      </c>
      <c r="H2148">
        <v>11</v>
      </c>
      <c r="I2148">
        <v>7</v>
      </c>
      <c r="J2148" s="1">
        <f t="shared" si="66"/>
        <v>0.61111111111111116</v>
      </c>
      <c r="K2148" s="1">
        <f t="shared" si="67"/>
        <v>0.3888888888888889</v>
      </c>
    </row>
    <row r="2149" spans="1:11" hidden="1" x14ac:dyDescent="0.35">
      <c r="A2149" t="s">
        <v>136</v>
      </c>
      <c r="B2149" t="s">
        <v>9</v>
      </c>
      <c r="C2149" t="s">
        <v>137</v>
      </c>
      <c r="D2149" t="s">
        <v>135</v>
      </c>
      <c r="E2149" t="s">
        <v>59</v>
      </c>
      <c r="F2149" t="s">
        <v>189</v>
      </c>
      <c r="G2149">
        <v>45</v>
      </c>
      <c r="H2149">
        <v>32</v>
      </c>
      <c r="I2149">
        <v>13</v>
      </c>
      <c r="J2149" s="1">
        <f t="shared" si="66"/>
        <v>0.71111111111111114</v>
      </c>
      <c r="K2149" s="1">
        <f t="shared" si="67"/>
        <v>0.28888888888888886</v>
      </c>
    </row>
    <row r="2150" spans="1:11" hidden="1" x14ac:dyDescent="0.35">
      <c r="A2150" t="s">
        <v>136</v>
      </c>
      <c r="B2150" t="s">
        <v>9</v>
      </c>
      <c r="C2150" t="s">
        <v>137</v>
      </c>
      <c r="D2150" t="s">
        <v>135</v>
      </c>
      <c r="E2150" t="s">
        <v>60</v>
      </c>
      <c r="F2150" t="s">
        <v>184</v>
      </c>
      <c r="G2150">
        <v>21</v>
      </c>
      <c r="H2150">
        <v>14</v>
      </c>
      <c r="I2150">
        <v>7</v>
      </c>
      <c r="J2150" s="1">
        <f t="shared" si="66"/>
        <v>0.66666666666666663</v>
      </c>
      <c r="K2150" s="1">
        <f t="shared" si="67"/>
        <v>0.33333333333333331</v>
      </c>
    </row>
    <row r="2151" spans="1:11" hidden="1" x14ac:dyDescent="0.35">
      <c r="A2151" t="s">
        <v>136</v>
      </c>
      <c r="B2151" t="s">
        <v>9</v>
      </c>
      <c r="C2151" t="s">
        <v>137</v>
      </c>
      <c r="D2151" t="s">
        <v>135</v>
      </c>
      <c r="E2151" t="s">
        <v>61</v>
      </c>
      <c r="F2151" t="s">
        <v>184</v>
      </c>
      <c r="G2151">
        <v>50</v>
      </c>
      <c r="H2151">
        <v>31</v>
      </c>
      <c r="I2151">
        <v>19</v>
      </c>
      <c r="J2151" s="1">
        <f t="shared" si="66"/>
        <v>0.62</v>
      </c>
      <c r="K2151" s="1">
        <f t="shared" si="67"/>
        <v>0.38</v>
      </c>
    </row>
    <row r="2152" spans="1:11" hidden="1" x14ac:dyDescent="0.35">
      <c r="A2152" t="s">
        <v>136</v>
      </c>
      <c r="B2152" t="s">
        <v>9</v>
      </c>
      <c r="C2152" t="s">
        <v>137</v>
      </c>
      <c r="D2152" t="s">
        <v>135</v>
      </c>
      <c r="E2152" t="s">
        <v>62</v>
      </c>
      <c r="F2152" t="s">
        <v>184</v>
      </c>
      <c r="G2152">
        <v>80</v>
      </c>
      <c r="H2152">
        <v>64</v>
      </c>
      <c r="I2152">
        <v>16</v>
      </c>
      <c r="J2152" s="1">
        <f t="shared" si="66"/>
        <v>0.8</v>
      </c>
      <c r="K2152" s="1">
        <f t="shared" si="67"/>
        <v>0.2</v>
      </c>
    </row>
    <row r="2153" spans="1:11" hidden="1" x14ac:dyDescent="0.35">
      <c r="A2153" t="s">
        <v>136</v>
      </c>
      <c r="B2153" t="s">
        <v>9</v>
      </c>
      <c r="C2153" t="s">
        <v>137</v>
      </c>
      <c r="D2153" t="s">
        <v>135</v>
      </c>
      <c r="E2153" t="s">
        <v>63</v>
      </c>
      <c r="F2153" t="s">
        <v>184</v>
      </c>
      <c r="G2153">
        <v>42</v>
      </c>
      <c r="H2153">
        <v>29</v>
      </c>
      <c r="I2153">
        <v>13</v>
      </c>
      <c r="J2153" s="1">
        <f t="shared" si="66"/>
        <v>0.69047619047619047</v>
      </c>
      <c r="K2153" s="1">
        <f t="shared" si="67"/>
        <v>0.30952380952380953</v>
      </c>
    </row>
    <row r="2154" spans="1:11" hidden="1" x14ac:dyDescent="0.35">
      <c r="A2154" t="s">
        <v>136</v>
      </c>
      <c r="B2154" t="s">
        <v>9</v>
      </c>
      <c r="C2154" t="s">
        <v>137</v>
      </c>
      <c r="D2154" t="s">
        <v>135</v>
      </c>
      <c r="E2154" t="s">
        <v>64</v>
      </c>
      <c r="F2154" t="s">
        <v>184</v>
      </c>
      <c r="G2154">
        <v>15</v>
      </c>
      <c r="H2154">
        <v>10</v>
      </c>
      <c r="I2154">
        <v>5</v>
      </c>
      <c r="J2154" s="1">
        <f t="shared" si="66"/>
        <v>0.66666666666666663</v>
      </c>
      <c r="K2154" s="1">
        <f t="shared" si="67"/>
        <v>0.33333333333333331</v>
      </c>
    </row>
    <row r="2155" spans="1:11" hidden="1" x14ac:dyDescent="0.35">
      <c r="A2155" t="s">
        <v>136</v>
      </c>
      <c r="B2155" t="s">
        <v>9</v>
      </c>
      <c r="C2155" t="s">
        <v>137</v>
      </c>
      <c r="D2155" t="s">
        <v>135</v>
      </c>
      <c r="E2155" t="s">
        <v>65</v>
      </c>
      <c r="F2155" t="s">
        <v>184</v>
      </c>
      <c r="G2155">
        <v>60</v>
      </c>
      <c r="H2155">
        <v>52</v>
      </c>
      <c r="I2155">
        <v>8</v>
      </c>
      <c r="J2155" s="1">
        <f t="shared" si="66"/>
        <v>0.8666666666666667</v>
      </c>
      <c r="K2155" s="1">
        <f t="shared" si="67"/>
        <v>0.13333333333333333</v>
      </c>
    </row>
    <row r="2156" spans="1:11" hidden="1" x14ac:dyDescent="0.35">
      <c r="A2156" t="s">
        <v>136</v>
      </c>
      <c r="B2156" t="s">
        <v>9</v>
      </c>
      <c r="C2156" t="s">
        <v>137</v>
      </c>
      <c r="D2156" t="s">
        <v>135</v>
      </c>
      <c r="E2156" t="s">
        <v>66</v>
      </c>
      <c r="F2156" t="s">
        <v>184</v>
      </c>
      <c r="G2156">
        <v>13</v>
      </c>
      <c r="H2156">
        <v>7</v>
      </c>
      <c r="I2156">
        <v>6</v>
      </c>
      <c r="J2156" s="1">
        <f t="shared" si="66"/>
        <v>0.53846153846153844</v>
      </c>
      <c r="K2156" s="1">
        <f t="shared" si="67"/>
        <v>0.46153846153846156</v>
      </c>
    </row>
    <row r="2157" spans="1:11" hidden="1" x14ac:dyDescent="0.35">
      <c r="A2157" t="s">
        <v>136</v>
      </c>
      <c r="B2157" t="s">
        <v>9</v>
      </c>
      <c r="C2157" t="s">
        <v>137</v>
      </c>
      <c r="D2157" t="s">
        <v>135</v>
      </c>
      <c r="E2157" t="s">
        <v>67</v>
      </c>
      <c r="F2157" t="s">
        <v>184</v>
      </c>
      <c r="G2157">
        <v>27</v>
      </c>
      <c r="H2157">
        <v>16</v>
      </c>
      <c r="I2157">
        <v>11</v>
      </c>
      <c r="J2157" s="1">
        <f t="shared" si="66"/>
        <v>0.59259259259259256</v>
      </c>
      <c r="K2157" s="1">
        <f t="shared" si="67"/>
        <v>0.40740740740740738</v>
      </c>
    </row>
    <row r="2158" spans="1:11" hidden="1" x14ac:dyDescent="0.35">
      <c r="A2158" t="s">
        <v>136</v>
      </c>
      <c r="B2158" t="s">
        <v>9</v>
      </c>
      <c r="C2158" t="s">
        <v>137</v>
      </c>
      <c r="D2158" t="s">
        <v>135</v>
      </c>
      <c r="E2158" t="s">
        <v>68</v>
      </c>
      <c r="F2158" t="s">
        <v>184</v>
      </c>
      <c r="G2158">
        <v>5</v>
      </c>
      <c r="H2158">
        <v>3</v>
      </c>
      <c r="I2158">
        <v>2</v>
      </c>
      <c r="J2158" s="1">
        <f t="shared" si="66"/>
        <v>0.6</v>
      </c>
      <c r="K2158" s="1">
        <f t="shared" si="67"/>
        <v>0.4</v>
      </c>
    </row>
    <row r="2159" spans="1:11" hidden="1" x14ac:dyDescent="0.35">
      <c r="A2159" t="s">
        <v>136</v>
      </c>
      <c r="B2159" t="s">
        <v>9</v>
      </c>
      <c r="C2159" t="s">
        <v>137</v>
      </c>
      <c r="D2159" t="s">
        <v>135</v>
      </c>
      <c r="E2159" t="s">
        <v>69</v>
      </c>
      <c r="F2159" t="s">
        <v>200</v>
      </c>
      <c r="G2159">
        <v>8</v>
      </c>
      <c r="H2159">
        <v>7</v>
      </c>
      <c r="I2159">
        <v>1</v>
      </c>
      <c r="J2159" s="1">
        <f t="shared" si="66"/>
        <v>0.875</v>
      </c>
      <c r="K2159" s="1">
        <f t="shared" si="67"/>
        <v>0.125</v>
      </c>
    </row>
    <row r="2160" spans="1:11" hidden="1" x14ac:dyDescent="0.35">
      <c r="A2160" t="s">
        <v>136</v>
      </c>
      <c r="B2160" t="s">
        <v>9</v>
      </c>
      <c r="C2160" t="s">
        <v>137</v>
      </c>
      <c r="D2160" t="s">
        <v>135</v>
      </c>
      <c r="E2160" t="s">
        <v>70</v>
      </c>
      <c r="F2160" t="s">
        <v>200</v>
      </c>
      <c r="G2160">
        <v>10</v>
      </c>
      <c r="H2160">
        <v>8</v>
      </c>
      <c r="I2160">
        <v>2</v>
      </c>
      <c r="J2160" s="1">
        <f t="shared" si="66"/>
        <v>0.8</v>
      </c>
      <c r="K2160" s="1">
        <f t="shared" si="67"/>
        <v>0.2</v>
      </c>
    </row>
    <row r="2161" spans="1:11" hidden="1" x14ac:dyDescent="0.35">
      <c r="A2161" t="s">
        <v>136</v>
      </c>
      <c r="B2161" t="s">
        <v>9</v>
      </c>
      <c r="C2161" t="s">
        <v>137</v>
      </c>
      <c r="D2161" t="s">
        <v>135</v>
      </c>
      <c r="E2161" t="s">
        <v>71</v>
      </c>
      <c r="F2161" t="s">
        <v>200</v>
      </c>
      <c r="G2161">
        <v>27</v>
      </c>
      <c r="H2161">
        <v>22</v>
      </c>
      <c r="I2161">
        <v>5</v>
      </c>
      <c r="J2161" s="1">
        <f t="shared" si="66"/>
        <v>0.81481481481481477</v>
      </c>
      <c r="K2161" s="1">
        <f t="shared" si="67"/>
        <v>0.18518518518518517</v>
      </c>
    </row>
    <row r="2162" spans="1:11" hidden="1" x14ac:dyDescent="0.35">
      <c r="A2162" t="s">
        <v>136</v>
      </c>
      <c r="B2162" t="s">
        <v>9</v>
      </c>
      <c r="C2162" t="s">
        <v>137</v>
      </c>
      <c r="D2162" t="s">
        <v>135</v>
      </c>
      <c r="E2162" t="s">
        <v>72</v>
      </c>
      <c r="F2162" t="s">
        <v>179</v>
      </c>
      <c r="G2162">
        <v>112</v>
      </c>
      <c r="H2162">
        <v>87</v>
      </c>
      <c r="I2162">
        <v>25</v>
      </c>
      <c r="J2162" s="1">
        <f t="shared" si="66"/>
        <v>0.7767857142857143</v>
      </c>
      <c r="K2162" s="1">
        <f t="shared" si="67"/>
        <v>0.22321428571428573</v>
      </c>
    </row>
    <row r="2163" spans="1:11" hidden="1" x14ac:dyDescent="0.35">
      <c r="A2163" t="s">
        <v>136</v>
      </c>
      <c r="B2163" t="s">
        <v>9</v>
      </c>
      <c r="C2163" t="s">
        <v>137</v>
      </c>
      <c r="D2163" t="s">
        <v>135</v>
      </c>
      <c r="E2163" t="s">
        <v>73</v>
      </c>
      <c r="F2163" t="s">
        <v>179</v>
      </c>
      <c r="G2163">
        <v>29</v>
      </c>
      <c r="H2163">
        <v>22</v>
      </c>
      <c r="I2163">
        <v>7</v>
      </c>
      <c r="J2163" s="1">
        <f t="shared" si="66"/>
        <v>0.75862068965517238</v>
      </c>
      <c r="K2163" s="1">
        <f t="shared" si="67"/>
        <v>0.2413793103448276</v>
      </c>
    </row>
    <row r="2164" spans="1:11" hidden="1" x14ac:dyDescent="0.35">
      <c r="A2164" t="s">
        <v>136</v>
      </c>
      <c r="B2164" t="s">
        <v>9</v>
      </c>
      <c r="C2164" t="s">
        <v>137</v>
      </c>
      <c r="D2164" t="s">
        <v>135</v>
      </c>
      <c r="E2164" t="s">
        <v>74</v>
      </c>
      <c r="F2164" t="s">
        <v>179</v>
      </c>
      <c r="G2164">
        <v>29</v>
      </c>
      <c r="H2164">
        <v>18</v>
      </c>
      <c r="I2164">
        <v>11</v>
      </c>
      <c r="J2164" s="1">
        <f t="shared" si="66"/>
        <v>0.62068965517241381</v>
      </c>
      <c r="K2164" s="1">
        <f t="shared" si="67"/>
        <v>0.37931034482758619</v>
      </c>
    </row>
    <row r="2165" spans="1:11" hidden="1" x14ac:dyDescent="0.35">
      <c r="A2165" t="s">
        <v>136</v>
      </c>
      <c r="B2165" t="s">
        <v>9</v>
      </c>
      <c r="C2165" t="s">
        <v>137</v>
      </c>
      <c r="D2165" t="s">
        <v>135</v>
      </c>
      <c r="E2165" t="s">
        <v>75</v>
      </c>
      <c r="F2165" t="s">
        <v>179</v>
      </c>
      <c r="G2165">
        <v>101</v>
      </c>
      <c r="H2165">
        <v>83</v>
      </c>
      <c r="I2165">
        <v>18</v>
      </c>
      <c r="J2165" s="1">
        <f t="shared" si="66"/>
        <v>0.82178217821782173</v>
      </c>
      <c r="K2165" s="1">
        <f t="shared" si="67"/>
        <v>0.17821782178217821</v>
      </c>
    </row>
    <row r="2166" spans="1:11" hidden="1" x14ac:dyDescent="0.35">
      <c r="A2166" t="s">
        <v>136</v>
      </c>
      <c r="B2166" t="s">
        <v>9</v>
      </c>
      <c r="C2166" t="s">
        <v>137</v>
      </c>
      <c r="D2166" t="s">
        <v>135</v>
      </c>
      <c r="E2166" t="s">
        <v>76</v>
      </c>
      <c r="F2166" t="s">
        <v>210</v>
      </c>
      <c r="G2166">
        <v>9</v>
      </c>
      <c r="H2166">
        <v>7</v>
      </c>
      <c r="I2166">
        <v>2</v>
      </c>
      <c r="J2166" s="1">
        <f t="shared" si="66"/>
        <v>0.77777777777777779</v>
      </c>
      <c r="K2166" s="1">
        <f t="shared" si="67"/>
        <v>0.22222222222222221</v>
      </c>
    </row>
    <row r="2167" spans="1:11" hidden="1" x14ac:dyDescent="0.35">
      <c r="A2167" t="s">
        <v>136</v>
      </c>
      <c r="B2167" t="s">
        <v>9</v>
      </c>
      <c r="C2167" t="s">
        <v>137</v>
      </c>
      <c r="D2167" t="s">
        <v>135</v>
      </c>
      <c r="E2167" t="s">
        <v>77</v>
      </c>
      <c r="F2167" s="31" t="s">
        <v>380</v>
      </c>
      <c r="G2167">
        <v>2</v>
      </c>
      <c r="H2167">
        <v>1</v>
      </c>
      <c r="I2167">
        <v>1</v>
      </c>
      <c r="J2167" s="1">
        <f t="shared" si="66"/>
        <v>0.5</v>
      </c>
      <c r="K2167" s="1">
        <f t="shared" si="67"/>
        <v>0.5</v>
      </c>
    </row>
    <row r="2168" spans="1:11" hidden="1" x14ac:dyDescent="0.35">
      <c r="A2168" t="s">
        <v>136</v>
      </c>
      <c r="B2168" t="s">
        <v>9</v>
      </c>
      <c r="C2168" t="s">
        <v>137</v>
      </c>
      <c r="D2168" t="s">
        <v>135</v>
      </c>
      <c r="E2168" t="s">
        <v>78</v>
      </c>
      <c r="F2168" t="s">
        <v>268</v>
      </c>
      <c r="G2168">
        <v>17</v>
      </c>
      <c r="H2168">
        <v>7</v>
      </c>
      <c r="I2168">
        <v>10</v>
      </c>
      <c r="J2168" s="1">
        <f t="shared" si="66"/>
        <v>0.41176470588235292</v>
      </c>
      <c r="K2168" s="1">
        <f t="shared" si="67"/>
        <v>0.58823529411764708</v>
      </c>
    </row>
    <row r="2169" spans="1:11" hidden="1" x14ac:dyDescent="0.35">
      <c r="A2169" t="s">
        <v>136</v>
      </c>
      <c r="B2169" t="s">
        <v>9</v>
      </c>
      <c r="C2169" t="s">
        <v>137</v>
      </c>
      <c r="D2169" t="s">
        <v>135</v>
      </c>
      <c r="E2169" t="s">
        <v>79</v>
      </c>
      <c r="F2169" t="s">
        <v>210</v>
      </c>
      <c r="G2169">
        <v>42</v>
      </c>
      <c r="H2169">
        <v>22</v>
      </c>
      <c r="I2169">
        <v>20</v>
      </c>
      <c r="J2169" s="1">
        <f t="shared" si="66"/>
        <v>0.52380952380952384</v>
      </c>
      <c r="K2169" s="1">
        <f t="shared" si="67"/>
        <v>0.47619047619047616</v>
      </c>
    </row>
    <row r="2170" spans="1:11" hidden="1" x14ac:dyDescent="0.35">
      <c r="A2170" t="s">
        <v>136</v>
      </c>
      <c r="B2170" t="s">
        <v>9</v>
      </c>
      <c r="C2170" t="s">
        <v>137</v>
      </c>
      <c r="D2170" t="s">
        <v>135</v>
      </c>
      <c r="E2170" t="s">
        <v>81</v>
      </c>
      <c r="F2170" t="s">
        <v>189</v>
      </c>
      <c r="G2170">
        <v>2</v>
      </c>
      <c r="H2170">
        <v>2</v>
      </c>
      <c r="I2170">
        <v>0</v>
      </c>
      <c r="J2170" s="1">
        <f t="shared" si="66"/>
        <v>1</v>
      </c>
      <c r="K2170" s="1">
        <f t="shared" si="67"/>
        <v>0</v>
      </c>
    </row>
    <row r="2171" spans="1:11" hidden="1" x14ac:dyDescent="0.35">
      <c r="A2171" t="s">
        <v>136</v>
      </c>
      <c r="B2171" t="s">
        <v>9</v>
      </c>
      <c r="C2171" t="s">
        <v>137</v>
      </c>
      <c r="D2171" t="s">
        <v>135</v>
      </c>
      <c r="E2171" t="s">
        <v>84</v>
      </c>
      <c r="F2171" t="s">
        <v>200</v>
      </c>
      <c r="G2171">
        <v>40</v>
      </c>
      <c r="H2171">
        <v>34</v>
      </c>
      <c r="I2171">
        <v>6</v>
      </c>
      <c r="J2171" s="1">
        <f t="shared" si="66"/>
        <v>0.85</v>
      </c>
      <c r="K2171" s="1">
        <f t="shared" si="67"/>
        <v>0.15</v>
      </c>
    </row>
    <row r="2172" spans="1:11" hidden="1" x14ac:dyDescent="0.35">
      <c r="A2172" t="s">
        <v>136</v>
      </c>
      <c r="B2172" t="s">
        <v>9</v>
      </c>
      <c r="C2172" t="s">
        <v>137</v>
      </c>
      <c r="D2172" t="s">
        <v>135</v>
      </c>
      <c r="E2172" t="s">
        <v>85</v>
      </c>
      <c r="F2172" t="s">
        <v>200</v>
      </c>
      <c r="G2172">
        <v>40</v>
      </c>
      <c r="H2172">
        <v>35</v>
      </c>
      <c r="I2172">
        <v>5</v>
      </c>
      <c r="J2172" s="1">
        <f t="shared" si="66"/>
        <v>0.875</v>
      </c>
      <c r="K2172" s="1">
        <f t="shared" si="67"/>
        <v>0.125</v>
      </c>
    </row>
    <row r="2173" spans="1:11" hidden="1" x14ac:dyDescent="0.35">
      <c r="A2173" t="s">
        <v>136</v>
      </c>
      <c r="B2173" t="s">
        <v>9</v>
      </c>
      <c r="C2173" t="s">
        <v>137</v>
      </c>
      <c r="D2173" t="s">
        <v>135</v>
      </c>
      <c r="E2173" t="s">
        <v>86</v>
      </c>
      <c r="F2173" t="s">
        <v>179</v>
      </c>
      <c r="G2173">
        <v>96</v>
      </c>
      <c r="H2173">
        <v>74</v>
      </c>
      <c r="I2173">
        <v>22</v>
      </c>
      <c r="J2173" s="1">
        <f t="shared" si="66"/>
        <v>0.77083333333333337</v>
      </c>
      <c r="K2173" s="1">
        <f t="shared" si="67"/>
        <v>0.22916666666666666</v>
      </c>
    </row>
    <row r="2174" spans="1:11" hidden="1" x14ac:dyDescent="0.35">
      <c r="A2174" t="s">
        <v>136</v>
      </c>
      <c r="B2174" t="s">
        <v>9</v>
      </c>
      <c r="C2174" t="s">
        <v>137</v>
      </c>
      <c r="D2174" t="s">
        <v>135</v>
      </c>
      <c r="E2174" t="s">
        <v>87</v>
      </c>
      <c r="F2174" t="s">
        <v>189</v>
      </c>
      <c r="G2174">
        <v>149</v>
      </c>
      <c r="H2174">
        <v>99</v>
      </c>
      <c r="I2174">
        <v>50</v>
      </c>
      <c r="J2174" s="1">
        <f t="shared" si="66"/>
        <v>0.66442953020134232</v>
      </c>
      <c r="K2174" s="1">
        <f t="shared" si="67"/>
        <v>0.33557046979865773</v>
      </c>
    </row>
    <row r="2175" spans="1:11" hidden="1" x14ac:dyDescent="0.35">
      <c r="A2175" t="s">
        <v>136</v>
      </c>
      <c r="B2175" t="s">
        <v>9</v>
      </c>
      <c r="C2175" t="s">
        <v>137</v>
      </c>
      <c r="D2175" t="s">
        <v>135</v>
      </c>
      <c r="E2175" t="s">
        <v>88</v>
      </c>
      <c r="F2175" t="s">
        <v>268</v>
      </c>
      <c r="G2175">
        <v>132</v>
      </c>
      <c r="H2175">
        <v>92</v>
      </c>
      <c r="I2175">
        <v>40</v>
      </c>
      <c r="J2175" s="1">
        <f t="shared" si="66"/>
        <v>0.69696969696969702</v>
      </c>
      <c r="K2175" s="1">
        <f t="shared" si="67"/>
        <v>0.30303030303030304</v>
      </c>
    </row>
    <row r="2176" spans="1:11" hidden="1" x14ac:dyDescent="0.35">
      <c r="A2176" t="s">
        <v>136</v>
      </c>
      <c r="B2176" t="s">
        <v>9</v>
      </c>
      <c r="C2176" t="s">
        <v>137</v>
      </c>
      <c r="D2176" t="s">
        <v>135</v>
      </c>
      <c r="E2176" t="s">
        <v>89</v>
      </c>
      <c r="F2176" t="s">
        <v>189</v>
      </c>
      <c r="G2176">
        <v>64</v>
      </c>
      <c r="H2176">
        <v>42</v>
      </c>
      <c r="I2176">
        <v>22</v>
      </c>
      <c r="J2176" s="1">
        <f t="shared" si="66"/>
        <v>0.65625</v>
      </c>
      <c r="K2176" s="1">
        <f t="shared" si="67"/>
        <v>0.34375</v>
      </c>
    </row>
    <row r="2177" spans="1:11" hidden="1" x14ac:dyDescent="0.35">
      <c r="A2177" t="s">
        <v>136</v>
      </c>
      <c r="B2177" t="s">
        <v>9</v>
      </c>
      <c r="C2177" t="s">
        <v>137</v>
      </c>
      <c r="D2177" t="s">
        <v>135</v>
      </c>
      <c r="E2177" t="s">
        <v>90</v>
      </c>
      <c r="F2177" t="s">
        <v>179</v>
      </c>
      <c r="G2177">
        <v>92</v>
      </c>
      <c r="H2177">
        <v>65</v>
      </c>
      <c r="I2177">
        <v>27</v>
      </c>
      <c r="J2177" s="1">
        <f t="shared" si="66"/>
        <v>0.70652173913043481</v>
      </c>
      <c r="K2177" s="1">
        <f t="shared" si="67"/>
        <v>0.29347826086956524</v>
      </c>
    </row>
    <row r="2178" spans="1:11" hidden="1" x14ac:dyDescent="0.35">
      <c r="A2178" t="s">
        <v>136</v>
      </c>
      <c r="B2178" t="s">
        <v>9</v>
      </c>
      <c r="C2178" t="s">
        <v>137</v>
      </c>
      <c r="D2178" t="s">
        <v>135</v>
      </c>
      <c r="E2178" t="s">
        <v>91</v>
      </c>
      <c r="F2178" t="s">
        <v>268</v>
      </c>
      <c r="G2178">
        <v>46</v>
      </c>
      <c r="H2178">
        <v>30</v>
      </c>
      <c r="I2178">
        <v>16</v>
      </c>
      <c r="J2178" s="1">
        <f t="shared" si="66"/>
        <v>0.65217391304347827</v>
      </c>
      <c r="K2178" s="1">
        <f t="shared" si="67"/>
        <v>0.34782608695652173</v>
      </c>
    </row>
    <row r="2179" spans="1:11" hidden="1" x14ac:dyDescent="0.35">
      <c r="A2179" t="s">
        <v>136</v>
      </c>
      <c r="B2179" t="s">
        <v>9</v>
      </c>
      <c r="C2179" t="s">
        <v>137</v>
      </c>
      <c r="D2179" t="s">
        <v>135</v>
      </c>
      <c r="E2179" t="s">
        <v>92</v>
      </c>
      <c r="F2179" t="s">
        <v>189</v>
      </c>
      <c r="G2179">
        <v>69</v>
      </c>
      <c r="H2179">
        <v>58</v>
      </c>
      <c r="I2179">
        <v>11</v>
      </c>
      <c r="J2179" s="1">
        <f t="shared" ref="J2179:J2242" si="68">H2179/G2179</f>
        <v>0.84057971014492749</v>
      </c>
      <c r="K2179" s="1">
        <f t="shared" ref="K2179:K2242" si="69">I2179/G2179</f>
        <v>0.15942028985507245</v>
      </c>
    </row>
    <row r="2180" spans="1:11" hidden="1" x14ac:dyDescent="0.35">
      <c r="A2180" t="s">
        <v>136</v>
      </c>
      <c r="B2180" t="s">
        <v>9</v>
      </c>
      <c r="C2180" t="s">
        <v>137</v>
      </c>
      <c r="D2180" t="s">
        <v>135</v>
      </c>
      <c r="E2180" t="s">
        <v>93</v>
      </c>
      <c r="F2180" t="s">
        <v>184</v>
      </c>
      <c r="G2180">
        <v>86</v>
      </c>
      <c r="H2180">
        <v>56</v>
      </c>
      <c r="I2180">
        <v>30</v>
      </c>
      <c r="J2180" s="1">
        <f t="shared" si="68"/>
        <v>0.65116279069767447</v>
      </c>
      <c r="K2180" s="1">
        <f t="shared" si="69"/>
        <v>0.34883720930232559</v>
      </c>
    </row>
    <row r="2181" spans="1:11" hidden="1" x14ac:dyDescent="0.35">
      <c r="A2181" t="s">
        <v>136</v>
      </c>
      <c r="B2181" t="s">
        <v>9</v>
      </c>
      <c r="C2181" t="s">
        <v>137</v>
      </c>
      <c r="D2181" t="s">
        <v>135</v>
      </c>
      <c r="E2181" t="s">
        <v>94</v>
      </c>
      <c r="F2181" t="s">
        <v>210</v>
      </c>
      <c r="G2181">
        <v>109</v>
      </c>
      <c r="H2181">
        <v>85</v>
      </c>
      <c r="I2181">
        <v>24</v>
      </c>
      <c r="J2181" s="1">
        <f t="shared" si="68"/>
        <v>0.77981651376146788</v>
      </c>
      <c r="K2181" s="1">
        <f t="shared" si="69"/>
        <v>0.22018348623853212</v>
      </c>
    </row>
    <row r="2182" spans="1:11" hidden="1" x14ac:dyDescent="0.35">
      <c r="A2182" t="s">
        <v>136</v>
      </c>
      <c r="B2182" t="s">
        <v>9</v>
      </c>
      <c r="C2182" t="s">
        <v>137</v>
      </c>
      <c r="D2182" t="s">
        <v>135</v>
      </c>
      <c r="E2182" t="s">
        <v>95</v>
      </c>
      <c r="F2182" t="s">
        <v>210</v>
      </c>
      <c r="G2182">
        <v>1</v>
      </c>
      <c r="H2182">
        <v>0</v>
      </c>
      <c r="I2182">
        <v>1</v>
      </c>
      <c r="J2182" s="1">
        <f t="shared" si="68"/>
        <v>0</v>
      </c>
      <c r="K2182" s="1">
        <f t="shared" si="69"/>
        <v>1</v>
      </c>
    </row>
    <row r="2183" spans="1:11" hidden="1" x14ac:dyDescent="0.35">
      <c r="A2183" t="s">
        <v>136</v>
      </c>
      <c r="B2183" t="s">
        <v>9</v>
      </c>
      <c r="C2183" t="s">
        <v>137</v>
      </c>
      <c r="D2183" t="s">
        <v>135</v>
      </c>
      <c r="E2183" t="s">
        <v>96</v>
      </c>
      <c r="F2183" t="s">
        <v>268</v>
      </c>
      <c r="G2183">
        <v>14</v>
      </c>
      <c r="H2183">
        <v>9</v>
      </c>
      <c r="I2183">
        <v>5</v>
      </c>
      <c r="J2183" s="1">
        <f t="shared" si="68"/>
        <v>0.6428571428571429</v>
      </c>
      <c r="K2183" s="1">
        <f t="shared" si="69"/>
        <v>0.35714285714285715</v>
      </c>
    </row>
    <row r="2184" spans="1:11" hidden="1" x14ac:dyDescent="0.35">
      <c r="A2184" t="s">
        <v>136</v>
      </c>
      <c r="B2184" t="s">
        <v>9</v>
      </c>
      <c r="C2184" t="s">
        <v>137</v>
      </c>
      <c r="D2184" t="s">
        <v>135</v>
      </c>
      <c r="E2184" t="s">
        <v>97</v>
      </c>
      <c r="F2184" t="s">
        <v>309</v>
      </c>
      <c r="G2184">
        <v>85</v>
      </c>
      <c r="H2184">
        <v>64</v>
      </c>
      <c r="I2184">
        <v>21</v>
      </c>
      <c r="J2184" s="1">
        <f t="shared" si="68"/>
        <v>0.75294117647058822</v>
      </c>
      <c r="K2184" s="1">
        <f t="shared" si="69"/>
        <v>0.24705882352941178</v>
      </c>
    </row>
    <row r="2185" spans="1:11" hidden="1" x14ac:dyDescent="0.35">
      <c r="A2185" t="s">
        <v>136</v>
      </c>
      <c r="B2185" t="s">
        <v>9</v>
      </c>
      <c r="C2185" t="s">
        <v>137</v>
      </c>
      <c r="D2185" t="s">
        <v>135</v>
      </c>
      <c r="E2185" t="s">
        <v>98</v>
      </c>
      <c r="F2185" t="s">
        <v>268</v>
      </c>
      <c r="G2185">
        <v>20</v>
      </c>
      <c r="H2185">
        <v>15</v>
      </c>
      <c r="I2185">
        <v>5</v>
      </c>
      <c r="J2185" s="1">
        <f t="shared" si="68"/>
        <v>0.75</v>
      </c>
      <c r="K2185" s="1">
        <f t="shared" si="69"/>
        <v>0.25</v>
      </c>
    </row>
    <row r="2186" spans="1:11" hidden="1" x14ac:dyDescent="0.35">
      <c r="A2186" t="s">
        <v>136</v>
      </c>
      <c r="B2186" t="s">
        <v>9</v>
      </c>
      <c r="C2186" t="s">
        <v>137</v>
      </c>
      <c r="D2186" t="s">
        <v>135</v>
      </c>
      <c r="E2186" t="s">
        <v>99</v>
      </c>
      <c r="F2186" t="s">
        <v>189</v>
      </c>
      <c r="G2186">
        <v>110</v>
      </c>
      <c r="H2186">
        <v>73</v>
      </c>
      <c r="I2186">
        <v>37</v>
      </c>
      <c r="J2186" s="1">
        <f t="shared" si="68"/>
        <v>0.66363636363636369</v>
      </c>
      <c r="K2186" s="1">
        <f t="shared" si="69"/>
        <v>0.33636363636363636</v>
      </c>
    </row>
    <row r="2187" spans="1:11" hidden="1" x14ac:dyDescent="0.35">
      <c r="A2187" t="s">
        <v>136</v>
      </c>
      <c r="B2187" t="s">
        <v>9</v>
      </c>
      <c r="C2187" t="s">
        <v>137</v>
      </c>
      <c r="D2187" t="s">
        <v>135</v>
      </c>
      <c r="E2187" t="s">
        <v>100</v>
      </c>
      <c r="F2187" t="s">
        <v>200</v>
      </c>
      <c r="G2187">
        <v>88</v>
      </c>
      <c r="H2187">
        <v>60</v>
      </c>
      <c r="I2187">
        <v>28</v>
      </c>
      <c r="J2187" s="1">
        <f t="shared" si="68"/>
        <v>0.68181818181818177</v>
      </c>
      <c r="K2187" s="1">
        <f t="shared" si="69"/>
        <v>0.31818181818181818</v>
      </c>
    </row>
    <row r="2188" spans="1:11" hidden="1" x14ac:dyDescent="0.35">
      <c r="A2188" t="s">
        <v>136</v>
      </c>
      <c r="B2188" t="s">
        <v>9</v>
      </c>
      <c r="C2188" t="s">
        <v>137</v>
      </c>
      <c r="D2188" t="s">
        <v>135</v>
      </c>
      <c r="E2188" t="s">
        <v>101</v>
      </c>
      <c r="F2188" t="s">
        <v>189</v>
      </c>
      <c r="G2188">
        <v>107</v>
      </c>
      <c r="H2188">
        <v>65</v>
      </c>
      <c r="I2188">
        <v>42</v>
      </c>
      <c r="J2188" s="1">
        <f t="shared" si="68"/>
        <v>0.60747663551401865</v>
      </c>
      <c r="K2188" s="1">
        <f t="shared" si="69"/>
        <v>0.3925233644859813</v>
      </c>
    </row>
    <row r="2189" spans="1:11" hidden="1" x14ac:dyDescent="0.35">
      <c r="A2189" t="s">
        <v>136</v>
      </c>
      <c r="B2189" t="s">
        <v>9</v>
      </c>
      <c r="C2189" t="s">
        <v>137</v>
      </c>
      <c r="D2189" t="s">
        <v>135</v>
      </c>
      <c r="E2189" t="s">
        <v>102</v>
      </c>
      <c r="F2189" t="s">
        <v>309</v>
      </c>
      <c r="G2189">
        <v>186</v>
      </c>
      <c r="H2189">
        <v>130</v>
      </c>
      <c r="I2189">
        <v>56</v>
      </c>
      <c r="J2189" s="1">
        <f t="shared" si="68"/>
        <v>0.69892473118279574</v>
      </c>
      <c r="K2189" s="1">
        <f t="shared" si="69"/>
        <v>0.30107526881720431</v>
      </c>
    </row>
    <row r="2190" spans="1:11" hidden="1" x14ac:dyDescent="0.35">
      <c r="A2190" t="s">
        <v>136</v>
      </c>
      <c r="B2190" t="s">
        <v>9</v>
      </c>
      <c r="C2190" t="s">
        <v>137</v>
      </c>
      <c r="D2190" t="s">
        <v>135</v>
      </c>
      <c r="E2190" t="s">
        <v>104</v>
      </c>
      <c r="F2190" t="s">
        <v>189</v>
      </c>
      <c r="G2190">
        <v>78</v>
      </c>
      <c r="H2190">
        <v>49</v>
      </c>
      <c r="I2190">
        <v>29</v>
      </c>
      <c r="J2190" s="1">
        <f t="shared" si="68"/>
        <v>0.62820512820512819</v>
      </c>
      <c r="K2190" s="1">
        <f t="shared" si="69"/>
        <v>0.37179487179487181</v>
      </c>
    </row>
    <row r="2191" spans="1:11" hidden="1" x14ac:dyDescent="0.35">
      <c r="A2191" t="s">
        <v>136</v>
      </c>
      <c r="B2191" t="s">
        <v>9</v>
      </c>
      <c r="C2191" t="s">
        <v>137</v>
      </c>
      <c r="D2191" t="s">
        <v>135</v>
      </c>
      <c r="E2191" t="s">
        <v>105</v>
      </c>
      <c r="F2191" t="s">
        <v>268</v>
      </c>
      <c r="G2191">
        <v>22</v>
      </c>
      <c r="H2191">
        <v>16</v>
      </c>
      <c r="I2191">
        <v>6</v>
      </c>
      <c r="J2191" s="1">
        <f t="shared" si="68"/>
        <v>0.72727272727272729</v>
      </c>
      <c r="K2191" s="1">
        <f t="shared" si="69"/>
        <v>0.27272727272727271</v>
      </c>
    </row>
    <row r="2192" spans="1:11" hidden="1" x14ac:dyDescent="0.35">
      <c r="A2192" t="s">
        <v>136</v>
      </c>
      <c r="B2192" t="s">
        <v>9</v>
      </c>
      <c r="C2192" t="s">
        <v>137</v>
      </c>
      <c r="D2192" t="s">
        <v>135</v>
      </c>
      <c r="E2192" t="s">
        <v>106</v>
      </c>
      <c r="F2192" t="s">
        <v>200</v>
      </c>
      <c r="G2192">
        <v>115</v>
      </c>
      <c r="H2192">
        <v>85</v>
      </c>
      <c r="I2192">
        <v>30</v>
      </c>
      <c r="J2192" s="1">
        <f t="shared" si="68"/>
        <v>0.73913043478260865</v>
      </c>
      <c r="K2192" s="1">
        <f t="shared" si="69"/>
        <v>0.2608695652173913</v>
      </c>
    </row>
    <row r="2193" spans="1:11" hidden="1" x14ac:dyDescent="0.35">
      <c r="A2193" t="s">
        <v>136</v>
      </c>
      <c r="B2193" t="s">
        <v>9</v>
      </c>
      <c r="C2193" t="s">
        <v>137</v>
      </c>
      <c r="D2193" t="s">
        <v>135</v>
      </c>
      <c r="E2193" t="s">
        <v>107</v>
      </c>
      <c r="F2193" t="s">
        <v>200</v>
      </c>
      <c r="G2193">
        <v>114</v>
      </c>
      <c r="H2193">
        <v>101</v>
      </c>
      <c r="I2193">
        <v>13</v>
      </c>
      <c r="J2193" s="1">
        <f t="shared" si="68"/>
        <v>0.88596491228070173</v>
      </c>
      <c r="K2193" s="1">
        <f t="shared" si="69"/>
        <v>0.11403508771929824</v>
      </c>
    </row>
    <row r="2194" spans="1:11" hidden="1" x14ac:dyDescent="0.35">
      <c r="A2194" t="s">
        <v>136</v>
      </c>
      <c r="B2194" t="s">
        <v>9</v>
      </c>
      <c r="C2194" t="s">
        <v>137</v>
      </c>
      <c r="D2194" t="s">
        <v>135</v>
      </c>
      <c r="E2194" t="s">
        <v>108</v>
      </c>
      <c r="F2194" t="s">
        <v>179</v>
      </c>
      <c r="G2194">
        <v>84</v>
      </c>
      <c r="H2194">
        <v>68</v>
      </c>
      <c r="I2194">
        <v>16</v>
      </c>
      <c r="J2194" s="1">
        <f t="shared" si="68"/>
        <v>0.80952380952380953</v>
      </c>
      <c r="K2194" s="1">
        <f t="shared" si="69"/>
        <v>0.19047619047619047</v>
      </c>
    </row>
    <row r="2195" spans="1:11" hidden="1" x14ac:dyDescent="0.35">
      <c r="A2195" t="s">
        <v>136</v>
      </c>
      <c r="B2195" t="s">
        <v>9</v>
      </c>
      <c r="C2195" t="s">
        <v>137</v>
      </c>
      <c r="D2195" t="s">
        <v>135</v>
      </c>
      <c r="E2195" t="s">
        <v>109</v>
      </c>
      <c r="F2195" t="s">
        <v>309</v>
      </c>
      <c r="G2195">
        <v>145</v>
      </c>
      <c r="H2195">
        <v>98</v>
      </c>
      <c r="I2195">
        <v>47</v>
      </c>
      <c r="J2195" s="1">
        <f t="shared" si="68"/>
        <v>0.67586206896551726</v>
      </c>
      <c r="K2195" s="1">
        <f t="shared" si="69"/>
        <v>0.32413793103448274</v>
      </c>
    </row>
    <row r="2196" spans="1:11" hidden="1" x14ac:dyDescent="0.35">
      <c r="A2196" t="s">
        <v>136</v>
      </c>
      <c r="B2196" t="s">
        <v>9</v>
      </c>
      <c r="C2196" t="s">
        <v>137</v>
      </c>
      <c r="D2196" t="s">
        <v>135</v>
      </c>
      <c r="E2196" t="s">
        <v>110</v>
      </c>
      <c r="F2196" t="s">
        <v>200</v>
      </c>
      <c r="G2196">
        <v>54</v>
      </c>
      <c r="H2196">
        <v>39</v>
      </c>
      <c r="I2196">
        <v>15</v>
      </c>
      <c r="J2196" s="1">
        <f t="shared" si="68"/>
        <v>0.72222222222222221</v>
      </c>
      <c r="K2196" s="1">
        <f t="shared" si="69"/>
        <v>0.27777777777777779</v>
      </c>
    </row>
    <row r="2197" spans="1:11" hidden="1" x14ac:dyDescent="0.35">
      <c r="A2197" t="s">
        <v>136</v>
      </c>
      <c r="B2197" t="s">
        <v>9</v>
      </c>
      <c r="C2197" t="s">
        <v>137</v>
      </c>
      <c r="D2197" t="s">
        <v>135</v>
      </c>
      <c r="E2197" t="s">
        <v>112</v>
      </c>
      <c r="F2197" t="s">
        <v>210</v>
      </c>
      <c r="G2197">
        <v>57</v>
      </c>
      <c r="H2197">
        <v>41</v>
      </c>
      <c r="I2197">
        <v>16</v>
      </c>
      <c r="J2197" s="1">
        <f t="shared" si="68"/>
        <v>0.7192982456140351</v>
      </c>
      <c r="K2197" s="1">
        <f t="shared" si="69"/>
        <v>0.2807017543859649</v>
      </c>
    </row>
    <row r="2198" spans="1:11" hidden="1" x14ac:dyDescent="0.35">
      <c r="A2198" t="s">
        <v>136</v>
      </c>
      <c r="B2198" t="s">
        <v>9</v>
      </c>
      <c r="C2198" t="s">
        <v>137</v>
      </c>
      <c r="D2198" t="s">
        <v>135</v>
      </c>
      <c r="E2198" t="s">
        <v>113</v>
      </c>
      <c r="F2198" t="s">
        <v>268</v>
      </c>
      <c r="G2198">
        <v>8</v>
      </c>
      <c r="H2198">
        <v>3</v>
      </c>
      <c r="I2198">
        <v>5</v>
      </c>
      <c r="J2198" s="1">
        <f t="shared" si="68"/>
        <v>0.375</v>
      </c>
      <c r="K2198" s="1">
        <f t="shared" si="69"/>
        <v>0.625</v>
      </c>
    </row>
    <row r="2199" spans="1:11" hidden="1" x14ac:dyDescent="0.35">
      <c r="A2199" t="s">
        <v>136</v>
      </c>
      <c r="B2199" t="s">
        <v>9</v>
      </c>
      <c r="C2199" t="s">
        <v>137</v>
      </c>
      <c r="D2199" t="s">
        <v>135</v>
      </c>
      <c r="E2199" t="s">
        <v>114</v>
      </c>
      <c r="F2199" t="s">
        <v>184</v>
      </c>
      <c r="G2199">
        <v>14</v>
      </c>
      <c r="H2199">
        <v>9</v>
      </c>
      <c r="I2199">
        <v>5</v>
      </c>
      <c r="J2199" s="1">
        <f t="shared" si="68"/>
        <v>0.6428571428571429</v>
      </c>
      <c r="K2199" s="1">
        <f t="shared" si="69"/>
        <v>0.35714285714285715</v>
      </c>
    </row>
    <row r="2200" spans="1:11" hidden="1" x14ac:dyDescent="0.35">
      <c r="A2200" t="s">
        <v>136</v>
      </c>
      <c r="B2200" t="s">
        <v>9</v>
      </c>
      <c r="C2200" t="s">
        <v>137</v>
      </c>
      <c r="D2200" t="s">
        <v>135</v>
      </c>
      <c r="E2200" t="s">
        <v>116</v>
      </c>
      <c r="F2200" t="s">
        <v>184</v>
      </c>
      <c r="G2200">
        <v>7</v>
      </c>
      <c r="H2200">
        <v>4</v>
      </c>
      <c r="I2200">
        <v>3</v>
      </c>
      <c r="J2200" s="1">
        <f t="shared" si="68"/>
        <v>0.5714285714285714</v>
      </c>
      <c r="K2200" s="1">
        <f t="shared" si="69"/>
        <v>0.42857142857142855</v>
      </c>
    </row>
    <row r="2201" spans="1:11" hidden="1" x14ac:dyDescent="0.35">
      <c r="A2201" t="s">
        <v>136</v>
      </c>
      <c r="B2201" t="s">
        <v>9</v>
      </c>
      <c r="C2201" t="s">
        <v>137</v>
      </c>
      <c r="D2201" t="s">
        <v>135</v>
      </c>
      <c r="E2201" t="s">
        <v>117</v>
      </c>
      <c r="F2201" t="s">
        <v>309</v>
      </c>
      <c r="G2201">
        <v>135</v>
      </c>
      <c r="H2201">
        <v>105</v>
      </c>
      <c r="I2201">
        <v>30</v>
      </c>
      <c r="J2201" s="1">
        <f t="shared" si="68"/>
        <v>0.77777777777777779</v>
      </c>
      <c r="K2201" s="1">
        <f t="shared" si="69"/>
        <v>0.22222222222222221</v>
      </c>
    </row>
    <row r="2202" spans="1:11" hidden="1" x14ac:dyDescent="0.35">
      <c r="A2202" t="s">
        <v>136</v>
      </c>
      <c r="B2202" t="s">
        <v>9</v>
      </c>
      <c r="C2202" t="s">
        <v>137</v>
      </c>
      <c r="D2202" t="s">
        <v>135</v>
      </c>
      <c r="E2202" t="s">
        <v>118</v>
      </c>
      <c r="F2202" t="s">
        <v>189</v>
      </c>
      <c r="G2202">
        <v>48</v>
      </c>
      <c r="H2202">
        <v>36</v>
      </c>
      <c r="I2202">
        <v>12</v>
      </c>
      <c r="J2202" s="1">
        <f t="shared" si="68"/>
        <v>0.75</v>
      </c>
      <c r="K2202" s="1">
        <f t="shared" si="69"/>
        <v>0.25</v>
      </c>
    </row>
    <row r="2203" spans="1:11" hidden="1" x14ac:dyDescent="0.35">
      <c r="A2203" t="s">
        <v>136</v>
      </c>
      <c r="B2203" t="s">
        <v>9</v>
      </c>
      <c r="C2203" t="s">
        <v>137</v>
      </c>
      <c r="D2203" t="s">
        <v>135</v>
      </c>
      <c r="E2203" t="s">
        <v>119</v>
      </c>
      <c r="F2203" t="s">
        <v>189</v>
      </c>
      <c r="G2203">
        <v>221</v>
      </c>
      <c r="H2203">
        <v>149</v>
      </c>
      <c r="I2203">
        <v>72</v>
      </c>
      <c r="J2203" s="1">
        <f t="shared" si="68"/>
        <v>0.67420814479638014</v>
      </c>
      <c r="K2203" s="1">
        <f t="shared" si="69"/>
        <v>0.32579185520361992</v>
      </c>
    </row>
    <row r="2204" spans="1:11" hidden="1" x14ac:dyDescent="0.35">
      <c r="A2204" t="s">
        <v>136</v>
      </c>
      <c r="B2204" t="s">
        <v>9</v>
      </c>
      <c r="C2204" t="s">
        <v>137</v>
      </c>
      <c r="D2204" t="s">
        <v>135</v>
      </c>
      <c r="E2204" t="s">
        <v>120</v>
      </c>
      <c r="F2204" t="s">
        <v>200</v>
      </c>
      <c r="G2204">
        <v>68</v>
      </c>
      <c r="H2204">
        <v>51</v>
      </c>
      <c r="I2204">
        <v>17</v>
      </c>
      <c r="J2204" s="1">
        <f t="shared" si="68"/>
        <v>0.75</v>
      </c>
      <c r="K2204" s="1">
        <f t="shared" si="69"/>
        <v>0.25</v>
      </c>
    </row>
    <row r="2205" spans="1:11" hidden="1" x14ac:dyDescent="0.35">
      <c r="A2205" t="s">
        <v>136</v>
      </c>
      <c r="B2205" t="s">
        <v>9</v>
      </c>
      <c r="C2205" t="s">
        <v>137</v>
      </c>
      <c r="D2205" t="s">
        <v>135</v>
      </c>
      <c r="E2205" t="s">
        <v>121</v>
      </c>
      <c r="F2205" t="s">
        <v>200</v>
      </c>
      <c r="G2205">
        <v>251</v>
      </c>
      <c r="H2205">
        <v>202</v>
      </c>
      <c r="I2205">
        <v>49</v>
      </c>
      <c r="J2205" s="1">
        <f t="shared" si="68"/>
        <v>0.80478087649402386</v>
      </c>
      <c r="K2205" s="1">
        <f t="shared" si="69"/>
        <v>0.19521912350597609</v>
      </c>
    </row>
    <row r="2206" spans="1:11" hidden="1" x14ac:dyDescent="0.35">
      <c r="A2206" t="s">
        <v>136</v>
      </c>
      <c r="B2206" t="s">
        <v>9</v>
      </c>
      <c r="C2206" t="s">
        <v>137</v>
      </c>
      <c r="D2206" t="s">
        <v>135</v>
      </c>
      <c r="E2206" t="s">
        <v>122</v>
      </c>
      <c r="F2206" t="s">
        <v>184</v>
      </c>
      <c r="G2206">
        <v>63</v>
      </c>
      <c r="H2206">
        <v>49</v>
      </c>
      <c r="I2206">
        <v>14</v>
      </c>
      <c r="J2206" s="1">
        <f t="shared" si="68"/>
        <v>0.77777777777777779</v>
      </c>
      <c r="K2206" s="1">
        <f t="shared" si="69"/>
        <v>0.22222222222222221</v>
      </c>
    </row>
    <row r="2207" spans="1:11" hidden="1" x14ac:dyDescent="0.35">
      <c r="A2207" t="s">
        <v>136</v>
      </c>
      <c r="B2207" t="s">
        <v>9</v>
      </c>
      <c r="C2207" t="s">
        <v>137</v>
      </c>
      <c r="D2207" t="s">
        <v>135</v>
      </c>
      <c r="E2207" t="s">
        <v>123</v>
      </c>
      <c r="F2207" t="s">
        <v>189</v>
      </c>
      <c r="G2207">
        <v>109</v>
      </c>
      <c r="H2207">
        <v>77</v>
      </c>
      <c r="I2207">
        <v>32</v>
      </c>
      <c r="J2207" s="1">
        <f t="shared" si="68"/>
        <v>0.70642201834862384</v>
      </c>
      <c r="K2207" s="1">
        <f t="shared" si="69"/>
        <v>0.29357798165137616</v>
      </c>
    </row>
    <row r="2208" spans="1:11" hidden="1" x14ac:dyDescent="0.35">
      <c r="A2208" t="s">
        <v>136</v>
      </c>
      <c r="B2208" t="s">
        <v>9</v>
      </c>
      <c r="C2208" t="s">
        <v>137</v>
      </c>
      <c r="D2208" t="s">
        <v>135</v>
      </c>
      <c r="E2208" t="s">
        <v>124</v>
      </c>
      <c r="F2208" t="s">
        <v>124</v>
      </c>
      <c r="G2208">
        <v>82</v>
      </c>
      <c r="H2208">
        <v>65</v>
      </c>
      <c r="I2208">
        <v>17</v>
      </c>
      <c r="J2208" s="1">
        <f t="shared" si="68"/>
        <v>0.79268292682926833</v>
      </c>
      <c r="K2208" s="1">
        <f t="shared" si="69"/>
        <v>0.2073170731707317</v>
      </c>
    </row>
    <row r="2209" spans="1:11" x14ac:dyDescent="0.35">
      <c r="A2209" t="s">
        <v>136</v>
      </c>
      <c r="B2209" t="s">
        <v>9</v>
      </c>
      <c r="C2209" t="s">
        <v>137</v>
      </c>
      <c r="D2209" t="s">
        <v>135</v>
      </c>
      <c r="E2209" t="s">
        <v>125</v>
      </c>
      <c r="F2209" t="s">
        <v>309</v>
      </c>
      <c r="G2209">
        <v>186</v>
      </c>
      <c r="H2209">
        <v>157</v>
      </c>
      <c r="I2209">
        <v>29</v>
      </c>
      <c r="J2209" s="1">
        <f t="shared" si="68"/>
        <v>0.84408602150537637</v>
      </c>
      <c r="K2209" s="1">
        <f t="shared" si="69"/>
        <v>0.15591397849462366</v>
      </c>
    </row>
    <row r="2210" spans="1:11" hidden="1" x14ac:dyDescent="0.35">
      <c r="A2210" t="s">
        <v>136</v>
      </c>
      <c r="B2210" t="s">
        <v>9</v>
      </c>
      <c r="C2210" t="s">
        <v>137</v>
      </c>
      <c r="D2210" t="s">
        <v>135</v>
      </c>
      <c r="E2210" t="s">
        <v>126</v>
      </c>
      <c r="F2210" t="s">
        <v>268</v>
      </c>
      <c r="G2210">
        <v>14</v>
      </c>
      <c r="H2210">
        <v>10</v>
      </c>
      <c r="I2210">
        <v>4</v>
      </c>
      <c r="J2210" s="1">
        <f t="shared" si="68"/>
        <v>0.7142857142857143</v>
      </c>
      <c r="K2210" s="1">
        <f t="shared" si="69"/>
        <v>0.2857142857142857</v>
      </c>
    </row>
    <row r="2211" spans="1:11" hidden="1" x14ac:dyDescent="0.35">
      <c r="A2211" t="s">
        <v>138</v>
      </c>
      <c r="B2211" t="s">
        <v>9</v>
      </c>
      <c r="C2211" t="s">
        <v>139</v>
      </c>
      <c r="D2211" t="s">
        <v>11</v>
      </c>
      <c r="E2211" t="s">
        <v>12</v>
      </c>
      <c r="F2211" t="s">
        <v>268</v>
      </c>
      <c r="G2211">
        <v>1456</v>
      </c>
      <c r="H2211">
        <v>1351</v>
      </c>
      <c r="I2211">
        <v>105</v>
      </c>
      <c r="J2211" s="1">
        <f t="shared" si="68"/>
        <v>0.92788461538461542</v>
      </c>
      <c r="K2211" s="1">
        <f t="shared" si="69"/>
        <v>7.2115384615384609E-2</v>
      </c>
    </row>
    <row r="2212" spans="1:11" hidden="1" x14ac:dyDescent="0.35">
      <c r="A2212" t="s">
        <v>138</v>
      </c>
      <c r="B2212" t="s">
        <v>9</v>
      </c>
      <c r="C2212" t="s">
        <v>139</v>
      </c>
      <c r="D2212" t="s">
        <v>11</v>
      </c>
      <c r="E2212" t="s">
        <v>13</v>
      </c>
      <c r="F2212" t="s">
        <v>268</v>
      </c>
      <c r="G2212">
        <v>693</v>
      </c>
      <c r="H2212">
        <v>651</v>
      </c>
      <c r="I2212">
        <v>42</v>
      </c>
      <c r="J2212" s="1">
        <f t="shared" si="68"/>
        <v>0.93939393939393945</v>
      </c>
      <c r="K2212" s="1">
        <f t="shared" si="69"/>
        <v>6.0606060606060608E-2</v>
      </c>
    </row>
    <row r="2213" spans="1:11" hidden="1" x14ac:dyDescent="0.35">
      <c r="A2213" t="s">
        <v>138</v>
      </c>
      <c r="B2213" t="s">
        <v>9</v>
      </c>
      <c r="C2213" t="s">
        <v>139</v>
      </c>
      <c r="D2213" t="s">
        <v>11</v>
      </c>
      <c r="E2213" t="s">
        <v>14</v>
      </c>
      <c r="F2213" t="s">
        <v>268</v>
      </c>
      <c r="G2213">
        <v>1296</v>
      </c>
      <c r="H2213">
        <v>1214</v>
      </c>
      <c r="I2213">
        <v>82</v>
      </c>
      <c r="J2213" s="1">
        <f t="shared" si="68"/>
        <v>0.93672839506172845</v>
      </c>
      <c r="K2213" s="1">
        <f t="shared" si="69"/>
        <v>6.3271604938271608E-2</v>
      </c>
    </row>
    <row r="2214" spans="1:11" hidden="1" x14ac:dyDescent="0.35">
      <c r="A2214" t="s">
        <v>138</v>
      </c>
      <c r="B2214" t="s">
        <v>9</v>
      </c>
      <c r="C2214" t="s">
        <v>139</v>
      </c>
      <c r="D2214" t="s">
        <v>11</v>
      </c>
      <c r="E2214" t="s">
        <v>15</v>
      </c>
      <c r="F2214" t="s">
        <v>210</v>
      </c>
      <c r="G2214">
        <v>559</v>
      </c>
      <c r="H2214">
        <v>486</v>
      </c>
      <c r="I2214">
        <v>73</v>
      </c>
      <c r="J2214" s="1">
        <f t="shared" si="68"/>
        <v>0.86940966010733456</v>
      </c>
      <c r="K2214" s="1">
        <f t="shared" si="69"/>
        <v>0.13059033989266547</v>
      </c>
    </row>
    <row r="2215" spans="1:11" hidden="1" x14ac:dyDescent="0.35">
      <c r="A2215" t="s">
        <v>138</v>
      </c>
      <c r="B2215" t="s">
        <v>9</v>
      </c>
      <c r="C2215" t="s">
        <v>139</v>
      </c>
      <c r="D2215" t="s">
        <v>11</v>
      </c>
      <c r="E2215" t="s">
        <v>16</v>
      </c>
      <c r="F2215" t="s">
        <v>210</v>
      </c>
      <c r="G2215">
        <v>844</v>
      </c>
      <c r="H2215">
        <v>768</v>
      </c>
      <c r="I2215">
        <v>76</v>
      </c>
      <c r="J2215" s="1">
        <f t="shared" si="68"/>
        <v>0.90995260663507105</v>
      </c>
      <c r="K2215" s="1">
        <f t="shared" si="69"/>
        <v>9.004739336492891E-2</v>
      </c>
    </row>
    <row r="2216" spans="1:11" hidden="1" x14ac:dyDescent="0.35">
      <c r="A2216" t="s">
        <v>138</v>
      </c>
      <c r="B2216" t="s">
        <v>9</v>
      </c>
      <c r="C2216" t="s">
        <v>139</v>
      </c>
      <c r="D2216" t="s">
        <v>11</v>
      </c>
      <c r="E2216" t="s">
        <v>17</v>
      </c>
      <c r="F2216" t="s">
        <v>210</v>
      </c>
      <c r="G2216">
        <v>1292</v>
      </c>
      <c r="H2216">
        <v>1062</v>
      </c>
      <c r="I2216">
        <v>230</v>
      </c>
      <c r="J2216" s="1">
        <f t="shared" si="68"/>
        <v>0.82198142414860687</v>
      </c>
      <c r="K2216" s="1">
        <f t="shared" si="69"/>
        <v>0.17801857585139319</v>
      </c>
    </row>
    <row r="2217" spans="1:11" hidden="1" x14ac:dyDescent="0.35">
      <c r="A2217" t="s">
        <v>138</v>
      </c>
      <c r="B2217" t="s">
        <v>9</v>
      </c>
      <c r="C2217" t="s">
        <v>139</v>
      </c>
      <c r="D2217" t="s">
        <v>11</v>
      </c>
      <c r="E2217" t="s">
        <v>18</v>
      </c>
      <c r="F2217" t="s">
        <v>210</v>
      </c>
      <c r="G2217">
        <v>1006</v>
      </c>
      <c r="H2217">
        <v>740</v>
      </c>
      <c r="I2217">
        <v>266</v>
      </c>
      <c r="J2217" s="1">
        <f t="shared" si="68"/>
        <v>0.73558648111332003</v>
      </c>
      <c r="K2217" s="1">
        <f t="shared" si="69"/>
        <v>0.26441351888667991</v>
      </c>
    </row>
    <row r="2218" spans="1:11" hidden="1" x14ac:dyDescent="0.35">
      <c r="A2218" t="s">
        <v>138</v>
      </c>
      <c r="B2218" t="s">
        <v>9</v>
      </c>
      <c r="C2218" t="s">
        <v>139</v>
      </c>
      <c r="D2218" t="s">
        <v>11</v>
      </c>
      <c r="E2218" t="s">
        <v>19</v>
      </c>
      <c r="F2218" t="s">
        <v>210</v>
      </c>
      <c r="G2218">
        <v>1078</v>
      </c>
      <c r="H2218">
        <v>945</v>
      </c>
      <c r="I2218">
        <v>133</v>
      </c>
      <c r="J2218" s="1">
        <f t="shared" si="68"/>
        <v>0.87662337662337664</v>
      </c>
      <c r="K2218" s="1">
        <f t="shared" si="69"/>
        <v>0.12337662337662338</v>
      </c>
    </row>
    <row r="2219" spans="1:11" hidden="1" x14ac:dyDescent="0.35">
      <c r="A2219" t="s">
        <v>138</v>
      </c>
      <c r="B2219" t="s">
        <v>9</v>
      </c>
      <c r="C2219" t="s">
        <v>139</v>
      </c>
      <c r="D2219" t="s">
        <v>11</v>
      </c>
      <c r="E2219" t="s">
        <v>20</v>
      </c>
      <c r="F2219" t="s">
        <v>210</v>
      </c>
      <c r="G2219">
        <v>1350</v>
      </c>
      <c r="H2219">
        <v>1180</v>
      </c>
      <c r="I2219">
        <v>170</v>
      </c>
      <c r="J2219" s="1">
        <f t="shared" si="68"/>
        <v>0.87407407407407411</v>
      </c>
      <c r="K2219" s="1">
        <f t="shared" si="69"/>
        <v>0.12592592592592591</v>
      </c>
    </row>
    <row r="2220" spans="1:11" hidden="1" x14ac:dyDescent="0.35">
      <c r="A2220" t="s">
        <v>138</v>
      </c>
      <c r="B2220" t="s">
        <v>9</v>
      </c>
      <c r="C2220" t="s">
        <v>139</v>
      </c>
      <c r="D2220" t="s">
        <v>11</v>
      </c>
      <c r="E2220" t="s">
        <v>21</v>
      </c>
      <c r="F2220" t="s">
        <v>210</v>
      </c>
      <c r="G2220">
        <v>1412</v>
      </c>
      <c r="H2220">
        <v>1219</v>
      </c>
      <c r="I2220">
        <v>193</v>
      </c>
      <c r="J2220" s="1">
        <f t="shared" si="68"/>
        <v>0.86331444759206799</v>
      </c>
      <c r="K2220" s="1">
        <f t="shared" si="69"/>
        <v>0.13668555240793201</v>
      </c>
    </row>
    <row r="2221" spans="1:11" hidden="1" x14ac:dyDescent="0.35">
      <c r="A2221" t="s">
        <v>138</v>
      </c>
      <c r="B2221" t="s">
        <v>9</v>
      </c>
      <c r="C2221" t="s">
        <v>139</v>
      </c>
      <c r="D2221" t="s">
        <v>11</v>
      </c>
      <c r="E2221" t="s">
        <v>22</v>
      </c>
      <c r="F2221" t="s">
        <v>210</v>
      </c>
      <c r="G2221">
        <v>1251</v>
      </c>
      <c r="H2221">
        <v>985</v>
      </c>
      <c r="I2221">
        <v>266</v>
      </c>
      <c r="J2221" s="1">
        <f t="shared" si="68"/>
        <v>0.78737010391686646</v>
      </c>
      <c r="K2221" s="1">
        <f t="shared" si="69"/>
        <v>0.21262989608313348</v>
      </c>
    </row>
    <row r="2222" spans="1:11" hidden="1" x14ac:dyDescent="0.35">
      <c r="A2222" t="s">
        <v>138</v>
      </c>
      <c r="B2222" t="s">
        <v>9</v>
      </c>
      <c r="C2222" t="s">
        <v>139</v>
      </c>
      <c r="D2222" t="s">
        <v>11</v>
      </c>
      <c r="E2222" t="s">
        <v>23</v>
      </c>
      <c r="F2222" t="s">
        <v>210</v>
      </c>
      <c r="G2222">
        <v>1253</v>
      </c>
      <c r="H2222">
        <v>1096</v>
      </c>
      <c r="I2222">
        <v>157</v>
      </c>
      <c r="J2222" s="1">
        <f t="shared" si="68"/>
        <v>0.87470071827613727</v>
      </c>
      <c r="K2222" s="1">
        <f t="shared" si="69"/>
        <v>0.12529928172386273</v>
      </c>
    </row>
    <row r="2223" spans="1:11" hidden="1" x14ac:dyDescent="0.35">
      <c r="A2223" t="s">
        <v>138</v>
      </c>
      <c r="B2223" t="s">
        <v>9</v>
      </c>
      <c r="C2223" t="s">
        <v>139</v>
      </c>
      <c r="D2223" t="s">
        <v>11</v>
      </c>
      <c r="E2223" t="s">
        <v>24</v>
      </c>
      <c r="F2223" t="s">
        <v>210</v>
      </c>
      <c r="G2223">
        <v>767</v>
      </c>
      <c r="H2223">
        <v>634</v>
      </c>
      <c r="I2223">
        <v>133</v>
      </c>
      <c r="J2223" s="1">
        <f t="shared" si="68"/>
        <v>0.82659713168187743</v>
      </c>
      <c r="K2223" s="1">
        <f t="shared" si="69"/>
        <v>0.17340286831812254</v>
      </c>
    </row>
    <row r="2224" spans="1:11" hidden="1" x14ac:dyDescent="0.35">
      <c r="A2224" t="s">
        <v>138</v>
      </c>
      <c r="B2224" t="s">
        <v>9</v>
      </c>
      <c r="C2224" t="s">
        <v>139</v>
      </c>
      <c r="D2224" t="s">
        <v>11</v>
      </c>
      <c r="E2224" t="s">
        <v>25</v>
      </c>
      <c r="F2224" t="s">
        <v>210</v>
      </c>
      <c r="G2224">
        <v>1237</v>
      </c>
      <c r="H2224">
        <v>844</v>
      </c>
      <c r="I2224">
        <v>393</v>
      </c>
      <c r="J2224" s="1">
        <f t="shared" si="68"/>
        <v>0.68229587712206952</v>
      </c>
      <c r="K2224" s="1">
        <f t="shared" si="69"/>
        <v>0.31770412287793048</v>
      </c>
    </row>
    <row r="2225" spans="1:11" hidden="1" x14ac:dyDescent="0.35">
      <c r="A2225" t="s">
        <v>138</v>
      </c>
      <c r="B2225" t="s">
        <v>9</v>
      </c>
      <c r="C2225" t="s">
        <v>139</v>
      </c>
      <c r="D2225" t="s">
        <v>11</v>
      </c>
      <c r="E2225" t="s">
        <v>26</v>
      </c>
      <c r="F2225" t="s">
        <v>268</v>
      </c>
      <c r="G2225">
        <v>1453</v>
      </c>
      <c r="H2225">
        <v>1290</v>
      </c>
      <c r="I2225">
        <v>163</v>
      </c>
      <c r="J2225" s="1">
        <f t="shared" si="68"/>
        <v>0.88781830695113562</v>
      </c>
      <c r="K2225" s="1">
        <f t="shared" si="69"/>
        <v>0.11218169304886441</v>
      </c>
    </row>
    <row r="2226" spans="1:11" hidden="1" x14ac:dyDescent="0.35">
      <c r="A2226" t="s">
        <v>138</v>
      </c>
      <c r="B2226" t="s">
        <v>9</v>
      </c>
      <c r="C2226" t="s">
        <v>139</v>
      </c>
      <c r="D2226" t="s">
        <v>11</v>
      </c>
      <c r="E2226" t="s">
        <v>27</v>
      </c>
      <c r="F2226" t="s">
        <v>210</v>
      </c>
      <c r="G2226">
        <v>885</v>
      </c>
      <c r="H2226">
        <v>757</v>
      </c>
      <c r="I2226">
        <v>128</v>
      </c>
      <c r="J2226" s="1">
        <f t="shared" si="68"/>
        <v>0.8553672316384181</v>
      </c>
      <c r="K2226" s="1">
        <f t="shared" si="69"/>
        <v>0.14463276836158193</v>
      </c>
    </row>
    <row r="2227" spans="1:11" hidden="1" x14ac:dyDescent="0.35">
      <c r="A2227" t="s">
        <v>138</v>
      </c>
      <c r="B2227" t="s">
        <v>9</v>
      </c>
      <c r="C2227" t="s">
        <v>139</v>
      </c>
      <c r="D2227" t="s">
        <v>11</v>
      </c>
      <c r="E2227" t="s">
        <v>28</v>
      </c>
      <c r="F2227" t="s">
        <v>210</v>
      </c>
      <c r="G2227">
        <v>1725</v>
      </c>
      <c r="H2227">
        <v>1578</v>
      </c>
      <c r="I2227">
        <v>147</v>
      </c>
      <c r="J2227" s="1">
        <f t="shared" si="68"/>
        <v>0.9147826086956522</v>
      </c>
      <c r="K2227" s="1">
        <f t="shared" si="69"/>
        <v>8.5217391304347828E-2</v>
      </c>
    </row>
    <row r="2228" spans="1:11" hidden="1" x14ac:dyDescent="0.35">
      <c r="A2228" t="s">
        <v>138</v>
      </c>
      <c r="B2228" t="s">
        <v>9</v>
      </c>
      <c r="C2228" t="s">
        <v>139</v>
      </c>
      <c r="D2228" t="s">
        <v>11</v>
      </c>
      <c r="E2228" t="s">
        <v>29</v>
      </c>
      <c r="F2228" t="s">
        <v>210</v>
      </c>
      <c r="G2228">
        <v>897</v>
      </c>
      <c r="H2228">
        <v>838</v>
      </c>
      <c r="I2228">
        <v>59</v>
      </c>
      <c r="J2228" s="1">
        <f t="shared" si="68"/>
        <v>0.93422519509476032</v>
      </c>
      <c r="K2228" s="1">
        <f t="shared" si="69"/>
        <v>6.5774804905239681E-2</v>
      </c>
    </row>
    <row r="2229" spans="1:11" hidden="1" x14ac:dyDescent="0.35">
      <c r="A2229" t="s">
        <v>138</v>
      </c>
      <c r="B2229" t="s">
        <v>9</v>
      </c>
      <c r="C2229" t="s">
        <v>139</v>
      </c>
      <c r="D2229" t="s">
        <v>11</v>
      </c>
      <c r="E2229" t="s">
        <v>30</v>
      </c>
      <c r="F2229" t="s">
        <v>210</v>
      </c>
      <c r="G2229">
        <v>905</v>
      </c>
      <c r="H2229">
        <v>850</v>
      </c>
      <c r="I2229">
        <v>55</v>
      </c>
      <c r="J2229" s="1">
        <f t="shared" si="68"/>
        <v>0.93922651933701662</v>
      </c>
      <c r="K2229" s="1">
        <f t="shared" si="69"/>
        <v>6.0773480662983423E-2</v>
      </c>
    </row>
    <row r="2230" spans="1:11" hidden="1" x14ac:dyDescent="0.35">
      <c r="A2230" t="s">
        <v>138</v>
      </c>
      <c r="B2230" t="s">
        <v>9</v>
      </c>
      <c r="C2230" t="s">
        <v>139</v>
      </c>
      <c r="D2230" t="s">
        <v>11</v>
      </c>
      <c r="E2230" t="s">
        <v>31</v>
      </c>
      <c r="F2230" t="s">
        <v>210</v>
      </c>
      <c r="G2230">
        <v>1697</v>
      </c>
      <c r="H2230">
        <v>1236</v>
      </c>
      <c r="I2230">
        <v>461</v>
      </c>
      <c r="J2230" s="1">
        <f t="shared" si="68"/>
        <v>0.72834413671184439</v>
      </c>
      <c r="K2230" s="1">
        <f t="shared" si="69"/>
        <v>0.27165586328815555</v>
      </c>
    </row>
    <row r="2231" spans="1:11" hidden="1" x14ac:dyDescent="0.35">
      <c r="A2231" t="s">
        <v>138</v>
      </c>
      <c r="B2231" t="s">
        <v>9</v>
      </c>
      <c r="C2231" t="s">
        <v>139</v>
      </c>
      <c r="D2231" t="s">
        <v>11</v>
      </c>
      <c r="E2231" t="s">
        <v>32</v>
      </c>
      <c r="F2231" t="s">
        <v>210</v>
      </c>
      <c r="G2231">
        <v>953</v>
      </c>
      <c r="H2231">
        <v>803</v>
      </c>
      <c r="I2231">
        <v>150</v>
      </c>
      <c r="J2231" s="1">
        <f t="shared" si="68"/>
        <v>0.84260230849947537</v>
      </c>
      <c r="K2231" s="1">
        <f t="shared" si="69"/>
        <v>0.15739769150052466</v>
      </c>
    </row>
    <row r="2232" spans="1:11" hidden="1" x14ac:dyDescent="0.35">
      <c r="A2232" t="s">
        <v>138</v>
      </c>
      <c r="B2232" t="s">
        <v>9</v>
      </c>
      <c r="C2232" t="s">
        <v>139</v>
      </c>
      <c r="D2232" t="s">
        <v>11</v>
      </c>
      <c r="E2232" t="s">
        <v>33</v>
      </c>
      <c r="F2232" t="s">
        <v>210</v>
      </c>
      <c r="G2232">
        <v>1028</v>
      </c>
      <c r="H2232">
        <v>963</v>
      </c>
      <c r="I2232">
        <v>65</v>
      </c>
      <c r="J2232" s="1">
        <f t="shared" si="68"/>
        <v>0.9367704280155642</v>
      </c>
      <c r="K2232" s="1">
        <f t="shared" si="69"/>
        <v>6.3229571984435795E-2</v>
      </c>
    </row>
    <row r="2233" spans="1:11" hidden="1" x14ac:dyDescent="0.35">
      <c r="A2233" t="s">
        <v>138</v>
      </c>
      <c r="B2233" t="s">
        <v>9</v>
      </c>
      <c r="C2233" t="s">
        <v>139</v>
      </c>
      <c r="D2233" t="s">
        <v>11</v>
      </c>
      <c r="E2233" t="s">
        <v>34</v>
      </c>
      <c r="F2233" t="s">
        <v>210</v>
      </c>
      <c r="G2233">
        <v>1226</v>
      </c>
      <c r="H2233">
        <v>921</v>
      </c>
      <c r="I2233">
        <v>305</v>
      </c>
      <c r="J2233" s="1">
        <f t="shared" si="68"/>
        <v>0.75122349102773245</v>
      </c>
      <c r="K2233" s="1">
        <f t="shared" si="69"/>
        <v>0.24877650897226752</v>
      </c>
    </row>
    <row r="2234" spans="1:11" hidden="1" x14ac:dyDescent="0.35">
      <c r="A2234" t="s">
        <v>138</v>
      </c>
      <c r="B2234" t="s">
        <v>9</v>
      </c>
      <c r="C2234" t="s">
        <v>139</v>
      </c>
      <c r="D2234" t="s">
        <v>11</v>
      </c>
      <c r="E2234" t="s">
        <v>35</v>
      </c>
      <c r="F2234" t="s">
        <v>210</v>
      </c>
      <c r="G2234">
        <v>1068</v>
      </c>
      <c r="H2234">
        <v>913</v>
      </c>
      <c r="I2234">
        <v>155</v>
      </c>
      <c r="J2234" s="1">
        <f t="shared" si="68"/>
        <v>0.85486891385767794</v>
      </c>
      <c r="K2234" s="1">
        <f t="shared" si="69"/>
        <v>0.14513108614232209</v>
      </c>
    </row>
    <row r="2235" spans="1:11" hidden="1" x14ac:dyDescent="0.35">
      <c r="A2235" t="s">
        <v>138</v>
      </c>
      <c r="B2235" t="s">
        <v>9</v>
      </c>
      <c r="C2235" t="s">
        <v>139</v>
      </c>
      <c r="D2235" t="s">
        <v>11</v>
      </c>
      <c r="E2235" t="s">
        <v>36</v>
      </c>
      <c r="F2235" t="s">
        <v>210</v>
      </c>
      <c r="G2235">
        <v>749</v>
      </c>
      <c r="H2235">
        <v>707</v>
      </c>
      <c r="I2235">
        <v>42</v>
      </c>
      <c r="J2235" s="1">
        <f t="shared" si="68"/>
        <v>0.94392523364485981</v>
      </c>
      <c r="K2235" s="1">
        <f t="shared" si="69"/>
        <v>5.6074766355140186E-2</v>
      </c>
    </row>
    <row r="2236" spans="1:11" hidden="1" x14ac:dyDescent="0.35">
      <c r="A2236" t="s">
        <v>138</v>
      </c>
      <c r="B2236" t="s">
        <v>9</v>
      </c>
      <c r="C2236" t="s">
        <v>139</v>
      </c>
      <c r="D2236" t="s">
        <v>11</v>
      </c>
      <c r="E2236" t="s">
        <v>37</v>
      </c>
      <c r="F2236" t="s">
        <v>210</v>
      </c>
      <c r="G2236">
        <v>1647</v>
      </c>
      <c r="H2236">
        <v>1547</v>
      </c>
      <c r="I2236">
        <v>100</v>
      </c>
      <c r="J2236" s="1">
        <f t="shared" si="68"/>
        <v>0.93928354584092288</v>
      </c>
      <c r="K2236" s="1">
        <f t="shared" si="69"/>
        <v>6.0716454159077109E-2</v>
      </c>
    </row>
    <row r="2237" spans="1:11" hidden="1" x14ac:dyDescent="0.35">
      <c r="A2237" t="s">
        <v>138</v>
      </c>
      <c r="B2237" t="s">
        <v>9</v>
      </c>
      <c r="C2237" t="s">
        <v>139</v>
      </c>
      <c r="D2237" t="s">
        <v>11</v>
      </c>
      <c r="E2237" t="s">
        <v>38</v>
      </c>
      <c r="F2237" t="s">
        <v>210</v>
      </c>
      <c r="G2237">
        <v>1066</v>
      </c>
      <c r="H2237">
        <v>963</v>
      </c>
      <c r="I2237">
        <v>103</v>
      </c>
      <c r="J2237" s="1">
        <f t="shared" si="68"/>
        <v>0.90337711069418392</v>
      </c>
      <c r="K2237" s="1">
        <f t="shared" si="69"/>
        <v>9.662288930581614E-2</v>
      </c>
    </row>
    <row r="2238" spans="1:11" hidden="1" x14ac:dyDescent="0.35">
      <c r="A2238" t="s">
        <v>138</v>
      </c>
      <c r="B2238" t="s">
        <v>9</v>
      </c>
      <c r="C2238" t="s">
        <v>139</v>
      </c>
      <c r="D2238" t="s">
        <v>11</v>
      </c>
      <c r="E2238" t="s">
        <v>39</v>
      </c>
      <c r="F2238" t="s">
        <v>268</v>
      </c>
      <c r="G2238">
        <v>987</v>
      </c>
      <c r="H2238">
        <v>928</v>
      </c>
      <c r="I2238">
        <v>59</v>
      </c>
      <c r="J2238" s="1">
        <f t="shared" si="68"/>
        <v>0.94022289766970613</v>
      </c>
      <c r="K2238" s="1">
        <f t="shared" si="69"/>
        <v>5.9777102330293819E-2</v>
      </c>
    </row>
    <row r="2239" spans="1:11" hidden="1" x14ac:dyDescent="0.35">
      <c r="A2239" t="s">
        <v>138</v>
      </c>
      <c r="B2239" t="s">
        <v>9</v>
      </c>
      <c r="C2239" t="s">
        <v>139</v>
      </c>
      <c r="D2239" t="s">
        <v>11</v>
      </c>
      <c r="E2239" t="s">
        <v>40</v>
      </c>
      <c r="F2239" t="s">
        <v>189</v>
      </c>
      <c r="G2239">
        <v>527</v>
      </c>
      <c r="H2239">
        <v>433</v>
      </c>
      <c r="I2239">
        <v>94</v>
      </c>
      <c r="J2239" s="1">
        <f t="shared" si="68"/>
        <v>0.82163187855787478</v>
      </c>
      <c r="K2239" s="1">
        <f t="shared" si="69"/>
        <v>0.17836812144212524</v>
      </c>
    </row>
    <row r="2240" spans="1:11" hidden="1" x14ac:dyDescent="0.35">
      <c r="A2240" t="s">
        <v>138</v>
      </c>
      <c r="B2240" t="s">
        <v>9</v>
      </c>
      <c r="C2240" t="s">
        <v>139</v>
      </c>
      <c r="D2240" t="s">
        <v>11</v>
      </c>
      <c r="E2240" t="s">
        <v>41</v>
      </c>
      <c r="F2240" t="s">
        <v>268</v>
      </c>
      <c r="G2240">
        <v>988</v>
      </c>
      <c r="H2240">
        <v>969</v>
      </c>
      <c r="I2240">
        <v>19</v>
      </c>
      <c r="J2240" s="1">
        <f t="shared" si="68"/>
        <v>0.98076923076923073</v>
      </c>
      <c r="K2240" s="1">
        <f t="shared" si="69"/>
        <v>1.9230769230769232E-2</v>
      </c>
    </row>
    <row r="2241" spans="1:11" hidden="1" x14ac:dyDescent="0.35">
      <c r="A2241" t="s">
        <v>138</v>
      </c>
      <c r="B2241" t="s">
        <v>9</v>
      </c>
      <c r="C2241" t="s">
        <v>139</v>
      </c>
      <c r="D2241" t="s">
        <v>11</v>
      </c>
      <c r="E2241" t="s">
        <v>42</v>
      </c>
      <c r="F2241" t="s">
        <v>268</v>
      </c>
      <c r="G2241">
        <v>1277</v>
      </c>
      <c r="H2241">
        <v>1114</v>
      </c>
      <c r="I2241">
        <v>163</v>
      </c>
      <c r="J2241" s="1">
        <f t="shared" si="68"/>
        <v>0.8723570869224746</v>
      </c>
      <c r="K2241" s="1">
        <f t="shared" si="69"/>
        <v>0.12764291307752546</v>
      </c>
    </row>
    <row r="2242" spans="1:11" hidden="1" x14ac:dyDescent="0.35">
      <c r="A2242" t="s">
        <v>138</v>
      </c>
      <c r="B2242" t="s">
        <v>9</v>
      </c>
      <c r="C2242" t="s">
        <v>139</v>
      </c>
      <c r="D2242" t="s">
        <v>11</v>
      </c>
      <c r="E2242" t="s">
        <v>43</v>
      </c>
      <c r="F2242" t="s">
        <v>268</v>
      </c>
      <c r="G2242">
        <v>1242</v>
      </c>
      <c r="H2242">
        <v>1067</v>
      </c>
      <c r="I2242">
        <v>175</v>
      </c>
      <c r="J2242" s="1">
        <f t="shared" si="68"/>
        <v>0.8590982286634461</v>
      </c>
      <c r="K2242" s="1">
        <f t="shared" si="69"/>
        <v>0.14090177133655393</v>
      </c>
    </row>
    <row r="2243" spans="1:11" hidden="1" x14ac:dyDescent="0.35">
      <c r="A2243" t="s">
        <v>138</v>
      </c>
      <c r="B2243" t="s">
        <v>9</v>
      </c>
      <c r="C2243" t="s">
        <v>139</v>
      </c>
      <c r="D2243" t="s">
        <v>11</v>
      </c>
      <c r="E2243" t="s">
        <v>44</v>
      </c>
      <c r="F2243" t="s">
        <v>268</v>
      </c>
      <c r="G2243">
        <v>915</v>
      </c>
      <c r="H2243">
        <v>830</v>
      </c>
      <c r="I2243">
        <v>85</v>
      </c>
      <c r="J2243" s="1">
        <f t="shared" ref="J2243:J2306" si="70">H2243/G2243</f>
        <v>0.90710382513661203</v>
      </c>
      <c r="K2243" s="1">
        <f t="shared" ref="K2243:K2306" si="71">I2243/G2243</f>
        <v>9.2896174863387984E-2</v>
      </c>
    </row>
    <row r="2244" spans="1:11" hidden="1" x14ac:dyDescent="0.35">
      <c r="A2244" t="s">
        <v>138</v>
      </c>
      <c r="B2244" t="s">
        <v>9</v>
      </c>
      <c r="C2244" t="s">
        <v>139</v>
      </c>
      <c r="D2244" t="s">
        <v>11</v>
      </c>
      <c r="E2244" t="s">
        <v>45</v>
      </c>
      <c r="F2244" t="s">
        <v>268</v>
      </c>
      <c r="G2244">
        <v>591</v>
      </c>
      <c r="H2244">
        <v>574</v>
      </c>
      <c r="I2244">
        <v>17</v>
      </c>
      <c r="J2244" s="1">
        <f t="shared" si="70"/>
        <v>0.97123519458544838</v>
      </c>
      <c r="K2244" s="1">
        <f t="shared" si="71"/>
        <v>2.8764805414551606E-2</v>
      </c>
    </row>
    <row r="2245" spans="1:11" hidden="1" x14ac:dyDescent="0.35">
      <c r="A2245" t="s">
        <v>138</v>
      </c>
      <c r="B2245" t="s">
        <v>9</v>
      </c>
      <c r="C2245" t="s">
        <v>139</v>
      </c>
      <c r="D2245" t="s">
        <v>11</v>
      </c>
      <c r="E2245" t="s">
        <v>46</v>
      </c>
      <c r="F2245" t="s">
        <v>268</v>
      </c>
      <c r="G2245">
        <v>704</v>
      </c>
      <c r="H2245">
        <v>660</v>
      </c>
      <c r="I2245">
        <v>44</v>
      </c>
      <c r="J2245" s="1">
        <f t="shared" si="70"/>
        <v>0.9375</v>
      </c>
      <c r="K2245" s="1">
        <f t="shared" si="71"/>
        <v>6.25E-2</v>
      </c>
    </row>
    <row r="2246" spans="1:11" hidden="1" x14ac:dyDescent="0.35">
      <c r="A2246" t="s">
        <v>138</v>
      </c>
      <c r="B2246" t="s">
        <v>9</v>
      </c>
      <c r="C2246" t="s">
        <v>139</v>
      </c>
      <c r="D2246" t="s">
        <v>11</v>
      </c>
      <c r="E2246" t="s">
        <v>47</v>
      </c>
      <c r="F2246" t="s">
        <v>268</v>
      </c>
      <c r="G2246">
        <v>995</v>
      </c>
      <c r="H2246">
        <v>810</v>
      </c>
      <c r="I2246">
        <v>185</v>
      </c>
      <c r="J2246" s="1">
        <f t="shared" si="70"/>
        <v>0.81407035175879394</v>
      </c>
      <c r="K2246" s="1">
        <f t="shared" si="71"/>
        <v>0.18592964824120603</v>
      </c>
    </row>
    <row r="2247" spans="1:11" hidden="1" x14ac:dyDescent="0.35">
      <c r="A2247" t="s">
        <v>138</v>
      </c>
      <c r="B2247" t="s">
        <v>9</v>
      </c>
      <c r="C2247" t="s">
        <v>139</v>
      </c>
      <c r="D2247" t="s">
        <v>11</v>
      </c>
      <c r="E2247" t="s">
        <v>48</v>
      </c>
      <c r="F2247" t="s">
        <v>268</v>
      </c>
      <c r="G2247">
        <v>2032</v>
      </c>
      <c r="H2247">
        <v>1616</v>
      </c>
      <c r="I2247">
        <v>416</v>
      </c>
      <c r="J2247" s="1">
        <f t="shared" si="70"/>
        <v>0.79527559055118113</v>
      </c>
      <c r="K2247" s="1">
        <f t="shared" si="71"/>
        <v>0.20472440944881889</v>
      </c>
    </row>
    <row r="2248" spans="1:11" hidden="1" x14ac:dyDescent="0.35">
      <c r="A2248" t="s">
        <v>138</v>
      </c>
      <c r="B2248" t="s">
        <v>9</v>
      </c>
      <c r="C2248" t="s">
        <v>139</v>
      </c>
      <c r="D2248" t="s">
        <v>11</v>
      </c>
      <c r="E2248" t="s">
        <v>49</v>
      </c>
      <c r="F2248" t="s">
        <v>268</v>
      </c>
      <c r="G2248">
        <v>1230</v>
      </c>
      <c r="H2248">
        <v>919</v>
      </c>
      <c r="I2248">
        <v>311</v>
      </c>
      <c r="J2248" s="1">
        <f t="shared" si="70"/>
        <v>0.74715447154471548</v>
      </c>
      <c r="K2248" s="1">
        <f t="shared" si="71"/>
        <v>0.25284552845528457</v>
      </c>
    </row>
    <row r="2249" spans="1:11" hidden="1" x14ac:dyDescent="0.35">
      <c r="A2249" t="s">
        <v>138</v>
      </c>
      <c r="B2249" t="s">
        <v>9</v>
      </c>
      <c r="C2249" t="s">
        <v>139</v>
      </c>
      <c r="D2249" t="s">
        <v>11</v>
      </c>
      <c r="E2249" t="s">
        <v>50</v>
      </c>
      <c r="F2249" t="s">
        <v>268</v>
      </c>
      <c r="G2249">
        <v>1838</v>
      </c>
      <c r="H2249">
        <v>1619</v>
      </c>
      <c r="I2249">
        <v>219</v>
      </c>
      <c r="J2249" s="1">
        <f t="shared" si="70"/>
        <v>0.88084874863982587</v>
      </c>
      <c r="K2249" s="1">
        <f t="shared" si="71"/>
        <v>0.1191512513601741</v>
      </c>
    </row>
    <row r="2250" spans="1:11" hidden="1" x14ac:dyDescent="0.35">
      <c r="A2250" t="s">
        <v>138</v>
      </c>
      <c r="B2250" t="s">
        <v>9</v>
      </c>
      <c r="C2250" t="s">
        <v>139</v>
      </c>
      <c r="D2250" t="s">
        <v>11</v>
      </c>
      <c r="E2250" t="s">
        <v>51</v>
      </c>
      <c r="F2250" t="s">
        <v>189</v>
      </c>
      <c r="G2250">
        <v>1529</v>
      </c>
      <c r="H2250">
        <v>1217</v>
      </c>
      <c r="I2250">
        <v>312</v>
      </c>
      <c r="J2250" s="1">
        <f t="shared" si="70"/>
        <v>0.79594506213211247</v>
      </c>
      <c r="K2250" s="1">
        <f t="shared" si="71"/>
        <v>0.2040549378678875</v>
      </c>
    </row>
    <row r="2251" spans="1:11" hidden="1" x14ac:dyDescent="0.35">
      <c r="A2251" t="s">
        <v>138</v>
      </c>
      <c r="B2251" t="s">
        <v>9</v>
      </c>
      <c r="C2251" t="s">
        <v>139</v>
      </c>
      <c r="D2251" t="s">
        <v>11</v>
      </c>
      <c r="E2251" t="s">
        <v>52</v>
      </c>
      <c r="F2251" t="s">
        <v>189</v>
      </c>
      <c r="G2251">
        <v>1286</v>
      </c>
      <c r="H2251">
        <v>1057</v>
      </c>
      <c r="I2251">
        <v>229</v>
      </c>
      <c r="J2251" s="1">
        <f t="shared" si="70"/>
        <v>0.82192846034214617</v>
      </c>
      <c r="K2251" s="1">
        <f t="shared" si="71"/>
        <v>0.1780715396578538</v>
      </c>
    </row>
    <row r="2252" spans="1:11" hidden="1" x14ac:dyDescent="0.35">
      <c r="A2252" t="s">
        <v>138</v>
      </c>
      <c r="B2252" t="s">
        <v>9</v>
      </c>
      <c r="C2252" t="s">
        <v>139</v>
      </c>
      <c r="D2252" t="s">
        <v>11</v>
      </c>
      <c r="E2252" t="s">
        <v>53</v>
      </c>
      <c r="F2252" t="s">
        <v>189</v>
      </c>
      <c r="G2252">
        <v>1830</v>
      </c>
      <c r="H2252">
        <v>1502</v>
      </c>
      <c r="I2252">
        <v>328</v>
      </c>
      <c r="J2252" s="1">
        <f t="shared" si="70"/>
        <v>0.82076502732240442</v>
      </c>
      <c r="K2252" s="1">
        <f t="shared" si="71"/>
        <v>0.17923497267759564</v>
      </c>
    </row>
    <row r="2253" spans="1:11" hidden="1" x14ac:dyDescent="0.35">
      <c r="A2253" t="s">
        <v>138</v>
      </c>
      <c r="B2253" t="s">
        <v>9</v>
      </c>
      <c r="C2253" t="s">
        <v>139</v>
      </c>
      <c r="D2253" t="s">
        <v>11</v>
      </c>
      <c r="E2253" t="s">
        <v>54</v>
      </c>
      <c r="F2253" t="s">
        <v>189</v>
      </c>
      <c r="G2253">
        <v>733</v>
      </c>
      <c r="H2253">
        <v>604</v>
      </c>
      <c r="I2253">
        <v>129</v>
      </c>
      <c r="J2253" s="1">
        <f t="shared" si="70"/>
        <v>0.82401091405184179</v>
      </c>
      <c r="K2253" s="1">
        <f t="shared" si="71"/>
        <v>0.17598908594815826</v>
      </c>
    </row>
    <row r="2254" spans="1:11" hidden="1" x14ac:dyDescent="0.35">
      <c r="A2254" t="s">
        <v>138</v>
      </c>
      <c r="B2254" t="s">
        <v>9</v>
      </c>
      <c r="C2254" t="s">
        <v>139</v>
      </c>
      <c r="D2254" t="s">
        <v>11</v>
      </c>
      <c r="E2254" t="s">
        <v>55</v>
      </c>
      <c r="F2254" t="s">
        <v>189</v>
      </c>
      <c r="G2254">
        <v>637</v>
      </c>
      <c r="H2254">
        <v>456</v>
      </c>
      <c r="I2254">
        <v>181</v>
      </c>
      <c r="J2254" s="1">
        <f t="shared" si="70"/>
        <v>0.71585557299843017</v>
      </c>
      <c r="K2254" s="1">
        <f t="shared" si="71"/>
        <v>0.28414442700156983</v>
      </c>
    </row>
    <row r="2255" spans="1:11" hidden="1" x14ac:dyDescent="0.35">
      <c r="A2255" t="s">
        <v>138</v>
      </c>
      <c r="B2255" t="s">
        <v>9</v>
      </c>
      <c r="C2255" t="s">
        <v>139</v>
      </c>
      <c r="D2255" t="s">
        <v>11</v>
      </c>
      <c r="E2255" t="s">
        <v>56</v>
      </c>
      <c r="F2255" t="s">
        <v>189</v>
      </c>
      <c r="G2255">
        <v>1240</v>
      </c>
      <c r="H2255">
        <v>1197</v>
      </c>
      <c r="I2255">
        <v>43</v>
      </c>
      <c r="J2255" s="1">
        <f t="shared" si="70"/>
        <v>0.9653225806451613</v>
      </c>
      <c r="K2255" s="1">
        <f t="shared" si="71"/>
        <v>3.4677419354838708E-2</v>
      </c>
    </row>
    <row r="2256" spans="1:11" hidden="1" x14ac:dyDescent="0.35">
      <c r="A2256" t="s">
        <v>138</v>
      </c>
      <c r="B2256" t="s">
        <v>9</v>
      </c>
      <c r="C2256" t="s">
        <v>139</v>
      </c>
      <c r="D2256" t="s">
        <v>11</v>
      </c>
      <c r="E2256" t="s">
        <v>57</v>
      </c>
      <c r="F2256" t="s">
        <v>189</v>
      </c>
      <c r="G2256">
        <v>1050</v>
      </c>
      <c r="H2256">
        <v>757</v>
      </c>
      <c r="I2256">
        <v>293</v>
      </c>
      <c r="J2256" s="1">
        <f t="shared" si="70"/>
        <v>0.7209523809523809</v>
      </c>
      <c r="K2256" s="1">
        <f t="shared" si="71"/>
        <v>0.27904761904761904</v>
      </c>
    </row>
    <row r="2257" spans="1:11" hidden="1" x14ac:dyDescent="0.35">
      <c r="A2257" t="s">
        <v>138</v>
      </c>
      <c r="B2257" t="s">
        <v>9</v>
      </c>
      <c r="C2257" t="s">
        <v>139</v>
      </c>
      <c r="D2257" t="s">
        <v>11</v>
      </c>
      <c r="E2257" t="s">
        <v>58</v>
      </c>
      <c r="F2257" t="s">
        <v>189</v>
      </c>
      <c r="G2257">
        <v>830</v>
      </c>
      <c r="H2257">
        <v>752</v>
      </c>
      <c r="I2257">
        <v>78</v>
      </c>
      <c r="J2257" s="1">
        <f t="shared" si="70"/>
        <v>0.90602409638554215</v>
      </c>
      <c r="K2257" s="1">
        <f t="shared" si="71"/>
        <v>9.3975903614457831E-2</v>
      </c>
    </row>
    <row r="2258" spans="1:11" hidden="1" x14ac:dyDescent="0.35">
      <c r="A2258" t="s">
        <v>138</v>
      </c>
      <c r="B2258" t="s">
        <v>9</v>
      </c>
      <c r="C2258" t="s">
        <v>139</v>
      </c>
      <c r="D2258" t="s">
        <v>11</v>
      </c>
      <c r="E2258" t="s">
        <v>59</v>
      </c>
      <c r="F2258" t="s">
        <v>189</v>
      </c>
      <c r="G2258">
        <v>1386</v>
      </c>
      <c r="H2258">
        <v>1327</v>
      </c>
      <c r="I2258">
        <v>59</v>
      </c>
      <c r="J2258" s="1">
        <f t="shared" si="70"/>
        <v>0.95743145743145741</v>
      </c>
      <c r="K2258" s="1">
        <f t="shared" si="71"/>
        <v>4.2568542568542568E-2</v>
      </c>
    </row>
    <row r="2259" spans="1:11" hidden="1" x14ac:dyDescent="0.35">
      <c r="A2259" t="s">
        <v>138</v>
      </c>
      <c r="B2259" t="s">
        <v>9</v>
      </c>
      <c r="C2259" t="s">
        <v>139</v>
      </c>
      <c r="D2259" t="s">
        <v>11</v>
      </c>
      <c r="E2259" t="s">
        <v>60</v>
      </c>
      <c r="F2259" t="s">
        <v>184</v>
      </c>
      <c r="G2259">
        <v>3621</v>
      </c>
      <c r="H2259">
        <v>2207</v>
      </c>
      <c r="I2259">
        <v>1414</v>
      </c>
      <c r="J2259" s="1">
        <f t="shared" si="70"/>
        <v>0.60950013808340242</v>
      </c>
      <c r="K2259" s="1">
        <f t="shared" si="71"/>
        <v>0.39049986191659763</v>
      </c>
    </row>
    <row r="2260" spans="1:11" hidden="1" x14ac:dyDescent="0.35">
      <c r="A2260" t="s">
        <v>138</v>
      </c>
      <c r="B2260" t="s">
        <v>9</v>
      </c>
      <c r="C2260" t="s">
        <v>139</v>
      </c>
      <c r="D2260" t="s">
        <v>11</v>
      </c>
      <c r="E2260" t="s">
        <v>61</v>
      </c>
      <c r="F2260" t="s">
        <v>184</v>
      </c>
      <c r="G2260">
        <v>2585</v>
      </c>
      <c r="H2260">
        <v>2340</v>
      </c>
      <c r="I2260">
        <v>245</v>
      </c>
      <c r="J2260" s="1">
        <f t="shared" si="70"/>
        <v>0.90522243713733075</v>
      </c>
      <c r="K2260" s="1">
        <f t="shared" si="71"/>
        <v>9.4777562862669251E-2</v>
      </c>
    </row>
    <row r="2261" spans="1:11" hidden="1" x14ac:dyDescent="0.35">
      <c r="A2261" t="s">
        <v>138</v>
      </c>
      <c r="B2261" t="s">
        <v>9</v>
      </c>
      <c r="C2261" t="s">
        <v>139</v>
      </c>
      <c r="D2261" t="s">
        <v>11</v>
      </c>
      <c r="E2261" t="s">
        <v>62</v>
      </c>
      <c r="F2261" t="s">
        <v>184</v>
      </c>
      <c r="G2261">
        <v>1778</v>
      </c>
      <c r="H2261">
        <v>1143</v>
      </c>
      <c r="I2261">
        <v>635</v>
      </c>
      <c r="J2261" s="1">
        <f t="shared" si="70"/>
        <v>0.6428571428571429</v>
      </c>
      <c r="K2261" s="1">
        <f t="shared" si="71"/>
        <v>0.35714285714285715</v>
      </c>
    </row>
    <row r="2262" spans="1:11" hidden="1" x14ac:dyDescent="0.35">
      <c r="A2262" t="s">
        <v>138</v>
      </c>
      <c r="B2262" t="s">
        <v>9</v>
      </c>
      <c r="C2262" t="s">
        <v>139</v>
      </c>
      <c r="D2262" t="s">
        <v>11</v>
      </c>
      <c r="E2262" t="s">
        <v>63</v>
      </c>
      <c r="F2262" t="s">
        <v>184</v>
      </c>
      <c r="G2262">
        <v>2496</v>
      </c>
      <c r="H2262">
        <v>1983</v>
      </c>
      <c r="I2262">
        <v>513</v>
      </c>
      <c r="J2262" s="1">
        <f t="shared" si="70"/>
        <v>0.79447115384615385</v>
      </c>
      <c r="K2262" s="1">
        <f t="shared" si="71"/>
        <v>0.20552884615384615</v>
      </c>
    </row>
    <row r="2263" spans="1:11" hidden="1" x14ac:dyDescent="0.35">
      <c r="A2263" t="s">
        <v>138</v>
      </c>
      <c r="B2263" t="s">
        <v>9</v>
      </c>
      <c r="C2263" t="s">
        <v>139</v>
      </c>
      <c r="D2263" t="s">
        <v>11</v>
      </c>
      <c r="E2263" t="s">
        <v>64</v>
      </c>
      <c r="F2263" t="s">
        <v>184</v>
      </c>
      <c r="G2263">
        <v>1998</v>
      </c>
      <c r="H2263">
        <v>1128</v>
      </c>
      <c r="I2263">
        <v>870</v>
      </c>
      <c r="J2263" s="1">
        <f t="shared" si="70"/>
        <v>0.56456456456456461</v>
      </c>
      <c r="K2263" s="1">
        <f t="shared" si="71"/>
        <v>0.43543543543543545</v>
      </c>
    </row>
    <row r="2264" spans="1:11" hidden="1" x14ac:dyDescent="0.35">
      <c r="A2264" t="s">
        <v>138</v>
      </c>
      <c r="B2264" t="s">
        <v>9</v>
      </c>
      <c r="C2264" t="s">
        <v>139</v>
      </c>
      <c r="D2264" t="s">
        <v>11</v>
      </c>
      <c r="E2264" t="s">
        <v>65</v>
      </c>
      <c r="F2264" t="s">
        <v>184</v>
      </c>
      <c r="G2264">
        <v>1994</v>
      </c>
      <c r="H2264">
        <v>1542</v>
      </c>
      <c r="I2264">
        <v>452</v>
      </c>
      <c r="J2264" s="1">
        <f t="shared" si="70"/>
        <v>0.77331995987963886</v>
      </c>
      <c r="K2264" s="1">
        <f t="shared" si="71"/>
        <v>0.22668004012036108</v>
      </c>
    </row>
    <row r="2265" spans="1:11" hidden="1" x14ac:dyDescent="0.35">
      <c r="A2265" t="s">
        <v>138</v>
      </c>
      <c r="B2265" t="s">
        <v>9</v>
      </c>
      <c r="C2265" t="s">
        <v>139</v>
      </c>
      <c r="D2265" t="s">
        <v>11</v>
      </c>
      <c r="E2265" t="s">
        <v>66</v>
      </c>
      <c r="F2265" t="s">
        <v>184</v>
      </c>
      <c r="G2265">
        <v>673</v>
      </c>
      <c r="H2265">
        <v>410</v>
      </c>
      <c r="I2265">
        <v>263</v>
      </c>
      <c r="J2265" s="1">
        <f t="shared" si="70"/>
        <v>0.60921248142644868</v>
      </c>
      <c r="K2265" s="1">
        <f t="shared" si="71"/>
        <v>0.39078751857355126</v>
      </c>
    </row>
    <row r="2266" spans="1:11" hidden="1" x14ac:dyDescent="0.35">
      <c r="A2266" t="s">
        <v>138</v>
      </c>
      <c r="B2266" t="s">
        <v>9</v>
      </c>
      <c r="C2266" t="s">
        <v>139</v>
      </c>
      <c r="D2266" t="s">
        <v>11</v>
      </c>
      <c r="E2266" t="s">
        <v>67</v>
      </c>
      <c r="F2266" t="s">
        <v>184</v>
      </c>
      <c r="G2266">
        <v>1799</v>
      </c>
      <c r="H2266">
        <v>1419</v>
      </c>
      <c r="I2266">
        <v>380</v>
      </c>
      <c r="J2266" s="1">
        <f t="shared" si="70"/>
        <v>0.78877153974430236</v>
      </c>
      <c r="K2266" s="1">
        <f t="shared" si="71"/>
        <v>0.21122846025569761</v>
      </c>
    </row>
    <row r="2267" spans="1:11" hidden="1" x14ac:dyDescent="0.35">
      <c r="A2267" t="s">
        <v>138</v>
      </c>
      <c r="B2267" t="s">
        <v>9</v>
      </c>
      <c r="C2267" t="s">
        <v>139</v>
      </c>
      <c r="D2267" t="s">
        <v>11</v>
      </c>
      <c r="E2267" t="s">
        <v>68</v>
      </c>
      <c r="F2267" t="s">
        <v>184</v>
      </c>
      <c r="G2267">
        <v>1317</v>
      </c>
      <c r="H2267">
        <v>978</v>
      </c>
      <c r="I2267">
        <v>339</v>
      </c>
      <c r="J2267" s="1">
        <f t="shared" si="70"/>
        <v>0.74259681093394081</v>
      </c>
      <c r="K2267" s="1">
        <f t="shared" si="71"/>
        <v>0.25740318906605925</v>
      </c>
    </row>
    <row r="2268" spans="1:11" hidden="1" x14ac:dyDescent="0.35">
      <c r="A2268" t="s">
        <v>138</v>
      </c>
      <c r="B2268" t="s">
        <v>9</v>
      </c>
      <c r="C2268" t="s">
        <v>139</v>
      </c>
      <c r="D2268" t="s">
        <v>11</v>
      </c>
      <c r="E2268" t="s">
        <v>69</v>
      </c>
      <c r="F2268" t="s">
        <v>200</v>
      </c>
      <c r="G2268">
        <v>1498</v>
      </c>
      <c r="H2268">
        <v>1176</v>
      </c>
      <c r="I2268">
        <v>322</v>
      </c>
      <c r="J2268" s="1">
        <f t="shared" si="70"/>
        <v>0.78504672897196259</v>
      </c>
      <c r="K2268" s="1">
        <f t="shared" si="71"/>
        <v>0.21495327102803738</v>
      </c>
    </row>
    <row r="2269" spans="1:11" hidden="1" x14ac:dyDescent="0.35">
      <c r="A2269" t="s">
        <v>138</v>
      </c>
      <c r="B2269" t="s">
        <v>9</v>
      </c>
      <c r="C2269" t="s">
        <v>139</v>
      </c>
      <c r="D2269" t="s">
        <v>11</v>
      </c>
      <c r="E2269" t="s">
        <v>70</v>
      </c>
      <c r="F2269" t="s">
        <v>200</v>
      </c>
      <c r="G2269">
        <v>2724</v>
      </c>
      <c r="H2269">
        <v>2143</v>
      </c>
      <c r="I2269">
        <v>581</v>
      </c>
      <c r="J2269" s="1">
        <f t="shared" si="70"/>
        <v>0.78671071953010274</v>
      </c>
      <c r="K2269" s="1">
        <f t="shared" si="71"/>
        <v>0.2132892804698972</v>
      </c>
    </row>
    <row r="2270" spans="1:11" hidden="1" x14ac:dyDescent="0.35">
      <c r="A2270" t="s">
        <v>138</v>
      </c>
      <c r="B2270" t="s">
        <v>9</v>
      </c>
      <c r="C2270" t="s">
        <v>139</v>
      </c>
      <c r="D2270" t="s">
        <v>11</v>
      </c>
      <c r="E2270" t="s">
        <v>71</v>
      </c>
      <c r="F2270" t="s">
        <v>200</v>
      </c>
      <c r="G2270">
        <v>634</v>
      </c>
      <c r="H2270">
        <v>551</v>
      </c>
      <c r="I2270">
        <v>83</v>
      </c>
      <c r="J2270" s="1">
        <f t="shared" si="70"/>
        <v>0.86908517350157732</v>
      </c>
      <c r="K2270" s="1">
        <f t="shared" si="71"/>
        <v>0.1309148264984227</v>
      </c>
    </row>
    <row r="2271" spans="1:11" hidden="1" x14ac:dyDescent="0.35">
      <c r="A2271" t="s">
        <v>138</v>
      </c>
      <c r="B2271" t="s">
        <v>9</v>
      </c>
      <c r="C2271" t="s">
        <v>139</v>
      </c>
      <c r="D2271" t="s">
        <v>11</v>
      </c>
      <c r="E2271" t="s">
        <v>72</v>
      </c>
      <c r="F2271" t="s">
        <v>179</v>
      </c>
      <c r="G2271">
        <v>3753</v>
      </c>
      <c r="H2271">
        <v>1798</v>
      </c>
      <c r="I2271">
        <v>1955</v>
      </c>
      <c r="J2271" s="1">
        <f t="shared" si="70"/>
        <v>0.47908339994670929</v>
      </c>
      <c r="K2271" s="1">
        <f t="shared" si="71"/>
        <v>0.52091660005329066</v>
      </c>
    </row>
    <row r="2272" spans="1:11" hidden="1" x14ac:dyDescent="0.35">
      <c r="A2272" t="s">
        <v>138</v>
      </c>
      <c r="B2272" t="s">
        <v>9</v>
      </c>
      <c r="C2272" t="s">
        <v>139</v>
      </c>
      <c r="D2272" t="s">
        <v>11</v>
      </c>
      <c r="E2272" t="s">
        <v>73</v>
      </c>
      <c r="F2272" t="s">
        <v>179</v>
      </c>
      <c r="G2272">
        <v>2485</v>
      </c>
      <c r="H2272">
        <v>2355</v>
      </c>
      <c r="I2272">
        <v>130</v>
      </c>
      <c r="J2272" s="1">
        <f t="shared" si="70"/>
        <v>0.9476861167002012</v>
      </c>
      <c r="K2272" s="1">
        <f t="shared" si="71"/>
        <v>5.2313883299798795E-2</v>
      </c>
    </row>
    <row r="2273" spans="1:11" hidden="1" x14ac:dyDescent="0.35">
      <c r="A2273" t="s">
        <v>138</v>
      </c>
      <c r="B2273" t="s">
        <v>9</v>
      </c>
      <c r="C2273" t="s">
        <v>139</v>
      </c>
      <c r="D2273" t="s">
        <v>11</v>
      </c>
      <c r="E2273" t="s">
        <v>74</v>
      </c>
      <c r="F2273" t="s">
        <v>179</v>
      </c>
      <c r="G2273">
        <v>3267</v>
      </c>
      <c r="H2273">
        <v>1917</v>
      </c>
      <c r="I2273">
        <v>1350</v>
      </c>
      <c r="J2273" s="1">
        <f t="shared" si="70"/>
        <v>0.58677685950413228</v>
      </c>
      <c r="K2273" s="1">
        <f t="shared" si="71"/>
        <v>0.41322314049586778</v>
      </c>
    </row>
    <row r="2274" spans="1:11" hidden="1" x14ac:dyDescent="0.35">
      <c r="A2274" t="s">
        <v>138</v>
      </c>
      <c r="B2274" t="s">
        <v>9</v>
      </c>
      <c r="C2274" t="s">
        <v>139</v>
      </c>
      <c r="D2274" t="s">
        <v>11</v>
      </c>
      <c r="E2274" t="s">
        <v>75</v>
      </c>
      <c r="F2274" t="s">
        <v>179</v>
      </c>
      <c r="G2274">
        <v>2538</v>
      </c>
      <c r="H2274">
        <v>1448</v>
      </c>
      <c r="I2274">
        <v>1090</v>
      </c>
      <c r="J2274" s="1">
        <f t="shared" si="70"/>
        <v>0.57052797478329398</v>
      </c>
      <c r="K2274" s="1">
        <f t="shared" si="71"/>
        <v>0.42947202521670608</v>
      </c>
    </row>
    <row r="2275" spans="1:11" hidden="1" x14ac:dyDescent="0.35">
      <c r="A2275" t="s">
        <v>138</v>
      </c>
      <c r="B2275" t="s">
        <v>9</v>
      </c>
      <c r="C2275" t="s">
        <v>139</v>
      </c>
      <c r="D2275" t="s">
        <v>11</v>
      </c>
      <c r="E2275" t="s">
        <v>76</v>
      </c>
      <c r="F2275" t="s">
        <v>210</v>
      </c>
      <c r="G2275">
        <v>1933</v>
      </c>
      <c r="H2275">
        <v>1708</v>
      </c>
      <c r="I2275">
        <v>225</v>
      </c>
      <c r="J2275" s="1">
        <f t="shared" si="70"/>
        <v>0.88360062079668911</v>
      </c>
      <c r="K2275" s="1">
        <f t="shared" si="71"/>
        <v>0.11639937920331092</v>
      </c>
    </row>
    <row r="2276" spans="1:11" hidden="1" x14ac:dyDescent="0.35">
      <c r="A2276" t="s">
        <v>138</v>
      </c>
      <c r="B2276" t="s">
        <v>9</v>
      </c>
      <c r="C2276" t="s">
        <v>139</v>
      </c>
      <c r="D2276" t="s">
        <v>11</v>
      </c>
      <c r="E2276" t="s">
        <v>77</v>
      </c>
      <c r="F2276" s="31" t="s">
        <v>380</v>
      </c>
      <c r="G2276">
        <v>260</v>
      </c>
      <c r="H2276">
        <v>197</v>
      </c>
      <c r="I2276">
        <v>63</v>
      </c>
      <c r="J2276" s="1">
        <f t="shared" si="70"/>
        <v>0.75769230769230766</v>
      </c>
      <c r="K2276" s="1">
        <f t="shared" si="71"/>
        <v>0.24230769230769231</v>
      </c>
    </row>
    <row r="2277" spans="1:11" hidden="1" x14ac:dyDescent="0.35">
      <c r="A2277" t="s">
        <v>138</v>
      </c>
      <c r="B2277" t="s">
        <v>9</v>
      </c>
      <c r="C2277" t="s">
        <v>139</v>
      </c>
      <c r="D2277" t="s">
        <v>11</v>
      </c>
      <c r="E2277" t="s">
        <v>78</v>
      </c>
      <c r="F2277" t="s">
        <v>268</v>
      </c>
      <c r="G2277">
        <v>2095</v>
      </c>
      <c r="H2277">
        <v>1532</v>
      </c>
      <c r="I2277">
        <v>563</v>
      </c>
      <c r="J2277" s="1">
        <f t="shared" si="70"/>
        <v>0.73126491646778047</v>
      </c>
      <c r="K2277" s="1">
        <f t="shared" si="71"/>
        <v>0.26873508353221959</v>
      </c>
    </row>
    <row r="2278" spans="1:11" hidden="1" x14ac:dyDescent="0.35">
      <c r="A2278" t="s">
        <v>138</v>
      </c>
      <c r="B2278" t="s">
        <v>9</v>
      </c>
      <c r="C2278" t="s">
        <v>139</v>
      </c>
      <c r="D2278" t="s">
        <v>11</v>
      </c>
      <c r="E2278" t="s">
        <v>79</v>
      </c>
      <c r="F2278" t="s">
        <v>210</v>
      </c>
      <c r="G2278">
        <v>2785</v>
      </c>
      <c r="H2278">
        <v>2116</v>
      </c>
      <c r="I2278">
        <v>669</v>
      </c>
      <c r="J2278" s="1">
        <f t="shared" si="70"/>
        <v>0.75978456014362661</v>
      </c>
      <c r="K2278" s="1">
        <f t="shared" si="71"/>
        <v>0.24021543985637342</v>
      </c>
    </row>
    <row r="2279" spans="1:11" hidden="1" x14ac:dyDescent="0.35">
      <c r="A2279" t="s">
        <v>138</v>
      </c>
      <c r="B2279" t="s">
        <v>9</v>
      </c>
      <c r="C2279" t="s">
        <v>139</v>
      </c>
      <c r="D2279" t="s">
        <v>11</v>
      </c>
      <c r="E2279" t="s">
        <v>80</v>
      </c>
      <c r="F2279" t="s">
        <v>309</v>
      </c>
      <c r="G2279">
        <v>6</v>
      </c>
      <c r="H2279">
        <v>4</v>
      </c>
      <c r="I2279">
        <v>2</v>
      </c>
      <c r="J2279" s="1">
        <f t="shared" si="70"/>
        <v>0.66666666666666663</v>
      </c>
      <c r="K2279" s="1">
        <f t="shared" si="71"/>
        <v>0.33333333333333331</v>
      </c>
    </row>
    <row r="2280" spans="1:11" hidden="1" x14ac:dyDescent="0.35">
      <c r="A2280" t="s">
        <v>138</v>
      </c>
      <c r="B2280" t="s">
        <v>9</v>
      </c>
      <c r="C2280" t="s">
        <v>139</v>
      </c>
      <c r="D2280" t="s">
        <v>11</v>
      </c>
      <c r="E2280" t="s">
        <v>81</v>
      </c>
      <c r="F2280" t="s">
        <v>189</v>
      </c>
      <c r="G2280">
        <v>34</v>
      </c>
      <c r="H2280">
        <v>23</v>
      </c>
      <c r="I2280">
        <v>11</v>
      </c>
      <c r="J2280" s="1">
        <f t="shared" si="70"/>
        <v>0.67647058823529416</v>
      </c>
      <c r="K2280" s="1">
        <f t="shared" si="71"/>
        <v>0.3235294117647059</v>
      </c>
    </row>
    <row r="2281" spans="1:11" hidden="1" x14ac:dyDescent="0.35">
      <c r="A2281" t="s">
        <v>138</v>
      </c>
      <c r="B2281" t="s">
        <v>9</v>
      </c>
      <c r="C2281" t="s">
        <v>139</v>
      </c>
      <c r="D2281" t="s">
        <v>11</v>
      </c>
      <c r="E2281" t="s">
        <v>82</v>
      </c>
      <c r="F2281" t="s">
        <v>184</v>
      </c>
      <c r="G2281">
        <v>14</v>
      </c>
      <c r="H2281">
        <v>6</v>
      </c>
      <c r="I2281">
        <v>8</v>
      </c>
      <c r="J2281" s="1">
        <f t="shared" si="70"/>
        <v>0.42857142857142855</v>
      </c>
      <c r="K2281" s="1">
        <f t="shared" si="71"/>
        <v>0.5714285714285714</v>
      </c>
    </row>
    <row r="2282" spans="1:11" hidden="1" x14ac:dyDescent="0.35">
      <c r="A2282" t="s">
        <v>138</v>
      </c>
      <c r="B2282" t="s">
        <v>9</v>
      </c>
      <c r="C2282" t="s">
        <v>139</v>
      </c>
      <c r="D2282" t="s">
        <v>11</v>
      </c>
      <c r="E2282" t="s">
        <v>83</v>
      </c>
      <c r="F2282" t="s">
        <v>179</v>
      </c>
      <c r="G2282">
        <v>15</v>
      </c>
      <c r="H2282">
        <v>10</v>
      </c>
      <c r="I2282">
        <v>5</v>
      </c>
      <c r="J2282" s="1">
        <f t="shared" si="70"/>
        <v>0.66666666666666663</v>
      </c>
      <c r="K2282" s="1">
        <f t="shared" si="71"/>
        <v>0.33333333333333331</v>
      </c>
    </row>
    <row r="2283" spans="1:11" hidden="1" x14ac:dyDescent="0.35">
      <c r="A2283" t="s">
        <v>138</v>
      </c>
      <c r="B2283" t="s">
        <v>9</v>
      </c>
      <c r="C2283" t="s">
        <v>139</v>
      </c>
      <c r="D2283" t="s">
        <v>11</v>
      </c>
      <c r="E2283" t="s">
        <v>84</v>
      </c>
      <c r="F2283" t="s">
        <v>200</v>
      </c>
      <c r="G2283">
        <v>2525</v>
      </c>
      <c r="H2283">
        <v>1912</v>
      </c>
      <c r="I2283">
        <v>613</v>
      </c>
      <c r="J2283" s="1">
        <f t="shared" si="70"/>
        <v>0.75722772277227723</v>
      </c>
      <c r="K2283" s="1">
        <f t="shared" si="71"/>
        <v>0.24277227722772277</v>
      </c>
    </row>
    <row r="2284" spans="1:11" hidden="1" x14ac:dyDescent="0.35">
      <c r="A2284" t="s">
        <v>138</v>
      </c>
      <c r="B2284" t="s">
        <v>9</v>
      </c>
      <c r="C2284" t="s">
        <v>139</v>
      </c>
      <c r="D2284" t="s">
        <v>11</v>
      </c>
      <c r="E2284" t="s">
        <v>85</v>
      </c>
      <c r="F2284" t="s">
        <v>200</v>
      </c>
      <c r="G2284">
        <v>2068</v>
      </c>
      <c r="H2284">
        <v>1739</v>
      </c>
      <c r="I2284">
        <v>329</v>
      </c>
      <c r="J2284" s="1">
        <f t="shared" si="70"/>
        <v>0.84090909090909094</v>
      </c>
      <c r="K2284" s="1">
        <f t="shared" si="71"/>
        <v>0.15909090909090909</v>
      </c>
    </row>
    <row r="2285" spans="1:11" hidden="1" x14ac:dyDescent="0.35">
      <c r="A2285" t="s">
        <v>138</v>
      </c>
      <c r="B2285" t="s">
        <v>9</v>
      </c>
      <c r="C2285" t="s">
        <v>139</v>
      </c>
      <c r="D2285" t="s">
        <v>11</v>
      </c>
      <c r="E2285" t="s">
        <v>86</v>
      </c>
      <c r="F2285" t="s">
        <v>179</v>
      </c>
      <c r="G2285">
        <v>4762</v>
      </c>
      <c r="H2285">
        <v>2100</v>
      </c>
      <c r="I2285">
        <v>2662</v>
      </c>
      <c r="J2285" s="1">
        <f t="shared" si="70"/>
        <v>0.44099118017639649</v>
      </c>
      <c r="K2285" s="1">
        <f t="shared" si="71"/>
        <v>0.55900881982360351</v>
      </c>
    </row>
    <row r="2286" spans="1:11" hidden="1" x14ac:dyDescent="0.35">
      <c r="A2286" t="s">
        <v>138</v>
      </c>
      <c r="B2286" t="s">
        <v>9</v>
      </c>
      <c r="C2286" t="s">
        <v>139</v>
      </c>
      <c r="D2286" t="s">
        <v>11</v>
      </c>
      <c r="E2286" t="s">
        <v>87</v>
      </c>
      <c r="F2286" t="s">
        <v>189</v>
      </c>
      <c r="G2286">
        <v>4972</v>
      </c>
      <c r="H2286">
        <v>4392</v>
      </c>
      <c r="I2286">
        <v>580</v>
      </c>
      <c r="J2286" s="1">
        <f t="shared" si="70"/>
        <v>0.88334674175382144</v>
      </c>
      <c r="K2286" s="1">
        <f t="shared" si="71"/>
        <v>0.1166532582461786</v>
      </c>
    </row>
    <row r="2287" spans="1:11" hidden="1" x14ac:dyDescent="0.35">
      <c r="A2287" t="s">
        <v>138</v>
      </c>
      <c r="B2287" t="s">
        <v>9</v>
      </c>
      <c r="C2287" t="s">
        <v>139</v>
      </c>
      <c r="D2287" t="s">
        <v>11</v>
      </c>
      <c r="E2287" t="s">
        <v>88</v>
      </c>
      <c r="F2287" t="s">
        <v>268</v>
      </c>
      <c r="G2287">
        <v>4432</v>
      </c>
      <c r="H2287">
        <v>3880</v>
      </c>
      <c r="I2287">
        <v>552</v>
      </c>
      <c r="J2287" s="1">
        <f t="shared" si="70"/>
        <v>0.87545126353790614</v>
      </c>
      <c r="K2287" s="1">
        <f t="shared" si="71"/>
        <v>0.12454873646209386</v>
      </c>
    </row>
    <row r="2288" spans="1:11" hidden="1" x14ac:dyDescent="0.35">
      <c r="A2288" t="s">
        <v>138</v>
      </c>
      <c r="B2288" t="s">
        <v>9</v>
      </c>
      <c r="C2288" t="s">
        <v>139</v>
      </c>
      <c r="D2288" t="s">
        <v>11</v>
      </c>
      <c r="E2288" t="s">
        <v>89</v>
      </c>
      <c r="F2288" t="s">
        <v>189</v>
      </c>
      <c r="G2288">
        <v>4495</v>
      </c>
      <c r="H2288">
        <v>3863</v>
      </c>
      <c r="I2288">
        <v>632</v>
      </c>
      <c r="J2288" s="1">
        <f t="shared" si="70"/>
        <v>0.85939933259176859</v>
      </c>
      <c r="K2288" s="1">
        <f t="shared" si="71"/>
        <v>0.14060066740823138</v>
      </c>
    </row>
    <row r="2289" spans="1:11" hidden="1" x14ac:dyDescent="0.35">
      <c r="A2289" t="s">
        <v>138</v>
      </c>
      <c r="B2289" t="s">
        <v>9</v>
      </c>
      <c r="C2289" t="s">
        <v>139</v>
      </c>
      <c r="D2289" t="s">
        <v>11</v>
      </c>
      <c r="E2289" t="s">
        <v>90</v>
      </c>
      <c r="F2289" t="s">
        <v>179</v>
      </c>
      <c r="G2289">
        <v>7586</v>
      </c>
      <c r="H2289">
        <v>5252</v>
      </c>
      <c r="I2289">
        <v>2334</v>
      </c>
      <c r="J2289" s="1">
        <f t="shared" si="70"/>
        <v>0.69232797258107037</v>
      </c>
      <c r="K2289" s="1">
        <f t="shared" si="71"/>
        <v>0.30767202741892963</v>
      </c>
    </row>
    <row r="2290" spans="1:11" hidden="1" x14ac:dyDescent="0.35">
      <c r="A2290" t="s">
        <v>138</v>
      </c>
      <c r="B2290" t="s">
        <v>9</v>
      </c>
      <c r="C2290" t="s">
        <v>139</v>
      </c>
      <c r="D2290" t="s">
        <v>11</v>
      </c>
      <c r="E2290" t="s">
        <v>91</v>
      </c>
      <c r="F2290" t="s">
        <v>268</v>
      </c>
      <c r="G2290">
        <v>2680</v>
      </c>
      <c r="H2290">
        <v>2280</v>
      </c>
      <c r="I2290">
        <v>400</v>
      </c>
      <c r="J2290" s="1">
        <f t="shared" si="70"/>
        <v>0.85074626865671643</v>
      </c>
      <c r="K2290" s="1">
        <f t="shared" si="71"/>
        <v>0.14925373134328357</v>
      </c>
    </row>
    <row r="2291" spans="1:11" hidden="1" x14ac:dyDescent="0.35">
      <c r="A2291" t="s">
        <v>138</v>
      </c>
      <c r="B2291" t="s">
        <v>9</v>
      </c>
      <c r="C2291" t="s">
        <v>139</v>
      </c>
      <c r="D2291" t="s">
        <v>11</v>
      </c>
      <c r="E2291" t="s">
        <v>92</v>
      </c>
      <c r="F2291" t="s">
        <v>189</v>
      </c>
      <c r="G2291">
        <v>3477</v>
      </c>
      <c r="H2291">
        <v>3191</v>
      </c>
      <c r="I2291">
        <v>286</v>
      </c>
      <c r="J2291" s="1">
        <f t="shared" si="70"/>
        <v>0.91774518262870286</v>
      </c>
      <c r="K2291" s="1">
        <f t="shared" si="71"/>
        <v>8.2254817371297098E-2</v>
      </c>
    </row>
    <row r="2292" spans="1:11" hidden="1" x14ac:dyDescent="0.35">
      <c r="A2292" t="s">
        <v>138</v>
      </c>
      <c r="B2292" t="s">
        <v>9</v>
      </c>
      <c r="C2292" t="s">
        <v>139</v>
      </c>
      <c r="D2292" t="s">
        <v>11</v>
      </c>
      <c r="E2292" t="s">
        <v>93</v>
      </c>
      <c r="F2292" t="s">
        <v>184</v>
      </c>
      <c r="G2292">
        <v>4631</v>
      </c>
      <c r="H2292">
        <v>3153</v>
      </c>
      <c r="I2292">
        <v>1478</v>
      </c>
      <c r="J2292" s="1">
        <f t="shared" si="70"/>
        <v>0.68084646944504423</v>
      </c>
      <c r="K2292" s="1">
        <f t="shared" si="71"/>
        <v>0.31915353055495571</v>
      </c>
    </row>
    <row r="2293" spans="1:11" hidden="1" x14ac:dyDescent="0.35">
      <c r="A2293" t="s">
        <v>138</v>
      </c>
      <c r="B2293" t="s">
        <v>9</v>
      </c>
      <c r="C2293" t="s">
        <v>139</v>
      </c>
      <c r="D2293" t="s">
        <v>11</v>
      </c>
      <c r="E2293" t="s">
        <v>94</v>
      </c>
      <c r="F2293" t="s">
        <v>210</v>
      </c>
      <c r="G2293">
        <v>3879</v>
      </c>
      <c r="H2293">
        <v>3157</v>
      </c>
      <c r="I2293">
        <v>722</v>
      </c>
      <c r="J2293" s="1">
        <f t="shared" si="70"/>
        <v>0.81386955400876515</v>
      </c>
      <c r="K2293" s="1">
        <f t="shared" si="71"/>
        <v>0.18613044599123485</v>
      </c>
    </row>
    <row r="2294" spans="1:11" hidden="1" x14ac:dyDescent="0.35">
      <c r="A2294" t="s">
        <v>138</v>
      </c>
      <c r="B2294" t="s">
        <v>9</v>
      </c>
      <c r="C2294" t="s">
        <v>139</v>
      </c>
      <c r="D2294" t="s">
        <v>11</v>
      </c>
      <c r="E2294" t="s">
        <v>95</v>
      </c>
      <c r="F2294" t="s">
        <v>210</v>
      </c>
      <c r="G2294">
        <v>8</v>
      </c>
      <c r="H2294">
        <v>4</v>
      </c>
      <c r="I2294">
        <v>4</v>
      </c>
      <c r="J2294" s="1">
        <f t="shared" si="70"/>
        <v>0.5</v>
      </c>
      <c r="K2294" s="1">
        <f t="shared" si="71"/>
        <v>0.5</v>
      </c>
    </row>
    <row r="2295" spans="1:11" hidden="1" x14ac:dyDescent="0.35">
      <c r="A2295" t="s">
        <v>138</v>
      </c>
      <c r="B2295" t="s">
        <v>9</v>
      </c>
      <c r="C2295" t="s">
        <v>139</v>
      </c>
      <c r="D2295" t="s">
        <v>11</v>
      </c>
      <c r="E2295" t="s">
        <v>96</v>
      </c>
      <c r="F2295" t="s">
        <v>268</v>
      </c>
      <c r="G2295">
        <v>2641</v>
      </c>
      <c r="H2295">
        <v>2351</v>
      </c>
      <c r="I2295">
        <v>290</v>
      </c>
      <c r="J2295" s="1">
        <f t="shared" si="70"/>
        <v>0.89019310867095802</v>
      </c>
      <c r="K2295" s="1">
        <f t="shared" si="71"/>
        <v>0.10980689132904203</v>
      </c>
    </row>
    <row r="2296" spans="1:11" hidden="1" x14ac:dyDescent="0.35">
      <c r="A2296" t="s">
        <v>138</v>
      </c>
      <c r="B2296" t="s">
        <v>9</v>
      </c>
      <c r="C2296" t="s">
        <v>139</v>
      </c>
      <c r="D2296" t="s">
        <v>11</v>
      </c>
      <c r="E2296" t="s">
        <v>97</v>
      </c>
      <c r="F2296" t="s">
        <v>309</v>
      </c>
      <c r="G2296">
        <v>6414</v>
      </c>
      <c r="H2296">
        <v>5581</v>
      </c>
      <c r="I2296">
        <v>833</v>
      </c>
      <c r="J2296" s="1">
        <f t="shared" si="70"/>
        <v>0.87012784533832244</v>
      </c>
      <c r="K2296" s="1">
        <f t="shared" si="71"/>
        <v>0.12987215466167759</v>
      </c>
    </row>
    <row r="2297" spans="1:11" hidden="1" x14ac:dyDescent="0.35">
      <c r="A2297" t="s">
        <v>138</v>
      </c>
      <c r="B2297" t="s">
        <v>9</v>
      </c>
      <c r="C2297" t="s">
        <v>139</v>
      </c>
      <c r="D2297" t="s">
        <v>11</v>
      </c>
      <c r="E2297" t="s">
        <v>98</v>
      </c>
      <c r="F2297" t="s">
        <v>268</v>
      </c>
      <c r="G2297">
        <v>1893</v>
      </c>
      <c r="H2297">
        <v>1421</v>
      </c>
      <c r="I2297">
        <v>472</v>
      </c>
      <c r="J2297" s="1">
        <f t="shared" si="70"/>
        <v>0.75066032752245115</v>
      </c>
      <c r="K2297" s="1">
        <f t="shared" si="71"/>
        <v>0.24933967247754887</v>
      </c>
    </row>
    <row r="2298" spans="1:11" hidden="1" x14ac:dyDescent="0.35">
      <c r="A2298" t="s">
        <v>138</v>
      </c>
      <c r="B2298" t="s">
        <v>9</v>
      </c>
      <c r="C2298" t="s">
        <v>139</v>
      </c>
      <c r="D2298" t="s">
        <v>11</v>
      </c>
      <c r="E2298" t="s">
        <v>99</v>
      </c>
      <c r="F2298" t="s">
        <v>189</v>
      </c>
      <c r="G2298">
        <v>4326</v>
      </c>
      <c r="H2298">
        <v>3855</v>
      </c>
      <c r="I2298">
        <v>471</v>
      </c>
      <c r="J2298" s="1">
        <f t="shared" si="70"/>
        <v>0.89112343966712904</v>
      </c>
      <c r="K2298" s="1">
        <f t="shared" si="71"/>
        <v>0.10887656033287101</v>
      </c>
    </row>
    <row r="2299" spans="1:11" hidden="1" x14ac:dyDescent="0.35">
      <c r="A2299" t="s">
        <v>138</v>
      </c>
      <c r="B2299" t="s">
        <v>9</v>
      </c>
      <c r="C2299" t="s">
        <v>139</v>
      </c>
      <c r="D2299" t="s">
        <v>11</v>
      </c>
      <c r="E2299" t="s">
        <v>100</v>
      </c>
      <c r="F2299" t="s">
        <v>200</v>
      </c>
      <c r="G2299">
        <v>4564</v>
      </c>
      <c r="H2299">
        <v>3047</v>
      </c>
      <c r="I2299">
        <v>1517</v>
      </c>
      <c r="J2299" s="1">
        <f t="shared" si="70"/>
        <v>0.66761612620508326</v>
      </c>
      <c r="K2299" s="1">
        <f t="shared" si="71"/>
        <v>0.33238387379491674</v>
      </c>
    </row>
    <row r="2300" spans="1:11" hidden="1" x14ac:dyDescent="0.35">
      <c r="A2300" t="s">
        <v>138</v>
      </c>
      <c r="B2300" t="s">
        <v>9</v>
      </c>
      <c r="C2300" t="s">
        <v>139</v>
      </c>
      <c r="D2300" t="s">
        <v>11</v>
      </c>
      <c r="E2300" t="s">
        <v>101</v>
      </c>
      <c r="F2300" t="s">
        <v>189</v>
      </c>
      <c r="G2300">
        <v>3576</v>
      </c>
      <c r="H2300">
        <v>2028</v>
      </c>
      <c r="I2300">
        <v>1548</v>
      </c>
      <c r="J2300" s="1">
        <f t="shared" si="70"/>
        <v>0.56711409395973156</v>
      </c>
      <c r="K2300" s="1">
        <f t="shared" si="71"/>
        <v>0.43288590604026844</v>
      </c>
    </row>
    <row r="2301" spans="1:11" hidden="1" x14ac:dyDescent="0.35">
      <c r="A2301" t="s">
        <v>138</v>
      </c>
      <c r="B2301" t="s">
        <v>9</v>
      </c>
      <c r="C2301" t="s">
        <v>139</v>
      </c>
      <c r="D2301" t="s">
        <v>11</v>
      </c>
      <c r="E2301" t="s">
        <v>102</v>
      </c>
      <c r="F2301" t="s">
        <v>309</v>
      </c>
      <c r="G2301">
        <v>8412</v>
      </c>
      <c r="H2301">
        <v>7391</v>
      </c>
      <c r="I2301">
        <v>1021</v>
      </c>
      <c r="J2301" s="1">
        <f t="shared" si="70"/>
        <v>0.87862577270565856</v>
      </c>
      <c r="K2301" s="1">
        <f t="shared" si="71"/>
        <v>0.12137422729434141</v>
      </c>
    </row>
    <row r="2302" spans="1:11" hidden="1" x14ac:dyDescent="0.35">
      <c r="A2302" t="s">
        <v>138</v>
      </c>
      <c r="B2302" t="s">
        <v>9</v>
      </c>
      <c r="C2302" t="s">
        <v>139</v>
      </c>
      <c r="D2302" t="s">
        <v>11</v>
      </c>
      <c r="E2302" t="s">
        <v>103</v>
      </c>
      <c r="F2302" t="s">
        <v>268</v>
      </c>
      <c r="G2302">
        <v>8</v>
      </c>
      <c r="H2302">
        <v>5</v>
      </c>
      <c r="I2302">
        <v>3</v>
      </c>
      <c r="J2302" s="1">
        <f t="shared" si="70"/>
        <v>0.625</v>
      </c>
      <c r="K2302" s="1">
        <f t="shared" si="71"/>
        <v>0.375</v>
      </c>
    </row>
    <row r="2303" spans="1:11" hidden="1" x14ac:dyDescent="0.35">
      <c r="A2303" t="s">
        <v>138</v>
      </c>
      <c r="B2303" t="s">
        <v>9</v>
      </c>
      <c r="C2303" t="s">
        <v>139</v>
      </c>
      <c r="D2303" t="s">
        <v>11</v>
      </c>
      <c r="E2303" t="s">
        <v>104</v>
      </c>
      <c r="F2303" t="s">
        <v>189</v>
      </c>
      <c r="G2303">
        <v>3208</v>
      </c>
      <c r="H2303">
        <v>2890</v>
      </c>
      <c r="I2303">
        <v>318</v>
      </c>
      <c r="J2303" s="1">
        <f t="shared" si="70"/>
        <v>0.9008728179551122</v>
      </c>
      <c r="K2303" s="1">
        <f t="shared" si="71"/>
        <v>9.9127182044887782E-2</v>
      </c>
    </row>
    <row r="2304" spans="1:11" hidden="1" x14ac:dyDescent="0.35">
      <c r="A2304" t="s">
        <v>138</v>
      </c>
      <c r="B2304" t="s">
        <v>9</v>
      </c>
      <c r="C2304" t="s">
        <v>139</v>
      </c>
      <c r="D2304" t="s">
        <v>11</v>
      </c>
      <c r="E2304" t="s">
        <v>105</v>
      </c>
      <c r="F2304" t="s">
        <v>268</v>
      </c>
      <c r="G2304">
        <v>2419</v>
      </c>
      <c r="H2304">
        <v>2148</v>
      </c>
      <c r="I2304">
        <v>271</v>
      </c>
      <c r="J2304" s="1">
        <f t="shared" si="70"/>
        <v>0.88797023563455979</v>
      </c>
      <c r="K2304" s="1">
        <f t="shared" si="71"/>
        <v>0.11202976436544027</v>
      </c>
    </row>
    <row r="2305" spans="1:11" hidden="1" x14ac:dyDescent="0.35">
      <c r="A2305" t="s">
        <v>138</v>
      </c>
      <c r="B2305" t="s">
        <v>9</v>
      </c>
      <c r="C2305" t="s">
        <v>139</v>
      </c>
      <c r="D2305" t="s">
        <v>11</v>
      </c>
      <c r="E2305" t="s">
        <v>106</v>
      </c>
      <c r="F2305" t="s">
        <v>200</v>
      </c>
      <c r="G2305">
        <v>10142</v>
      </c>
      <c r="H2305">
        <v>9667</v>
      </c>
      <c r="I2305">
        <v>475</v>
      </c>
      <c r="J2305" s="1">
        <f t="shared" si="70"/>
        <v>0.95316505620193259</v>
      </c>
      <c r="K2305" s="1">
        <f t="shared" si="71"/>
        <v>4.6834943798067442E-2</v>
      </c>
    </row>
    <row r="2306" spans="1:11" hidden="1" x14ac:dyDescent="0.35">
      <c r="A2306" t="s">
        <v>138</v>
      </c>
      <c r="B2306" t="s">
        <v>9</v>
      </c>
      <c r="C2306" t="s">
        <v>139</v>
      </c>
      <c r="D2306" t="s">
        <v>11</v>
      </c>
      <c r="E2306" t="s">
        <v>107</v>
      </c>
      <c r="F2306" t="s">
        <v>200</v>
      </c>
      <c r="G2306">
        <v>5232</v>
      </c>
      <c r="H2306">
        <v>4763</v>
      </c>
      <c r="I2306">
        <v>469</v>
      </c>
      <c r="J2306" s="1">
        <f t="shared" si="70"/>
        <v>0.91035932721712542</v>
      </c>
      <c r="K2306" s="1">
        <f t="shared" si="71"/>
        <v>8.9640672782874617E-2</v>
      </c>
    </row>
    <row r="2307" spans="1:11" hidden="1" x14ac:dyDescent="0.35">
      <c r="A2307" t="s">
        <v>138</v>
      </c>
      <c r="B2307" t="s">
        <v>9</v>
      </c>
      <c r="C2307" t="s">
        <v>139</v>
      </c>
      <c r="D2307" t="s">
        <v>11</v>
      </c>
      <c r="E2307" t="s">
        <v>108</v>
      </c>
      <c r="F2307" t="s">
        <v>179</v>
      </c>
      <c r="G2307">
        <v>3810</v>
      </c>
      <c r="H2307">
        <v>2443</v>
      </c>
      <c r="I2307">
        <v>1367</v>
      </c>
      <c r="J2307" s="1">
        <f t="shared" ref="J2307:J2370" si="72">H2307/G2307</f>
        <v>0.64120734908136479</v>
      </c>
      <c r="K2307" s="1">
        <f t="shared" ref="K2307:K2370" si="73">I2307/G2307</f>
        <v>0.35879265091863516</v>
      </c>
    </row>
    <row r="2308" spans="1:11" hidden="1" x14ac:dyDescent="0.35">
      <c r="A2308" t="s">
        <v>138</v>
      </c>
      <c r="B2308" t="s">
        <v>9</v>
      </c>
      <c r="C2308" t="s">
        <v>139</v>
      </c>
      <c r="D2308" t="s">
        <v>11</v>
      </c>
      <c r="E2308" t="s">
        <v>109</v>
      </c>
      <c r="F2308" t="s">
        <v>309</v>
      </c>
      <c r="G2308">
        <v>6928</v>
      </c>
      <c r="H2308">
        <v>5328</v>
      </c>
      <c r="I2308">
        <v>1600</v>
      </c>
      <c r="J2308" s="1">
        <f t="shared" si="72"/>
        <v>0.76905311778290997</v>
      </c>
      <c r="K2308" s="1">
        <f t="shared" si="73"/>
        <v>0.23094688221709006</v>
      </c>
    </row>
    <row r="2309" spans="1:11" hidden="1" x14ac:dyDescent="0.35">
      <c r="A2309" t="s">
        <v>138</v>
      </c>
      <c r="B2309" t="s">
        <v>9</v>
      </c>
      <c r="C2309" t="s">
        <v>139</v>
      </c>
      <c r="D2309" t="s">
        <v>11</v>
      </c>
      <c r="E2309" t="s">
        <v>110</v>
      </c>
      <c r="F2309" t="s">
        <v>200</v>
      </c>
      <c r="G2309">
        <v>3054</v>
      </c>
      <c r="H2309">
        <v>2822</v>
      </c>
      <c r="I2309">
        <v>232</v>
      </c>
      <c r="J2309" s="1">
        <f t="shared" si="72"/>
        <v>0.92403405370006553</v>
      </c>
      <c r="K2309" s="1">
        <f t="shared" si="73"/>
        <v>7.5965946299934514E-2</v>
      </c>
    </row>
    <row r="2310" spans="1:11" hidden="1" x14ac:dyDescent="0.35">
      <c r="A2310" t="s">
        <v>138</v>
      </c>
      <c r="B2310" t="s">
        <v>9</v>
      </c>
      <c r="C2310" t="s">
        <v>139</v>
      </c>
      <c r="D2310" t="s">
        <v>11</v>
      </c>
      <c r="E2310" t="s">
        <v>111</v>
      </c>
      <c r="F2310" t="s">
        <v>200</v>
      </c>
      <c r="G2310">
        <v>35</v>
      </c>
      <c r="H2310">
        <v>21</v>
      </c>
      <c r="I2310">
        <v>14</v>
      </c>
      <c r="J2310" s="1">
        <f t="shared" si="72"/>
        <v>0.6</v>
      </c>
      <c r="K2310" s="1">
        <f t="shared" si="73"/>
        <v>0.4</v>
      </c>
    </row>
    <row r="2311" spans="1:11" hidden="1" x14ac:dyDescent="0.35">
      <c r="A2311" t="s">
        <v>138</v>
      </c>
      <c r="B2311" t="s">
        <v>9</v>
      </c>
      <c r="C2311" t="s">
        <v>139</v>
      </c>
      <c r="D2311" t="s">
        <v>11</v>
      </c>
      <c r="E2311" t="s">
        <v>112</v>
      </c>
      <c r="F2311" t="s">
        <v>210</v>
      </c>
      <c r="G2311">
        <v>2335</v>
      </c>
      <c r="H2311">
        <v>2091</v>
      </c>
      <c r="I2311">
        <v>244</v>
      </c>
      <c r="J2311" s="1">
        <f t="shared" si="72"/>
        <v>0.89550321199143468</v>
      </c>
      <c r="K2311" s="1">
        <f t="shared" si="73"/>
        <v>0.10449678800856531</v>
      </c>
    </row>
    <row r="2312" spans="1:11" hidden="1" x14ac:dyDescent="0.35">
      <c r="A2312" t="s">
        <v>138</v>
      </c>
      <c r="B2312" t="s">
        <v>9</v>
      </c>
      <c r="C2312" t="s">
        <v>139</v>
      </c>
      <c r="D2312" t="s">
        <v>11</v>
      </c>
      <c r="E2312" t="s">
        <v>113</v>
      </c>
      <c r="F2312" t="s">
        <v>268</v>
      </c>
      <c r="G2312">
        <v>973</v>
      </c>
      <c r="H2312">
        <v>871</v>
      </c>
      <c r="I2312">
        <v>102</v>
      </c>
      <c r="J2312" s="1">
        <f t="shared" si="72"/>
        <v>0.89516957862281599</v>
      </c>
      <c r="K2312" s="1">
        <f t="shared" si="73"/>
        <v>0.10483042137718397</v>
      </c>
    </row>
    <row r="2313" spans="1:11" hidden="1" x14ac:dyDescent="0.35">
      <c r="A2313" t="s">
        <v>138</v>
      </c>
      <c r="B2313" t="s">
        <v>9</v>
      </c>
      <c r="C2313" t="s">
        <v>139</v>
      </c>
      <c r="D2313" t="s">
        <v>11</v>
      </c>
      <c r="E2313" t="s">
        <v>114</v>
      </c>
      <c r="F2313" t="s">
        <v>184</v>
      </c>
      <c r="G2313">
        <v>1513</v>
      </c>
      <c r="H2313">
        <v>1013</v>
      </c>
      <c r="I2313">
        <v>500</v>
      </c>
      <c r="J2313" s="1">
        <f t="shared" si="72"/>
        <v>0.66953073364177129</v>
      </c>
      <c r="K2313" s="1">
        <f t="shared" si="73"/>
        <v>0.33046926635822871</v>
      </c>
    </row>
    <row r="2314" spans="1:11" hidden="1" x14ac:dyDescent="0.35">
      <c r="A2314" t="s">
        <v>138</v>
      </c>
      <c r="B2314" t="s">
        <v>9</v>
      </c>
      <c r="C2314" t="s">
        <v>139</v>
      </c>
      <c r="D2314" t="s">
        <v>11</v>
      </c>
      <c r="E2314" t="s">
        <v>115</v>
      </c>
      <c r="F2314" t="s">
        <v>184</v>
      </c>
      <c r="G2314">
        <v>957</v>
      </c>
      <c r="H2314">
        <v>725</v>
      </c>
      <c r="I2314">
        <v>232</v>
      </c>
      <c r="J2314" s="1">
        <f t="shared" si="72"/>
        <v>0.75757575757575757</v>
      </c>
      <c r="K2314" s="1">
        <f t="shared" si="73"/>
        <v>0.24242424242424243</v>
      </c>
    </row>
    <row r="2315" spans="1:11" hidden="1" x14ac:dyDescent="0.35">
      <c r="A2315" t="s">
        <v>138</v>
      </c>
      <c r="B2315" t="s">
        <v>9</v>
      </c>
      <c r="C2315" t="s">
        <v>139</v>
      </c>
      <c r="D2315" t="s">
        <v>11</v>
      </c>
      <c r="E2315" t="s">
        <v>116</v>
      </c>
      <c r="F2315" t="s">
        <v>184</v>
      </c>
      <c r="G2315">
        <v>873</v>
      </c>
      <c r="H2315">
        <v>625</v>
      </c>
      <c r="I2315">
        <v>248</v>
      </c>
      <c r="J2315" s="1">
        <f t="shared" si="72"/>
        <v>0.715922107674685</v>
      </c>
      <c r="K2315" s="1">
        <f t="shared" si="73"/>
        <v>0.284077892325315</v>
      </c>
    </row>
    <row r="2316" spans="1:11" hidden="1" x14ac:dyDescent="0.35">
      <c r="A2316" t="s">
        <v>138</v>
      </c>
      <c r="B2316" t="s">
        <v>9</v>
      </c>
      <c r="C2316" t="s">
        <v>139</v>
      </c>
      <c r="D2316" t="s">
        <v>11</v>
      </c>
      <c r="E2316" t="s">
        <v>117</v>
      </c>
      <c r="F2316" t="s">
        <v>309</v>
      </c>
      <c r="G2316">
        <v>7686</v>
      </c>
      <c r="H2316">
        <v>6705</v>
      </c>
      <c r="I2316">
        <v>981</v>
      </c>
      <c r="J2316" s="1">
        <f t="shared" si="72"/>
        <v>0.8723653395784543</v>
      </c>
      <c r="K2316" s="1">
        <f t="shared" si="73"/>
        <v>0.12763466042154567</v>
      </c>
    </row>
    <row r="2317" spans="1:11" hidden="1" x14ac:dyDescent="0.35">
      <c r="A2317" t="s">
        <v>138</v>
      </c>
      <c r="B2317" t="s">
        <v>9</v>
      </c>
      <c r="C2317" t="s">
        <v>139</v>
      </c>
      <c r="D2317" t="s">
        <v>11</v>
      </c>
      <c r="E2317" t="s">
        <v>118</v>
      </c>
      <c r="F2317" t="s">
        <v>189</v>
      </c>
      <c r="G2317">
        <v>4813</v>
      </c>
      <c r="H2317">
        <v>3704</v>
      </c>
      <c r="I2317">
        <v>1109</v>
      </c>
      <c r="J2317" s="1">
        <f t="shared" si="72"/>
        <v>0.76958238105131938</v>
      </c>
      <c r="K2317" s="1">
        <f t="shared" si="73"/>
        <v>0.23041761894868065</v>
      </c>
    </row>
    <row r="2318" spans="1:11" hidden="1" x14ac:dyDescent="0.35">
      <c r="A2318" t="s">
        <v>138</v>
      </c>
      <c r="B2318" t="s">
        <v>9</v>
      </c>
      <c r="C2318" t="s">
        <v>139</v>
      </c>
      <c r="D2318" t="s">
        <v>11</v>
      </c>
      <c r="E2318" t="s">
        <v>119</v>
      </c>
      <c r="F2318" t="s">
        <v>189</v>
      </c>
      <c r="G2318">
        <v>4807</v>
      </c>
      <c r="H2318">
        <v>3913</v>
      </c>
      <c r="I2318">
        <v>894</v>
      </c>
      <c r="J2318" s="1">
        <f t="shared" si="72"/>
        <v>0.81402121905554403</v>
      </c>
      <c r="K2318" s="1">
        <f t="shared" si="73"/>
        <v>0.185978780944456</v>
      </c>
    </row>
    <row r="2319" spans="1:11" hidden="1" x14ac:dyDescent="0.35">
      <c r="A2319" t="s">
        <v>138</v>
      </c>
      <c r="B2319" t="s">
        <v>9</v>
      </c>
      <c r="C2319" t="s">
        <v>139</v>
      </c>
      <c r="D2319" t="s">
        <v>11</v>
      </c>
      <c r="E2319" t="s">
        <v>120</v>
      </c>
      <c r="F2319" t="s">
        <v>200</v>
      </c>
      <c r="G2319">
        <v>2428</v>
      </c>
      <c r="H2319">
        <v>2028</v>
      </c>
      <c r="I2319">
        <v>400</v>
      </c>
      <c r="J2319" s="1">
        <f t="shared" si="72"/>
        <v>0.83525535420098851</v>
      </c>
      <c r="K2319" s="1">
        <f t="shared" si="73"/>
        <v>0.16474464579901152</v>
      </c>
    </row>
    <row r="2320" spans="1:11" hidden="1" x14ac:dyDescent="0.35">
      <c r="A2320" t="s">
        <v>138</v>
      </c>
      <c r="B2320" t="s">
        <v>9</v>
      </c>
      <c r="C2320" t="s">
        <v>139</v>
      </c>
      <c r="D2320" t="s">
        <v>11</v>
      </c>
      <c r="E2320" t="s">
        <v>121</v>
      </c>
      <c r="F2320" t="s">
        <v>200</v>
      </c>
      <c r="G2320">
        <v>6723</v>
      </c>
      <c r="H2320">
        <v>4962</v>
      </c>
      <c r="I2320">
        <v>1761</v>
      </c>
      <c r="J2320" s="1">
        <f t="shared" si="72"/>
        <v>0.7380633645693887</v>
      </c>
      <c r="K2320" s="1">
        <f t="shared" si="73"/>
        <v>0.26193663543061135</v>
      </c>
    </row>
    <row r="2321" spans="1:11" hidden="1" x14ac:dyDescent="0.35">
      <c r="A2321" t="s">
        <v>138</v>
      </c>
      <c r="B2321" t="s">
        <v>9</v>
      </c>
      <c r="C2321" t="s">
        <v>139</v>
      </c>
      <c r="D2321" t="s">
        <v>11</v>
      </c>
      <c r="E2321" t="s">
        <v>122</v>
      </c>
      <c r="F2321" t="s">
        <v>184</v>
      </c>
      <c r="G2321">
        <v>3883</v>
      </c>
      <c r="H2321">
        <v>3179</v>
      </c>
      <c r="I2321">
        <v>704</v>
      </c>
      <c r="J2321" s="1">
        <f t="shared" si="72"/>
        <v>0.81869688385269124</v>
      </c>
      <c r="K2321" s="1">
        <f t="shared" si="73"/>
        <v>0.18130311614730879</v>
      </c>
    </row>
    <row r="2322" spans="1:11" hidden="1" x14ac:dyDescent="0.35">
      <c r="A2322" t="s">
        <v>138</v>
      </c>
      <c r="B2322" t="s">
        <v>9</v>
      </c>
      <c r="C2322" t="s">
        <v>139</v>
      </c>
      <c r="D2322" t="s">
        <v>11</v>
      </c>
      <c r="E2322" t="s">
        <v>123</v>
      </c>
      <c r="F2322" t="s">
        <v>189</v>
      </c>
      <c r="G2322">
        <v>2663</v>
      </c>
      <c r="H2322">
        <v>1550</v>
      </c>
      <c r="I2322">
        <v>1113</v>
      </c>
      <c r="J2322" s="1">
        <f t="shared" si="72"/>
        <v>0.58205031918888472</v>
      </c>
      <c r="K2322" s="1">
        <f t="shared" si="73"/>
        <v>0.41794968081111528</v>
      </c>
    </row>
    <row r="2323" spans="1:11" hidden="1" x14ac:dyDescent="0.35">
      <c r="A2323" t="s">
        <v>138</v>
      </c>
      <c r="B2323" t="s">
        <v>9</v>
      </c>
      <c r="C2323" t="s">
        <v>139</v>
      </c>
      <c r="D2323" t="s">
        <v>11</v>
      </c>
      <c r="E2323" t="s">
        <v>124</v>
      </c>
      <c r="F2323" t="s">
        <v>124</v>
      </c>
      <c r="G2323">
        <v>834</v>
      </c>
      <c r="H2323">
        <v>595</v>
      </c>
      <c r="I2323">
        <v>239</v>
      </c>
      <c r="J2323" s="1">
        <f t="shared" si="72"/>
        <v>0.71342925659472423</v>
      </c>
      <c r="K2323" s="1">
        <f t="shared" si="73"/>
        <v>0.28657074340527577</v>
      </c>
    </row>
    <row r="2324" spans="1:11" x14ac:dyDescent="0.35">
      <c r="A2324" t="s">
        <v>138</v>
      </c>
      <c r="B2324" t="s">
        <v>9</v>
      </c>
      <c r="C2324" t="s">
        <v>139</v>
      </c>
      <c r="D2324" t="s">
        <v>11</v>
      </c>
      <c r="E2324" t="s">
        <v>125</v>
      </c>
      <c r="F2324" t="s">
        <v>309</v>
      </c>
      <c r="G2324">
        <v>9382</v>
      </c>
      <c r="H2324">
        <v>8513</v>
      </c>
      <c r="I2324">
        <v>869</v>
      </c>
      <c r="J2324" s="1">
        <f t="shared" si="72"/>
        <v>0.90737582604988276</v>
      </c>
      <c r="K2324" s="1">
        <f t="shared" si="73"/>
        <v>9.2624173950117239E-2</v>
      </c>
    </row>
    <row r="2325" spans="1:11" hidden="1" x14ac:dyDescent="0.35">
      <c r="A2325" t="s">
        <v>138</v>
      </c>
      <c r="B2325" t="s">
        <v>9</v>
      </c>
      <c r="C2325" t="s">
        <v>139</v>
      </c>
      <c r="D2325" t="s">
        <v>11</v>
      </c>
      <c r="E2325" t="s">
        <v>126</v>
      </c>
      <c r="F2325" t="s">
        <v>268</v>
      </c>
      <c r="G2325">
        <v>2017</v>
      </c>
      <c r="H2325">
        <v>1918</v>
      </c>
      <c r="I2325">
        <v>99</v>
      </c>
      <c r="J2325" s="1">
        <f t="shared" si="72"/>
        <v>0.95091720376797229</v>
      </c>
      <c r="K2325" s="1">
        <f t="shared" si="73"/>
        <v>4.9082796232027763E-2</v>
      </c>
    </row>
    <row r="2326" spans="1:11" hidden="1" x14ac:dyDescent="0.35">
      <c r="A2326" t="s">
        <v>138</v>
      </c>
      <c r="B2326" t="s">
        <v>9</v>
      </c>
      <c r="C2326" t="s">
        <v>139</v>
      </c>
      <c r="D2326" t="s">
        <v>127</v>
      </c>
      <c r="E2326" t="s">
        <v>12</v>
      </c>
      <c r="F2326" t="s">
        <v>268</v>
      </c>
      <c r="G2326">
        <v>72</v>
      </c>
      <c r="H2326">
        <v>66</v>
      </c>
      <c r="I2326">
        <v>6</v>
      </c>
      <c r="J2326" s="1">
        <f t="shared" si="72"/>
        <v>0.91666666666666663</v>
      </c>
      <c r="K2326" s="1">
        <f t="shared" si="73"/>
        <v>8.3333333333333329E-2</v>
      </c>
    </row>
    <row r="2327" spans="1:11" hidden="1" x14ac:dyDescent="0.35">
      <c r="A2327" t="s">
        <v>138</v>
      </c>
      <c r="B2327" t="s">
        <v>9</v>
      </c>
      <c r="C2327" t="s">
        <v>139</v>
      </c>
      <c r="D2327" t="s">
        <v>127</v>
      </c>
      <c r="E2327" t="s">
        <v>13</v>
      </c>
      <c r="F2327" t="s">
        <v>268</v>
      </c>
      <c r="G2327">
        <v>12</v>
      </c>
      <c r="H2327">
        <v>10</v>
      </c>
      <c r="I2327">
        <v>2</v>
      </c>
      <c r="J2327" s="1">
        <f t="shared" si="72"/>
        <v>0.83333333333333337</v>
      </c>
      <c r="K2327" s="1">
        <f t="shared" si="73"/>
        <v>0.16666666666666666</v>
      </c>
    </row>
    <row r="2328" spans="1:11" hidden="1" x14ac:dyDescent="0.35">
      <c r="A2328" t="s">
        <v>138</v>
      </c>
      <c r="B2328" t="s">
        <v>9</v>
      </c>
      <c r="C2328" t="s">
        <v>139</v>
      </c>
      <c r="D2328" t="s">
        <v>127</v>
      </c>
      <c r="E2328" t="s">
        <v>14</v>
      </c>
      <c r="F2328" t="s">
        <v>268</v>
      </c>
      <c r="G2328">
        <v>44</v>
      </c>
      <c r="H2328">
        <v>41</v>
      </c>
      <c r="I2328">
        <v>3</v>
      </c>
      <c r="J2328" s="1">
        <f t="shared" si="72"/>
        <v>0.93181818181818177</v>
      </c>
      <c r="K2328" s="1">
        <f t="shared" si="73"/>
        <v>6.8181818181818177E-2</v>
      </c>
    </row>
    <row r="2329" spans="1:11" hidden="1" x14ac:dyDescent="0.35">
      <c r="A2329" t="s">
        <v>138</v>
      </c>
      <c r="B2329" t="s">
        <v>9</v>
      </c>
      <c r="C2329" t="s">
        <v>139</v>
      </c>
      <c r="D2329" t="s">
        <v>127</v>
      </c>
      <c r="E2329" t="s">
        <v>15</v>
      </c>
      <c r="F2329" t="s">
        <v>210</v>
      </c>
      <c r="G2329">
        <v>21</v>
      </c>
      <c r="H2329">
        <v>19</v>
      </c>
      <c r="I2329">
        <v>2</v>
      </c>
      <c r="J2329" s="1">
        <f t="shared" si="72"/>
        <v>0.90476190476190477</v>
      </c>
      <c r="K2329" s="1">
        <f t="shared" si="73"/>
        <v>9.5238095238095233E-2</v>
      </c>
    </row>
    <row r="2330" spans="1:11" hidden="1" x14ac:dyDescent="0.35">
      <c r="A2330" t="s">
        <v>138</v>
      </c>
      <c r="B2330" t="s">
        <v>9</v>
      </c>
      <c r="C2330" t="s">
        <v>139</v>
      </c>
      <c r="D2330" t="s">
        <v>127</v>
      </c>
      <c r="E2330" t="s">
        <v>16</v>
      </c>
      <c r="F2330" t="s">
        <v>210</v>
      </c>
      <c r="G2330">
        <v>45</v>
      </c>
      <c r="H2330">
        <v>44</v>
      </c>
      <c r="I2330">
        <v>1</v>
      </c>
      <c r="J2330" s="1">
        <f t="shared" si="72"/>
        <v>0.97777777777777775</v>
      </c>
      <c r="K2330" s="1">
        <f t="shared" si="73"/>
        <v>2.2222222222222223E-2</v>
      </c>
    </row>
    <row r="2331" spans="1:11" hidden="1" x14ac:dyDescent="0.35">
      <c r="A2331" t="s">
        <v>138</v>
      </c>
      <c r="B2331" t="s">
        <v>9</v>
      </c>
      <c r="C2331" t="s">
        <v>139</v>
      </c>
      <c r="D2331" t="s">
        <v>127</v>
      </c>
      <c r="E2331" t="s">
        <v>17</v>
      </c>
      <c r="F2331" t="s">
        <v>210</v>
      </c>
      <c r="G2331">
        <v>88</v>
      </c>
      <c r="H2331">
        <v>24</v>
      </c>
      <c r="I2331">
        <v>64</v>
      </c>
      <c r="J2331" s="1">
        <f t="shared" si="72"/>
        <v>0.27272727272727271</v>
      </c>
      <c r="K2331" s="1">
        <f t="shared" si="73"/>
        <v>0.72727272727272729</v>
      </c>
    </row>
    <row r="2332" spans="1:11" hidden="1" x14ac:dyDescent="0.35">
      <c r="A2332" t="s">
        <v>138</v>
      </c>
      <c r="B2332" t="s">
        <v>9</v>
      </c>
      <c r="C2332" t="s">
        <v>139</v>
      </c>
      <c r="D2332" t="s">
        <v>127</v>
      </c>
      <c r="E2332" t="s">
        <v>18</v>
      </c>
      <c r="F2332" t="s">
        <v>210</v>
      </c>
      <c r="G2332">
        <v>55</v>
      </c>
      <c r="H2332">
        <v>18</v>
      </c>
      <c r="I2332">
        <v>37</v>
      </c>
      <c r="J2332" s="1">
        <f t="shared" si="72"/>
        <v>0.32727272727272727</v>
      </c>
      <c r="K2332" s="1">
        <f t="shared" si="73"/>
        <v>0.67272727272727273</v>
      </c>
    </row>
    <row r="2333" spans="1:11" hidden="1" x14ac:dyDescent="0.35">
      <c r="A2333" t="s">
        <v>138</v>
      </c>
      <c r="B2333" t="s">
        <v>9</v>
      </c>
      <c r="C2333" t="s">
        <v>139</v>
      </c>
      <c r="D2333" t="s">
        <v>127</v>
      </c>
      <c r="E2333" t="s">
        <v>19</v>
      </c>
      <c r="F2333" t="s">
        <v>210</v>
      </c>
      <c r="G2333">
        <v>33</v>
      </c>
      <c r="H2333">
        <v>31</v>
      </c>
      <c r="I2333">
        <v>2</v>
      </c>
      <c r="J2333" s="1">
        <f t="shared" si="72"/>
        <v>0.93939393939393945</v>
      </c>
      <c r="K2333" s="1">
        <f t="shared" si="73"/>
        <v>6.0606060606060608E-2</v>
      </c>
    </row>
    <row r="2334" spans="1:11" hidden="1" x14ac:dyDescent="0.35">
      <c r="A2334" t="s">
        <v>138</v>
      </c>
      <c r="B2334" t="s">
        <v>9</v>
      </c>
      <c r="C2334" t="s">
        <v>139</v>
      </c>
      <c r="D2334" t="s">
        <v>127</v>
      </c>
      <c r="E2334" t="s">
        <v>20</v>
      </c>
      <c r="F2334" t="s">
        <v>210</v>
      </c>
      <c r="G2334">
        <v>29</v>
      </c>
      <c r="H2334">
        <v>26</v>
      </c>
      <c r="I2334">
        <v>3</v>
      </c>
      <c r="J2334" s="1">
        <f t="shared" si="72"/>
        <v>0.89655172413793105</v>
      </c>
      <c r="K2334" s="1">
        <f t="shared" si="73"/>
        <v>0.10344827586206896</v>
      </c>
    </row>
    <row r="2335" spans="1:11" hidden="1" x14ac:dyDescent="0.35">
      <c r="A2335" t="s">
        <v>138</v>
      </c>
      <c r="B2335" t="s">
        <v>9</v>
      </c>
      <c r="C2335" t="s">
        <v>139</v>
      </c>
      <c r="D2335" t="s">
        <v>127</v>
      </c>
      <c r="E2335" t="s">
        <v>21</v>
      </c>
      <c r="F2335" t="s">
        <v>210</v>
      </c>
      <c r="G2335">
        <v>61</v>
      </c>
      <c r="H2335">
        <v>49</v>
      </c>
      <c r="I2335">
        <v>12</v>
      </c>
      <c r="J2335" s="1">
        <f t="shared" si="72"/>
        <v>0.80327868852459017</v>
      </c>
      <c r="K2335" s="1">
        <f t="shared" si="73"/>
        <v>0.19672131147540983</v>
      </c>
    </row>
    <row r="2336" spans="1:11" hidden="1" x14ac:dyDescent="0.35">
      <c r="A2336" t="s">
        <v>138</v>
      </c>
      <c r="B2336" t="s">
        <v>9</v>
      </c>
      <c r="C2336" t="s">
        <v>139</v>
      </c>
      <c r="D2336" t="s">
        <v>127</v>
      </c>
      <c r="E2336" t="s">
        <v>22</v>
      </c>
      <c r="F2336" t="s">
        <v>210</v>
      </c>
      <c r="G2336">
        <v>26</v>
      </c>
      <c r="H2336">
        <v>24</v>
      </c>
      <c r="I2336">
        <v>2</v>
      </c>
      <c r="J2336" s="1">
        <f t="shared" si="72"/>
        <v>0.92307692307692313</v>
      </c>
      <c r="K2336" s="1">
        <f t="shared" si="73"/>
        <v>7.6923076923076927E-2</v>
      </c>
    </row>
    <row r="2337" spans="1:11" hidden="1" x14ac:dyDescent="0.35">
      <c r="A2337" t="s">
        <v>138</v>
      </c>
      <c r="B2337" t="s">
        <v>9</v>
      </c>
      <c r="C2337" t="s">
        <v>139</v>
      </c>
      <c r="D2337" t="s">
        <v>127</v>
      </c>
      <c r="E2337" t="s">
        <v>23</v>
      </c>
      <c r="F2337" t="s">
        <v>210</v>
      </c>
      <c r="G2337">
        <v>54</v>
      </c>
      <c r="H2337">
        <v>48</v>
      </c>
      <c r="I2337">
        <v>6</v>
      </c>
      <c r="J2337" s="1">
        <f t="shared" si="72"/>
        <v>0.88888888888888884</v>
      </c>
      <c r="K2337" s="1">
        <f t="shared" si="73"/>
        <v>0.1111111111111111</v>
      </c>
    </row>
    <row r="2338" spans="1:11" hidden="1" x14ac:dyDescent="0.35">
      <c r="A2338" t="s">
        <v>138</v>
      </c>
      <c r="B2338" t="s">
        <v>9</v>
      </c>
      <c r="C2338" t="s">
        <v>139</v>
      </c>
      <c r="D2338" t="s">
        <v>127</v>
      </c>
      <c r="E2338" t="s">
        <v>24</v>
      </c>
      <c r="F2338" t="s">
        <v>210</v>
      </c>
      <c r="G2338">
        <v>31</v>
      </c>
      <c r="H2338">
        <v>29</v>
      </c>
      <c r="I2338">
        <v>2</v>
      </c>
      <c r="J2338" s="1">
        <f t="shared" si="72"/>
        <v>0.93548387096774188</v>
      </c>
      <c r="K2338" s="1">
        <f t="shared" si="73"/>
        <v>6.4516129032258063E-2</v>
      </c>
    </row>
    <row r="2339" spans="1:11" hidden="1" x14ac:dyDescent="0.35">
      <c r="A2339" t="s">
        <v>138</v>
      </c>
      <c r="B2339" t="s">
        <v>9</v>
      </c>
      <c r="C2339" t="s">
        <v>139</v>
      </c>
      <c r="D2339" t="s">
        <v>127</v>
      </c>
      <c r="E2339" t="s">
        <v>25</v>
      </c>
      <c r="F2339" t="s">
        <v>210</v>
      </c>
      <c r="G2339">
        <v>79</v>
      </c>
      <c r="H2339">
        <v>52</v>
      </c>
      <c r="I2339">
        <v>27</v>
      </c>
      <c r="J2339" s="1">
        <f t="shared" si="72"/>
        <v>0.65822784810126578</v>
      </c>
      <c r="K2339" s="1">
        <f t="shared" si="73"/>
        <v>0.34177215189873417</v>
      </c>
    </row>
    <row r="2340" spans="1:11" hidden="1" x14ac:dyDescent="0.35">
      <c r="A2340" t="s">
        <v>138</v>
      </c>
      <c r="B2340" t="s">
        <v>9</v>
      </c>
      <c r="C2340" t="s">
        <v>139</v>
      </c>
      <c r="D2340" t="s">
        <v>127</v>
      </c>
      <c r="E2340" t="s">
        <v>26</v>
      </c>
      <c r="F2340" t="s">
        <v>268</v>
      </c>
      <c r="G2340">
        <v>75</v>
      </c>
      <c r="H2340">
        <v>65</v>
      </c>
      <c r="I2340">
        <v>10</v>
      </c>
      <c r="J2340" s="1">
        <f t="shared" si="72"/>
        <v>0.8666666666666667</v>
      </c>
      <c r="K2340" s="1">
        <f t="shared" si="73"/>
        <v>0.13333333333333333</v>
      </c>
    </row>
    <row r="2341" spans="1:11" hidden="1" x14ac:dyDescent="0.35">
      <c r="A2341" t="s">
        <v>138</v>
      </c>
      <c r="B2341" t="s">
        <v>9</v>
      </c>
      <c r="C2341" t="s">
        <v>139</v>
      </c>
      <c r="D2341" t="s">
        <v>127</v>
      </c>
      <c r="E2341" t="s">
        <v>27</v>
      </c>
      <c r="F2341" t="s">
        <v>210</v>
      </c>
      <c r="G2341">
        <v>23</v>
      </c>
      <c r="H2341">
        <v>18</v>
      </c>
      <c r="I2341">
        <v>5</v>
      </c>
      <c r="J2341" s="1">
        <f t="shared" si="72"/>
        <v>0.78260869565217395</v>
      </c>
      <c r="K2341" s="1">
        <f t="shared" si="73"/>
        <v>0.21739130434782608</v>
      </c>
    </row>
    <row r="2342" spans="1:11" hidden="1" x14ac:dyDescent="0.35">
      <c r="A2342" t="s">
        <v>138</v>
      </c>
      <c r="B2342" t="s">
        <v>9</v>
      </c>
      <c r="C2342" t="s">
        <v>139</v>
      </c>
      <c r="D2342" t="s">
        <v>127</v>
      </c>
      <c r="E2342" t="s">
        <v>28</v>
      </c>
      <c r="F2342" t="s">
        <v>210</v>
      </c>
      <c r="G2342">
        <v>70</v>
      </c>
      <c r="H2342">
        <v>56</v>
      </c>
      <c r="I2342">
        <v>14</v>
      </c>
      <c r="J2342" s="1">
        <f t="shared" si="72"/>
        <v>0.8</v>
      </c>
      <c r="K2342" s="1">
        <f t="shared" si="73"/>
        <v>0.2</v>
      </c>
    </row>
    <row r="2343" spans="1:11" hidden="1" x14ac:dyDescent="0.35">
      <c r="A2343" t="s">
        <v>138</v>
      </c>
      <c r="B2343" t="s">
        <v>9</v>
      </c>
      <c r="C2343" t="s">
        <v>139</v>
      </c>
      <c r="D2343" t="s">
        <v>127</v>
      </c>
      <c r="E2343" t="s">
        <v>29</v>
      </c>
      <c r="F2343" t="s">
        <v>210</v>
      </c>
      <c r="G2343">
        <v>18</v>
      </c>
      <c r="H2343">
        <v>16</v>
      </c>
      <c r="I2343">
        <v>2</v>
      </c>
      <c r="J2343" s="1">
        <f t="shared" si="72"/>
        <v>0.88888888888888884</v>
      </c>
      <c r="K2343" s="1">
        <f t="shared" si="73"/>
        <v>0.1111111111111111</v>
      </c>
    </row>
    <row r="2344" spans="1:11" hidden="1" x14ac:dyDescent="0.35">
      <c r="A2344" t="s">
        <v>138</v>
      </c>
      <c r="B2344" t="s">
        <v>9</v>
      </c>
      <c r="C2344" t="s">
        <v>139</v>
      </c>
      <c r="D2344" t="s">
        <v>127</v>
      </c>
      <c r="E2344" t="s">
        <v>30</v>
      </c>
      <c r="F2344" t="s">
        <v>210</v>
      </c>
      <c r="G2344">
        <v>12</v>
      </c>
      <c r="H2344">
        <v>10</v>
      </c>
      <c r="I2344">
        <v>2</v>
      </c>
      <c r="J2344" s="1">
        <f t="shared" si="72"/>
        <v>0.83333333333333337</v>
      </c>
      <c r="K2344" s="1">
        <f t="shared" si="73"/>
        <v>0.16666666666666666</v>
      </c>
    </row>
    <row r="2345" spans="1:11" hidden="1" x14ac:dyDescent="0.35">
      <c r="A2345" t="s">
        <v>138</v>
      </c>
      <c r="B2345" t="s">
        <v>9</v>
      </c>
      <c r="C2345" t="s">
        <v>139</v>
      </c>
      <c r="D2345" t="s">
        <v>127</v>
      </c>
      <c r="E2345" t="s">
        <v>31</v>
      </c>
      <c r="F2345" t="s">
        <v>210</v>
      </c>
      <c r="G2345">
        <v>46</v>
      </c>
      <c r="H2345">
        <v>40</v>
      </c>
      <c r="I2345">
        <v>6</v>
      </c>
      <c r="J2345" s="1">
        <f t="shared" si="72"/>
        <v>0.86956521739130432</v>
      </c>
      <c r="K2345" s="1">
        <f t="shared" si="73"/>
        <v>0.13043478260869565</v>
      </c>
    </row>
    <row r="2346" spans="1:11" hidden="1" x14ac:dyDescent="0.35">
      <c r="A2346" t="s">
        <v>138</v>
      </c>
      <c r="B2346" t="s">
        <v>9</v>
      </c>
      <c r="C2346" t="s">
        <v>139</v>
      </c>
      <c r="D2346" t="s">
        <v>127</v>
      </c>
      <c r="E2346" t="s">
        <v>32</v>
      </c>
      <c r="F2346" t="s">
        <v>210</v>
      </c>
      <c r="G2346">
        <v>51</v>
      </c>
      <c r="H2346">
        <v>47</v>
      </c>
      <c r="I2346">
        <v>4</v>
      </c>
      <c r="J2346" s="1">
        <f t="shared" si="72"/>
        <v>0.92156862745098034</v>
      </c>
      <c r="K2346" s="1">
        <f t="shared" si="73"/>
        <v>7.8431372549019607E-2</v>
      </c>
    </row>
    <row r="2347" spans="1:11" hidden="1" x14ac:dyDescent="0.35">
      <c r="A2347" t="s">
        <v>138</v>
      </c>
      <c r="B2347" t="s">
        <v>9</v>
      </c>
      <c r="C2347" t="s">
        <v>139</v>
      </c>
      <c r="D2347" t="s">
        <v>127</v>
      </c>
      <c r="E2347" t="s">
        <v>33</v>
      </c>
      <c r="F2347" t="s">
        <v>210</v>
      </c>
      <c r="G2347">
        <v>41</v>
      </c>
      <c r="H2347">
        <v>40</v>
      </c>
      <c r="I2347">
        <v>1</v>
      </c>
      <c r="J2347" s="1">
        <f t="shared" si="72"/>
        <v>0.97560975609756095</v>
      </c>
      <c r="K2347" s="1">
        <f t="shared" si="73"/>
        <v>2.4390243902439025E-2</v>
      </c>
    </row>
    <row r="2348" spans="1:11" hidden="1" x14ac:dyDescent="0.35">
      <c r="A2348" t="s">
        <v>138</v>
      </c>
      <c r="B2348" t="s">
        <v>9</v>
      </c>
      <c r="C2348" t="s">
        <v>139</v>
      </c>
      <c r="D2348" t="s">
        <v>127</v>
      </c>
      <c r="E2348" t="s">
        <v>34</v>
      </c>
      <c r="F2348" t="s">
        <v>210</v>
      </c>
      <c r="G2348">
        <v>35</v>
      </c>
      <c r="H2348">
        <v>29</v>
      </c>
      <c r="I2348">
        <v>6</v>
      </c>
      <c r="J2348" s="1">
        <f t="shared" si="72"/>
        <v>0.82857142857142863</v>
      </c>
      <c r="K2348" s="1">
        <f t="shared" si="73"/>
        <v>0.17142857142857143</v>
      </c>
    </row>
    <row r="2349" spans="1:11" hidden="1" x14ac:dyDescent="0.35">
      <c r="A2349" t="s">
        <v>138</v>
      </c>
      <c r="B2349" t="s">
        <v>9</v>
      </c>
      <c r="C2349" t="s">
        <v>139</v>
      </c>
      <c r="D2349" t="s">
        <v>127</v>
      </c>
      <c r="E2349" t="s">
        <v>35</v>
      </c>
      <c r="F2349" t="s">
        <v>210</v>
      </c>
      <c r="G2349">
        <v>33</v>
      </c>
      <c r="H2349">
        <v>22</v>
      </c>
      <c r="I2349">
        <v>11</v>
      </c>
      <c r="J2349" s="1">
        <f t="shared" si="72"/>
        <v>0.66666666666666663</v>
      </c>
      <c r="K2349" s="1">
        <f t="shared" si="73"/>
        <v>0.33333333333333331</v>
      </c>
    </row>
    <row r="2350" spans="1:11" hidden="1" x14ac:dyDescent="0.35">
      <c r="A2350" t="s">
        <v>138</v>
      </c>
      <c r="B2350" t="s">
        <v>9</v>
      </c>
      <c r="C2350" t="s">
        <v>139</v>
      </c>
      <c r="D2350" t="s">
        <v>127</v>
      </c>
      <c r="E2350" t="s">
        <v>36</v>
      </c>
      <c r="F2350" t="s">
        <v>210</v>
      </c>
      <c r="G2350">
        <v>19</v>
      </c>
      <c r="H2350">
        <v>19</v>
      </c>
      <c r="I2350">
        <v>0</v>
      </c>
      <c r="J2350" s="1">
        <f t="shared" si="72"/>
        <v>1</v>
      </c>
      <c r="K2350" s="1">
        <f t="shared" si="73"/>
        <v>0</v>
      </c>
    </row>
    <row r="2351" spans="1:11" hidden="1" x14ac:dyDescent="0.35">
      <c r="A2351" t="s">
        <v>138</v>
      </c>
      <c r="B2351" t="s">
        <v>9</v>
      </c>
      <c r="C2351" t="s">
        <v>139</v>
      </c>
      <c r="D2351" t="s">
        <v>127</v>
      </c>
      <c r="E2351" t="s">
        <v>37</v>
      </c>
      <c r="F2351" t="s">
        <v>210</v>
      </c>
      <c r="G2351">
        <v>115</v>
      </c>
      <c r="H2351">
        <v>106</v>
      </c>
      <c r="I2351">
        <v>9</v>
      </c>
      <c r="J2351" s="1">
        <f t="shared" si="72"/>
        <v>0.92173913043478262</v>
      </c>
      <c r="K2351" s="1">
        <f t="shared" si="73"/>
        <v>7.8260869565217397E-2</v>
      </c>
    </row>
    <row r="2352" spans="1:11" hidden="1" x14ac:dyDescent="0.35">
      <c r="A2352" t="s">
        <v>138</v>
      </c>
      <c r="B2352" t="s">
        <v>9</v>
      </c>
      <c r="C2352" t="s">
        <v>139</v>
      </c>
      <c r="D2352" t="s">
        <v>127</v>
      </c>
      <c r="E2352" t="s">
        <v>38</v>
      </c>
      <c r="F2352" t="s">
        <v>210</v>
      </c>
      <c r="G2352">
        <v>48</v>
      </c>
      <c r="H2352">
        <v>48</v>
      </c>
      <c r="I2352">
        <v>0</v>
      </c>
      <c r="J2352" s="1">
        <f t="shared" si="72"/>
        <v>1</v>
      </c>
      <c r="K2352" s="1">
        <f t="shared" si="73"/>
        <v>0</v>
      </c>
    </row>
    <row r="2353" spans="1:11" hidden="1" x14ac:dyDescent="0.35">
      <c r="A2353" t="s">
        <v>138</v>
      </c>
      <c r="B2353" t="s">
        <v>9</v>
      </c>
      <c r="C2353" t="s">
        <v>139</v>
      </c>
      <c r="D2353" t="s">
        <v>127</v>
      </c>
      <c r="E2353" t="s">
        <v>39</v>
      </c>
      <c r="F2353" t="s">
        <v>268</v>
      </c>
      <c r="G2353">
        <v>80</v>
      </c>
      <c r="H2353">
        <v>73</v>
      </c>
      <c r="I2353">
        <v>7</v>
      </c>
      <c r="J2353" s="1">
        <f t="shared" si="72"/>
        <v>0.91249999999999998</v>
      </c>
      <c r="K2353" s="1">
        <f t="shared" si="73"/>
        <v>8.7499999999999994E-2</v>
      </c>
    </row>
    <row r="2354" spans="1:11" hidden="1" x14ac:dyDescent="0.35">
      <c r="A2354" t="s">
        <v>138</v>
      </c>
      <c r="B2354" t="s">
        <v>9</v>
      </c>
      <c r="C2354" t="s">
        <v>139</v>
      </c>
      <c r="D2354" t="s">
        <v>127</v>
      </c>
      <c r="E2354" t="s">
        <v>40</v>
      </c>
      <c r="F2354" t="s">
        <v>189</v>
      </c>
      <c r="G2354">
        <v>27</v>
      </c>
      <c r="H2354">
        <v>15</v>
      </c>
      <c r="I2354">
        <v>12</v>
      </c>
      <c r="J2354" s="1">
        <f t="shared" si="72"/>
        <v>0.55555555555555558</v>
      </c>
      <c r="K2354" s="1">
        <f t="shared" si="73"/>
        <v>0.44444444444444442</v>
      </c>
    </row>
    <row r="2355" spans="1:11" hidden="1" x14ac:dyDescent="0.35">
      <c r="A2355" t="s">
        <v>138</v>
      </c>
      <c r="B2355" t="s">
        <v>9</v>
      </c>
      <c r="C2355" t="s">
        <v>139</v>
      </c>
      <c r="D2355" t="s">
        <v>127</v>
      </c>
      <c r="E2355" t="s">
        <v>41</v>
      </c>
      <c r="F2355" t="s">
        <v>268</v>
      </c>
      <c r="G2355">
        <v>49</v>
      </c>
      <c r="H2355">
        <v>47</v>
      </c>
      <c r="I2355">
        <v>2</v>
      </c>
      <c r="J2355" s="1">
        <f t="shared" si="72"/>
        <v>0.95918367346938771</v>
      </c>
      <c r="K2355" s="1">
        <f t="shared" si="73"/>
        <v>4.0816326530612242E-2</v>
      </c>
    </row>
    <row r="2356" spans="1:11" hidden="1" x14ac:dyDescent="0.35">
      <c r="A2356" t="s">
        <v>138</v>
      </c>
      <c r="B2356" t="s">
        <v>9</v>
      </c>
      <c r="C2356" t="s">
        <v>139</v>
      </c>
      <c r="D2356" t="s">
        <v>127</v>
      </c>
      <c r="E2356" t="s">
        <v>42</v>
      </c>
      <c r="F2356" t="s">
        <v>268</v>
      </c>
      <c r="G2356">
        <v>89</v>
      </c>
      <c r="H2356">
        <v>70</v>
      </c>
      <c r="I2356">
        <v>19</v>
      </c>
      <c r="J2356" s="1">
        <f t="shared" si="72"/>
        <v>0.7865168539325843</v>
      </c>
      <c r="K2356" s="1">
        <f t="shared" si="73"/>
        <v>0.21348314606741572</v>
      </c>
    </row>
    <row r="2357" spans="1:11" hidden="1" x14ac:dyDescent="0.35">
      <c r="A2357" t="s">
        <v>138</v>
      </c>
      <c r="B2357" t="s">
        <v>9</v>
      </c>
      <c r="C2357" t="s">
        <v>139</v>
      </c>
      <c r="D2357" t="s">
        <v>127</v>
      </c>
      <c r="E2357" t="s">
        <v>43</v>
      </c>
      <c r="F2357" t="s">
        <v>268</v>
      </c>
      <c r="G2357">
        <v>86</v>
      </c>
      <c r="H2357">
        <v>70</v>
      </c>
      <c r="I2357">
        <v>16</v>
      </c>
      <c r="J2357" s="1">
        <f t="shared" si="72"/>
        <v>0.81395348837209303</v>
      </c>
      <c r="K2357" s="1">
        <f t="shared" si="73"/>
        <v>0.18604651162790697</v>
      </c>
    </row>
    <row r="2358" spans="1:11" hidden="1" x14ac:dyDescent="0.35">
      <c r="A2358" t="s">
        <v>138</v>
      </c>
      <c r="B2358" t="s">
        <v>9</v>
      </c>
      <c r="C2358" t="s">
        <v>139</v>
      </c>
      <c r="D2358" t="s">
        <v>127</v>
      </c>
      <c r="E2358" t="s">
        <v>44</v>
      </c>
      <c r="F2358" t="s">
        <v>268</v>
      </c>
      <c r="G2358">
        <v>81</v>
      </c>
      <c r="H2358">
        <v>70</v>
      </c>
      <c r="I2358">
        <v>11</v>
      </c>
      <c r="J2358" s="1">
        <f t="shared" si="72"/>
        <v>0.86419753086419748</v>
      </c>
      <c r="K2358" s="1">
        <f t="shared" si="73"/>
        <v>0.13580246913580246</v>
      </c>
    </row>
    <row r="2359" spans="1:11" hidden="1" x14ac:dyDescent="0.35">
      <c r="A2359" t="s">
        <v>138</v>
      </c>
      <c r="B2359" t="s">
        <v>9</v>
      </c>
      <c r="C2359" t="s">
        <v>139</v>
      </c>
      <c r="D2359" t="s">
        <v>127</v>
      </c>
      <c r="E2359" t="s">
        <v>45</v>
      </c>
      <c r="F2359" t="s">
        <v>268</v>
      </c>
      <c r="G2359">
        <v>28</v>
      </c>
      <c r="H2359">
        <v>26</v>
      </c>
      <c r="I2359">
        <v>2</v>
      </c>
      <c r="J2359" s="1">
        <f t="shared" si="72"/>
        <v>0.9285714285714286</v>
      </c>
      <c r="K2359" s="1">
        <f t="shared" si="73"/>
        <v>7.1428571428571425E-2</v>
      </c>
    </row>
    <row r="2360" spans="1:11" hidden="1" x14ac:dyDescent="0.35">
      <c r="A2360" t="s">
        <v>138</v>
      </c>
      <c r="B2360" t="s">
        <v>9</v>
      </c>
      <c r="C2360" t="s">
        <v>139</v>
      </c>
      <c r="D2360" t="s">
        <v>127</v>
      </c>
      <c r="E2360" t="s">
        <v>46</v>
      </c>
      <c r="F2360" t="s">
        <v>268</v>
      </c>
      <c r="G2360">
        <v>16</v>
      </c>
      <c r="H2360">
        <v>15</v>
      </c>
      <c r="I2360">
        <v>1</v>
      </c>
      <c r="J2360" s="1">
        <f t="shared" si="72"/>
        <v>0.9375</v>
      </c>
      <c r="K2360" s="1">
        <f t="shared" si="73"/>
        <v>6.25E-2</v>
      </c>
    </row>
    <row r="2361" spans="1:11" hidden="1" x14ac:dyDescent="0.35">
      <c r="A2361" t="s">
        <v>138</v>
      </c>
      <c r="B2361" t="s">
        <v>9</v>
      </c>
      <c r="C2361" t="s">
        <v>139</v>
      </c>
      <c r="D2361" t="s">
        <v>127</v>
      </c>
      <c r="E2361" t="s">
        <v>47</v>
      </c>
      <c r="F2361" t="s">
        <v>268</v>
      </c>
      <c r="G2361">
        <v>45</v>
      </c>
      <c r="H2361">
        <v>42</v>
      </c>
      <c r="I2361">
        <v>3</v>
      </c>
      <c r="J2361" s="1">
        <f t="shared" si="72"/>
        <v>0.93333333333333335</v>
      </c>
      <c r="K2361" s="1">
        <f t="shared" si="73"/>
        <v>6.6666666666666666E-2</v>
      </c>
    </row>
    <row r="2362" spans="1:11" hidden="1" x14ac:dyDescent="0.35">
      <c r="A2362" t="s">
        <v>138</v>
      </c>
      <c r="B2362" t="s">
        <v>9</v>
      </c>
      <c r="C2362" t="s">
        <v>139</v>
      </c>
      <c r="D2362" t="s">
        <v>127</v>
      </c>
      <c r="E2362" t="s">
        <v>48</v>
      </c>
      <c r="F2362" t="s">
        <v>268</v>
      </c>
      <c r="G2362">
        <v>223</v>
      </c>
      <c r="H2362">
        <v>13</v>
      </c>
      <c r="I2362">
        <v>210</v>
      </c>
      <c r="J2362" s="1">
        <f t="shared" si="72"/>
        <v>5.829596412556054E-2</v>
      </c>
      <c r="K2362" s="1">
        <f t="shared" si="73"/>
        <v>0.94170403587443952</v>
      </c>
    </row>
    <row r="2363" spans="1:11" hidden="1" x14ac:dyDescent="0.35">
      <c r="A2363" t="s">
        <v>138</v>
      </c>
      <c r="B2363" t="s">
        <v>9</v>
      </c>
      <c r="C2363" t="s">
        <v>139</v>
      </c>
      <c r="D2363" t="s">
        <v>127</v>
      </c>
      <c r="E2363" t="s">
        <v>49</v>
      </c>
      <c r="F2363" t="s">
        <v>268</v>
      </c>
      <c r="G2363">
        <v>51</v>
      </c>
      <c r="H2363">
        <v>42</v>
      </c>
      <c r="I2363">
        <v>9</v>
      </c>
      <c r="J2363" s="1">
        <f t="shared" si="72"/>
        <v>0.82352941176470584</v>
      </c>
      <c r="K2363" s="1">
        <f t="shared" si="73"/>
        <v>0.17647058823529413</v>
      </c>
    </row>
    <row r="2364" spans="1:11" hidden="1" x14ac:dyDescent="0.35">
      <c r="A2364" t="s">
        <v>138</v>
      </c>
      <c r="B2364" t="s">
        <v>9</v>
      </c>
      <c r="C2364" t="s">
        <v>139</v>
      </c>
      <c r="D2364" t="s">
        <v>127</v>
      </c>
      <c r="E2364" t="s">
        <v>50</v>
      </c>
      <c r="F2364" t="s">
        <v>268</v>
      </c>
      <c r="G2364">
        <v>91</v>
      </c>
      <c r="H2364">
        <v>91</v>
      </c>
      <c r="I2364">
        <v>0</v>
      </c>
      <c r="J2364" s="1">
        <f t="shared" si="72"/>
        <v>1</v>
      </c>
      <c r="K2364" s="1">
        <f t="shared" si="73"/>
        <v>0</v>
      </c>
    </row>
    <row r="2365" spans="1:11" hidden="1" x14ac:dyDescent="0.35">
      <c r="A2365" t="s">
        <v>138</v>
      </c>
      <c r="B2365" t="s">
        <v>9</v>
      </c>
      <c r="C2365" t="s">
        <v>139</v>
      </c>
      <c r="D2365" t="s">
        <v>127</v>
      </c>
      <c r="E2365" t="s">
        <v>51</v>
      </c>
      <c r="F2365" t="s">
        <v>189</v>
      </c>
      <c r="G2365">
        <v>2</v>
      </c>
      <c r="H2365">
        <v>0</v>
      </c>
      <c r="I2365">
        <v>2</v>
      </c>
      <c r="J2365" s="1">
        <f t="shared" si="72"/>
        <v>0</v>
      </c>
      <c r="K2365" s="1">
        <f t="shared" si="73"/>
        <v>1</v>
      </c>
    </row>
    <row r="2366" spans="1:11" hidden="1" x14ac:dyDescent="0.35">
      <c r="A2366" t="s">
        <v>138</v>
      </c>
      <c r="B2366" t="s">
        <v>9</v>
      </c>
      <c r="C2366" t="s">
        <v>139</v>
      </c>
      <c r="D2366" t="s">
        <v>127</v>
      </c>
      <c r="E2366" t="s">
        <v>53</v>
      </c>
      <c r="F2366" t="s">
        <v>189</v>
      </c>
      <c r="G2366">
        <v>5</v>
      </c>
      <c r="H2366">
        <v>4</v>
      </c>
      <c r="I2366">
        <v>1</v>
      </c>
      <c r="J2366" s="1">
        <f t="shared" si="72"/>
        <v>0.8</v>
      </c>
      <c r="K2366" s="1">
        <f t="shared" si="73"/>
        <v>0.2</v>
      </c>
    </row>
    <row r="2367" spans="1:11" hidden="1" x14ac:dyDescent="0.35">
      <c r="A2367" t="s">
        <v>138</v>
      </c>
      <c r="B2367" t="s">
        <v>9</v>
      </c>
      <c r="C2367" t="s">
        <v>139</v>
      </c>
      <c r="D2367" t="s">
        <v>127</v>
      </c>
      <c r="E2367" t="s">
        <v>54</v>
      </c>
      <c r="F2367" t="s">
        <v>189</v>
      </c>
      <c r="G2367">
        <v>24</v>
      </c>
      <c r="H2367">
        <v>23</v>
      </c>
      <c r="I2367">
        <v>1</v>
      </c>
      <c r="J2367" s="1">
        <f t="shared" si="72"/>
        <v>0.95833333333333337</v>
      </c>
      <c r="K2367" s="1">
        <f t="shared" si="73"/>
        <v>4.1666666666666664E-2</v>
      </c>
    </row>
    <row r="2368" spans="1:11" hidden="1" x14ac:dyDescent="0.35">
      <c r="A2368" t="s">
        <v>138</v>
      </c>
      <c r="B2368" t="s">
        <v>9</v>
      </c>
      <c r="C2368" t="s">
        <v>139</v>
      </c>
      <c r="D2368" t="s">
        <v>127</v>
      </c>
      <c r="E2368" t="s">
        <v>55</v>
      </c>
      <c r="F2368" t="s">
        <v>189</v>
      </c>
      <c r="G2368">
        <v>24</v>
      </c>
      <c r="H2368">
        <v>22</v>
      </c>
      <c r="I2368">
        <v>2</v>
      </c>
      <c r="J2368" s="1">
        <f t="shared" si="72"/>
        <v>0.91666666666666663</v>
      </c>
      <c r="K2368" s="1">
        <f t="shared" si="73"/>
        <v>8.3333333333333329E-2</v>
      </c>
    </row>
    <row r="2369" spans="1:11" hidden="1" x14ac:dyDescent="0.35">
      <c r="A2369" t="s">
        <v>138</v>
      </c>
      <c r="B2369" t="s">
        <v>9</v>
      </c>
      <c r="C2369" t="s">
        <v>139</v>
      </c>
      <c r="D2369" t="s">
        <v>127</v>
      </c>
      <c r="E2369" t="s">
        <v>56</v>
      </c>
      <c r="F2369" t="s">
        <v>189</v>
      </c>
      <c r="G2369">
        <v>14</v>
      </c>
      <c r="H2369">
        <v>14</v>
      </c>
      <c r="I2369">
        <v>0</v>
      </c>
      <c r="J2369" s="1">
        <f t="shared" si="72"/>
        <v>1</v>
      </c>
      <c r="K2369" s="1">
        <f t="shared" si="73"/>
        <v>0</v>
      </c>
    </row>
    <row r="2370" spans="1:11" hidden="1" x14ac:dyDescent="0.35">
      <c r="A2370" t="s">
        <v>138</v>
      </c>
      <c r="B2370" t="s">
        <v>9</v>
      </c>
      <c r="C2370" t="s">
        <v>139</v>
      </c>
      <c r="D2370" t="s">
        <v>127</v>
      </c>
      <c r="E2370" t="s">
        <v>57</v>
      </c>
      <c r="F2370" t="s">
        <v>189</v>
      </c>
      <c r="G2370">
        <v>32</v>
      </c>
      <c r="H2370">
        <v>24</v>
      </c>
      <c r="I2370">
        <v>8</v>
      </c>
      <c r="J2370" s="1">
        <f t="shared" si="72"/>
        <v>0.75</v>
      </c>
      <c r="K2370" s="1">
        <f t="shared" si="73"/>
        <v>0.25</v>
      </c>
    </row>
    <row r="2371" spans="1:11" hidden="1" x14ac:dyDescent="0.35">
      <c r="A2371" t="s">
        <v>138</v>
      </c>
      <c r="B2371" t="s">
        <v>9</v>
      </c>
      <c r="C2371" t="s">
        <v>139</v>
      </c>
      <c r="D2371" t="s">
        <v>127</v>
      </c>
      <c r="E2371" t="s">
        <v>58</v>
      </c>
      <c r="F2371" t="s">
        <v>189</v>
      </c>
      <c r="G2371">
        <v>15</v>
      </c>
      <c r="H2371">
        <v>15</v>
      </c>
      <c r="I2371">
        <v>0</v>
      </c>
      <c r="J2371" s="1">
        <f t="shared" ref="J2371:J2434" si="74">H2371/G2371</f>
        <v>1</v>
      </c>
      <c r="K2371" s="1">
        <f t="shared" ref="K2371:K2434" si="75">I2371/G2371</f>
        <v>0</v>
      </c>
    </row>
    <row r="2372" spans="1:11" hidden="1" x14ac:dyDescent="0.35">
      <c r="A2372" t="s">
        <v>138</v>
      </c>
      <c r="B2372" t="s">
        <v>9</v>
      </c>
      <c r="C2372" t="s">
        <v>139</v>
      </c>
      <c r="D2372" t="s">
        <v>127</v>
      </c>
      <c r="E2372" t="s">
        <v>59</v>
      </c>
      <c r="F2372" t="s">
        <v>189</v>
      </c>
      <c r="G2372">
        <v>25</v>
      </c>
      <c r="H2372">
        <v>24</v>
      </c>
      <c r="I2372">
        <v>1</v>
      </c>
      <c r="J2372" s="1">
        <f t="shared" si="74"/>
        <v>0.96</v>
      </c>
      <c r="K2372" s="1">
        <f t="shared" si="75"/>
        <v>0.04</v>
      </c>
    </row>
    <row r="2373" spans="1:11" hidden="1" x14ac:dyDescent="0.35">
      <c r="A2373" t="s">
        <v>138</v>
      </c>
      <c r="B2373" t="s">
        <v>9</v>
      </c>
      <c r="C2373" t="s">
        <v>139</v>
      </c>
      <c r="D2373" t="s">
        <v>127</v>
      </c>
      <c r="E2373" t="s">
        <v>60</v>
      </c>
      <c r="F2373" t="s">
        <v>184</v>
      </c>
      <c r="G2373">
        <v>123</v>
      </c>
      <c r="H2373">
        <v>69</v>
      </c>
      <c r="I2373">
        <v>54</v>
      </c>
      <c r="J2373" s="1">
        <f t="shared" si="74"/>
        <v>0.56097560975609762</v>
      </c>
      <c r="K2373" s="1">
        <f t="shared" si="75"/>
        <v>0.43902439024390244</v>
      </c>
    </row>
    <row r="2374" spans="1:11" hidden="1" x14ac:dyDescent="0.35">
      <c r="A2374" t="s">
        <v>138</v>
      </c>
      <c r="B2374" t="s">
        <v>9</v>
      </c>
      <c r="C2374" t="s">
        <v>139</v>
      </c>
      <c r="D2374" t="s">
        <v>127</v>
      </c>
      <c r="E2374" t="s">
        <v>61</v>
      </c>
      <c r="F2374" t="s">
        <v>184</v>
      </c>
      <c r="G2374">
        <v>115</v>
      </c>
      <c r="H2374">
        <v>110</v>
      </c>
      <c r="I2374">
        <v>5</v>
      </c>
      <c r="J2374" s="1">
        <f t="shared" si="74"/>
        <v>0.95652173913043481</v>
      </c>
      <c r="K2374" s="1">
        <f t="shared" si="75"/>
        <v>4.3478260869565216E-2</v>
      </c>
    </row>
    <row r="2375" spans="1:11" hidden="1" x14ac:dyDescent="0.35">
      <c r="A2375" t="s">
        <v>138</v>
      </c>
      <c r="B2375" t="s">
        <v>9</v>
      </c>
      <c r="C2375" t="s">
        <v>139</v>
      </c>
      <c r="D2375" t="s">
        <v>127</v>
      </c>
      <c r="E2375" t="s">
        <v>62</v>
      </c>
      <c r="F2375" t="s">
        <v>184</v>
      </c>
      <c r="G2375">
        <v>7</v>
      </c>
      <c r="H2375">
        <v>1</v>
      </c>
      <c r="I2375">
        <v>6</v>
      </c>
      <c r="J2375" s="1">
        <f t="shared" si="74"/>
        <v>0.14285714285714285</v>
      </c>
      <c r="K2375" s="1">
        <f t="shared" si="75"/>
        <v>0.8571428571428571</v>
      </c>
    </row>
    <row r="2376" spans="1:11" hidden="1" x14ac:dyDescent="0.35">
      <c r="A2376" t="s">
        <v>138</v>
      </c>
      <c r="B2376" t="s">
        <v>9</v>
      </c>
      <c r="C2376" t="s">
        <v>139</v>
      </c>
      <c r="D2376" t="s">
        <v>127</v>
      </c>
      <c r="E2376" t="s">
        <v>63</v>
      </c>
      <c r="F2376" t="s">
        <v>184</v>
      </c>
      <c r="G2376">
        <v>129</v>
      </c>
      <c r="H2376">
        <v>122</v>
      </c>
      <c r="I2376">
        <v>7</v>
      </c>
      <c r="J2376" s="1">
        <f t="shared" si="74"/>
        <v>0.94573643410852715</v>
      </c>
      <c r="K2376" s="1">
        <f t="shared" si="75"/>
        <v>5.4263565891472867E-2</v>
      </c>
    </row>
    <row r="2377" spans="1:11" hidden="1" x14ac:dyDescent="0.35">
      <c r="A2377" t="s">
        <v>138</v>
      </c>
      <c r="B2377" t="s">
        <v>9</v>
      </c>
      <c r="C2377" t="s">
        <v>139</v>
      </c>
      <c r="D2377" t="s">
        <v>127</v>
      </c>
      <c r="E2377" t="s">
        <v>64</v>
      </c>
      <c r="F2377" t="s">
        <v>184</v>
      </c>
      <c r="G2377">
        <v>39</v>
      </c>
      <c r="H2377">
        <v>21</v>
      </c>
      <c r="I2377">
        <v>18</v>
      </c>
      <c r="J2377" s="1">
        <f t="shared" si="74"/>
        <v>0.53846153846153844</v>
      </c>
      <c r="K2377" s="1">
        <f t="shared" si="75"/>
        <v>0.46153846153846156</v>
      </c>
    </row>
    <row r="2378" spans="1:11" hidden="1" x14ac:dyDescent="0.35">
      <c r="A2378" t="s">
        <v>138</v>
      </c>
      <c r="B2378" t="s">
        <v>9</v>
      </c>
      <c r="C2378" t="s">
        <v>139</v>
      </c>
      <c r="D2378" t="s">
        <v>127</v>
      </c>
      <c r="E2378" t="s">
        <v>65</v>
      </c>
      <c r="F2378" t="s">
        <v>184</v>
      </c>
      <c r="G2378">
        <v>17</v>
      </c>
      <c r="H2378">
        <v>3</v>
      </c>
      <c r="I2378">
        <v>14</v>
      </c>
      <c r="J2378" s="1">
        <f t="shared" si="74"/>
        <v>0.17647058823529413</v>
      </c>
      <c r="K2378" s="1">
        <f t="shared" si="75"/>
        <v>0.82352941176470584</v>
      </c>
    </row>
    <row r="2379" spans="1:11" hidden="1" x14ac:dyDescent="0.35">
      <c r="A2379" t="s">
        <v>138</v>
      </c>
      <c r="B2379" t="s">
        <v>9</v>
      </c>
      <c r="C2379" t="s">
        <v>139</v>
      </c>
      <c r="D2379" t="s">
        <v>127</v>
      </c>
      <c r="E2379" t="s">
        <v>66</v>
      </c>
      <c r="F2379" t="s">
        <v>184</v>
      </c>
      <c r="G2379">
        <v>2</v>
      </c>
      <c r="H2379">
        <v>0</v>
      </c>
      <c r="I2379">
        <v>2</v>
      </c>
      <c r="J2379" s="1">
        <f t="shared" si="74"/>
        <v>0</v>
      </c>
      <c r="K2379" s="1">
        <f t="shared" si="75"/>
        <v>1</v>
      </c>
    </row>
    <row r="2380" spans="1:11" hidden="1" x14ac:dyDescent="0.35">
      <c r="A2380" t="s">
        <v>138</v>
      </c>
      <c r="B2380" t="s">
        <v>9</v>
      </c>
      <c r="C2380" t="s">
        <v>139</v>
      </c>
      <c r="D2380" t="s">
        <v>127</v>
      </c>
      <c r="E2380" t="s">
        <v>67</v>
      </c>
      <c r="F2380" t="s">
        <v>184</v>
      </c>
      <c r="G2380">
        <v>82</v>
      </c>
      <c r="H2380">
        <v>71</v>
      </c>
      <c r="I2380">
        <v>11</v>
      </c>
      <c r="J2380" s="1">
        <f t="shared" si="74"/>
        <v>0.86585365853658536</v>
      </c>
      <c r="K2380" s="1">
        <f t="shared" si="75"/>
        <v>0.13414634146341464</v>
      </c>
    </row>
    <row r="2381" spans="1:11" hidden="1" x14ac:dyDescent="0.35">
      <c r="A2381" t="s">
        <v>138</v>
      </c>
      <c r="B2381" t="s">
        <v>9</v>
      </c>
      <c r="C2381" t="s">
        <v>139</v>
      </c>
      <c r="D2381" t="s">
        <v>127</v>
      </c>
      <c r="E2381" t="s">
        <v>68</v>
      </c>
      <c r="F2381" t="s">
        <v>184</v>
      </c>
      <c r="G2381">
        <v>120</v>
      </c>
      <c r="H2381">
        <v>40</v>
      </c>
      <c r="I2381">
        <v>80</v>
      </c>
      <c r="J2381" s="1">
        <f t="shared" si="74"/>
        <v>0.33333333333333331</v>
      </c>
      <c r="K2381" s="1">
        <f t="shared" si="75"/>
        <v>0.66666666666666663</v>
      </c>
    </row>
    <row r="2382" spans="1:11" hidden="1" x14ac:dyDescent="0.35">
      <c r="A2382" t="s">
        <v>138</v>
      </c>
      <c r="B2382" t="s">
        <v>9</v>
      </c>
      <c r="C2382" t="s">
        <v>139</v>
      </c>
      <c r="D2382" t="s">
        <v>127</v>
      </c>
      <c r="E2382" t="s">
        <v>69</v>
      </c>
      <c r="F2382" t="s">
        <v>200</v>
      </c>
      <c r="G2382">
        <v>80</v>
      </c>
      <c r="H2382">
        <v>73</v>
      </c>
      <c r="I2382">
        <v>7</v>
      </c>
      <c r="J2382" s="1">
        <f t="shared" si="74"/>
        <v>0.91249999999999998</v>
      </c>
      <c r="K2382" s="1">
        <f t="shared" si="75"/>
        <v>8.7499999999999994E-2</v>
      </c>
    </row>
    <row r="2383" spans="1:11" hidden="1" x14ac:dyDescent="0.35">
      <c r="A2383" t="s">
        <v>138</v>
      </c>
      <c r="B2383" t="s">
        <v>9</v>
      </c>
      <c r="C2383" t="s">
        <v>139</v>
      </c>
      <c r="D2383" t="s">
        <v>127</v>
      </c>
      <c r="E2383" t="s">
        <v>70</v>
      </c>
      <c r="F2383" t="s">
        <v>200</v>
      </c>
      <c r="G2383">
        <v>170</v>
      </c>
      <c r="H2383">
        <v>167</v>
      </c>
      <c r="I2383">
        <v>3</v>
      </c>
      <c r="J2383" s="1">
        <f t="shared" si="74"/>
        <v>0.98235294117647054</v>
      </c>
      <c r="K2383" s="1">
        <f t="shared" si="75"/>
        <v>1.7647058823529412E-2</v>
      </c>
    </row>
    <row r="2384" spans="1:11" hidden="1" x14ac:dyDescent="0.35">
      <c r="A2384" t="s">
        <v>138</v>
      </c>
      <c r="B2384" t="s">
        <v>9</v>
      </c>
      <c r="C2384" t="s">
        <v>139</v>
      </c>
      <c r="D2384" t="s">
        <v>127</v>
      </c>
      <c r="E2384" t="s">
        <v>71</v>
      </c>
      <c r="F2384" t="s">
        <v>200</v>
      </c>
      <c r="G2384">
        <v>69</v>
      </c>
      <c r="H2384">
        <v>65</v>
      </c>
      <c r="I2384">
        <v>4</v>
      </c>
      <c r="J2384" s="1">
        <f t="shared" si="74"/>
        <v>0.94202898550724634</v>
      </c>
      <c r="K2384" s="1">
        <f t="shared" si="75"/>
        <v>5.7971014492753624E-2</v>
      </c>
    </row>
    <row r="2385" spans="1:11" hidden="1" x14ac:dyDescent="0.35">
      <c r="A2385" t="s">
        <v>138</v>
      </c>
      <c r="B2385" t="s">
        <v>9</v>
      </c>
      <c r="C2385" t="s">
        <v>139</v>
      </c>
      <c r="D2385" t="s">
        <v>127</v>
      </c>
      <c r="E2385" t="s">
        <v>72</v>
      </c>
      <c r="F2385" t="s">
        <v>179</v>
      </c>
      <c r="G2385">
        <v>148</v>
      </c>
      <c r="H2385">
        <v>78</v>
      </c>
      <c r="I2385">
        <v>70</v>
      </c>
      <c r="J2385" s="1">
        <f t="shared" si="74"/>
        <v>0.52702702702702697</v>
      </c>
      <c r="K2385" s="1">
        <f t="shared" si="75"/>
        <v>0.47297297297297297</v>
      </c>
    </row>
    <row r="2386" spans="1:11" hidden="1" x14ac:dyDescent="0.35">
      <c r="A2386" t="s">
        <v>138</v>
      </c>
      <c r="B2386" t="s">
        <v>9</v>
      </c>
      <c r="C2386" t="s">
        <v>139</v>
      </c>
      <c r="D2386" t="s">
        <v>127</v>
      </c>
      <c r="E2386" t="s">
        <v>73</v>
      </c>
      <c r="F2386" t="s">
        <v>179</v>
      </c>
      <c r="G2386">
        <v>131</v>
      </c>
      <c r="H2386">
        <v>130</v>
      </c>
      <c r="I2386">
        <v>1</v>
      </c>
      <c r="J2386" s="1">
        <f t="shared" si="74"/>
        <v>0.99236641221374045</v>
      </c>
      <c r="K2386" s="1">
        <f t="shared" si="75"/>
        <v>7.6335877862595417E-3</v>
      </c>
    </row>
    <row r="2387" spans="1:11" hidden="1" x14ac:dyDescent="0.35">
      <c r="A2387" t="s">
        <v>138</v>
      </c>
      <c r="B2387" t="s">
        <v>9</v>
      </c>
      <c r="C2387" t="s">
        <v>139</v>
      </c>
      <c r="D2387" t="s">
        <v>127</v>
      </c>
      <c r="E2387" t="s">
        <v>74</v>
      </c>
      <c r="F2387" t="s">
        <v>179</v>
      </c>
      <c r="G2387">
        <v>169</v>
      </c>
      <c r="H2387">
        <v>50</v>
      </c>
      <c r="I2387">
        <v>119</v>
      </c>
      <c r="J2387" s="1">
        <f t="shared" si="74"/>
        <v>0.29585798816568049</v>
      </c>
      <c r="K2387" s="1">
        <f t="shared" si="75"/>
        <v>0.70414201183431957</v>
      </c>
    </row>
    <row r="2388" spans="1:11" hidden="1" x14ac:dyDescent="0.35">
      <c r="A2388" t="s">
        <v>138</v>
      </c>
      <c r="B2388" t="s">
        <v>9</v>
      </c>
      <c r="C2388" t="s">
        <v>139</v>
      </c>
      <c r="D2388" t="s">
        <v>127</v>
      </c>
      <c r="E2388" t="s">
        <v>75</v>
      </c>
      <c r="F2388" t="s">
        <v>179</v>
      </c>
      <c r="G2388">
        <v>166</v>
      </c>
      <c r="H2388">
        <v>143</v>
      </c>
      <c r="I2388">
        <v>23</v>
      </c>
      <c r="J2388" s="1">
        <f t="shared" si="74"/>
        <v>0.86144578313253017</v>
      </c>
      <c r="K2388" s="1">
        <f t="shared" si="75"/>
        <v>0.13855421686746988</v>
      </c>
    </row>
    <row r="2389" spans="1:11" hidden="1" x14ac:dyDescent="0.35">
      <c r="A2389" t="s">
        <v>138</v>
      </c>
      <c r="B2389" t="s">
        <v>9</v>
      </c>
      <c r="C2389" t="s">
        <v>139</v>
      </c>
      <c r="D2389" t="s">
        <v>127</v>
      </c>
      <c r="E2389" t="s">
        <v>76</v>
      </c>
      <c r="F2389" t="s">
        <v>210</v>
      </c>
      <c r="G2389">
        <v>5</v>
      </c>
      <c r="H2389">
        <v>4</v>
      </c>
      <c r="I2389">
        <v>1</v>
      </c>
      <c r="J2389" s="1">
        <f t="shared" si="74"/>
        <v>0.8</v>
      </c>
      <c r="K2389" s="1">
        <f t="shared" si="75"/>
        <v>0.2</v>
      </c>
    </row>
    <row r="2390" spans="1:11" hidden="1" x14ac:dyDescent="0.35">
      <c r="A2390" t="s">
        <v>138</v>
      </c>
      <c r="B2390" t="s">
        <v>9</v>
      </c>
      <c r="C2390" t="s">
        <v>139</v>
      </c>
      <c r="D2390" t="s">
        <v>127</v>
      </c>
      <c r="E2390" t="s">
        <v>77</v>
      </c>
      <c r="F2390" s="31" t="s">
        <v>380</v>
      </c>
      <c r="G2390">
        <v>10</v>
      </c>
      <c r="H2390">
        <v>7</v>
      </c>
      <c r="I2390">
        <v>3</v>
      </c>
      <c r="J2390" s="1">
        <f t="shared" si="74"/>
        <v>0.7</v>
      </c>
      <c r="K2390" s="1">
        <f t="shared" si="75"/>
        <v>0.3</v>
      </c>
    </row>
    <row r="2391" spans="1:11" hidden="1" x14ac:dyDescent="0.35">
      <c r="A2391" t="s">
        <v>138</v>
      </c>
      <c r="B2391" t="s">
        <v>9</v>
      </c>
      <c r="C2391" t="s">
        <v>139</v>
      </c>
      <c r="D2391" t="s">
        <v>127</v>
      </c>
      <c r="E2391" t="s">
        <v>78</v>
      </c>
      <c r="F2391" t="s">
        <v>268</v>
      </c>
      <c r="G2391">
        <v>78</v>
      </c>
      <c r="H2391">
        <v>50</v>
      </c>
      <c r="I2391">
        <v>28</v>
      </c>
      <c r="J2391" s="1">
        <f t="shared" si="74"/>
        <v>0.64102564102564108</v>
      </c>
      <c r="K2391" s="1">
        <f t="shared" si="75"/>
        <v>0.35897435897435898</v>
      </c>
    </row>
    <row r="2392" spans="1:11" hidden="1" x14ac:dyDescent="0.35">
      <c r="A2392" t="s">
        <v>138</v>
      </c>
      <c r="B2392" t="s">
        <v>9</v>
      </c>
      <c r="C2392" t="s">
        <v>139</v>
      </c>
      <c r="D2392" t="s">
        <v>127</v>
      </c>
      <c r="E2392" t="s">
        <v>79</v>
      </c>
      <c r="F2392" t="s">
        <v>210</v>
      </c>
      <c r="G2392">
        <v>109</v>
      </c>
      <c r="H2392">
        <v>94</v>
      </c>
      <c r="I2392">
        <v>15</v>
      </c>
      <c r="J2392" s="1">
        <f t="shared" si="74"/>
        <v>0.86238532110091748</v>
      </c>
      <c r="K2392" s="1">
        <f t="shared" si="75"/>
        <v>0.13761467889908258</v>
      </c>
    </row>
    <row r="2393" spans="1:11" hidden="1" x14ac:dyDescent="0.35">
      <c r="A2393" t="s">
        <v>138</v>
      </c>
      <c r="B2393" t="s">
        <v>9</v>
      </c>
      <c r="C2393" t="s">
        <v>139</v>
      </c>
      <c r="D2393" t="s">
        <v>127</v>
      </c>
      <c r="E2393" t="s">
        <v>80</v>
      </c>
      <c r="F2393" t="s">
        <v>309</v>
      </c>
      <c r="G2393">
        <v>1</v>
      </c>
      <c r="H2393">
        <v>0</v>
      </c>
      <c r="I2393">
        <v>1</v>
      </c>
      <c r="J2393" s="1">
        <f t="shared" si="74"/>
        <v>0</v>
      </c>
      <c r="K2393" s="1">
        <f t="shared" si="75"/>
        <v>1</v>
      </c>
    </row>
    <row r="2394" spans="1:11" hidden="1" x14ac:dyDescent="0.35">
      <c r="A2394" t="s">
        <v>138</v>
      </c>
      <c r="B2394" t="s">
        <v>9</v>
      </c>
      <c r="C2394" t="s">
        <v>139</v>
      </c>
      <c r="D2394" t="s">
        <v>127</v>
      </c>
      <c r="E2394" t="s">
        <v>81</v>
      </c>
      <c r="F2394" t="s">
        <v>189</v>
      </c>
      <c r="G2394">
        <v>1</v>
      </c>
      <c r="H2394">
        <v>1</v>
      </c>
      <c r="I2394">
        <v>0</v>
      </c>
      <c r="J2394" s="1">
        <f t="shared" si="74"/>
        <v>1</v>
      </c>
      <c r="K2394" s="1">
        <f t="shared" si="75"/>
        <v>0</v>
      </c>
    </row>
    <row r="2395" spans="1:11" hidden="1" x14ac:dyDescent="0.35">
      <c r="A2395" t="s">
        <v>138</v>
      </c>
      <c r="B2395" t="s">
        <v>9</v>
      </c>
      <c r="C2395" t="s">
        <v>139</v>
      </c>
      <c r="D2395" t="s">
        <v>127</v>
      </c>
      <c r="E2395" t="s">
        <v>84</v>
      </c>
      <c r="F2395" t="s">
        <v>200</v>
      </c>
      <c r="G2395">
        <v>43</v>
      </c>
      <c r="H2395">
        <v>42</v>
      </c>
      <c r="I2395">
        <v>1</v>
      </c>
      <c r="J2395" s="1">
        <f t="shared" si="74"/>
        <v>0.97674418604651159</v>
      </c>
      <c r="K2395" s="1">
        <f t="shared" si="75"/>
        <v>2.3255813953488372E-2</v>
      </c>
    </row>
    <row r="2396" spans="1:11" hidden="1" x14ac:dyDescent="0.35">
      <c r="A2396" t="s">
        <v>138</v>
      </c>
      <c r="B2396" t="s">
        <v>9</v>
      </c>
      <c r="C2396" t="s">
        <v>139</v>
      </c>
      <c r="D2396" t="s">
        <v>127</v>
      </c>
      <c r="E2396" t="s">
        <v>85</v>
      </c>
      <c r="F2396" t="s">
        <v>200</v>
      </c>
      <c r="G2396">
        <v>122</v>
      </c>
      <c r="H2396">
        <v>119</v>
      </c>
      <c r="I2396">
        <v>3</v>
      </c>
      <c r="J2396" s="1">
        <f t="shared" si="74"/>
        <v>0.97540983606557374</v>
      </c>
      <c r="K2396" s="1">
        <f t="shared" si="75"/>
        <v>2.4590163934426229E-2</v>
      </c>
    </row>
    <row r="2397" spans="1:11" hidden="1" x14ac:dyDescent="0.35">
      <c r="A2397" t="s">
        <v>138</v>
      </c>
      <c r="B2397" t="s">
        <v>9</v>
      </c>
      <c r="C2397" t="s">
        <v>139</v>
      </c>
      <c r="D2397" t="s">
        <v>127</v>
      </c>
      <c r="E2397" t="s">
        <v>86</v>
      </c>
      <c r="F2397" t="s">
        <v>179</v>
      </c>
      <c r="G2397">
        <v>93</v>
      </c>
      <c r="H2397">
        <v>58</v>
      </c>
      <c r="I2397">
        <v>35</v>
      </c>
      <c r="J2397" s="1">
        <f t="shared" si="74"/>
        <v>0.62365591397849462</v>
      </c>
      <c r="K2397" s="1">
        <f t="shared" si="75"/>
        <v>0.37634408602150538</v>
      </c>
    </row>
    <row r="2398" spans="1:11" hidden="1" x14ac:dyDescent="0.35">
      <c r="A2398" t="s">
        <v>138</v>
      </c>
      <c r="B2398" t="s">
        <v>9</v>
      </c>
      <c r="C2398" t="s">
        <v>139</v>
      </c>
      <c r="D2398" t="s">
        <v>127</v>
      </c>
      <c r="E2398" t="s">
        <v>87</v>
      </c>
      <c r="F2398" t="s">
        <v>189</v>
      </c>
      <c r="G2398">
        <v>137</v>
      </c>
      <c r="H2398">
        <v>81</v>
      </c>
      <c r="I2398">
        <v>56</v>
      </c>
      <c r="J2398" s="1">
        <f t="shared" si="74"/>
        <v>0.59124087591240881</v>
      </c>
      <c r="K2398" s="1">
        <f t="shared" si="75"/>
        <v>0.40875912408759124</v>
      </c>
    </row>
    <row r="2399" spans="1:11" hidden="1" x14ac:dyDescent="0.35">
      <c r="A2399" t="s">
        <v>138</v>
      </c>
      <c r="B2399" t="s">
        <v>9</v>
      </c>
      <c r="C2399" t="s">
        <v>139</v>
      </c>
      <c r="D2399" t="s">
        <v>127</v>
      </c>
      <c r="E2399" t="s">
        <v>88</v>
      </c>
      <c r="F2399" t="s">
        <v>268</v>
      </c>
      <c r="G2399">
        <v>99</v>
      </c>
      <c r="H2399">
        <v>89</v>
      </c>
      <c r="I2399">
        <v>10</v>
      </c>
      <c r="J2399" s="1">
        <f t="shared" si="74"/>
        <v>0.89898989898989901</v>
      </c>
      <c r="K2399" s="1">
        <f t="shared" si="75"/>
        <v>0.10101010101010101</v>
      </c>
    </row>
    <row r="2400" spans="1:11" hidden="1" x14ac:dyDescent="0.35">
      <c r="A2400" t="s">
        <v>138</v>
      </c>
      <c r="B2400" t="s">
        <v>9</v>
      </c>
      <c r="C2400" t="s">
        <v>139</v>
      </c>
      <c r="D2400" t="s">
        <v>127</v>
      </c>
      <c r="E2400" t="s">
        <v>89</v>
      </c>
      <c r="F2400" t="s">
        <v>189</v>
      </c>
      <c r="G2400">
        <v>145</v>
      </c>
      <c r="H2400">
        <v>131</v>
      </c>
      <c r="I2400">
        <v>14</v>
      </c>
      <c r="J2400" s="1">
        <f t="shared" si="74"/>
        <v>0.90344827586206899</v>
      </c>
      <c r="K2400" s="1">
        <f t="shared" si="75"/>
        <v>9.6551724137931033E-2</v>
      </c>
    </row>
    <row r="2401" spans="1:11" hidden="1" x14ac:dyDescent="0.35">
      <c r="A2401" t="s">
        <v>138</v>
      </c>
      <c r="B2401" t="s">
        <v>9</v>
      </c>
      <c r="C2401" t="s">
        <v>139</v>
      </c>
      <c r="D2401" t="s">
        <v>127</v>
      </c>
      <c r="E2401" t="s">
        <v>90</v>
      </c>
      <c r="F2401" t="s">
        <v>179</v>
      </c>
      <c r="G2401">
        <v>134</v>
      </c>
      <c r="H2401">
        <v>88</v>
      </c>
      <c r="I2401">
        <v>46</v>
      </c>
      <c r="J2401" s="1">
        <f t="shared" si="74"/>
        <v>0.65671641791044777</v>
      </c>
      <c r="K2401" s="1">
        <f t="shared" si="75"/>
        <v>0.34328358208955223</v>
      </c>
    </row>
    <row r="2402" spans="1:11" hidden="1" x14ac:dyDescent="0.35">
      <c r="A2402" t="s">
        <v>138</v>
      </c>
      <c r="B2402" t="s">
        <v>9</v>
      </c>
      <c r="C2402" t="s">
        <v>139</v>
      </c>
      <c r="D2402" t="s">
        <v>127</v>
      </c>
      <c r="E2402" t="s">
        <v>91</v>
      </c>
      <c r="F2402" t="s">
        <v>268</v>
      </c>
      <c r="G2402">
        <v>212</v>
      </c>
      <c r="H2402">
        <v>178</v>
      </c>
      <c r="I2402">
        <v>34</v>
      </c>
      <c r="J2402" s="1">
        <f t="shared" si="74"/>
        <v>0.839622641509434</v>
      </c>
      <c r="K2402" s="1">
        <f t="shared" si="75"/>
        <v>0.16037735849056603</v>
      </c>
    </row>
    <row r="2403" spans="1:11" hidden="1" x14ac:dyDescent="0.35">
      <c r="A2403" t="s">
        <v>138</v>
      </c>
      <c r="B2403" t="s">
        <v>9</v>
      </c>
      <c r="C2403" t="s">
        <v>139</v>
      </c>
      <c r="D2403" t="s">
        <v>127</v>
      </c>
      <c r="E2403" t="s">
        <v>92</v>
      </c>
      <c r="F2403" t="s">
        <v>189</v>
      </c>
      <c r="G2403">
        <v>127</v>
      </c>
      <c r="H2403">
        <v>101</v>
      </c>
      <c r="I2403">
        <v>26</v>
      </c>
      <c r="J2403" s="1">
        <f t="shared" si="74"/>
        <v>0.79527559055118113</v>
      </c>
      <c r="K2403" s="1">
        <f t="shared" si="75"/>
        <v>0.20472440944881889</v>
      </c>
    </row>
    <row r="2404" spans="1:11" hidden="1" x14ac:dyDescent="0.35">
      <c r="A2404" t="s">
        <v>138</v>
      </c>
      <c r="B2404" t="s">
        <v>9</v>
      </c>
      <c r="C2404" t="s">
        <v>139</v>
      </c>
      <c r="D2404" t="s">
        <v>127</v>
      </c>
      <c r="E2404" t="s">
        <v>93</v>
      </c>
      <c r="F2404" t="s">
        <v>184</v>
      </c>
      <c r="G2404">
        <v>151</v>
      </c>
      <c r="H2404">
        <v>81</v>
      </c>
      <c r="I2404">
        <v>70</v>
      </c>
      <c r="J2404" s="1">
        <f t="shared" si="74"/>
        <v>0.53642384105960261</v>
      </c>
      <c r="K2404" s="1">
        <f t="shared" si="75"/>
        <v>0.46357615894039733</v>
      </c>
    </row>
    <row r="2405" spans="1:11" hidden="1" x14ac:dyDescent="0.35">
      <c r="A2405" t="s">
        <v>138</v>
      </c>
      <c r="B2405" t="s">
        <v>9</v>
      </c>
      <c r="C2405" t="s">
        <v>139</v>
      </c>
      <c r="D2405" t="s">
        <v>127</v>
      </c>
      <c r="E2405" t="s">
        <v>94</v>
      </c>
      <c r="F2405" t="s">
        <v>210</v>
      </c>
      <c r="G2405">
        <v>104</v>
      </c>
      <c r="H2405">
        <v>87</v>
      </c>
      <c r="I2405">
        <v>17</v>
      </c>
      <c r="J2405" s="1">
        <f t="shared" si="74"/>
        <v>0.83653846153846156</v>
      </c>
      <c r="K2405" s="1">
        <f t="shared" si="75"/>
        <v>0.16346153846153846</v>
      </c>
    </row>
    <row r="2406" spans="1:11" hidden="1" x14ac:dyDescent="0.35">
      <c r="A2406" t="s">
        <v>138</v>
      </c>
      <c r="B2406" t="s">
        <v>9</v>
      </c>
      <c r="C2406" t="s">
        <v>139</v>
      </c>
      <c r="D2406" t="s">
        <v>127</v>
      </c>
      <c r="E2406" t="s">
        <v>95</v>
      </c>
      <c r="F2406" t="s">
        <v>210</v>
      </c>
      <c r="G2406">
        <v>2</v>
      </c>
      <c r="H2406">
        <v>2</v>
      </c>
      <c r="I2406">
        <v>0</v>
      </c>
      <c r="J2406" s="1">
        <f t="shared" si="74"/>
        <v>1</v>
      </c>
      <c r="K2406" s="1">
        <f t="shared" si="75"/>
        <v>0</v>
      </c>
    </row>
    <row r="2407" spans="1:11" hidden="1" x14ac:dyDescent="0.35">
      <c r="A2407" t="s">
        <v>138</v>
      </c>
      <c r="B2407" t="s">
        <v>9</v>
      </c>
      <c r="C2407" t="s">
        <v>139</v>
      </c>
      <c r="D2407" t="s">
        <v>127</v>
      </c>
      <c r="E2407" t="s">
        <v>96</v>
      </c>
      <c r="F2407" t="s">
        <v>268</v>
      </c>
      <c r="G2407">
        <v>272</v>
      </c>
      <c r="H2407">
        <v>196</v>
      </c>
      <c r="I2407">
        <v>76</v>
      </c>
      <c r="J2407" s="1">
        <f t="shared" si="74"/>
        <v>0.72058823529411764</v>
      </c>
      <c r="K2407" s="1">
        <f t="shared" si="75"/>
        <v>0.27941176470588236</v>
      </c>
    </row>
    <row r="2408" spans="1:11" hidden="1" x14ac:dyDescent="0.35">
      <c r="A2408" t="s">
        <v>138</v>
      </c>
      <c r="B2408" t="s">
        <v>9</v>
      </c>
      <c r="C2408" t="s">
        <v>139</v>
      </c>
      <c r="D2408" t="s">
        <v>127</v>
      </c>
      <c r="E2408" t="s">
        <v>97</v>
      </c>
      <c r="F2408" t="s">
        <v>309</v>
      </c>
      <c r="G2408">
        <v>283</v>
      </c>
      <c r="H2408">
        <v>231</v>
      </c>
      <c r="I2408">
        <v>52</v>
      </c>
      <c r="J2408" s="1">
        <f t="shared" si="74"/>
        <v>0.81625441696113077</v>
      </c>
      <c r="K2408" s="1">
        <f t="shared" si="75"/>
        <v>0.18374558303886926</v>
      </c>
    </row>
    <row r="2409" spans="1:11" hidden="1" x14ac:dyDescent="0.35">
      <c r="A2409" t="s">
        <v>138</v>
      </c>
      <c r="B2409" t="s">
        <v>9</v>
      </c>
      <c r="C2409" t="s">
        <v>139</v>
      </c>
      <c r="D2409" t="s">
        <v>127</v>
      </c>
      <c r="E2409" t="s">
        <v>98</v>
      </c>
      <c r="F2409" t="s">
        <v>268</v>
      </c>
      <c r="G2409">
        <v>97</v>
      </c>
      <c r="H2409">
        <v>39</v>
      </c>
      <c r="I2409">
        <v>58</v>
      </c>
      <c r="J2409" s="1">
        <f t="shared" si="74"/>
        <v>0.40206185567010311</v>
      </c>
      <c r="K2409" s="1">
        <f t="shared" si="75"/>
        <v>0.59793814432989689</v>
      </c>
    </row>
    <row r="2410" spans="1:11" hidden="1" x14ac:dyDescent="0.35">
      <c r="A2410" t="s">
        <v>138</v>
      </c>
      <c r="B2410" t="s">
        <v>9</v>
      </c>
      <c r="C2410" t="s">
        <v>139</v>
      </c>
      <c r="D2410" t="s">
        <v>127</v>
      </c>
      <c r="E2410" t="s">
        <v>99</v>
      </c>
      <c r="F2410" t="s">
        <v>189</v>
      </c>
      <c r="G2410">
        <v>70</v>
      </c>
      <c r="H2410">
        <v>67</v>
      </c>
      <c r="I2410">
        <v>3</v>
      </c>
      <c r="J2410" s="1">
        <f t="shared" si="74"/>
        <v>0.95714285714285718</v>
      </c>
      <c r="K2410" s="1">
        <f t="shared" si="75"/>
        <v>4.2857142857142858E-2</v>
      </c>
    </row>
    <row r="2411" spans="1:11" hidden="1" x14ac:dyDescent="0.35">
      <c r="A2411" t="s">
        <v>138</v>
      </c>
      <c r="B2411" t="s">
        <v>9</v>
      </c>
      <c r="C2411" t="s">
        <v>139</v>
      </c>
      <c r="D2411" t="s">
        <v>127</v>
      </c>
      <c r="E2411" t="s">
        <v>100</v>
      </c>
      <c r="F2411" t="s">
        <v>200</v>
      </c>
      <c r="G2411">
        <v>336</v>
      </c>
      <c r="H2411">
        <v>105</v>
      </c>
      <c r="I2411">
        <v>231</v>
      </c>
      <c r="J2411" s="1">
        <f t="shared" si="74"/>
        <v>0.3125</v>
      </c>
      <c r="K2411" s="1">
        <f t="shared" si="75"/>
        <v>0.6875</v>
      </c>
    </row>
    <row r="2412" spans="1:11" hidden="1" x14ac:dyDescent="0.35">
      <c r="A2412" t="s">
        <v>138</v>
      </c>
      <c r="B2412" t="s">
        <v>9</v>
      </c>
      <c r="C2412" t="s">
        <v>139</v>
      </c>
      <c r="D2412" t="s">
        <v>127</v>
      </c>
      <c r="E2412" t="s">
        <v>101</v>
      </c>
      <c r="F2412" t="s">
        <v>189</v>
      </c>
      <c r="G2412">
        <v>151</v>
      </c>
      <c r="H2412">
        <v>20</v>
      </c>
      <c r="I2412">
        <v>131</v>
      </c>
      <c r="J2412" s="1">
        <f t="shared" si="74"/>
        <v>0.13245033112582782</v>
      </c>
      <c r="K2412" s="1">
        <f t="shared" si="75"/>
        <v>0.86754966887417218</v>
      </c>
    </row>
    <row r="2413" spans="1:11" hidden="1" x14ac:dyDescent="0.35">
      <c r="A2413" t="s">
        <v>138</v>
      </c>
      <c r="B2413" t="s">
        <v>9</v>
      </c>
      <c r="C2413" t="s">
        <v>139</v>
      </c>
      <c r="D2413" t="s">
        <v>127</v>
      </c>
      <c r="E2413" t="s">
        <v>102</v>
      </c>
      <c r="F2413" t="s">
        <v>309</v>
      </c>
      <c r="G2413">
        <v>164</v>
      </c>
      <c r="H2413">
        <v>115</v>
      </c>
      <c r="I2413">
        <v>49</v>
      </c>
      <c r="J2413" s="1">
        <f t="shared" si="74"/>
        <v>0.70121951219512191</v>
      </c>
      <c r="K2413" s="1">
        <f t="shared" si="75"/>
        <v>0.29878048780487804</v>
      </c>
    </row>
    <row r="2414" spans="1:11" hidden="1" x14ac:dyDescent="0.35">
      <c r="A2414" t="s">
        <v>138</v>
      </c>
      <c r="B2414" t="s">
        <v>9</v>
      </c>
      <c r="C2414" t="s">
        <v>139</v>
      </c>
      <c r="D2414" t="s">
        <v>127</v>
      </c>
      <c r="E2414" t="s">
        <v>104</v>
      </c>
      <c r="F2414" t="s">
        <v>189</v>
      </c>
      <c r="G2414">
        <v>119</v>
      </c>
      <c r="H2414">
        <v>108</v>
      </c>
      <c r="I2414">
        <v>11</v>
      </c>
      <c r="J2414" s="1">
        <f t="shared" si="74"/>
        <v>0.90756302521008403</v>
      </c>
      <c r="K2414" s="1">
        <f t="shared" si="75"/>
        <v>9.2436974789915971E-2</v>
      </c>
    </row>
    <row r="2415" spans="1:11" hidden="1" x14ac:dyDescent="0.35">
      <c r="A2415" t="s">
        <v>138</v>
      </c>
      <c r="B2415" t="s">
        <v>9</v>
      </c>
      <c r="C2415" t="s">
        <v>139</v>
      </c>
      <c r="D2415" t="s">
        <v>127</v>
      </c>
      <c r="E2415" t="s">
        <v>105</v>
      </c>
      <c r="F2415" t="s">
        <v>268</v>
      </c>
      <c r="G2415">
        <v>171</v>
      </c>
      <c r="H2415">
        <v>153</v>
      </c>
      <c r="I2415">
        <v>18</v>
      </c>
      <c r="J2415" s="1">
        <f t="shared" si="74"/>
        <v>0.89473684210526316</v>
      </c>
      <c r="K2415" s="1">
        <f t="shared" si="75"/>
        <v>0.10526315789473684</v>
      </c>
    </row>
    <row r="2416" spans="1:11" hidden="1" x14ac:dyDescent="0.35">
      <c r="A2416" t="s">
        <v>138</v>
      </c>
      <c r="B2416" t="s">
        <v>9</v>
      </c>
      <c r="C2416" t="s">
        <v>139</v>
      </c>
      <c r="D2416" t="s">
        <v>127</v>
      </c>
      <c r="E2416" t="s">
        <v>106</v>
      </c>
      <c r="F2416" t="s">
        <v>200</v>
      </c>
      <c r="G2416">
        <v>195</v>
      </c>
      <c r="H2416">
        <v>180</v>
      </c>
      <c r="I2416">
        <v>15</v>
      </c>
      <c r="J2416" s="1">
        <f t="shared" si="74"/>
        <v>0.92307692307692313</v>
      </c>
      <c r="K2416" s="1">
        <f t="shared" si="75"/>
        <v>7.6923076923076927E-2</v>
      </c>
    </row>
    <row r="2417" spans="1:11" hidden="1" x14ac:dyDescent="0.35">
      <c r="A2417" t="s">
        <v>138</v>
      </c>
      <c r="B2417" t="s">
        <v>9</v>
      </c>
      <c r="C2417" t="s">
        <v>139</v>
      </c>
      <c r="D2417" t="s">
        <v>127</v>
      </c>
      <c r="E2417" t="s">
        <v>107</v>
      </c>
      <c r="F2417" t="s">
        <v>200</v>
      </c>
      <c r="G2417">
        <v>316</v>
      </c>
      <c r="H2417">
        <v>291</v>
      </c>
      <c r="I2417">
        <v>25</v>
      </c>
      <c r="J2417" s="1">
        <f t="shared" si="74"/>
        <v>0.92088607594936711</v>
      </c>
      <c r="K2417" s="1">
        <f t="shared" si="75"/>
        <v>7.9113924050632917E-2</v>
      </c>
    </row>
    <row r="2418" spans="1:11" hidden="1" x14ac:dyDescent="0.35">
      <c r="A2418" t="s">
        <v>138</v>
      </c>
      <c r="B2418" t="s">
        <v>9</v>
      </c>
      <c r="C2418" t="s">
        <v>139</v>
      </c>
      <c r="D2418" t="s">
        <v>127</v>
      </c>
      <c r="E2418" t="s">
        <v>108</v>
      </c>
      <c r="F2418" t="s">
        <v>179</v>
      </c>
      <c r="G2418">
        <v>356</v>
      </c>
      <c r="H2418">
        <v>297</v>
      </c>
      <c r="I2418">
        <v>59</v>
      </c>
      <c r="J2418" s="1">
        <f t="shared" si="74"/>
        <v>0.8342696629213483</v>
      </c>
      <c r="K2418" s="1">
        <f t="shared" si="75"/>
        <v>0.16573033707865167</v>
      </c>
    </row>
    <row r="2419" spans="1:11" hidden="1" x14ac:dyDescent="0.35">
      <c r="A2419" t="s">
        <v>138</v>
      </c>
      <c r="B2419" t="s">
        <v>9</v>
      </c>
      <c r="C2419" t="s">
        <v>139</v>
      </c>
      <c r="D2419" t="s">
        <v>127</v>
      </c>
      <c r="E2419" t="s">
        <v>109</v>
      </c>
      <c r="F2419" t="s">
        <v>309</v>
      </c>
      <c r="G2419">
        <v>145</v>
      </c>
      <c r="H2419">
        <v>78</v>
      </c>
      <c r="I2419">
        <v>67</v>
      </c>
      <c r="J2419" s="1">
        <f t="shared" si="74"/>
        <v>0.53793103448275859</v>
      </c>
      <c r="K2419" s="1">
        <f t="shared" si="75"/>
        <v>0.46206896551724136</v>
      </c>
    </row>
    <row r="2420" spans="1:11" hidden="1" x14ac:dyDescent="0.35">
      <c r="A2420" t="s">
        <v>138</v>
      </c>
      <c r="B2420" t="s">
        <v>9</v>
      </c>
      <c r="C2420" t="s">
        <v>139</v>
      </c>
      <c r="D2420" t="s">
        <v>127</v>
      </c>
      <c r="E2420" t="s">
        <v>110</v>
      </c>
      <c r="F2420" t="s">
        <v>200</v>
      </c>
      <c r="G2420">
        <v>169</v>
      </c>
      <c r="H2420">
        <v>151</v>
      </c>
      <c r="I2420">
        <v>18</v>
      </c>
      <c r="J2420" s="1">
        <f t="shared" si="74"/>
        <v>0.89349112426035504</v>
      </c>
      <c r="K2420" s="1">
        <f t="shared" si="75"/>
        <v>0.10650887573964497</v>
      </c>
    </row>
    <row r="2421" spans="1:11" hidden="1" x14ac:dyDescent="0.35">
      <c r="A2421" t="s">
        <v>138</v>
      </c>
      <c r="B2421" t="s">
        <v>9</v>
      </c>
      <c r="C2421" t="s">
        <v>139</v>
      </c>
      <c r="D2421" t="s">
        <v>127</v>
      </c>
      <c r="E2421" t="s">
        <v>112</v>
      </c>
      <c r="F2421" t="s">
        <v>210</v>
      </c>
      <c r="G2421">
        <v>99</v>
      </c>
      <c r="H2421">
        <v>89</v>
      </c>
      <c r="I2421">
        <v>10</v>
      </c>
      <c r="J2421" s="1">
        <f t="shared" si="74"/>
        <v>0.89898989898989901</v>
      </c>
      <c r="K2421" s="1">
        <f t="shared" si="75"/>
        <v>0.10101010101010101</v>
      </c>
    </row>
    <row r="2422" spans="1:11" hidden="1" x14ac:dyDescent="0.35">
      <c r="A2422" t="s">
        <v>138</v>
      </c>
      <c r="B2422" t="s">
        <v>9</v>
      </c>
      <c r="C2422" t="s">
        <v>139</v>
      </c>
      <c r="D2422" t="s">
        <v>127</v>
      </c>
      <c r="E2422" t="s">
        <v>113</v>
      </c>
      <c r="F2422" t="s">
        <v>268</v>
      </c>
      <c r="G2422">
        <v>54</v>
      </c>
      <c r="H2422">
        <v>45</v>
      </c>
      <c r="I2422">
        <v>9</v>
      </c>
      <c r="J2422" s="1">
        <f t="shared" si="74"/>
        <v>0.83333333333333337</v>
      </c>
      <c r="K2422" s="1">
        <f t="shared" si="75"/>
        <v>0.16666666666666666</v>
      </c>
    </row>
    <row r="2423" spans="1:11" hidden="1" x14ac:dyDescent="0.35">
      <c r="A2423" t="s">
        <v>138</v>
      </c>
      <c r="B2423" t="s">
        <v>9</v>
      </c>
      <c r="C2423" t="s">
        <v>139</v>
      </c>
      <c r="D2423" t="s">
        <v>127</v>
      </c>
      <c r="E2423" t="s">
        <v>114</v>
      </c>
      <c r="F2423" t="s">
        <v>184</v>
      </c>
      <c r="G2423">
        <v>14</v>
      </c>
      <c r="H2423">
        <v>6</v>
      </c>
      <c r="I2423">
        <v>8</v>
      </c>
      <c r="J2423" s="1">
        <f t="shared" si="74"/>
        <v>0.42857142857142855</v>
      </c>
      <c r="K2423" s="1">
        <f t="shared" si="75"/>
        <v>0.5714285714285714</v>
      </c>
    </row>
    <row r="2424" spans="1:11" hidden="1" x14ac:dyDescent="0.35">
      <c r="A2424" t="s">
        <v>138</v>
      </c>
      <c r="B2424" t="s">
        <v>9</v>
      </c>
      <c r="C2424" t="s">
        <v>139</v>
      </c>
      <c r="D2424" t="s">
        <v>127</v>
      </c>
      <c r="E2424" t="s">
        <v>115</v>
      </c>
      <c r="F2424" t="s">
        <v>184</v>
      </c>
      <c r="G2424">
        <v>2</v>
      </c>
      <c r="H2424">
        <v>1</v>
      </c>
      <c r="I2424">
        <v>1</v>
      </c>
      <c r="J2424" s="1">
        <f t="shared" si="74"/>
        <v>0.5</v>
      </c>
      <c r="K2424" s="1">
        <f t="shared" si="75"/>
        <v>0.5</v>
      </c>
    </row>
    <row r="2425" spans="1:11" hidden="1" x14ac:dyDescent="0.35">
      <c r="A2425" t="s">
        <v>138</v>
      </c>
      <c r="B2425" t="s">
        <v>9</v>
      </c>
      <c r="C2425" t="s">
        <v>139</v>
      </c>
      <c r="D2425" t="s">
        <v>127</v>
      </c>
      <c r="E2425" t="s">
        <v>116</v>
      </c>
      <c r="F2425" t="s">
        <v>184</v>
      </c>
      <c r="G2425">
        <v>6</v>
      </c>
      <c r="H2425">
        <v>6</v>
      </c>
      <c r="I2425">
        <v>0</v>
      </c>
      <c r="J2425" s="1">
        <f t="shared" si="74"/>
        <v>1</v>
      </c>
      <c r="K2425" s="1">
        <f t="shared" si="75"/>
        <v>0</v>
      </c>
    </row>
    <row r="2426" spans="1:11" hidden="1" x14ac:dyDescent="0.35">
      <c r="A2426" t="s">
        <v>138</v>
      </c>
      <c r="B2426" t="s">
        <v>9</v>
      </c>
      <c r="C2426" t="s">
        <v>139</v>
      </c>
      <c r="D2426" t="s">
        <v>127</v>
      </c>
      <c r="E2426" t="s">
        <v>117</v>
      </c>
      <c r="F2426" t="s">
        <v>309</v>
      </c>
      <c r="G2426">
        <v>507</v>
      </c>
      <c r="H2426">
        <v>395</v>
      </c>
      <c r="I2426">
        <v>112</v>
      </c>
      <c r="J2426" s="1">
        <f t="shared" si="74"/>
        <v>0.77909270216962523</v>
      </c>
      <c r="K2426" s="1">
        <f t="shared" si="75"/>
        <v>0.22090729783037474</v>
      </c>
    </row>
    <row r="2427" spans="1:11" hidden="1" x14ac:dyDescent="0.35">
      <c r="A2427" t="s">
        <v>138</v>
      </c>
      <c r="B2427" t="s">
        <v>9</v>
      </c>
      <c r="C2427" t="s">
        <v>139</v>
      </c>
      <c r="D2427" t="s">
        <v>127</v>
      </c>
      <c r="E2427" t="s">
        <v>118</v>
      </c>
      <c r="F2427" t="s">
        <v>189</v>
      </c>
      <c r="G2427">
        <v>187</v>
      </c>
      <c r="H2427">
        <v>147</v>
      </c>
      <c r="I2427">
        <v>40</v>
      </c>
      <c r="J2427" s="1">
        <f t="shared" si="74"/>
        <v>0.78609625668449201</v>
      </c>
      <c r="K2427" s="1">
        <f t="shared" si="75"/>
        <v>0.21390374331550802</v>
      </c>
    </row>
    <row r="2428" spans="1:11" hidden="1" x14ac:dyDescent="0.35">
      <c r="A2428" t="s">
        <v>138</v>
      </c>
      <c r="B2428" t="s">
        <v>9</v>
      </c>
      <c r="C2428" t="s">
        <v>139</v>
      </c>
      <c r="D2428" t="s">
        <v>127</v>
      </c>
      <c r="E2428" t="s">
        <v>119</v>
      </c>
      <c r="F2428" t="s">
        <v>189</v>
      </c>
      <c r="G2428">
        <v>212</v>
      </c>
      <c r="H2428">
        <v>188</v>
      </c>
      <c r="I2428">
        <v>24</v>
      </c>
      <c r="J2428" s="1">
        <f t="shared" si="74"/>
        <v>0.8867924528301887</v>
      </c>
      <c r="K2428" s="1">
        <f t="shared" si="75"/>
        <v>0.11320754716981132</v>
      </c>
    </row>
    <row r="2429" spans="1:11" hidden="1" x14ac:dyDescent="0.35">
      <c r="A2429" t="s">
        <v>138</v>
      </c>
      <c r="B2429" t="s">
        <v>9</v>
      </c>
      <c r="C2429" t="s">
        <v>139</v>
      </c>
      <c r="D2429" t="s">
        <v>127</v>
      </c>
      <c r="E2429" t="s">
        <v>120</v>
      </c>
      <c r="F2429" t="s">
        <v>200</v>
      </c>
      <c r="G2429">
        <v>195</v>
      </c>
      <c r="H2429">
        <v>174</v>
      </c>
      <c r="I2429">
        <v>21</v>
      </c>
      <c r="J2429" s="1">
        <f t="shared" si="74"/>
        <v>0.89230769230769236</v>
      </c>
      <c r="K2429" s="1">
        <f t="shared" si="75"/>
        <v>0.1076923076923077</v>
      </c>
    </row>
    <row r="2430" spans="1:11" hidden="1" x14ac:dyDescent="0.35">
      <c r="A2430" t="s">
        <v>138</v>
      </c>
      <c r="B2430" t="s">
        <v>9</v>
      </c>
      <c r="C2430" t="s">
        <v>139</v>
      </c>
      <c r="D2430" t="s">
        <v>127</v>
      </c>
      <c r="E2430" t="s">
        <v>121</v>
      </c>
      <c r="F2430" t="s">
        <v>200</v>
      </c>
      <c r="G2430">
        <v>395</v>
      </c>
      <c r="H2430">
        <v>177</v>
      </c>
      <c r="I2430">
        <v>218</v>
      </c>
      <c r="J2430" s="1">
        <f t="shared" si="74"/>
        <v>0.44810126582278481</v>
      </c>
      <c r="K2430" s="1">
        <f t="shared" si="75"/>
        <v>0.55189873417721524</v>
      </c>
    </row>
    <row r="2431" spans="1:11" hidden="1" x14ac:dyDescent="0.35">
      <c r="A2431" t="s">
        <v>138</v>
      </c>
      <c r="B2431" t="s">
        <v>9</v>
      </c>
      <c r="C2431" t="s">
        <v>139</v>
      </c>
      <c r="D2431" t="s">
        <v>127</v>
      </c>
      <c r="E2431" t="s">
        <v>122</v>
      </c>
      <c r="F2431" t="s">
        <v>184</v>
      </c>
      <c r="G2431">
        <v>123</v>
      </c>
      <c r="H2431">
        <v>91</v>
      </c>
      <c r="I2431">
        <v>32</v>
      </c>
      <c r="J2431" s="1">
        <f t="shared" si="74"/>
        <v>0.73983739837398377</v>
      </c>
      <c r="K2431" s="1">
        <f t="shared" si="75"/>
        <v>0.26016260162601629</v>
      </c>
    </row>
    <row r="2432" spans="1:11" hidden="1" x14ac:dyDescent="0.35">
      <c r="A2432" t="s">
        <v>138</v>
      </c>
      <c r="B2432" t="s">
        <v>9</v>
      </c>
      <c r="C2432" t="s">
        <v>139</v>
      </c>
      <c r="D2432" t="s">
        <v>127</v>
      </c>
      <c r="E2432" t="s">
        <v>123</v>
      </c>
      <c r="F2432" t="s">
        <v>189</v>
      </c>
      <c r="G2432">
        <v>44</v>
      </c>
      <c r="H2432">
        <v>8</v>
      </c>
      <c r="I2432">
        <v>36</v>
      </c>
      <c r="J2432" s="1">
        <f t="shared" si="74"/>
        <v>0.18181818181818182</v>
      </c>
      <c r="K2432" s="1">
        <f t="shared" si="75"/>
        <v>0.81818181818181823</v>
      </c>
    </row>
    <row r="2433" spans="1:11" hidden="1" x14ac:dyDescent="0.35">
      <c r="A2433" t="s">
        <v>138</v>
      </c>
      <c r="B2433" t="s">
        <v>9</v>
      </c>
      <c r="C2433" t="s">
        <v>139</v>
      </c>
      <c r="D2433" t="s">
        <v>127</v>
      </c>
      <c r="E2433" t="s">
        <v>124</v>
      </c>
      <c r="F2433" t="s">
        <v>124</v>
      </c>
      <c r="G2433">
        <v>17</v>
      </c>
      <c r="H2433">
        <v>13</v>
      </c>
      <c r="I2433">
        <v>4</v>
      </c>
      <c r="J2433" s="1">
        <f t="shared" si="74"/>
        <v>0.76470588235294112</v>
      </c>
      <c r="K2433" s="1">
        <f t="shared" si="75"/>
        <v>0.23529411764705882</v>
      </c>
    </row>
    <row r="2434" spans="1:11" x14ac:dyDescent="0.35">
      <c r="A2434" t="s">
        <v>138</v>
      </c>
      <c r="B2434" t="s">
        <v>9</v>
      </c>
      <c r="C2434" t="s">
        <v>139</v>
      </c>
      <c r="D2434" t="s">
        <v>127</v>
      </c>
      <c r="E2434" t="s">
        <v>125</v>
      </c>
      <c r="F2434" t="s">
        <v>309</v>
      </c>
      <c r="G2434">
        <v>410</v>
      </c>
      <c r="H2434">
        <v>391</v>
      </c>
      <c r="I2434">
        <v>19</v>
      </c>
      <c r="J2434" s="1">
        <f t="shared" si="74"/>
        <v>0.95365853658536581</v>
      </c>
      <c r="K2434" s="1">
        <f t="shared" si="75"/>
        <v>4.6341463414634146E-2</v>
      </c>
    </row>
    <row r="2435" spans="1:11" hidden="1" x14ac:dyDescent="0.35">
      <c r="A2435" t="s">
        <v>138</v>
      </c>
      <c r="B2435" t="s">
        <v>9</v>
      </c>
      <c r="C2435" t="s">
        <v>139</v>
      </c>
      <c r="D2435" t="s">
        <v>127</v>
      </c>
      <c r="E2435" t="s">
        <v>126</v>
      </c>
      <c r="F2435" t="s">
        <v>268</v>
      </c>
      <c r="G2435">
        <v>117</v>
      </c>
      <c r="H2435">
        <v>115</v>
      </c>
      <c r="I2435">
        <v>2</v>
      </c>
      <c r="J2435" s="1">
        <f t="shared" ref="J2435:J2498" si="76">H2435/G2435</f>
        <v>0.98290598290598286</v>
      </c>
      <c r="K2435" s="1">
        <f t="shared" ref="K2435:K2498" si="77">I2435/G2435</f>
        <v>1.7094017094017096E-2</v>
      </c>
    </row>
    <row r="2436" spans="1:11" hidden="1" x14ac:dyDescent="0.35">
      <c r="A2436" t="s">
        <v>138</v>
      </c>
      <c r="B2436" t="s">
        <v>9</v>
      </c>
      <c r="C2436" t="s">
        <v>139</v>
      </c>
      <c r="D2436" t="s">
        <v>128</v>
      </c>
      <c r="E2436" t="s">
        <v>12</v>
      </c>
      <c r="F2436" t="s">
        <v>268</v>
      </c>
      <c r="G2436">
        <v>1441</v>
      </c>
      <c r="H2436">
        <v>1117</v>
      </c>
      <c r="I2436">
        <v>324</v>
      </c>
      <c r="J2436" s="1">
        <f t="shared" si="76"/>
        <v>0.77515614156835533</v>
      </c>
      <c r="K2436" s="1">
        <f t="shared" si="77"/>
        <v>0.2248438584316447</v>
      </c>
    </row>
    <row r="2437" spans="1:11" hidden="1" x14ac:dyDescent="0.35">
      <c r="A2437" t="s">
        <v>138</v>
      </c>
      <c r="B2437" t="s">
        <v>9</v>
      </c>
      <c r="C2437" t="s">
        <v>139</v>
      </c>
      <c r="D2437" t="s">
        <v>128</v>
      </c>
      <c r="E2437" t="s">
        <v>13</v>
      </c>
      <c r="F2437" t="s">
        <v>268</v>
      </c>
      <c r="G2437">
        <v>681</v>
      </c>
      <c r="H2437">
        <v>557</v>
      </c>
      <c r="I2437">
        <v>124</v>
      </c>
      <c r="J2437" s="1">
        <f t="shared" si="76"/>
        <v>0.81791483113069019</v>
      </c>
      <c r="K2437" s="1">
        <f t="shared" si="77"/>
        <v>0.18208516886930984</v>
      </c>
    </row>
    <row r="2438" spans="1:11" hidden="1" x14ac:dyDescent="0.35">
      <c r="A2438" t="s">
        <v>138</v>
      </c>
      <c r="B2438" t="s">
        <v>9</v>
      </c>
      <c r="C2438" t="s">
        <v>139</v>
      </c>
      <c r="D2438" t="s">
        <v>128</v>
      </c>
      <c r="E2438" t="s">
        <v>14</v>
      </c>
      <c r="F2438" t="s">
        <v>268</v>
      </c>
      <c r="G2438">
        <v>1364</v>
      </c>
      <c r="H2438">
        <v>1141</v>
      </c>
      <c r="I2438">
        <v>223</v>
      </c>
      <c r="J2438" s="1">
        <f t="shared" si="76"/>
        <v>0.8365102639296188</v>
      </c>
      <c r="K2438" s="1">
        <f t="shared" si="77"/>
        <v>0.16348973607038123</v>
      </c>
    </row>
    <row r="2439" spans="1:11" hidden="1" x14ac:dyDescent="0.35">
      <c r="A2439" t="s">
        <v>138</v>
      </c>
      <c r="B2439" t="s">
        <v>9</v>
      </c>
      <c r="C2439" t="s">
        <v>139</v>
      </c>
      <c r="D2439" t="s">
        <v>128</v>
      </c>
      <c r="E2439" t="s">
        <v>15</v>
      </c>
      <c r="F2439" t="s">
        <v>210</v>
      </c>
      <c r="G2439">
        <v>561</v>
      </c>
      <c r="H2439">
        <v>412</v>
      </c>
      <c r="I2439">
        <v>149</v>
      </c>
      <c r="J2439" s="1">
        <f t="shared" si="76"/>
        <v>0.73440285204991085</v>
      </c>
      <c r="K2439" s="1">
        <f t="shared" si="77"/>
        <v>0.26559714795008915</v>
      </c>
    </row>
    <row r="2440" spans="1:11" hidden="1" x14ac:dyDescent="0.35">
      <c r="A2440" t="s">
        <v>138</v>
      </c>
      <c r="B2440" t="s">
        <v>9</v>
      </c>
      <c r="C2440" t="s">
        <v>139</v>
      </c>
      <c r="D2440" t="s">
        <v>128</v>
      </c>
      <c r="E2440" t="s">
        <v>16</v>
      </c>
      <c r="F2440" t="s">
        <v>210</v>
      </c>
      <c r="G2440">
        <v>878</v>
      </c>
      <c r="H2440">
        <v>634</v>
      </c>
      <c r="I2440">
        <v>244</v>
      </c>
      <c r="J2440" s="1">
        <f t="shared" si="76"/>
        <v>0.72209567198177671</v>
      </c>
      <c r="K2440" s="1">
        <f t="shared" si="77"/>
        <v>0.27790432801822323</v>
      </c>
    </row>
    <row r="2441" spans="1:11" hidden="1" x14ac:dyDescent="0.35">
      <c r="A2441" t="s">
        <v>138</v>
      </c>
      <c r="B2441" t="s">
        <v>9</v>
      </c>
      <c r="C2441" t="s">
        <v>139</v>
      </c>
      <c r="D2441" t="s">
        <v>128</v>
      </c>
      <c r="E2441" t="s">
        <v>17</v>
      </c>
      <c r="F2441" t="s">
        <v>210</v>
      </c>
      <c r="G2441">
        <v>1342</v>
      </c>
      <c r="H2441">
        <v>1060</v>
      </c>
      <c r="I2441">
        <v>282</v>
      </c>
      <c r="J2441" s="1">
        <f t="shared" si="76"/>
        <v>0.78986587183308499</v>
      </c>
      <c r="K2441" s="1">
        <f t="shared" si="77"/>
        <v>0.21013412816691504</v>
      </c>
    </row>
    <row r="2442" spans="1:11" hidden="1" x14ac:dyDescent="0.35">
      <c r="A2442" t="s">
        <v>138</v>
      </c>
      <c r="B2442" t="s">
        <v>9</v>
      </c>
      <c r="C2442" t="s">
        <v>139</v>
      </c>
      <c r="D2442" t="s">
        <v>128</v>
      </c>
      <c r="E2442" t="s">
        <v>18</v>
      </c>
      <c r="F2442" t="s">
        <v>210</v>
      </c>
      <c r="G2442">
        <v>973</v>
      </c>
      <c r="H2442">
        <v>651</v>
      </c>
      <c r="I2442">
        <v>322</v>
      </c>
      <c r="J2442" s="1">
        <f t="shared" si="76"/>
        <v>0.6690647482014388</v>
      </c>
      <c r="K2442" s="1">
        <f t="shared" si="77"/>
        <v>0.33093525179856115</v>
      </c>
    </row>
    <row r="2443" spans="1:11" hidden="1" x14ac:dyDescent="0.35">
      <c r="A2443" t="s">
        <v>138</v>
      </c>
      <c r="B2443" t="s">
        <v>9</v>
      </c>
      <c r="C2443" t="s">
        <v>139</v>
      </c>
      <c r="D2443" t="s">
        <v>128</v>
      </c>
      <c r="E2443" t="s">
        <v>19</v>
      </c>
      <c r="F2443" t="s">
        <v>210</v>
      </c>
      <c r="G2443">
        <v>1065</v>
      </c>
      <c r="H2443">
        <v>830</v>
      </c>
      <c r="I2443">
        <v>235</v>
      </c>
      <c r="J2443" s="1">
        <f t="shared" si="76"/>
        <v>0.77934272300469487</v>
      </c>
      <c r="K2443" s="1">
        <f t="shared" si="77"/>
        <v>0.22065727699530516</v>
      </c>
    </row>
    <row r="2444" spans="1:11" hidden="1" x14ac:dyDescent="0.35">
      <c r="A2444" t="s">
        <v>138</v>
      </c>
      <c r="B2444" t="s">
        <v>9</v>
      </c>
      <c r="C2444" t="s">
        <v>139</v>
      </c>
      <c r="D2444" t="s">
        <v>128</v>
      </c>
      <c r="E2444" t="s">
        <v>20</v>
      </c>
      <c r="F2444" t="s">
        <v>210</v>
      </c>
      <c r="G2444">
        <v>1239</v>
      </c>
      <c r="H2444">
        <v>935</v>
      </c>
      <c r="I2444">
        <v>304</v>
      </c>
      <c r="J2444" s="1">
        <f t="shared" si="76"/>
        <v>0.75464083938660209</v>
      </c>
      <c r="K2444" s="1">
        <f t="shared" si="77"/>
        <v>0.24535916061339791</v>
      </c>
    </row>
    <row r="2445" spans="1:11" hidden="1" x14ac:dyDescent="0.35">
      <c r="A2445" t="s">
        <v>138</v>
      </c>
      <c r="B2445" t="s">
        <v>9</v>
      </c>
      <c r="C2445" t="s">
        <v>139</v>
      </c>
      <c r="D2445" t="s">
        <v>128</v>
      </c>
      <c r="E2445" t="s">
        <v>21</v>
      </c>
      <c r="F2445" t="s">
        <v>210</v>
      </c>
      <c r="G2445">
        <v>1422</v>
      </c>
      <c r="H2445">
        <v>1082</v>
      </c>
      <c r="I2445">
        <v>340</v>
      </c>
      <c r="J2445" s="1">
        <f t="shared" si="76"/>
        <v>0.76090014064697609</v>
      </c>
      <c r="K2445" s="1">
        <f t="shared" si="77"/>
        <v>0.23909985935302391</v>
      </c>
    </row>
    <row r="2446" spans="1:11" hidden="1" x14ac:dyDescent="0.35">
      <c r="A2446" t="s">
        <v>138</v>
      </c>
      <c r="B2446" t="s">
        <v>9</v>
      </c>
      <c r="C2446" t="s">
        <v>139</v>
      </c>
      <c r="D2446" t="s">
        <v>128</v>
      </c>
      <c r="E2446" t="s">
        <v>22</v>
      </c>
      <c r="F2446" t="s">
        <v>210</v>
      </c>
      <c r="G2446">
        <v>1191</v>
      </c>
      <c r="H2446">
        <v>850</v>
      </c>
      <c r="I2446">
        <v>341</v>
      </c>
      <c r="J2446" s="1">
        <f t="shared" si="76"/>
        <v>0.71368597816960533</v>
      </c>
      <c r="K2446" s="1">
        <f t="shared" si="77"/>
        <v>0.28631402183039462</v>
      </c>
    </row>
    <row r="2447" spans="1:11" hidden="1" x14ac:dyDescent="0.35">
      <c r="A2447" t="s">
        <v>138</v>
      </c>
      <c r="B2447" t="s">
        <v>9</v>
      </c>
      <c r="C2447" t="s">
        <v>139</v>
      </c>
      <c r="D2447" t="s">
        <v>128</v>
      </c>
      <c r="E2447" t="s">
        <v>23</v>
      </c>
      <c r="F2447" t="s">
        <v>210</v>
      </c>
      <c r="G2447">
        <v>1214</v>
      </c>
      <c r="H2447">
        <v>943</v>
      </c>
      <c r="I2447">
        <v>271</v>
      </c>
      <c r="J2447" s="1">
        <f t="shared" si="76"/>
        <v>0.77677100494233942</v>
      </c>
      <c r="K2447" s="1">
        <f t="shared" si="77"/>
        <v>0.22322899505766064</v>
      </c>
    </row>
    <row r="2448" spans="1:11" hidden="1" x14ac:dyDescent="0.35">
      <c r="A2448" t="s">
        <v>138</v>
      </c>
      <c r="B2448" t="s">
        <v>9</v>
      </c>
      <c r="C2448" t="s">
        <v>139</v>
      </c>
      <c r="D2448" t="s">
        <v>128</v>
      </c>
      <c r="E2448" t="s">
        <v>24</v>
      </c>
      <c r="F2448" t="s">
        <v>210</v>
      </c>
      <c r="G2448">
        <v>746</v>
      </c>
      <c r="H2448">
        <v>557</v>
      </c>
      <c r="I2448">
        <v>189</v>
      </c>
      <c r="J2448" s="1">
        <f t="shared" si="76"/>
        <v>0.7466487935656837</v>
      </c>
      <c r="K2448" s="1">
        <f t="shared" si="77"/>
        <v>0.25335120643431636</v>
      </c>
    </row>
    <row r="2449" spans="1:11" hidden="1" x14ac:dyDescent="0.35">
      <c r="A2449" t="s">
        <v>138</v>
      </c>
      <c r="B2449" t="s">
        <v>9</v>
      </c>
      <c r="C2449" t="s">
        <v>139</v>
      </c>
      <c r="D2449" t="s">
        <v>128</v>
      </c>
      <c r="E2449" t="s">
        <v>25</v>
      </c>
      <c r="F2449" t="s">
        <v>210</v>
      </c>
      <c r="G2449">
        <v>1308</v>
      </c>
      <c r="H2449">
        <v>997</v>
      </c>
      <c r="I2449">
        <v>311</v>
      </c>
      <c r="J2449" s="1">
        <f t="shared" si="76"/>
        <v>0.76223241590214064</v>
      </c>
      <c r="K2449" s="1">
        <f t="shared" si="77"/>
        <v>0.23776758409785934</v>
      </c>
    </row>
    <row r="2450" spans="1:11" hidden="1" x14ac:dyDescent="0.35">
      <c r="A2450" t="s">
        <v>138</v>
      </c>
      <c r="B2450" t="s">
        <v>9</v>
      </c>
      <c r="C2450" t="s">
        <v>139</v>
      </c>
      <c r="D2450" t="s">
        <v>128</v>
      </c>
      <c r="E2450" t="s">
        <v>26</v>
      </c>
      <c r="F2450" t="s">
        <v>268</v>
      </c>
      <c r="G2450">
        <v>1426</v>
      </c>
      <c r="H2450">
        <v>1043</v>
      </c>
      <c r="I2450">
        <v>383</v>
      </c>
      <c r="J2450" s="1">
        <f t="shared" si="76"/>
        <v>0.73141654978962134</v>
      </c>
      <c r="K2450" s="1">
        <f t="shared" si="77"/>
        <v>0.26858345021037866</v>
      </c>
    </row>
    <row r="2451" spans="1:11" hidden="1" x14ac:dyDescent="0.35">
      <c r="A2451" t="s">
        <v>138</v>
      </c>
      <c r="B2451" t="s">
        <v>9</v>
      </c>
      <c r="C2451" t="s">
        <v>139</v>
      </c>
      <c r="D2451" t="s">
        <v>128</v>
      </c>
      <c r="E2451" t="s">
        <v>27</v>
      </c>
      <c r="F2451" t="s">
        <v>210</v>
      </c>
      <c r="G2451">
        <v>955</v>
      </c>
      <c r="H2451">
        <v>671</v>
      </c>
      <c r="I2451">
        <v>284</v>
      </c>
      <c r="J2451" s="1">
        <f t="shared" si="76"/>
        <v>0.70261780104712046</v>
      </c>
      <c r="K2451" s="1">
        <f t="shared" si="77"/>
        <v>0.2973821989528796</v>
      </c>
    </row>
    <row r="2452" spans="1:11" hidden="1" x14ac:dyDescent="0.35">
      <c r="A2452" t="s">
        <v>138</v>
      </c>
      <c r="B2452" t="s">
        <v>9</v>
      </c>
      <c r="C2452" t="s">
        <v>139</v>
      </c>
      <c r="D2452" t="s">
        <v>128</v>
      </c>
      <c r="E2452" t="s">
        <v>28</v>
      </c>
      <c r="F2452" t="s">
        <v>210</v>
      </c>
      <c r="G2452">
        <v>1733</v>
      </c>
      <c r="H2452">
        <v>1401</v>
      </c>
      <c r="I2452">
        <v>332</v>
      </c>
      <c r="J2452" s="1">
        <f t="shared" si="76"/>
        <v>0.80842469705712638</v>
      </c>
      <c r="K2452" s="1">
        <f t="shared" si="77"/>
        <v>0.19157530294287364</v>
      </c>
    </row>
    <row r="2453" spans="1:11" hidden="1" x14ac:dyDescent="0.35">
      <c r="A2453" t="s">
        <v>138</v>
      </c>
      <c r="B2453" t="s">
        <v>9</v>
      </c>
      <c r="C2453" t="s">
        <v>139</v>
      </c>
      <c r="D2453" t="s">
        <v>128</v>
      </c>
      <c r="E2453" t="s">
        <v>29</v>
      </c>
      <c r="F2453" t="s">
        <v>210</v>
      </c>
      <c r="G2453">
        <v>984</v>
      </c>
      <c r="H2453">
        <v>650</v>
      </c>
      <c r="I2453">
        <v>334</v>
      </c>
      <c r="J2453" s="1">
        <f t="shared" si="76"/>
        <v>0.66056910569105687</v>
      </c>
      <c r="K2453" s="1">
        <f t="shared" si="77"/>
        <v>0.33943089430894308</v>
      </c>
    </row>
    <row r="2454" spans="1:11" hidden="1" x14ac:dyDescent="0.35">
      <c r="A2454" t="s">
        <v>138</v>
      </c>
      <c r="B2454" t="s">
        <v>9</v>
      </c>
      <c r="C2454" t="s">
        <v>139</v>
      </c>
      <c r="D2454" t="s">
        <v>128</v>
      </c>
      <c r="E2454" t="s">
        <v>30</v>
      </c>
      <c r="F2454" t="s">
        <v>210</v>
      </c>
      <c r="G2454">
        <v>871</v>
      </c>
      <c r="H2454">
        <v>608</v>
      </c>
      <c r="I2454">
        <v>263</v>
      </c>
      <c r="J2454" s="1">
        <f t="shared" si="76"/>
        <v>0.69804822043628012</v>
      </c>
      <c r="K2454" s="1">
        <f t="shared" si="77"/>
        <v>0.30195177956371988</v>
      </c>
    </row>
    <row r="2455" spans="1:11" hidden="1" x14ac:dyDescent="0.35">
      <c r="A2455" t="s">
        <v>138</v>
      </c>
      <c r="B2455" t="s">
        <v>9</v>
      </c>
      <c r="C2455" t="s">
        <v>139</v>
      </c>
      <c r="D2455" t="s">
        <v>128</v>
      </c>
      <c r="E2455" t="s">
        <v>31</v>
      </c>
      <c r="F2455" t="s">
        <v>210</v>
      </c>
      <c r="G2455">
        <v>1668</v>
      </c>
      <c r="H2455">
        <v>1070</v>
      </c>
      <c r="I2455">
        <v>598</v>
      </c>
      <c r="J2455" s="1">
        <f t="shared" si="76"/>
        <v>0.64148681055155876</v>
      </c>
      <c r="K2455" s="1">
        <f t="shared" si="77"/>
        <v>0.35851318944844124</v>
      </c>
    </row>
    <row r="2456" spans="1:11" hidden="1" x14ac:dyDescent="0.35">
      <c r="A2456" t="s">
        <v>138</v>
      </c>
      <c r="B2456" t="s">
        <v>9</v>
      </c>
      <c r="C2456" t="s">
        <v>139</v>
      </c>
      <c r="D2456" t="s">
        <v>128</v>
      </c>
      <c r="E2456" t="s">
        <v>32</v>
      </c>
      <c r="F2456" t="s">
        <v>210</v>
      </c>
      <c r="G2456">
        <v>1128</v>
      </c>
      <c r="H2456">
        <v>778</v>
      </c>
      <c r="I2456">
        <v>350</v>
      </c>
      <c r="J2456" s="1">
        <f t="shared" si="76"/>
        <v>0.68971631205673756</v>
      </c>
      <c r="K2456" s="1">
        <f t="shared" si="77"/>
        <v>0.31028368794326239</v>
      </c>
    </row>
    <row r="2457" spans="1:11" hidden="1" x14ac:dyDescent="0.35">
      <c r="A2457" t="s">
        <v>138</v>
      </c>
      <c r="B2457" t="s">
        <v>9</v>
      </c>
      <c r="C2457" t="s">
        <v>139</v>
      </c>
      <c r="D2457" t="s">
        <v>128</v>
      </c>
      <c r="E2457" t="s">
        <v>33</v>
      </c>
      <c r="F2457" t="s">
        <v>210</v>
      </c>
      <c r="G2457">
        <v>1020</v>
      </c>
      <c r="H2457">
        <v>741</v>
      </c>
      <c r="I2457">
        <v>279</v>
      </c>
      <c r="J2457" s="1">
        <f t="shared" si="76"/>
        <v>0.72647058823529409</v>
      </c>
      <c r="K2457" s="1">
        <f t="shared" si="77"/>
        <v>0.27352941176470591</v>
      </c>
    </row>
    <row r="2458" spans="1:11" hidden="1" x14ac:dyDescent="0.35">
      <c r="A2458" t="s">
        <v>138</v>
      </c>
      <c r="B2458" t="s">
        <v>9</v>
      </c>
      <c r="C2458" t="s">
        <v>139</v>
      </c>
      <c r="D2458" t="s">
        <v>128</v>
      </c>
      <c r="E2458" t="s">
        <v>34</v>
      </c>
      <c r="F2458" t="s">
        <v>210</v>
      </c>
      <c r="G2458">
        <v>1089</v>
      </c>
      <c r="H2458">
        <v>751</v>
      </c>
      <c r="I2458">
        <v>338</v>
      </c>
      <c r="J2458" s="1">
        <f t="shared" si="76"/>
        <v>0.689623507805326</v>
      </c>
      <c r="K2458" s="1">
        <f t="shared" si="77"/>
        <v>0.310376492194674</v>
      </c>
    </row>
    <row r="2459" spans="1:11" hidden="1" x14ac:dyDescent="0.35">
      <c r="A2459" t="s">
        <v>138</v>
      </c>
      <c r="B2459" t="s">
        <v>9</v>
      </c>
      <c r="C2459" t="s">
        <v>139</v>
      </c>
      <c r="D2459" t="s">
        <v>128</v>
      </c>
      <c r="E2459" t="s">
        <v>35</v>
      </c>
      <c r="F2459" t="s">
        <v>210</v>
      </c>
      <c r="G2459">
        <v>1030</v>
      </c>
      <c r="H2459">
        <v>795</v>
      </c>
      <c r="I2459">
        <v>235</v>
      </c>
      <c r="J2459" s="1">
        <f t="shared" si="76"/>
        <v>0.77184466019417475</v>
      </c>
      <c r="K2459" s="1">
        <f t="shared" si="77"/>
        <v>0.22815533980582525</v>
      </c>
    </row>
    <row r="2460" spans="1:11" hidden="1" x14ac:dyDescent="0.35">
      <c r="A2460" t="s">
        <v>138</v>
      </c>
      <c r="B2460" t="s">
        <v>9</v>
      </c>
      <c r="C2460" t="s">
        <v>139</v>
      </c>
      <c r="D2460" t="s">
        <v>128</v>
      </c>
      <c r="E2460" t="s">
        <v>36</v>
      </c>
      <c r="F2460" t="s">
        <v>210</v>
      </c>
      <c r="G2460">
        <v>743</v>
      </c>
      <c r="H2460">
        <v>514</v>
      </c>
      <c r="I2460">
        <v>229</v>
      </c>
      <c r="J2460" s="1">
        <f t="shared" si="76"/>
        <v>0.69179004037685066</v>
      </c>
      <c r="K2460" s="1">
        <f t="shared" si="77"/>
        <v>0.3082099596231494</v>
      </c>
    </row>
    <row r="2461" spans="1:11" hidden="1" x14ac:dyDescent="0.35">
      <c r="A2461" t="s">
        <v>138</v>
      </c>
      <c r="B2461" t="s">
        <v>9</v>
      </c>
      <c r="C2461" t="s">
        <v>139</v>
      </c>
      <c r="D2461" t="s">
        <v>128</v>
      </c>
      <c r="E2461" t="s">
        <v>37</v>
      </c>
      <c r="F2461" t="s">
        <v>210</v>
      </c>
      <c r="G2461">
        <v>1653</v>
      </c>
      <c r="H2461">
        <v>1343</v>
      </c>
      <c r="I2461">
        <v>310</v>
      </c>
      <c r="J2461" s="1">
        <f t="shared" si="76"/>
        <v>0.81246218995765274</v>
      </c>
      <c r="K2461" s="1">
        <f t="shared" si="77"/>
        <v>0.18753781004234724</v>
      </c>
    </row>
    <row r="2462" spans="1:11" hidden="1" x14ac:dyDescent="0.35">
      <c r="A2462" t="s">
        <v>138</v>
      </c>
      <c r="B2462" t="s">
        <v>9</v>
      </c>
      <c r="C2462" t="s">
        <v>139</v>
      </c>
      <c r="D2462" t="s">
        <v>128</v>
      </c>
      <c r="E2462" t="s">
        <v>38</v>
      </c>
      <c r="F2462" t="s">
        <v>210</v>
      </c>
      <c r="G2462">
        <v>1063</v>
      </c>
      <c r="H2462">
        <v>792</v>
      </c>
      <c r="I2462">
        <v>271</v>
      </c>
      <c r="J2462" s="1">
        <f t="shared" si="76"/>
        <v>0.74506114769520226</v>
      </c>
      <c r="K2462" s="1">
        <f t="shared" si="77"/>
        <v>0.25493885230479774</v>
      </c>
    </row>
    <row r="2463" spans="1:11" hidden="1" x14ac:dyDescent="0.35">
      <c r="A2463" t="s">
        <v>138</v>
      </c>
      <c r="B2463" t="s">
        <v>9</v>
      </c>
      <c r="C2463" t="s">
        <v>139</v>
      </c>
      <c r="D2463" t="s">
        <v>128</v>
      </c>
      <c r="E2463" t="s">
        <v>39</v>
      </c>
      <c r="F2463" t="s">
        <v>268</v>
      </c>
      <c r="G2463">
        <v>1119</v>
      </c>
      <c r="H2463">
        <v>846</v>
      </c>
      <c r="I2463">
        <v>273</v>
      </c>
      <c r="J2463" s="1">
        <f t="shared" si="76"/>
        <v>0.75603217158176939</v>
      </c>
      <c r="K2463" s="1">
        <f t="shared" si="77"/>
        <v>0.24396782841823056</v>
      </c>
    </row>
    <row r="2464" spans="1:11" hidden="1" x14ac:dyDescent="0.35">
      <c r="A2464" t="s">
        <v>138</v>
      </c>
      <c r="B2464" t="s">
        <v>9</v>
      </c>
      <c r="C2464" t="s">
        <v>139</v>
      </c>
      <c r="D2464" t="s">
        <v>128</v>
      </c>
      <c r="E2464" t="s">
        <v>40</v>
      </c>
      <c r="F2464" t="s">
        <v>189</v>
      </c>
      <c r="G2464">
        <v>516</v>
      </c>
      <c r="H2464">
        <v>425</v>
      </c>
      <c r="I2464">
        <v>91</v>
      </c>
      <c r="J2464" s="1">
        <f t="shared" si="76"/>
        <v>0.8236434108527132</v>
      </c>
      <c r="K2464" s="1">
        <f t="shared" si="77"/>
        <v>0.17635658914728683</v>
      </c>
    </row>
    <row r="2465" spans="1:11" hidden="1" x14ac:dyDescent="0.35">
      <c r="A2465" t="s">
        <v>138</v>
      </c>
      <c r="B2465" t="s">
        <v>9</v>
      </c>
      <c r="C2465" t="s">
        <v>139</v>
      </c>
      <c r="D2465" t="s">
        <v>128</v>
      </c>
      <c r="E2465" t="s">
        <v>41</v>
      </c>
      <c r="F2465" t="s">
        <v>268</v>
      </c>
      <c r="G2465">
        <v>878</v>
      </c>
      <c r="H2465">
        <v>617</v>
      </c>
      <c r="I2465">
        <v>261</v>
      </c>
      <c r="J2465" s="1">
        <f t="shared" si="76"/>
        <v>0.70273348519362189</v>
      </c>
      <c r="K2465" s="1">
        <f t="shared" si="77"/>
        <v>0.29726651480637811</v>
      </c>
    </row>
    <row r="2466" spans="1:11" hidden="1" x14ac:dyDescent="0.35">
      <c r="A2466" t="s">
        <v>138</v>
      </c>
      <c r="B2466" t="s">
        <v>9</v>
      </c>
      <c r="C2466" t="s">
        <v>139</v>
      </c>
      <c r="D2466" t="s">
        <v>128</v>
      </c>
      <c r="E2466" t="s">
        <v>42</v>
      </c>
      <c r="F2466" t="s">
        <v>268</v>
      </c>
      <c r="G2466">
        <v>1289</v>
      </c>
      <c r="H2466">
        <v>1043</v>
      </c>
      <c r="I2466">
        <v>246</v>
      </c>
      <c r="J2466" s="1">
        <f t="shared" si="76"/>
        <v>0.80915438324282385</v>
      </c>
      <c r="K2466" s="1">
        <f t="shared" si="77"/>
        <v>0.1908456167571761</v>
      </c>
    </row>
    <row r="2467" spans="1:11" hidden="1" x14ac:dyDescent="0.35">
      <c r="A2467" t="s">
        <v>138</v>
      </c>
      <c r="B2467" t="s">
        <v>9</v>
      </c>
      <c r="C2467" t="s">
        <v>139</v>
      </c>
      <c r="D2467" t="s">
        <v>128</v>
      </c>
      <c r="E2467" t="s">
        <v>43</v>
      </c>
      <c r="F2467" t="s">
        <v>268</v>
      </c>
      <c r="G2467">
        <v>1233</v>
      </c>
      <c r="H2467">
        <v>874</v>
      </c>
      <c r="I2467">
        <v>359</v>
      </c>
      <c r="J2467" s="1">
        <f t="shared" si="76"/>
        <v>0.70884022708840222</v>
      </c>
      <c r="K2467" s="1">
        <f t="shared" si="77"/>
        <v>0.29115977291159773</v>
      </c>
    </row>
    <row r="2468" spans="1:11" hidden="1" x14ac:dyDescent="0.35">
      <c r="A2468" t="s">
        <v>138</v>
      </c>
      <c r="B2468" t="s">
        <v>9</v>
      </c>
      <c r="C2468" t="s">
        <v>139</v>
      </c>
      <c r="D2468" t="s">
        <v>128</v>
      </c>
      <c r="E2468" t="s">
        <v>44</v>
      </c>
      <c r="F2468" t="s">
        <v>268</v>
      </c>
      <c r="G2468">
        <v>928</v>
      </c>
      <c r="H2468">
        <v>655</v>
      </c>
      <c r="I2468">
        <v>273</v>
      </c>
      <c r="J2468" s="1">
        <f t="shared" si="76"/>
        <v>0.70581896551724133</v>
      </c>
      <c r="K2468" s="1">
        <f t="shared" si="77"/>
        <v>0.29418103448275862</v>
      </c>
    </row>
    <row r="2469" spans="1:11" hidden="1" x14ac:dyDescent="0.35">
      <c r="A2469" t="s">
        <v>138</v>
      </c>
      <c r="B2469" t="s">
        <v>9</v>
      </c>
      <c r="C2469" t="s">
        <v>139</v>
      </c>
      <c r="D2469" t="s">
        <v>128</v>
      </c>
      <c r="E2469" t="s">
        <v>45</v>
      </c>
      <c r="F2469" t="s">
        <v>268</v>
      </c>
      <c r="G2469">
        <v>567</v>
      </c>
      <c r="H2469">
        <v>441</v>
      </c>
      <c r="I2469">
        <v>126</v>
      </c>
      <c r="J2469" s="1">
        <f t="shared" si="76"/>
        <v>0.77777777777777779</v>
      </c>
      <c r="K2469" s="1">
        <f t="shared" si="77"/>
        <v>0.22222222222222221</v>
      </c>
    </row>
    <row r="2470" spans="1:11" hidden="1" x14ac:dyDescent="0.35">
      <c r="A2470" t="s">
        <v>138</v>
      </c>
      <c r="B2470" t="s">
        <v>9</v>
      </c>
      <c r="C2470" t="s">
        <v>139</v>
      </c>
      <c r="D2470" t="s">
        <v>128</v>
      </c>
      <c r="E2470" t="s">
        <v>46</v>
      </c>
      <c r="F2470" t="s">
        <v>268</v>
      </c>
      <c r="G2470">
        <v>696</v>
      </c>
      <c r="H2470">
        <v>530</v>
      </c>
      <c r="I2470">
        <v>166</v>
      </c>
      <c r="J2470" s="1">
        <f t="shared" si="76"/>
        <v>0.7614942528735632</v>
      </c>
      <c r="K2470" s="1">
        <f t="shared" si="77"/>
        <v>0.23850574712643677</v>
      </c>
    </row>
    <row r="2471" spans="1:11" hidden="1" x14ac:dyDescent="0.35">
      <c r="A2471" t="s">
        <v>138</v>
      </c>
      <c r="B2471" t="s">
        <v>9</v>
      </c>
      <c r="C2471" t="s">
        <v>139</v>
      </c>
      <c r="D2471" t="s">
        <v>128</v>
      </c>
      <c r="E2471" t="s">
        <v>47</v>
      </c>
      <c r="F2471" t="s">
        <v>268</v>
      </c>
      <c r="G2471">
        <v>1133</v>
      </c>
      <c r="H2471">
        <v>818</v>
      </c>
      <c r="I2471">
        <v>315</v>
      </c>
      <c r="J2471" s="1">
        <f t="shared" si="76"/>
        <v>0.72197705207413942</v>
      </c>
      <c r="K2471" s="1">
        <f t="shared" si="77"/>
        <v>0.27802294792586052</v>
      </c>
    </row>
    <row r="2472" spans="1:11" hidden="1" x14ac:dyDescent="0.35">
      <c r="A2472" t="s">
        <v>138</v>
      </c>
      <c r="B2472" t="s">
        <v>9</v>
      </c>
      <c r="C2472" t="s">
        <v>139</v>
      </c>
      <c r="D2472" t="s">
        <v>128</v>
      </c>
      <c r="E2472" t="s">
        <v>48</v>
      </c>
      <c r="F2472" t="s">
        <v>268</v>
      </c>
      <c r="G2472">
        <v>2279</v>
      </c>
      <c r="H2472">
        <v>1577</v>
      </c>
      <c r="I2472">
        <v>702</v>
      </c>
      <c r="J2472" s="1">
        <f t="shared" si="76"/>
        <v>0.69197016235190878</v>
      </c>
      <c r="K2472" s="1">
        <f t="shared" si="77"/>
        <v>0.30802983764809128</v>
      </c>
    </row>
    <row r="2473" spans="1:11" hidden="1" x14ac:dyDescent="0.35">
      <c r="A2473" t="s">
        <v>138</v>
      </c>
      <c r="B2473" t="s">
        <v>9</v>
      </c>
      <c r="C2473" t="s">
        <v>139</v>
      </c>
      <c r="D2473" t="s">
        <v>128</v>
      </c>
      <c r="E2473" t="s">
        <v>49</v>
      </c>
      <c r="F2473" t="s">
        <v>268</v>
      </c>
      <c r="G2473">
        <v>1243</v>
      </c>
      <c r="H2473">
        <v>776</v>
      </c>
      <c r="I2473">
        <v>467</v>
      </c>
      <c r="J2473" s="1">
        <f t="shared" si="76"/>
        <v>0.62429605792437648</v>
      </c>
      <c r="K2473" s="1">
        <f t="shared" si="77"/>
        <v>0.37570394207562346</v>
      </c>
    </row>
    <row r="2474" spans="1:11" hidden="1" x14ac:dyDescent="0.35">
      <c r="A2474" t="s">
        <v>138</v>
      </c>
      <c r="B2474" t="s">
        <v>9</v>
      </c>
      <c r="C2474" t="s">
        <v>139</v>
      </c>
      <c r="D2474" t="s">
        <v>128</v>
      </c>
      <c r="E2474" t="s">
        <v>50</v>
      </c>
      <c r="F2474" t="s">
        <v>268</v>
      </c>
      <c r="G2474">
        <v>1904</v>
      </c>
      <c r="H2474">
        <v>1550</v>
      </c>
      <c r="I2474">
        <v>354</v>
      </c>
      <c r="J2474" s="1">
        <f t="shared" si="76"/>
        <v>0.81407563025210083</v>
      </c>
      <c r="K2474" s="1">
        <f t="shared" si="77"/>
        <v>0.18592436974789917</v>
      </c>
    </row>
    <row r="2475" spans="1:11" hidden="1" x14ac:dyDescent="0.35">
      <c r="A2475" t="s">
        <v>138</v>
      </c>
      <c r="B2475" t="s">
        <v>9</v>
      </c>
      <c r="C2475" t="s">
        <v>139</v>
      </c>
      <c r="D2475" t="s">
        <v>128</v>
      </c>
      <c r="E2475" t="s">
        <v>51</v>
      </c>
      <c r="F2475" t="s">
        <v>189</v>
      </c>
      <c r="G2475">
        <v>1515</v>
      </c>
      <c r="H2475">
        <v>1080</v>
      </c>
      <c r="I2475">
        <v>435</v>
      </c>
      <c r="J2475" s="1">
        <f t="shared" si="76"/>
        <v>0.71287128712871284</v>
      </c>
      <c r="K2475" s="1">
        <f t="shared" si="77"/>
        <v>0.28712871287128711</v>
      </c>
    </row>
    <row r="2476" spans="1:11" hidden="1" x14ac:dyDescent="0.35">
      <c r="A2476" t="s">
        <v>138</v>
      </c>
      <c r="B2476" t="s">
        <v>9</v>
      </c>
      <c r="C2476" t="s">
        <v>139</v>
      </c>
      <c r="D2476" t="s">
        <v>128</v>
      </c>
      <c r="E2476" t="s">
        <v>52</v>
      </c>
      <c r="F2476" t="s">
        <v>189</v>
      </c>
      <c r="G2476">
        <v>1282</v>
      </c>
      <c r="H2476">
        <v>958</v>
      </c>
      <c r="I2476">
        <v>324</v>
      </c>
      <c r="J2476" s="1">
        <f t="shared" si="76"/>
        <v>0.74726989079563177</v>
      </c>
      <c r="K2476" s="1">
        <f t="shared" si="77"/>
        <v>0.25273010920436817</v>
      </c>
    </row>
    <row r="2477" spans="1:11" hidden="1" x14ac:dyDescent="0.35">
      <c r="A2477" t="s">
        <v>138</v>
      </c>
      <c r="B2477" t="s">
        <v>9</v>
      </c>
      <c r="C2477" t="s">
        <v>139</v>
      </c>
      <c r="D2477" t="s">
        <v>128</v>
      </c>
      <c r="E2477" t="s">
        <v>53</v>
      </c>
      <c r="F2477" t="s">
        <v>189</v>
      </c>
      <c r="G2477">
        <v>1715</v>
      </c>
      <c r="H2477">
        <v>1234</v>
      </c>
      <c r="I2477">
        <v>481</v>
      </c>
      <c r="J2477" s="1">
        <f t="shared" si="76"/>
        <v>0.71953352769679302</v>
      </c>
      <c r="K2477" s="1">
        <f t="shared" si="77"/>
        <v>0.28046647230320698</v>
      </c>
    </row>
    <row r="2478" spans="1:11" hidden="1" x14ac:dyDescent="0.35">
      <c r="A2478" t="s">
        <v>138</v>
      </c>
      <c r="B2478" t="s">
        <v>9</v>
      </c>
      <c r="C2478" t="s">
        <v>139</v>
      </c>
      <c r="D2478" t="s">
        <v>128</v>
      </c>
      <c r="E2478" t="s">
        <v>54</v>
      </c>
      <c r="F2478" t="s">
        <v>189</v>
      </c>
      <c r="G2478">
        <v>684</v>
      </c>
      <c r="H2478">
        <v>515</v>
      </c>
      <c r="I2478">
        <v>169</v>
      </c>
      <c r="J2478" s="1">
        <f t="shared" si="76"/>
        <v>0.75292397660818711</v>
      </c>
      <c r="K2478" s="1">
        <f t="shared" si="77"/>
        <v>0.24707602339181287</v>
      </c>
    </row>
    <row r="2479" spans="1:11" hidden="1" x14ac:dyDescent="0.35">
      <c r="A2479" t="s">
        <v>138</v>
      </c>
      <c r="B2479" t="s">
        <v>9</v>
      </c>
      <c r="C2479" t="s">
        <v>139</v>
      </c>
      <c r="D2479" t="s">
        <v>128</v>
      </c>
      <c r="E2479" t="s">
        <v>55</v>
      </c>
      <c r="F2479" t="s">
        <v>189</v>
      </c>
      <c r="G2479">
        <v>641</v>
      </c>
      <c r="H2479">
        <v>457</v>
      </c>
      <c r="I2479">
        <v>184</v>
      </c>
      <c r="J2479" s="1">
        <f t="shared" si="76"/>
        <v>0.71294851794071767</v>
      </c>
      <c r="K2479" s="1">
        <f t="shared" si="77"/>
        <v>0.28705148205928238</v>
      </c>
    </row>
    <row r="2480" spans="1:11" hidden="1" x14ac:dyDescent="0.35">
      <c r="A2480" t="s">
        <v>138</v>
      </c>
      <c r="B2480" t="s">
        <v>9</v>
      </c>
      <c r="C2480" t="s">
        <v>139</v>
      </c>
      <c r="D2480" t="s">
        <v>128</v>
      </c>
      <c r="E2480" t="s">
        <v>56</v>
      </c>
      <c r="F2480" t="s">
        <v>189</v>
      </c>
      <c r="G2480">
        <v>1128</v>
      </c>
      <c r="H2480">
        <v>798</v>
      </c>
      <c r="I2480">
        <v>330</v>
      </c>
      <c r="J2480" s="1">
        <f t="shared" si="76"/>
        <v>0.70744680851063835</v>
      </c>
      <c r="K2480" s="1">
        <f t="shared" si="77"/>
        <v>0.29255319148936171</v>
      </c>
    </row>
    <row r="2481" spans="1:11" hidden="1" x14ac:dyDescent="0.35">
      <c r="A2481" t="s">
        <v>138</v>
      </c>
      <c r="B2481" t="s">
        <v>9</v>
      </c>
      <c r="C2481" t="s">
        <v>139</v>
      </c>
      <c r="D2481" t="s">
        <v>128</v>
      </c>
      <c r="E2481" t="s">
        <v>57</v>
      </c>
      <c r="F2481" t="s">
        <v>189</v>
      </c>
      <c r="G2481">
        <v>1016</v>
      </c>
      <c r="H2481">
        <v>729</v>
      </c>
      <c r="I2481">
        <v>287</v>
      </c>
      <c r="J2481" s="1">
        <f t="shared" si="76"/>
        <v>0.71751968503937003</v>
      </c>
      <c r="K2481" s="1">
        <f t="shared" si="77"/>
        <v>0.28248031496062992</v>
      </c>
    </row>
    <row r="2482" spans="1:11" hidden="1" x14ac:dyDescent="0.35">
      <c r="A2482" t="s">
        <v>138</v>
      </c>
      <c r="B2482" t="s">
        <v>9</v>
      </c>
      <c r="C2482" t="s">
        <v>139</v>
      </c>
      <c r="D2482" t="s">
        <v>128</v>
      </c>
      <c r="E2482" t="s">
        <v>58</v>
      </c>
      <c r="F2482" t="s">
        <v>189</v>
      </c>
      <c r="G2482">
        <v>788</v>
      </c>
      <c r="H2482">
        <v>546</v>
      </c>
      <c r="I2482">
        <v>242</v>
      </c>
      <c r="J2482" s="1">
        <f t="shared" si="76"/>
        <v>0.69289340101522845</v>
      </c>
      <c r="K2482" s="1">
        <f t="shared" si="77"/>
        <v>0.30710659898477155</v>
      </c>
    </row>
    <row r="2483" spans="1:11" hidden="1" x14ac:dyDescent="0.35">
      <c r="A2483" t="s">
        <v>138</v>
      </c>
      <c r="B2483" t="s">
        <v>9</v>
      </c>
      <c r="C2483" t="s">
        <v>139</v>
      </c>
      <c r="D2483" t="s">
        <v>128</v>
      </c>
      <c r="E2483" t="s">
        <v>59</v>
      </c>
      <c r="F2483" t="s">
        <v>189</v>
      </c>
      <c r="G2483">
        <v>1359</v>
      </c>
      <c r="H2483">
        <v>905</v>
      </c>
      <c r="I2483">
        <v>454</v>
      </c>
      <c r="J2483" s="1">
        <f t="shared" si="76"/>
        <v>0.66593083149374543</v>
      </c>
      <c r="K2483" s="1">
        <f t="shared" si="77"/>
        <v>0.33406916850625462</v>
      </c>
    </row>
    <row r="2484" spans="1:11" hidden="1" x14ac:dyDescent="0.35">
      <c r="A2484" t="s">
        <v>138</v>
      </c>
      <c r="B2484" t="s">
        <v>9</v>
      </c>
      <c r="C2484" t="s">
        <v>139</v>
      </c>
      <c r="D2484" t="s">
        <v>128</v>
      </c>
      <c r="E2484" t="s">
        <v>60</v>
      </c>
      <c r="F2484" t="s">
        <v>184</v>
      </c>
      <c r="G2484">
        <v>3641</v>
      </c>
      <c r="H2484">
        <v>2676</v>
      </c>
      <c r="I2484">
        <v>965</v>
      </c>
      <c r="J2484" s="1">
        <f t="shared" si="76"/>
        <v>0.73496292227410054</v>
      </c>
      <c r="K2484" s="1">
        <f t="shared" si="77"/>
        <v>0.26503707772589946</v>
      </c>
    </row>
    <row r="2485" spans="1:11" hidden="1" x14ac:dyDescent="0.35">
      <c r="A2485" t="s">
        <v>138</v>
      </c>
      <c r="B2485" t="s">
        <v>9</v>
      </c>
      <c r="C2485" t="s">
        <v>139</v>
      </c>
      <c r="D2485" t="s">
        <v>128</v>
      </c>
      <c r="E2485" t="s">
        <v>61</v>
      </c>
      <c r="F2485" t="s">
        <v>184</v>
      </c>
      <c r="G2485">
        <v>2379</v>
      </c>
      <c r="H2485">
        <v>1774</v>
      </c>
      <c r="I2485">
        <v>605</v>
      </c>
      <c r="J2485" s="1">
        <f t="shared" si="76"/>
        <v>0.74569146700294242</v>
      </c>
      <c r="K2485" s="1">
        <f t="shared" si="77"/>
        <v>0.25430853299705758</v>
      </c>
    </row>
    <row r="2486" spans="1:11" hidden="1" x14ac:dyDescent="0.35">
      <c r="A2486" t="s">
        <v>138</v>
      </c>
      <c r="B2486" t="s">
        <v>9</v>
      </c>
      <c r="C2486" t="s">
        <v>139</v>
      </c>
      <c r="D2486" t="s">
        <v>128</v>
      </c>
      <c r="E2486" t="s">
        <v>62</v>
      </c>
      <c r="F2486" t="s">
        <v>184</v>
      </c>
      <c r="G2486">
        <v>1832</v>
      </c>
      <c r="H2486">
        <v>1179</v>
      </c>
      <c r="I2486">
        <v>653</v>
      </c>
      <c r="J2486" s="1">
        <f t="shared" si="76"/>
        <v>0.64355895196506552</v>
      </c>
      <c r="K2486" s="1">
        <f t="shared" si="77"/>
        <v>0.35644104803493448</v>
      </c>
    </row>
    <row r="2487" spans="1:11" hidden="1" x14ac:dyDescent="0.35">
      <c r="A2487" t="s">
        <v>138</v>
      </c>
      <c r="B2487" t="s">
        <v>9</v>
      </c>
      <c r="C2487" t="s">
        <v>139</v>
      </c>
      <c r="D2487" t="s">
        <v>128</v>
      </c>
      <c r="E2487" t="s">
        <v>63</v>
      </c>
      <c r="F2487" t="s">
        <v>184</v>
      </c>
      <c r="G2487">
        <v>2674</v>
      </c>
      <c r="H2487">
        <v>1942</v>
      </c>
      <c r="I2487">
        <v>732</v>
      </c>
      <c r="J2487" s="1">
        <f t="shared" si="76"/>
        <v>0.72625280478683618</v>
      </c>
      <c r="K2487" s="1">
        <f t="shared" si="77"/>
        <v>0.27374719521316382</v>
      </c>
    </row>
    <row r="2488" spans="1:11" hidden="1" x14ac:dyDescent="0.35">
      <c r="A2488" t="s">
        <v>138</v>
      </c>
      <c r="B2488" t="s">
        <v>9</v>
      </c>
      <c r="C2488" t="s">
        <v>139</v>
      </c>
      <c r="D2488" t="s">
        <v>128</v>
      </c>
      <c r="E2488" t="s">
        <v>64</v>
      </c>
      <c r="F2488" t="s">
        <v>184</v>
      </c>
      <c r="G2488">
        <v>1579</v>
      </c>
      <c r="H2488">
        <v>1132</v>
      </c>
      <c r="I2488">
        <v>447</v>
      </c>
      <c r="J2488" s="1">
        <f t="shared" si="76"/>
        <v>0.71690943635212157</v>
      </c>
      <c r="K2488" s="1">
        <f t="shared" si="77"/>
        <v>0.28309056364787838</v>
      </c>
    </row>
    <row r="2489" spans="1:11" hidden="1" x14ac:dyDescent="0.35">
      <c r="A2489" t="s">
        <v>138</v>
      </c>
      <c r="B2489" t="s">
        <v>9</v>
      </c>
      <c r="C2489" t="s">
        <v>139</v>
      </c>
      <c r="D2489" t="s">
        <v>128</v>
      </c>
      <c r="E2489" t="s">
        <v>65</v>
      </c>
      <c r="F2489" t="s">
        <v>184</v>
      </c>
      <c r="G2489">
        <v>1963</v>
      </c>
      <c r="H2489">
        <v>1378</v>
      </c>
      <c r="I2489">
        <v>585</v>
      </c>
      <c r="J2489" s="1">
        <f t="shared" si="76"/>
        <v>0.70198675496688745</v>
      </c>
      <c r="K2489" s="1">
        <f t="shared" si="77"/>
        <v>0.29801324503311261</v>
      </c>
    </row>
    <row r="2490" spans="1:11" hidden="1" x14ac:dyDescent="0.35">
      <c r="A2490" t="s">
        <v>138</v>
      </c>
      <c r="B2490" t="s">
        <v>9</v>
      </c>
      <c r="C2490" t="s">
        <v>139</v>
      </c>
      <c r="D2490" t="s">
        <v>128</v>
      </c>
      <c r="E2490" t="s">
        <v>66</v>
      </c>
      <c r="F2490" t="s">
        <v>184</v>
      </c>
      <c r="G2490">
        <v>754</v>
      </c>
      <c r="H2490">
        <v>494</v>
      </c>
      <c r="I2490">
        <v>260</v>
      </c>
      <c r="J2490" s="1">
        <f t="shared" si="76"/>
        <v>0.65517241379310343</v>
      </c>
      <c r="K2490" s="1">
        <f t="shared" si="77"/>
        <v>0.34482758620689657</v>
      </c>
    </row>
    <row r="2491" spans="1:11" hidden="1" x14ac:dyDescent="0.35">
      <c r="A2491" t="s">
        <v>138</v>
      </c>
      <c r="B2491" t="s">
        <v>9</v>
      </c>
      <c r="C2491" t="s">
        <v>139</v>
      </c>
      <c r="D2491" t="s">
        <v>128</v>
      </c>
      <c r="E2491" t="s">
        <v>67</v>
      </c>
      <c r="F2491" t="s">
        <v>184</v>
      </c>
      <c r="G2491">
        <v>1735</v>
      </c>
      <c r="H2491">
        <v>1299</v>
      </c>
      <c r="I2491">
        <v>436</v>
      </c>
      <c r="J2491" s="1">
        <f t="shared" si="76"/>
        <v>0.74870317002881848</v>
      </c>
      <c r="K2491" s="1">
        <f t="shared" si="77"/>
        <v>0.25129682997118158</v>
      </c>
    </row>
    <row r="2492" spans="1:11" hidden="1" x14ac:dyDescent="0.35">
      <c r="A2492" t="s">
        <v>138</v>
      </c>
      <c r="B2492" t="s">
        <v>9</v>
      </c>
      <c r="C2492" t="s">
        <v>139</v>
      </c>
      <c r="D2492" t="s">
        <v>128</v>
      </c>
      <c r="E2492" t="s">
        <v>68</v>
      </c>
      <c r="F2492" t="s">
        <v>184</v>
      </c>
      <c r="G2492">
        <v>1351</v>
      </c>
      <c r="H2492">
        <v>975</v>
      </c>
      <c r="I2492">
        <v>376</v>
      </c>
      <c r="J2492" s="1">
        <f t="shared" si="76"/>
        <v>0.72168763878608433</v>
      </c>
      <c r="K2492" s="1">
        <f t="shared" si="77"/>
        <v>0.27831236121391562</v>
      </c>
    </row>
    <row r="2493" spans="1:11" hidden="1" x14ac:dyDescent="0.35">
      <c r="A2493" t="s">
        <v>138</v>
      </c>
      <c r="B2493" t="s">
        <v>9</v>
      </c>
      <c r="C2493" t="s">
        <v>139</v>
      </c>
      <c r="D2493" t="s">
        <v>128</v>
      </c>
      <c r="E2493" t="s">
        <v>69</v>
      </c>
      <c r="F2493" t="s">
        <v>200</v>
      </c>
      <c r="G2493">
        <v>1538</v>
      </c>
      <c r="H2493">
        <v>1153</v>
      </c>
      <c r="I2493">
        <v>385</v>
      </c>
      <c r="J2493" s="1">
        <f t="shared" si="76"/>
        <v>0.7496749024707412</v>
      </c>
      <c r="K2493" s="1">
        <f t="shared" si="77"/>
        <v>0.2503250975292588</v>
      </c>
    </row>
    <row r="2494" spans="1:11" hidden="1" x14ac:dyDescent="0.35">
      <c r="A2494" t="s">
        <v>138</v>
      </c>
      <c r="B2494" t="s">
        <v>9</v>
      </c>
      <c r="C2494" t="s">
        <v>139</v>
      </c>
      <c r="D2494" t="s">
        <v>128</v>
      </c>
      <c r="E2494" t="s">
        <v>70</v>
      </c>
      <c r="F2494" t="s">
        <v>200</v>
      </c>
      <c r="G2494">
        <v>2631</v>
      </c>
      <c r="H2494">
        <v>2161</v>
      </c>
      <c r="I2494">
        <v>470</v>
      </c>
      <c r="J2494" s="1">
        <f t="shared" si="76"/>
        <v>0.8213606993538578</v>
      </c>
      <c r="K2494" s="1">
        <f t="shared" si="77"/>
        <v>0.17863930064614214</v>
      </c>
    </row>
    <row r="2495" spans="1:11" hidden="1" x14ac:dyDescent="0.35">
      <c r="A2495" t="s">
        <v>138</v>
      </c>
      <c r="B2495" t="s">
        <v>9</v>
      </c>
      <c r="C2495" t="s">
        <v>139</v>
      </c>
      <c r="D2495" t="s">
        <v>128</v>
      </c>
      <c r="E2495" t="s">
        <v>71</v>
      </c>
      <c r="F2495" t="s">
        <v>200</v>
      </c>
      <c r="G2495">
        <v>738</v>
      </c>
      <c r="H2495">
        <v>551</v>
      </c>
      <c r="I2495">
        <v>187</v>
      </c>
      <c r="J2495" s="1">
        <f t="shared" si="76"/>
        <v>0.74661246612466126</v>
      </c>
      <c r="K2495" s="1">
        <f t="shared" si="77"/>
        <v>0.25338753387533874</v>
      </c>
    </row>
    <row r="2496" spans="1:11" hidden="1" x14ac:dyDescent="0.35">
      <c r="A2496" t="s">
        <v>138</v>
      </c>
      <c r="B2496" t="s">
        <v>9</v>
      </c>
      <c r="C2496" t="s">
        <v>139</v>
      </c>
      <c r="D2496" t="s">
        <v>128</v>
      </c>
      <c r="E2496" t="s">
        <v>72</v>
      </c>
      <c r="F2496" t="s">
        <v>179</v>
      </c>
      <c r="G2496">
        <v>3682</v>
      </c>
      <c r="H2496">
        <v>2567</v>
      </c>
      <c r="I2496">
        <v>1115</v>
      </c>
      <c r="J2496" s="1">
        <f t="shared" si="76"/>
        <v>0.6971754481260185</v>
      </c>
      <c r="K2496" s="1">
        <f t="shared" si="77"/>
        <v>0.30282455187398155</v>
      </c>
    </row>
    <row r="2497" spans="1:11" hidden="1" x14ac:dyDescent="0.35">
      <c r="A2497" t="s">
        <v>138</v>
      </c>
      <c r="B2497" t="s">
        <v>9</v>
      </c>
      <c r="C2497" t="s">
        <v>139</v>
      </c>
      <c r="D2497" t="s">
        <v>128</v>
      </c>
      <c r="E2497" t="s">
        <v>73</v>
      </c>
      <c r="F2497" t="s">
        <v>179</v>
      </c>
      <c r="G2497">
        <v>2408</v>
      </c>
      <c r="H2497">
        <v>1947</v>
      </c>
      <c r="I2497">
        <v>461</v>
      </c>
      <c r="J2497" s="1">
        <f t="shared" si="76"/>
        <v>0.80855481727574752</v>
      </c>
      <c r="K2497" s="1">
        <f t="shared" si="77"/>
        <v>0.19144518272425248</v>
      </c>
    </row>
    <row r="2498" spans="1:11" hidden="1" x14ac:dyDescent="0.35">
      <c r="A2498" t="s">
        <v>138</v>
      </c>
      <c r="B2498" t="s">
        <v>9</v>
      </c>
      <c r="C2498" t="s">
        <v>139</v>
      </c>
      <c r="D2498" t="s">
        <v>128</v>
      </c>
      <c r="E2498" t="s">
        <v>74</v>
      </c>
      <c r="F2498" t="s">
        <v>179</v>
      </c>
      <c r="G2498">
        <v>3428</v>
      </c>
      <c r="H2498">
        <v>2468</v>
      </c>
      <c r="I2498">
        <v>960</v>
      </c>
      <c r="J2498" s="1">
        <f t="shared" si="76"/>
        <v>0.71995332555425906</v>
      </c>
      <c r="K2498" s="1">
        <f t="shared" si="77"/>
        <v>0.28004667444574094</v>
      </c>
    </row>
    <row r="2499" spans="1:11" hidden="1" x14ac:dyDescent="0.35">
      <c r="A2499" t="s">
        <v>138</v>
      </c>
      <c r="B2499" t="s">
        <v>9</v>
      </c>
      <c r="C2499" t="s">
        <v>139</v>
      </c>
      <c r="D2499" t="s">
        <v>128</v>
      </c>
      <c r="E2499" t="s">
        <v>75</v>
      </c>
      <c r="F2499" t="s">
        <v>179</v>
      </c>
      <c r="G2499">
        <v>2561</v>
      </c>
      <c r="H2499">
        <v>1776</v>
      </c>
      <c r="I2499">
        <v>785</v>
      </c>
      <c r="J2499" s="1">
        <f t="shared" ref="J2499:J2562" si="78">H2499/G2499</f>
        <v>0.6934791097227645</v>
      </c>
      <c r="K2499" s="1">
        <f t="shared" ref="K2499:K2562" si="79">I2499/G2499</f>
        <v>0.30652089027723545</v>
      </c>
    </row>
    <row r="2500" spans="1:11" hidden="1" x14ac:dyDescent="0.35">
      <c r="A2500" t="s">
        <v>138</v>
      </c>
      <c r="B2500" t="s">
        <v>9</v>
      </c>
      <c r="C2500" t="s">
        <v>139</v>
      </c>
      <c r="D2500" t="s">
        <v>128</v>
      </c>
      <c r="E2500" t="s">
        <v>76</v>
      </c>
      <c r="F2500" t="s">
        <v>210</v>
      </c>
      <c r="G2500">
        <v>1922</v>
      </c>
      <c r="H2500">
        <v>1500</v>
      </c>
      <c r="I2500">
        <v>422</v>
      </c>
      <c r="J2500" s="1">
        <f t="shared" si="78"/>
        <v>0.78043704474505726</v>
      </c>
      <c r="K2500" s="1">
        <f t="shared" si="79"/>
        <v>0.21956295525494277</v>
      </c>
    </row>
    <row r="2501" spans="1:11" hidden="1" x14ac:dyDescent="0.35">
      <c r="A2501" t="s">
        <v>138</v>
      </c>
      <c r="B2501" t="s">
        <v>9</v>
      </c>
      <c r="C2501" t="s">
        <v>139</v>
      </c>
      <c r="D2501" t="s">
        <v>128</v>
      </c>
      <c r="E2501" t="s">
        <v>77</v>
      </c>
      <c r="F2501" s="31" t="s">
        <v>380</v>
      </c>
      <c r="G2501">
        <v>251</v>
      </c>
      <c r="H2501">
        <v>213</v>
      </c>
      <c r="I2501">
        <v>38</v>
      </c>
      <c r="J2501" s="1">
        <f t="shared" si="78"/>
        <v>0.84860557768924305</v>
      </c>
      <c r="K2501" s="1">
        <f t="shared" si="79"/>
        <v>0.15139442231075698</v>
      </c>
    </row>
    <row r="2502" spans="1:11" hidden="1" x14ac:dyDescent="0.35">
      <c r="A2502" t="s">
        <v>138</v>
      </c>
      <c r="B2502" t="s">
        <v>9</v>
      </c>
      <c r="C2502" t="s">
        <v>139</v>
      </c>
      <c r="D2502" t="s">
        <v>128</v>
      </c>
      <c r="E2502" t="s">
        <v>78</v>
      </c>
      <c r="F2502" t="s">
        <v>268</v>
      </c>
      <c r="G2502">
        <v>1902</v>
      </c>
      <c r="H2502">
        <v>1498</v>
      </c>
      <c r="I2502">
        <v>404</v>
      </c>
      <c r="J2502" s="1">
        <f t="shared" si="78"/>
        <v>0.78759200841219767</v>
      </c>
      <c r="K2502" s="1">
        <f t="shared" si="79"/>
        <v>0.21240799158780233</v>
      </c>
    </row>
    <row r="2503" spans="1:11" hidden="1" x14ac:dyDescent="0.35">
      <c r="A2503" t="s">
        <v>138</v>
      </c>
      <c r="B2503" t="s">
        <v>9</v>
      </c>
      <c r="C2503" t="s">
        <v>139</v>
      </c>
      <c r="D2503" t="s">
        <v>128</v>
      </c>
      <c r="E2503" t="s">
        <v>79</v>
      </c>
      <c r="F2503" t="s">
        <v>210</v>
      </c>
      <c r="G2503">
        <v>2425</v>
      </c>
      <c r="H2503">
        <v>1737</v>
      </c>
      <c r="I2503">
        <v>688</v>
      </c>
      <c r="J2503" s="1">
        <f t="shared" si="78"/>
        <v>0.7162886597938144</v>
      </c>
      <c r="K2503" s="1">
        <f t="shared" si="79"/>
        <v>0.28371134020618555</v>
      </c>
    </row>
    <row r="2504" spans="1:11" hidden="1" x14ac:dyDescent="0.35">
      <c r="A2504" t="s">
        <v>138</v>
      </c>
      <c r="B2504" t="s">
        <v>9</v>
      </c>
      <c r="C2504" t="s">
        <v>139</v>
      </c>
      <c r="D2504" t="s">
        <v>128</v>
      </c>
      <c r="E2504" t="s">
        <v>80</v>
      </c>
      <c r="F2504" t="s">
        <v>309</v>
      </c>
      <c r="G2504">
        <v>6</v>
      </c>
      <c r="H2504">
        <v>2</v>
      </c>
      <c r="I2504">
        <v>4</v>
      </c>
      <c r="J2504" s="1">
        <f t="shared" si="78"/>
        <v>0.33333333333333331</v>
      </c>
      <c r="K2504" s="1">
        <f t="shared" si="79"/>
        <v>0.66666666666666663</v>
      </c>
    </row>
    <row r="2505" spans="1:11" hidden="1" x14ac:dyDescent="0.35">
      <c r="A2505" t="s">
        <v>138</v>
      </c>
      <c r="B2505" t="s">
        <v>9</v>
      </c>
      <c r="C2505" t="s">
        <v>139</v>
      </c>
      <c r="D2505" t="s">
        <v>128</v>
      </c>
      <c r="E2505" t="s">
        <v>81</v>
      </c>
      <c r="F2505" t="s">
        <v>189</v>
      </c>
      <c r="G2505">
        <v>27</v>
      </c>
      <c r="H2505">
        <v>15</v>
      </c>
      <c r="I2505">
        <v>12</v>
      </c>
      <c r="J2505" s="1">
        <f t="shared" si="78"/>
        <v>0.55555555555555558</v>
      </c>
      <c r="K2505" s="1">
        <f t="shared" si="79"/>
        <v>0.44444444444444442</v>
      </c>
    </row>
    <row r="2506" spans="1:11" hidden="1" x14ac:dyDescent="0.35">
      <c r="A2506" t="s">
        <v>138</v>
      </c>
      <c r="B2506" t="s">
        <v>9</v>
      </c>
      <c r="C2506" t="s">
        <v>139</v>
      </c>
      <c r="D2506" t="s">
        <v>128</v>
      </c>
      <c r="E2506" t="s">
        <v>82</v>
      </c>
      <c r="F2506" t="s">
        <v>184</v>
      </c>
      <c r="G2506">
        <v>20</v>
      </c>
      <c r="H2506">
        <v>9</v>
      </c>
      <c r="I2506">
        <v>11</v>
      </c>
      <c r="J2506" s="1">
        <f t="shared" si="78"/>
        <v>0.45</v>
      </c>
      <c r="K2506" s="1">
        <f t="shared" si="79"/>
        <v>0.55000000000000004</v>
      </c>
    </row>
    <row r="2507" spans="1:11" hidden="1" x14ac:dyDescent="0.35">
      <c r="A2507" t="s">
        <v>138</v>
      </c>
      <c r="B2507" t="s">
        <v>9</v>
      </c>
      <c r="C2507" t="s">
        <v>139</v>
      </c>
      <c r="D2507" t="s">
        <v>128</v>
      </c>
      <c r="E2507" t="s">
        <v>83</v>
      </c>
      <c r="F2507" t="s">
        <v>179</v>
      </c>
      <c r="G2507">
        <v>11</v>
      </c>
      <c r="H2507">
        <v>7</v>
      </c>
      <c r="I2507">
        <v>4</v>
      </c>
      <c r="J2507" s="1">
        <f t="shared" si="78"/>
        <v>0.63636363636363635</v>
      </c>
      <c r="K2507" s="1">
        <f t="shared" si="79"/>
        <v>0.36363636363636365</v>
      </c>
    </row>
    <row r="2508" spans="1:11" hidden="1" x14ac:dyDescent="0.35">
      <c r="A2508" t="s">
        <v>138</v>
      </c>
      <c r="B2508" t="s">
        <v>9</v>
      </c>
      <c r="C2508" t="s">
        <v>139</v>
      </c>
      <c r="D2508" t="s">
        <v>128</v>
      </c>
      <c r="E2508" t="s">
        <v>84</v>
      </c>
      <c r="F2508" t="s">
        <v>200</v>
      </c>
      <c r="G2508">
        <v>2321</v>
      </c>
      <c r="H2508">
        <v>1647</v>
      </c>
      <c r="I2508">
        <v>674</v>
      </c>
      <c r="J2508" s="1">
        <f t="shared" si="78"/>
        <v>0.70960792761740632</v>
      </c>
      <c r="K2508" s="1">
        <f t="shared" si="79"/>
        <v>0.29039207238259374</v>
      </c>
    </row>
    <row r="2509" spans="1:11" hidden="1" x14ac:dyDescent="0.35">
      <c r="A2509" t="s">
        <v>138</v>
      </c>
      <c r="B2509" t="s">
        <v>9</v>
      </c>
      <c r="C2509" t="s">
        <v>139</v>
      </c>
      <c r="D2509" t="s">
        <v>128</v>
      </c>
      <c r="E2509" t="s">
        <v>85</v>
      </c>
      <c r="F2509" t="s">
        <v>200</v>
      </c>
      <c r="G2509">
        <v>2150</v>
      </c>
      <c r="H2509">
        <v>1670</v>
      </c>
      <c r="I2509">
        <v>480</v>
      </c>
      <c r="J2509" s="1">
        <f t="shared" si="78"/>
        <v>0.77674418604651163</v>
      </c>
      <c r="K2509" s="1">
        <f t="shared" si="79"/>
        <v>0.22325581395348837</v>
      </c>
    </row>
    <row r="2510" spans="1:11" hidden="1" x14ac:dyDescent="0.35">
      <c r="A2510" t="s">
        <v>138</v>
      </c>
      <c r="B2510" t="s">
        <v>9</v>
      </c>
      <c r="C2510" t="s">
        <v>139</v>
      </c>
      <c r="D2510" t="s">
        <v>128</v>
      </c>
      <c r="E2510" t="s">
        <v>86</v>
      </c>
      <c r="F2510" t="s">
        <v>179</v>
      </c>
      <c r="G2510">
        <v>4492</v>
      </c>
      <c r="H2510">
        <v>2950</v>
      </c>
      <c r="I2510">
        <v>1542</v>
      </c>
      <c r="J2510" s="1">
        <f t="shared" si="78"/>
        <v>0.65672306322350849</v>
      </c>
      <c r="K2510" s="1">
        <f t="shared" si="79"/>
        <v>0.34327693677649151</v>
      </c>
    </row>
    <row r="2511" spans="1:11" hidden="1" x14ac:dyDescent="0.35">
      <c r="A2511" t="s">
        <v>138</v>
      </c>
      <c r="B2511" t="s">
        <v>9</v>
      </c>
      <c r="C2511" t="s">
        <v>139</v>
      </c>
      <c r="D2511" t="s">
        <v>128</v>
      </c>
      <c r="E2511" t="s">
        <v>87</v>
      </c>
      <c r="F2511" t="s">
        <v>189</v>
      </c>
      <c r="G2511">
        <v>4576</v>
      </c>
      <c r="H2511">
        <v>3194</v>
      </c>
      <c r="I2511">
        <v>1382</v>
      </c>
      <c r="J2511" s="1">
        <f t="shared" si="78"/>
        <v>0.69798951048951052</v>
      </c>
      <c r="K2511" s="1">
        <f t="shared" si="79"/>
        <v>0.30201048951048953</v>
      </c>
    </row>
    <row r="2512" spans="1:11" hidden="1" x14ac:dyDescent="0.35">
      <c r="A2512" t="s">
        <v>138</v>
      </c>
      <c r="B2512" t="s">
        <v>9</v>
      </c>
      <c r="C2512" t="s">
        <v>139</v>
      </c>
      <c r="D2512" t="s">
        <v>128</v>
      </c>
      <c r="E2512" t="s">
        <v>88</v>
      </c>
      <c r="F2512" t="s">
        <v>268</v>
      </c>
      <c r="G2512">
        <v>4357</v>
      </c>
      <c r="H2512">
        <v>3416</v>
      </c>
      <c r="I2512">
        <v>941</v>
      </c>
      <c r="J2512" s="1">
        <f t="shared" si="78"/>
        <v>0.78402570576084463</v>
      </c>
      <c r="K2512" s="1">
        <f t="shared" si="79"/>
        <v>0.21597429423915537</v>
      </c>
    </row>
    <row r="2513" spans="1:11" hidden="1" x14ac:dyDescent="0.35">
      <c r="A2513" t="s">
        <v>138</v>
      </c>
      <c r="B2513" t="s">
        <v>9</v>
      </c>
      <c r="C2513" t="s">
        <v>139</v>
      </c>
      <c r="D2513" t="s">
        <v>128</v>
      </c>
      <c r="E2513" t="s">
        <v>89</v>
      </c>
      <c r="F2513" t="s">
        <v>189</v>
      </c>
      <c r="G2513">
        <v>4706</v>
      </c>
      <c r="H2513">
        <v>3469</v>
      </c>
      <c r="I2513">
        <v>1237</v>
      </c>
      <c r="J2513" s="1">
        <f t="shared" si="78"/>
        <v>0.73714407139821503</v>
      </c>
      <c r="K2513" s="1">
        <f t="shared" si="79"/>
        <v>0.26285592860178497</v>
      </c>
    </row>
    <row r="2514" spans="1:11" hidden="1" x14ac:dyDescent="0.35">
      <c r="A2514" t="s">
        <v>138</v>
      </c>
      <c r="B2514" t="s">
        <v>9</v>
      </c>
      <c r="C2514" t="s">
        <v>139</v>
      </c>
      <c r="D2514" t="s">
        <v>128</v>
      </c>
      <c r="E2514" t="s">
        <v>90</v>
      </c>
      <c r="F2514" t="s">
        <v>179</v>
      </c>
      <c r="G2514">
        <v>7319</v>
      </c>
      <c r="H2514">
        <v>5721</v>
      </c>
      <c r="I2514">
        <v>1598</v>
      </c>
      <c r="J2514" s="1">
        <f t="shared" si="78"/>
        <v>0.78166416177073372</v>
      </c>
      <c r="K2514" s="1">
        <f t="shared" si="79"/>
        <v>0.2183358382292663</v>
      </c>
    </row>
    <row r="2515" spans="1:11" hidden="1" x14ac:dyDescent="0.35">
      <c r="A2515" t="s">
        <v>138</v>
      </c>
      <c r="B2515" t="s">
        <v>9</v>
      </c>
      <c r="C2515" t="s">
        <v>139</v>
      </c>
      <c r="D2515" t="s">
        <v>128</v>
      </c>
      <c r="E2515" t="s">
        <v>91</v>
      </c>
      <c r="F2515" t="s">
        <v>268</v>
      </c>
      <c r="G2515">
        <v>2574</v>
      </c>
      <c r="H2515">
        <v>2081</v>
      </c>
      <c r="I2515">
        <v>493</v>
      </c>
      <c r="J2515" s="1">
        <f t="shared" si="78"/>
        <v>0.80846930846930842</v>
      </c>
      <c r="K2515" s="1">
        <f t="shared" si="79"/>
        <v>0.19153069153069152</v>
      </c>
    </row>
    <row r="2516" spans="1:11" hidden="1" x14ac:dyDescent="0.35">
      <c r="A2516" t="s">
        <v>138</v>
      </c>
      <c r="B2516" t="s">
        <v>9</v>
      </c>
      <c r="C2516" t="s">
        <v>139</v>
      </c>
      <c r="D2516" t="s">
        <v>128</v>
      </c>
      <c r="E2516" t="s">
        <v>92</v>
      </c>
      <c r="F2516" t="s">
        <v>189</v>
      </c>
      <c r="G2516">
        <v>3289</v>
      </c>
      <c r="H2516">
        <v>2329</v>
      </c>
      <c r="I2516">
        <v>960</v>
      </c>
      <c r="J2516" s="1">
        <f t="shared" si="78"/>
        <v>0.70811796898753421</v>
      </c>
      <c r="K2516" s="1">
        <f t="shared" si="79"/>
        <v>0.29188203101246579</v>
      </c>
    </row>
    <row r="2517" spans="1:11" hidden="1" x14ac:dyDescent="0.35">
      <c r="A2517" t="s">
        <v>138</v>
      </c>
      <c r="B2517" t="s">
        <v>9</v>
      </c>
      <c r="C2517" t="s">
        <v>139</v>
      </c>
      <c r="D2517" t="s">
        <v>128</v>
      </c>
      <c r="E2517" t="s">
        <v>93</v>
      </c>
      <c r="F2517" t="s">
        <v>184</v>
      </c>
      <c r="G2517">
        <v>4951</v>
      </c>
      <c r="H2517">
        <v>2924</v>
      </c>
      <c r="I2517">
        <v>2027</v>
      </c>
      <c r="J2517" s="1">
        <f t="shared" si="78"/>
        <v>0.59058776004847502</v>
      </c>
      <c r="K2517" s="1">
        <f t="shared" si="79"/>
        <v>0.40941223995152493</v>
      </c>
    </row>
    <row r="2518" spans="1:11" hidden="1" x14ac:dyDescent="0.35">
      <c r="A2518" t="s">
        <v>138</v>
      </c>
      <c r="B2518" t="s">
        <v>9</v>
      </c>
      <c r="C2518" t="s">
        <v>139</v>
      </c>
      <c r="D2518" t="s">
        <v>128</v>
      </c>
      <c r="E2518" t="s">
        <v>94</v>
      </c>
      <c r="F2518" t="s">
        <v>210</v>
      </c>
      <c r="G2518">
        <v>3754</v>
      </c>
      <c r="H2518">
        <v>2505</v>
      </c>
      <c r="I2518">
        <v>1249</v>
      </c>
      <c r="J2518" s="1">
        <f t="shared" si="78"/>
        <v>0.66728822589238146</v>
      </c>
      <c r="K2518" s="1">
        <f t="shared" si="79"/>
        <v>0.33271177410761854</v>
      </c>
    </row>
    <row r="2519" spans="1:11" hidden="1" x14ac:dyDescent="0.35">
      <c r="A2519" t="s">
        <v>138</v>
      </c>
      <c r="B2519" t="s">
        <v>9</v>
      </c>
      <c r="C2519" t="s">
        <v>139</v>
      </c>
      <c r="D2519" t="s">
        <v>128</v>
      </c>
      <c r="E2519" t="s">
        <v>95</v>
      </c>
      <c r="F2519" t="s">
        <v>210</v>
      </c>
      <c r="G2519">
        <v>11</v>
      </c>
      <c r="H2519">
        <v>8</v>
      </c>
      <c r="I2519">
        <v>3</v>
      </c>
      <c r="J2519" s="1">
        <f t="shared" si="78"/>
        <v>0.72727272727272729</v>
      </c>
      <c r="K2519" s="1">
        <f t="shared" si="79"/>
        <v>0.27272727272727271</v>
      </c>
    </row>
    <row r="2520" spans="1:11" hidden="1" x14ac:dyDescent="0.35">
      <c r="A2520" t="s">
        <v>138</v>
      </c>
      <c r="B2520" t="s">
        <v>9</v>
      </c>
      <c r="C2520" t="s">
        <v>139</v>
      </c>
      <c r="D2520" t="s">
        <v>128</v>
      </c>
      <c r="E2520" t="s">
        <v>96</v>
      </c>
      <c r="F2520" t="s">
        <v>268</v>
      </c>
      <c r="G2520">
        <v>2610</v>
      </c>
      <c r="H2520">
        <v>2057</v>
      </c>
      <c r="I2520">
        <v>553</v>
      </c>
      <c r="J2520" s="1">
        <f t="shared" si="78"/>
        <v>0.78812260536398471</v>
      </c>
      <c r="K2520" s="1">
        <f t="shared" si="79"/>
        <v>0.21187739463601532</v>
      </c>
    </row>
    <row r="2521" spans="1:11" hidden="1" x14ac:dyDescent="0.35">
      <c r="A2521" t="s">
        <v>138</v>
      </c>
      <c r="B2521" t="s">
        <v>9</v>
      </c>
      <c r="C2521" t="s">
        <v>139</v>
      </c>
      <c r="D2521" t="s">
        <v>128</v>
      </c>
      <c r="E2521" t="s">
        <v>97</v>
      </c>
      <c r="F2521" t="s">
        <v>309</v>
      </c>
      <c r="G2521">
        <v>6618</v>
      </c>
      <c r="H2521">
        <v>5147</v>
      </c>
      <c r="I2521">
        <v>1471</v>
      </c>
      <c r="J2521" s="1">
        <f t="shared" si="78"/>
        <v>0.77772741009368385</v>
      </c>
      <c r="K2521" s="1">
        <f t="shared" si="79"/>
        <v>0.2222725899063161</v>
      </c>
    </row>
    <row r="2522" spans="1:11" hidden="1" x14ac:dyDescent="0.35">
      <c r="A2522" t="s">
        <v>138</v>
      </c>
      <c r="B2522" t="s">
        <v>9</v>
      </c>
      <c r="C2522" t="s">
        <v>139</v>
      </c>
      <c r="D2522" t="s">
        <v>128</v>
      </c>
      <c r="E2522" t="s">
        <v>98</v>
      </c>
      <c r="F2522" t="s">
        <v>268</v>
      </c>
      <c r="G2522">
        <v>1910</v>
      </c>
      <c r="H2522">
        <v>1400</v>
      </c>
      <c r="I2522">
        <v>510</v>
      </c>
      <c r="J2522" s="1">
        <f t="shared" si="78"/>
        <v>0.73298429319371727</v>
      </c>
      <c r="K2522" s="1">
        <f t="shared" si="79"/>
        <v>0.26701570680628273</v>
      </c>
    </row>
    <row r="2523" spans="1:11" hidden="1" x14ac:dyDescent="0.35">
      <c r="A2523" t="s">
        <v>138</v>
      </c>
      <c r="B2523" t="s">
        <v>9</v>
      </c>
      <c r="C2523" t="s">
        <v>139</v>
      </c>
      <c r="D2523" t="s">
        <v>128</v>
      </c>
      <c r="E2523" t="s">
        <v>99</v>
      </c>
      <c r="F2523" t="s">
        <v>189</v>
      </c>
      <c r="G2523">
        <v>4005</v>
      </c>
      <c r="H2523">
        <v>3135</v>
      </c>
      <c r="I2523">
        <v>870</v>
      </c>
      <c r="J2523" s="1">
        <f t="shared" si="78"/>
        <v>0.78277153558052437</v>
      </c>
      <c r="K2523" s="1">
        <f t="shared" si="79"/>
        <v>0.21722846441947566</v>
      </c>
    </row>
    <row r="2524" spans="1:11" hidden="1" x14ac:dyDescent="0.35">
      <c r="A2524" t="s">
        <v>138</v>
      </c>
      <c r="B2524" t="s">
        <v>9</v>
      </c>
      <c r="C2524" t="s">
        <v>139</v>
      </c>
      <c r="D2524" t="s">
        <v>128</v>
      </c>
      <c r="E2524" t="s">
        <v>100</v>
      </c>
      <c r="F2524" t="s">
        <v>200</v>
      </c>
      <c r="G2524">
        <v>4864</v>
      </c>
      <c r="H2524">
        <v>3457</v>
      </c>
      <c r="I2524">
        <v>1407</v>
      </c>
      <c r="J2524" s="1">
        <f t="shared" si="78"/>
        <v>0.71073190789473684</v>
      </c>
      <c r="K2524" s="1">
        <f t="shared" si="79"/>
        <v>0.28926809210526316</v>
      </c>
    </row>
    <row r="2525" spans="1:11" hidden="1" x14ac:dyDescent="0.35">
      <c r="A2525" t="s">
        <v>138</v>
      </c>
      <c r="B2525" t="s">
        <v>9</v>
      </c>
      <c r="C2525" t="s">
        <v>139</v>
      </c>
      <c r="D2525" t="s">
        <v>128</v>
      </c>
      <c r="E2525" t="s">
        <v>101</v>
      </c>
      <c r="F2525" t="s">
        <v>189</v>
      </c>
      <c r="G2525">
        <v>3759</v>
      </c>
      <c r="H2525">
        <v>2317</v>
      </c>
      <c r="I2525">
        <v>1442</v>
      </c>
      <c r="J2525" s="1">
        <f t="shared" si="78"/>
        <v>0.61638733705772808</v>
      </c>
      <c r="K2525" s="1">
        <f t="shared" si="79"/>
        <v>0.38361266294227186</v>
      </c>
    </row>
    <row r="2526" spans="1:11" hidden="1" x14ac:dyDescent="0.35">
      <c r="A2526" t="s">
        <v>138</v>
      </c>
      <c r="B2526" t="s">
        <v>9</v>
      </c>
      <c r="C2526" t="s">
        <v>139</v>
      </c>
      <c r="D2526" t="s">
        <v>128</v>
      </c>
      <c r="E2526" t="s">
        <v>102</v>
      </c>
      <c r="F2526" t="s">
        <v>309</v>
      </c>
      <c r="G2526">
        <v>8612</v>
      </c>
      <c r="H2526">
        <v>6662</v>
      </c>
      <c r="I2526">
        <v>1950</v>
      </c>
      <c r="J2526" s="1">
        <f t="shared" si="78"/>
        <v>0.7735717603344171</v>
      </c>
      <c r="K2526" s="1">
        <f t="shared" si="79"/>
        <v>0.2264282396655829</v>
      </c>
    </row>
    <row r="2527" spans="1:11" hidden="1" x14ac:dyDescent="0.35">
      <c r="A2527" t="s">
        <v>138</v>
      </c>
      <c r="B2527" t="s">
        <v>9</v>
      </c>
      <c r="C2527" t="s">
        <v>139</v>
      </c>
      <c r="D2527" t="s">
        <v>128</v>
      </c>
      <c r="E2527" t="s">
        <v>103</v>
      </c>
      <c r="F2527" t="s">
        <v>268</v>
      </c>
      <c r="G2527">
        <v>6</v>
      </c>
      <c r="H2527">
        <v>3</v>
      </c>
      <c r="I2527">
        <v>3</v>
      </c>
      <c r="J2527" s="1">
        <f t="shared" si="78"/>
        <v>0.5</v>
      </c>
      <c r="K2527" s="1">
        <f t="shared" si="79"/>
        <v>0.5</v>
      </c>
    </row>
    <row r="2528" spans="1:11" hidden="1" x14ac:dyDescent="0.35">
      <c r="A2528" t="s">
        <v>138</v>
      </c>
      <c r="B2528" t="s">
        <v>9</v>
      </c>
      <c r="C2528" t="s">
        <v>139</v>
      </c>
      <c r="D2528" t="s">
        <v>128</v>
      </c>
      <c r="E2528" t="s">
        <v>104</v>
      </c>
      <c r="F2528" t="s">
        <v>189</v>
      </c>
      <c r="G2528">
        <v>3153</v>
      </c>
      <c r="H2528">
        <v>2582</v>
      </c>
      <c r="I2528">
        <v>571</v>
      </c>
      <c r="J2528" s="1">
        <f t="shared" si="78"/>
        <v>0.81890263241357442</v>
      </c>
      <c r="K2528" s="1">
        <f t="shared" si="79"/>
        <v>0.18109736758642564</v>
      </c>
    </row>
    <row r="2529" spans="1:11" hidden="1" x14ac:dyDescent="0.35">
      <c r="A2529" t="s">
        <v>138</v>
      </c>
      <c r="B2529" t="s">
        <v>9</v>
      </c>
      <c r="C2529" t="s">
        <v>139</v>
      </c>
      <c r="D2529" t="s">
        <v>128</v>
      </c>
      <c r="E2529" t="s">
        <v>105</v>
      </c>
      <c r="F2529" t="s">
        <v>268</v>
      </c>
      <c r="G2529">
        <v>2470</v>
      </c>
      <c r="H2529">
        <v>2056</v>
      </c>
      <c r="I2529">
        <v>414</v>
      </c>
      <c r="J2529" s="1">
        <f t="shared" si="78"/>
        <v>0.83238866396761135</v>
      </c>
      <c r="K2529" s="1">
        <f t="shared" si="79"/>
        <v>0.16761133603238867</v>
      </c>
    </row>
    <row r="2530" spans="1:11" hidden="1" x14ac:dyDescent="0.35">
      <c r="A2530" t="s">
        <v>138</v>
      </c>
      <c r="B2530" t="s">
        <v>9</v>
      </c>
      <c r="C2530" t="s">
        <v>139</v>
      </c>
      <c r="D2530" t="s">
        <v>128</v>
      </c>
      <c r="E2530" t="s">
        <v>106</v>
      </c>
      <c r="F2530" t="s">
        <v>200</v>
      </c>
      <c r="G2530">
        <v>9493</v>
      </c>
      <c r="H2530">
        <v>6724</v>
      </c>
      <c r="I2530">
        <v>2769</v>
      </c>
      <c r="J2530" s="1">
        <f t="shared" si="78"/>
        <v>0.70831138733803856</v>
      </c>
      <c r="K2530" s="1">
        <f t="shared" si="79"/>
        <v>0.29168861266196144</v>
      </c>
    </row>
    <row r="2531" spans="1:11" hidden="1" x14ac:dyDescent="0.35">
      <c r="A2531" t="s">
        <v>138</v>
      </c>
      <c r="B2531" t="s">
        <v>9</v>
      </c>
      <c r="C2531" t="s">
        <v>139</v>
      </c>
      <c r="D2531" t="s">
        <v>128</v>
      </c>
      <c r="E2531" t="s">
        <v>107</v>
      </c>
      <c r="F2531" t="s">
        <v>200</v>
      </c>
      <c r="G2531">
        <v>5304</v>
      </c>
      <c r="H2531">
        <v>4300</v>
      </c>
      <c r="I2531">
        <v>1004</v>
      </c>
      <c r="J2531" s="1">
        <f t="shared" si="78"/>
        <v>0.81070889894419307</v>
      </c>
      <c r="K2531" s="1">
        <f t="shared" si="79"/>
        <v>0.18929110105580693</v>
      </c>
    </row>
    <row r="2532" spans="1:11" hidden="1" x14ac:dyDescent="0.35">
      <c r="A2532" t="s">
        <v>138</v>
      </c>
      <c r="B2532" t="s">
        <v>9</v>
      </c>
      <c r="C2532" t="s">
        <v>139</v>
      </c>
      <c r="D2532" t="s">
        <v>128</v>
      </c>
      <c r="E2532" t="s">
        <v>108</v>
      </c>
      <c r="F2532" t="s">
        <v>179</v>
      </c>
      <c r="G2532">
        <v>3666</v>
      </c>
      <c r="H2532">
        <v>2478</v>
      </c>
      <c r="I2532">
        <v>1188</v>
      </c>
      <c r="J2532" s="1">
        <f t="shared" si="78"/>
        <v>0.67594108019639931</v>
      </c>
      <c r="K2532" s="1">
        <f t="shared" si="79"/>
        <v>0.32405891980360063</v>
      </c>
    </row>
    <row r="2533" spans="1:11" hidden="1" x14ac:dyDescent="0.35">
      <c r="A2533" t="s">
        <v>138</v>
      </c>
      <c r="B2533" t="s">
        <v>9</v>
      </c>
      <c r="C2533" t="s">
        <v>139</v>
      </c>
      <c r="D2533" t="s">
        <v>128</v>
      </c>
      <c r="E2533" t="s">
        <v>109</v>
      </c>
      <c r="F2533" t="s">
        <v>309</v>
      </c>
      <c r="G2533">
        <v>7185</v>
      </c>
      <c r="H2533">
        <v>4919</v>
      </c>
      <c r="I2533">
        <v>2266</v>
      </c>
      <c r="J2533" s="1">
        <f t="shared" si="78"/>
        <v>0.68462073764787756</v>
      </c>
      <c r="K2533" s="1">
        <f t="shared" si="79"/>
        <v>0.31537926235212249</v>
      </c>
    </row>
    <row r="2534" spans="1:11" hidden="1" x14ac:dyDescent="0.35">
      <c r="A2534" t="s">
        <v>138</v>
      </c>
      <c r="B2534" t="s">
        <v>9</v>
      </c>
      <c r="C2534" t="s">
        <v>139</v>
      </c>
      <c r="D2534" t="s">
        <v>128</v>
      </c>
      <c r="E2534" t="s">
        <v>110</v>
      </c>
      <c r="F2534" t="s">
        <v>200</v>
      </c>
      <c r="G2534">
        <v>3004</v>
      </c>
      <c r="H2534">
        <v>2261</v>
      </c>
      <c r="I2534">
        <v>743</v>
      </c>
      <c r="J2534" s="1">
        <f t="shared" si="78"/>
        <v>0.75266311584553924</v>
      </c>
      <c r="K2534" s="1">
        <f t="shared" si="79"/>
        <v>0.24733688415446073</v>
      </c>
    </row>
    <row r="2535" spans="1:11" hidden="1" x14ac:dyDescent="0.35">
      <c r="A2535" t="s">
        <v>138</v>
      </c>
      <c r="B2535" t="s">
        <v>9</v>
      </c>
      <c r="C2535" t="s">
        <v>139</v>
      </c>
      <c r="D2535" t="s">
        <v>128</v>
      </c>
      <c r="E2535" t="s">
        <v>111</v>
      </c>
      <c r="F2535" t="s">
        <v>200</v>
      </c>
      <c r="G2535">
        <v>25</v>
      </c>
      <c r="H2535">
        <v>14</v>
      </c>
      <c r="I2535">
        <v>11</v>
      </c>
      <c r="J2535" s="1">
        <f t="shared" si="78"/>
        <v>0.56000000000000005</v>
      </c>
      <c r="K2535" s="1">
        <f t="shared" si="79"/>
        <v>0.44</v>
      </c>
    </row>
    <row r="2536" spans="1:11" hidden="1" x14ac:dyDescent="0.35">
      <c r="A2536" t="s">
        <v>138</v>
      </c>
      <c r="B2536" t="s">
        <v>9</v>
      </c>
      <c r="C2536" t="s">
        <v>139</v>
      </c>
      <c r="D2536" t="s">
        <v>128</v>
      </c>
      <c r="E2536" t="s">
        <v>112</v>
      </c>
      <c r="F2536" t="s">
        <v>210</v>
      </c>
      <c r="G2536">
        <v>2582</v>
      </c>
      <c r="H2536">
        <v>1703</v>
      </c>
      <c r="I2536">
        <v>879</v>
      </c>
      <c r="J2536" s="1">
        <f t="shared" si="78"/>
        <v>0.65956622773044149</v>
      </c>
      <c r="K2536" s="1">
        <f t="shared" si="79"/>
        <v>0.34043377226955845</v>
      </c>
    </row>
    <row r="2537" spans="1:11" hidden="1" x14ac:dyDescent="0.35">
      <c r="A2537" t="s">
        <v>138</v>
      </c>
      <c r="B2537" t="s">
        <v>9</v>
      </c>
      <c r="C2537" t="s">
        <v>139</v>
      </c>
      <c r="D2537" t="s">
        <v>128</v>
      </c>
      <c r="E2537" t="s">
        <v>113</v>
      </c>
      <c r="F2537" t="s">
        <v>268</v>
      </c>
      <c r="G2537">
        <v>969</v>
      </c>
      <c r="H2537">
        <v>769</v>
      </c>
      <c r="I2537">
        <v>200</v>
      </c>
      <c r="J2537" s="1">
        <f t="shared" si="78"/>
        <v>0.79360165118679049</v>
      </c>
      <c r="K2537" s="1">
        <f t="shared" si="79"/>
        <v>0.20639834881320948</v>
      </c>
    </row>
    <row r="2538" spans="1:11" hidden="1" x14ac:dyDescent="0.35">
      <c r="A2538" t="s">
        <v>138</v>
      </c>
      <c r="B2538" t="s">
        <v>9</v>
      </c>
      <c r="C2538" t="s">
        <v>139</v>
      </c>
      <c r="D2538" t="s">
        <v>128</v>
      </c>
      <c r="E2538" t="s">
        <v>114</v>
      </c>
      <c r="F2538" t="s">
        <v>184</v>
      </c>
      <c r="G2538">
        <v>1491</v>
      </c>
      <c r="H2538">
        <v>1025</v>
      </c>
      <c r="I2538">
        <v>466</v>
      </c>
      <c r="J2538" s="1">
        <f t="shared" si="78"/>
        <v>0.68745808182427903</v>
      </c>
      <c r="K2538" s="1">
        <f t="shared" si="79"/>
        <v>0.31254191817572097</v>
      </c>
    </row>
    <row r="2539" spans="1:11" hidden="1" x14ac:dyDescent="0.35">
      <c r="A2539" t="s">
        <v>138</v>
      </c>
      <c r="B2539" t="s">
        <v>9</v>
      </c>
      <c r="C2539" t="s">
        <v>139</v>
      </c>
      <c r="D2539" t="s">
        <v>128</v>
      </c>
      <c r="E2539" t="s">
        <v>115</v>
      </c>
      <c r="F2539" t="s">
        <v>184</v>
      </c>
      <c r="G2539">
        <v>1039</v>
      </c>
      <c r="H2539">
        <v>649</v>
      </c>
      <c r="I2539">
        <v>390</v>
      </c>
      <c r="J2539" s="1">
        <f t="shared" si="78"/>
        <v>0.62463907603464874</v>
      </c>
      <c r="K2539" s="1">
        <f t="shared" si="79"/>
        <v>0.37536092396535131</v>
      </c>
    </row>
    <row r="2540" spans="1:11" hidden="1" x14ac:dyDescent="0.35">
      <c r="A2540" t="s">
        <v>138</v>
      </c>
      <c r="B2540" t="s">
        <v>9</v>
      </c>
      <c r="C2540" t="s">
        <v>139</v>
      </c>
      <c r="D2540" t="s">
        <v>128</v>
      </c>
      <c r="E2540" t="s">
        <v>116</v>
      </c>
      <c r="F2540" t="s">
        <v>184</v>
      </c>
      <c r="G2540">
        <v>993</v>
      </c>
      <c r="H2540">
        <v>623</v>
      </c>
      <c r="I2540">
        <v>370</v>
      </c>
      <c r="J2540" s="1">
        <f t="shared" si="78"/>
        <v>0.62739174219536753</v>
      </c>
      <c r="K2540" s="1">
        <f t="shared" si="79"/>
        <v>0.37260825780463241</v>
      </c>
    </row>
    <row r="2541" spans="1:11" hidden="1" x14ac:dyDescent="0.35">
      <c r="A2541" t="s">
        <v>138</v>
      </c>
      <c r="B2541" t="s">
        <v>9</v>
      </c>
      <c r="C2541" t="s">
        <v>139</v>
      </c>
      <c r="D2541" t="s">
        <v>128</v>
      </c>
      <c r="E2541" t="s">
        <v>117</v>
      </c>
      <c r="F2541" t="s">
        <v>309</v>
      </c>
      <c r="G2541">
        <v>6945</v>
      </c>
      <c r="H2541">
        <v>5072</v>
      </c>
      <c r="I2541">
        <v>1873</v>
      </c>
      <c r="J2541" s="1">
        <f t="shared" si="78"/>
        <v>0.73030957523398132</v>
      </c>
      <c r="K2541" s="1">
        <f t="shared" si="79"/>
        <v>0.26969042476601873</v>
      </c>
    </row>
    <row r="2542" spans="1:11" hidden="1" x14ac:dyDescent="0.35">
      <c r="A2542" t="s">
        <v>138</v>
      </c>
      <c r="B2542" t="s">
        <v>9</v>
      </c>
      <c r="C2542" t="s">
        <v>139</v>
      </c>
      <c r="D2542" t="s">
        <v>128</v>
      </c>
      <c r="E2542" t="s">
        <v>118</v>
      </c>
      <c r="F2542" t="s">
        <v>189</v>
      </c>
      <c r="G2542">
        <v>4926</v>
      </c>
      <c r="H2542">
        <v>3647</v>
      </c>
      <c r="I2542">
        <v>1279</v>
      </c>
      <c r="J2542" s="1">
        <f t="shared" si="78"/>
        <v>0.74035728786033295</v>
      </c>
      <c r="K2542" s="1">
        <f t="shared" si="79"/>
        <v>0.25964271213966705</v>
      </c>
    </row>
    <row r="2543" spans="1:11" hidden="1" x14ac:dyDescent="0.35">
      <c r="A2543" t="s">
        <v>138</v>
      </c>
      <c r="B2543" t="s">
        <v>9</v>
      </c>
      <c r="C2543" t="s">
        <v>139</v>
      </c>
      <c r="D2543" t="s">
        <v>128</v>
      </c>
      <c r="E2543" t="s">
        <v>119</v>
      </c>
      <c r="F2543" t="s">
        <v>189</v>
      </c>
      <c r="G2543">
        <v>4455</v>
      </c>
      <c r="H2543">
        <v>3376</v>
      </c>
      <c r="I2543">
        <v>1079</v>
      </c>
      <c r="J2543" s="1">
        <f t="shared" si="78"/>
        <v>0.7578002244668911</v>
      </c>
      <c r="K2543" s="1">
        <f t="shared" si="79"/>
        <v>0.24219977553310887</v>
      </c>
    </row>
    <row r="2544" spans="1:11" hidden="1" x14ac:dyDescent="0.35">
      <c r="A2544" t="s">
        <v>138</v>
      </c>
      <c r="B2544" t="s">
        <v>9</v>
      </c>
      <c r="C2544" t="s">
        <v>139</v>
      </c>
      <c r="D2544" t="s">
        <v>128</v>
      </c>
      <c r="E2544" t="s">
        <v>120</v>
      </c>
      <c r="F2544" t="s">
        <v>200</v>
      </c>
      <c r="G2544">
        <v>2790</v>
      </c>
      <c r="H2544">
        <v>2111</v>
      </c>
      <c r="I2544">
        <v>679</v>
      </c>
      <c r="J2544" s="1">
        <f t="shared" si="78"/>
        <v>0.75663082437275986</v>
      </c>
      <c r="K2544" s="1">
        <f t="shared" si="79"/>
        <v>0.24336917562724014</v>
      </c>
    </row>
    <row r="2545" spans="1:11" hidden="1" x14ac:dyDescent="0.35">
      <c r="A2545" t="s">
        <v>138</v>
      </c>
      <c r="B2545" t="s">
        <v>9</v>
      </c>
      <c r="C2545" t="s">
        <v>139</v>
      </c>
      <c r="D2545" t="s">
        <v>128</v>
      </c>
      <c r="E2545" t="s">
        <v>121</v>
      </c>
      <c r="F2545" t="s">
        <v>200</v>
      </c>
      <c r="G2545">
        <v>7177</v>
      </c>
      <c r="H2545">
        <v>5653</v>
      </c>
      <c r="I2545">
        <v>1524</v>
      </c>
      <c r="J2545" s="1">
        <f t="shared" si="78"/>
        <v>0.78765500905670893</v>
      </c>
      <c r="K2545" s="1">
        <f t="shared" si="79"/>
        <v>0.21234499094329107</v>
      </c>
    </row>
    <row r="2546" spans="1:11" hidden="1" x14ac:dyDescent="0.35">
      <c r="A2546" t="s">
        <v>138</v>
      </c>
      <c r="B2546" t="s">
        <v>9</v>
      </c>
      <c r="C2546" t="s">
        <v>139</v>
      </c>
      <c r="D2546" t="s">
        <v>128</v>
      </c>
      <c r="E2546" t="s">
        <v>122</v>
      </c>
      <c r="F2546" t="s">
        <v>184</v>
      </c>
      <c r="G2546">
        <v>3757</v>
      </c>
      <c r="H2546">
        <v>2645</v>
      </c>
      <c r="I2546">
        <v>1112</v>
      </c>
      <c r="J2546" s="1">
        <f t="shared" si="78"/>
        <v>0.70401916422677668</v>
      </c>
      <c r="K2546" s="1">
        <f t="shared" si="79"/>
        <v>0.29598083577322332</v>
      </c>
    </row>
    <row r="2547" spans="1:11" hidden="1" x14ac:dyDescent="0.35">
      <c r="A2547" t="s">
        <v>138</v>
      </c>
      <c r="B2547" t="s">
        <v>9</v>
      </c>
      <c r="C2547" t="s">
        <v>139</v>
      </c>
      <c r="D2547" t="s">
        <v>128</v>
      </c>
      <c r="E2547" t="s">
        <v>123</v>
      </c>
      <c r="F2547" t="s">
        <v>189</v>
      </c>
      <c r="G2547">
        <v>2676</v>
      </c>
      <c r="H2547">
        <v>1683</v>
      </c>
      <c r="I2547">
        <v>993</v>
      </c>
      <c r="J2547" s="1">
        <f t="shared" si="78"/>
        <v>0.62892376681614348</v>
      </c>
      <c r="K2547" s="1">
        <f t="shared" si="79"/>
        <v>0.37107623318385652</v>
      </c>
    </row>
    <row r="2548" spans="1:11" hidden="1" x14ac:dyDescent="0.35">
      <c r="A2548" t="s">
        <v>138</v>
      </c>
      <c r="B2548" t="s">
        <v>9</v>
      </c>
      <c r="C2548" t="s">
        <v>139</v>
      </c>
      <c r="D2548" t="s">
        <v>128</v>
      </c>
      <c r="E2548" t="s">
        <v>124</v>
      </c>
      <c r="F2548" t="s">
        <v>124</v>
      </c>
      <c r="G2548">
        <v>812</v>
      </c>
      <c r="H2548">
        <v>537</v>
      </c>
      <c r="I2548">
        <v>275</v>
      </c>
      <c r="J2548" s="1">
        <f t="shared" si="78"/>
        <v>0.66133004926108374</v>
      </c>
      <c r="K2548" s="1">
        <f t="shared" si="79"/>
        <v>0.33866995073891626</v>
      </c>
    </row>
    <row r="2549" spans="1:11" x14ac:dyDescent="0.35">
      <c r="A2549" t="s">
        <v>138</v>
      </c>
      <c r="B2549" t="s">
        <v>9</v>
      </c>
      <c r="C2549" t="s">
        <v>139</v>
      </c>
      <c r="D2549" t="s">
        <v>128</v>
      </c>
      <c r="E2549" t="s">
        <v>125</v>
      </c>
      <c r="F2549" t="s">
        <v>309</v>
      </c>
      <c r="G2549">
        <v>9793</v>
      </c>
      <c r="H2549">
        <v>7751</v>
      </c>
      <c r="I2549">
        <v>2042</v>
      </c>
      <c r="J2549" s="1">
        <f t="shared" si="78"/>
        <v>0.79148371285612173</v>
      </c>
      <c r="K2549" s="1">
        <f t="shared" si="79"/>
        <v>0.20851628714387829</v>
      </c>
    </row>
    <row r="2550" spans="1:11" hidden="1" x14ac:dyDescent="0.35">
      <c r="A2550" t="s">
        <v>138</v>
      </c>
      <c r="B2550" t="s">
        <v>9</v>
      </c>
      <c r="C2550" t="s">
        <v>139</v>
      </c>
      <c r="D2550" t="s">
        <v>128</v>
      </c>
      <c r="E2550" t="s">
        <v>126</v>
      </c>
      <c r="F2550" t="s">
        <v>268</v>
      </c>
      <c r="G2550">
        <v>1881</v>
      </c>
      <c r="H2550">
        <v>1387</v>
      </c>
      <c r="I2550">
        <v>494</v>
      </c>
      <c r="J2550" s="1">
        <f t="shared" si="78"/>
        <v>0.73737373737373735</v>
      </c>
      <c r="K2550" s="1">
        <f t="shared" si="79"/>
        <v>0.26262626262626265</v>
      </c>
    </row>
    <row r="2551" spans="1:11" hidden="1" x14ac:dyDescent="0.35">
      <c r="A2551" t="s">
        <v>138</v>
      </c>
      <c r="B2551" t="s">
        <v>9</v>
      </c>
      <c r="C2551" t="s">
        <v>139</v>
      </c>
      <c r="D2551" t="s">
        <v>129</v>
      </c>
      <c r="E2551" t="s">
        <v>12</v>
      </c>
      <c r="F2551" t="s">
        <v>268</v>
      </c>
      <c r="G2551">
        <v>245</v>
      </c>
      <c r="H2551">
        <v>222</v>
      </c>
      <c r="I2551">
        <v>23</v>
      </c>
      <c r="J2551" s="1">
        <f t="shared" si="78"/>
        <v>0.90612244897959182</v>
      </c>
      <c r="K2551" s="1">
        <f t="shared" si="79"/>
        <v>9.3877551020408165E-2</v>
      </c>
    </row>
    <row r="2552" spans="1:11" hidden="1" x14ac:dyDescent="0.35">
      <c r="A2552" t="s">
        <v>138</v>
      </c>
      <c r="B2552" t="s">
        <v>9</v>
      </c>
      <c r="C2552" t="s">
        <v>139</v>
      </c>
      <c r="D2552" t="s">
        <v>129</v>
      </c>
      <c r="E2552" t="s">
        <v>13</v>
      </c>
      <c r="F2552" t="s">
        <v>268</v>
      </c>
      <c r="G2552">
        <v>120</v>
      </c>
      <c r="H2552">
        <v>111</v>
      </c>
      <c r="I2552">
        <v>9</v>
      </c>
      <c r="J2552" s="1">
        <f t="shared" si="78"/>
        <v>0.92500000000000004</v>
      </c>
      <c r="K2552" s="1">
        <f t="shared" si="79"/>
        <v>7.4999999999999997E-2</v>
      </c>
    </row>
    <row r="2553" spans="1:11" hidden="1" x14ac:dyDescent="0.35">
      <c r="A2553" t="s">
        <v>138</v>
      </c>
      <c r="B2553" t="s">
        <v>9</v>
      </c>
      <c r="C2553" t="s">
        <v>139</v>
      </c>
      <c r="D2553" t="s">
        <v>129</v>
      </c>
      <c r="E2553" t="s">
        <v>14</v>
      </c>
      <c r="F2553" t="s">
        <v>268</v>
      </c>
      <c r="G2553">
        <v>178</v>
      </c>
      <c r="H2553">
        <v>173</v>
      </c>
      <c r="I2553">
        <v>5</v>
      </c>
      <c r="J2553" s="1">
        <f t="shared" si="78"/>
        <v>0.9719101123595506</v>
      </c>
      <c r="K2553" s="1">
        <f t="shared" si="79"/>
        <v>2.8089887640449437E-2</v>
      </c>
    </row>
    <row r="2554" spans="1:11" hidden="1" x14ac:dyDescent="0.35">
      <c r="A2554" t="s">
        <v>138</v>
      </c>
      <c r="B2554" t="s">
        <v>9</v>
      </c>
      <c r="C2554" t="s">
        <v>139</v>
      </c>
      <c r="D2554" t="s">
        <v>129</v>
      </c>
      <c r="E2554" t="s">
        <v>15</v>
      </c>
      <c r="F2554" t="s">
        <v>210</v>
      </c>
      <c r="G2554">
        <v>79</v>
      </c>
      <c r="H2554">
        <v>70</v>
      </c>
      <c r="I2554">
        <v>9</v>
      </c>
      <c r="J2554" s="1">
        <f t="shared" si="78"/>
        <v>0.88607594936708856</v>
      </c>
      <c r="K2554" s="1">
        <f t="shared" si="79"/>
        <v>0.11392405063291139</v>
      </c>
    </row>
    <row r="2555" spans="1:11" hidden="1" x14ac:dyDescent="0.35">
      <c r="A2555" t="s">
        <v>138</v>
      </c>
      <c r="B2555" t="s">
        <v>9</v>
      </c>
      <c r="C2555" t="s">
        <v>139</v>
      </c>
      <c r="D2555" t="s">
        <v>129</v>
      </c>
      <c r="E2555" t="s">
        <v>16</v>
      </c>
      <c r="F2555" t="s">
        <v>210</v>
      </c>
      <c r="G2555">
        <v>101</v>
      </c>
      <c r="H2555">
        <v>90</v>
      </c>
      <c r="I2555">
        <v>11</v>
      </c>
      <c r="J2555" s="1">
        <f t="shared" si="78"/>
        <v>0.8910891089108911</v>
      </c>
      <c r="K2555" s="1">
        <f t="shared" si="79"/>
        <v>0.10891089108910891</v>
      </c>
    </row>
    <row r="2556" spans="1:11" hidden="1" x14ac:dyDescent="0.35">
      <c r="A2556" t="s">
        <v>138</v>
      </c>
      <c r="B2556" t="s">
        <v>9</v>
      </c>
      <c r="C2556" t="s">
        <v>139</v>
      </c>
      <c r="D2556" t="s">
        <v>129</v>
      </c>
      <c r="E2556" t="s">
        <v>17</v>
      </c>
      <c r="F2556" t="s">
        <v>210</v>
      </c>
      <c r="G2556">
        <v>121</v>
      </c>
      <c r="H2556">
        <v>118</v>
      </c>
      <c r="I2556">
        <v>3</v>
      </c>
      <c r="J2556" s="1">
        <f t="shared" si="78"/>
        <v>0.97520661157024791</v>
      </c>
      <c r="K2556" s="1">
        <f t="shared" si="79"/>
        <v>2.4793388429752067E-2</v>
      </c>
    </row>
    <row r="2557" spans="1:11" hidden="1" x14ac:dyDescent="0.35">
      <c r="A2557" t="s">
        <v>138</v>
      </c>
      <c r="B2557" t="s">
        <v>9</v>
      </c>
      <c r="C2557" t="s">
        <v>139</v>
      </c>
      <c r="D2557" t="s">
        <v>129</v>
      </c>
      <c r="E2557" t="s">
        <v>18</v>
      </c>
      <c r="F2557" t="s">
        <v>210</v>
      </c>
      <c r="G2557">
        <v>76</v>
      </c>
      <c r="H2557">
        <v>68</v>
      </c>
      <c r="I2557">
        <v>8</v>
      </c>
      <c r="J2557" s="1">
        <f t="shared" si="78"/>
        <v>0.89473684210526316</v>
      </c>
      <c r="K2557" s="1">
        <f t="shared" si="79"/>
        <v>0.10526315789473684</v>
      </c>
    </row>
    <row r="2558" spans="1:11" hidden="1" x14ac:dyDescent="0.35">
      <c r="A2558" t="s">
        <v>138</v>
      </c>
      <c r="B2558" t="s">
        <v>9</v>
      </c>
      <c r="C2558" t="s">
        <v>139</v>
      </c>
      <c r="D2558" t="s">
        <v>129</v>
      </c>
      <c r="E2558" t="s">
        <v>19</v>
      </c>
      <c r="F2558" t="s">
        <v>210</v>
      </c>
      <c r="G2558">
        <v>102</v>
      </c>
      <c r="H2558">
        <v>89</v>
      </c>
      <c r="I2558">
        <v>13</v>
      </c>
      <c r="J2558" s="1">
        <f t="shared" si="78"/>
        <v>0.87254901960784315</v>
      </c>
      <c r="K2558" s="1">
        <f t="shared" si="79"/>
        <v>0.12745098039215685</v>
      </c>
    </row>
    <row r="2559" spans="1:11" hidden="1" x14ac:dyDescent="0.35">
      <c r="A2559" t="s">
        <v>138</v>
      </c>
      <c r="B2559" t="s">
        <v>9</v>
      </c>
      <c r="C2559" t="s">
        <v>139</v>
      </c>
      <c r="D2559" t="s">
        <v>129</v>
      </c>
      <c r="E2559" t="s">
        <v>20</v>
      </c>
      <c r="F2559" t="s">
        <v>210</v>
      </c>
      <c r="G2559">
        <v>109</v>
      </c>
      <c r="H2559">
        <v>98</v>
      </c>
      <c r="I2559">
        <v>11</v>
      </c>
      <c r="J2559" s="1">
        <f t="shared" si="78"/>
        <v>0.8990825688073395</v>
      </c>
      <c r="K2559" s="1">
        <f t="shared" si="79"/>
        <v>0.10091743119266056</v>
      </c>
    </row>
    <row r="2560" spans="1:11" hidden="1" x14ac:dyDescent="0.35">
      <c r="A2560" t="s">
        <v>138</v>
      </c>
      <c r="B2560" t="s">
        <v>9</v>
      </c>
      <c r="C2560" t="s">
        <v>139</v>
      </c>
      <c r="D2560" t="s">
        <v>129</v>
      </c>
      <c r="E2560" t="s">
        <v>21</v>
      </c>
      <c r="F2560" t="s">
        <v>210</v>
      </c>
      <c r="G2560">
        <v>178</v>
      </c>
      <c r="H2560">
        <v>158</v>
      </c>
      <c r="I2560">
        <v>20</v>
      </c>
      <c r="J2560" s="1">
        <f t="shared" si="78"/>
        <v>0.88764044943820219</v>
      </c>
      <c r="K2560" s="1">
        <f t="shared" si="79"/>
        <v>0.11235955056179775</v>
      </c>
    </row>
    <row r="2561" spans="1:11" hidden="1" x14ac:dyDescent="0.35">
      <c r="A2561" t="s">
        <v>138</v>
      </c>
      <c r="B2561" t="s">
        <v>9</v>
      </c>
      <c r="C2561" t="s">
        <v>139</v>
      </c>
      <c r="D2561" t="s">
        <v>129</v>
      </c>
      <c r="E2561" t="s">
        <v>22</v>
      </c>
      <c r="F2561" t="s">
        <v>210</v>
      </c>
      <c r="G2561">
        <v>118</v>
      </c>
      <c r="H2561">
        <v>104</v>
      </c>
      <c r="I2561">
        <v>14</v>
      </c>
      <c r="J2561" s="1">
        <f t="shared" si="78"/>
        <v>0.88135593220338981</v>
      </c>
      <c r="K2561" s="1">
        <f t="shared" si="79"/>
        <v>0.11864406779661017</v>
      </c>
    </row>
    <row r="2562" spans="1:11" hidden="1" x14ac:dyDescent="0.35">
      <c r="A2562" t="s">
        <v>138</v>
      </c>
      <c r="B2562" t="s">
        <v>9</v>
      </c>
      <c r="C2562" t="s">
        <v>139</v>
      </c>
      <c r="D2562" t="s">
        <v>129</v>
      </c>
      <c r="E2562" t="s">
        <v>23</v>
      </c>
      <c r="F2562" t="s">
        <v>210</v>
      </c>
      <c r="G2562">
        <v>102</v>
      </c>
      <c r="H2562">
        <v>90</v>
      </c>
      <c r="I2562">
        <v>12</v>
      </c>
      <c r="J2562" s="1">
        <f t="shared" si="78"/>
        <v>0.88235294117647056</v>
      </c>
      <c r="K2562" s="1">
        <f t="shared" si="79"/>
        <v>0.11764705882352941</v>
      </c>
    </row>
    <row r="2563" spans="1:11" hidden="1" x14ac:dyDescent="0.35">
      <c r="A2563" t="s">
        <v>138</v>
      </c>
      <c r="B2563" t="s">
        <v>9</v>
      </c>
      <c r="C2563" t="s">
        <v>139</v>
      </c>
      <c r="D2563" t="s">
        <v>129</v>
      </c>
      <c r="E2563" t="s">
        <v>24</v>
      </c>
      <c r="F2563" t="s">
        <v>210</v>
      </c>
      <c r="G2563">
        <v>68</v>
      </c>
      <c r="H2563">
        <v>64</v>
      </c>
      <c r="I2563">
        <v>4</v>
      </c>
      <c r="J2563" s="1">
        <f t="shared" ref="J2563:J2626" si="80">H2563/G2563</f>
        <v>0.94117647058823528</v>
      </c>
      <c r="K2563" s="1">
        <f t="shared" ref="K2563:K2626" si="81">I2563/G2563</f>
        <v>5.8823529411764705E-2</v>
      </c>
    </row>
    <row r="2564" spans="1:11" hidden="1" x14ac:dyDescent="0.35">
      <c r="A2564" t="s">
        <v>138</v>
      </c>
      <c r="B2564" t="s">
        <v>9</v>
      </c>
      <c r="C2564" t="s">
        <v>139</v>
      </c>
      <c r="D2564" t="s">
        <v>129</v>
      </c>
      <c r="E2564" t="s">
        <v>25</v>
      </c>
      <c r="F2564" t="s">
        <v>210</v>
      </c>
      <c r="G2564">
        <v>117</v>
      </c>
      <c r="H2564">
        <v>109</v>
      </c>
      <c r="I2564">
        <v>8</v>
      </c>
      <c r="J2564" s="1">
        <f t="shared" si="80"/>
        <v>0.93162393162393164</v>
      </c>
      <c r="K2564" s="1">
        <f t="shared" si="81"/>
        <v>6.8376068376068383E-2</v>
      </c>
    </row>
    <row r="2565" spans="1:11" hidden="1" x14ac:dyDescent="0.35">
      <c r="A2565" t="s">
        <v>138</v>
      </c>
      <c r="B2565" t="s">
        <v>9</v>
      </c>
      <c r="C2565" t="s">
        <v>139</v>
      </c>
      <c r="D2565" t="s">
        <v>129</v>
      </c>
      <c r="E2565" t="s">
        <v>26</v>
      </c>
      <c r="F2565" t="s">
        <v>268</v>
      </c>
      <c r="G2565">
        <v>175</v>
      </c>
      <c r="H2565">
        <v>153</v>
      </c>
      <c r="I2565">
        <v>22</v>
      </c>
      <c r="J2565" s="1">
        <f t="shared" si="80"/>
        <v>0.87428571428571433</v>
      </c>
      <c r="K2565" s="1">
        <f t="shared" si="81"/>
        <v>0.12571428571428572</v>
      </c>
    </row>
    <row r="2566" spans="1:11" hidden="1" x14ac:dyDescent="0.35">
      <c r="A2566" t="s">
        <v>138</v>
      </c>
      <c r="B2566" t="s">
        <v>9</v>
      </c>
      <c r="C2566" t="s">
        <v>139</v>
      </c>
      <c r="D2566" t="s">
        <v>129</v>
      </c>
      <c r="E2566" t="s">
        <v>27</v>
      </c>
      <c r="F2566" t="s">
        <v>210</v>
      </c>
      <c r="G2566">
        <v>93</v>
      </c>
      <c r="H2566">
        <v>89</v>
      </c>
      <c r="I2566">
        <v>4</v>
      </c>
      <c r="J2566" s="1">
        <f t="shared" si="80"/>
        <v>0.956989247311828</v>
      </c>
      <c r="K2566" s="1">
        <f t="shared" si="81"/>
        <v>4.3010752688172046E-2</v>
      </c>
    </row>
    <row r="2567" spans="1:11" hidden="1" x14ac:dyDescent="0.35">
      <c r="A2567" t="s">
        <v>138</v>
      </c>
      <c r="B2567" t="s">
        <v>9</v>
      </c>
      <c r="C2567" t="s">
        <v>139</v>
      </c>
      <c r="D2567" t="s">
        <v>129</v>
      </c>
      <c r="E2567" t="s">
        <v>28</v>
      </c>
      <c r="F2567" t="s">
        <v>210</v>
      </c>
      <c r="G2567">
        <v>236</v>
      </c>
      <c r="H2567">
        <v>208</v>
      </c>
      <c r="I2567">
        <v>28</v>
      </c>
      <c r="J2567" s="1">
        <f t="shared" si="80"/>
        <v>0.88135593220338981</v>
      </c>
      <c r="K2567" s="1">
        <f t="shared" si="81"/>
        <v>0.11864406779661017</v>
      </c>
    </row>
    <row r="2568" spans="1:11" hidden="1" x14ac:dyDescent="0.35">
      <c r="A2568" t="s">
        <v>138</v>
      </c>
      <c r="B2568" t="s">
        <v>9</v>
      </c>
      <c r="C2568" t="s">
        <v>139</v>
      </c>
      <c r="D2568" t="s">
        <v>129</v>
      </c>
      <c r="E2568" t="s">
        <v>29</v>
      </c>
      <c r="F2568" t="s">
        <v>210</v>
      </c>
      <c r="G2568">
        <v>86</v>
      </c>
      <c r="H2568">
        <v>79</v>
      </c>
      <c r="I2568">
        <v>7</v>
      </c>
      <c r="J2568" s="1">
        <f t="shared" si="80"/>
        <v>0.91860465116279066</v>
      </c>
      <c r="K2568" s="1">
        <f t="shared" si="81"/>
        <v>8.1395348837209308E-2</v>
      </c>
    </row>
    <row r="2569" spans="1:11" hidden="1" x14ac:dyDescent="0.35">
      <c r="A2569" t="s">
        <v>138</v>
      </c>
      <c r="B2569" t="s">
        <v>9</v>
      </c>
      <c r="C2569" t="s">
        <v>139</v>
      </c>
      <c r="D2569" t="s">
        <v>129</v>
      </c>
      <c r="E2569" t="s">
        <v>30</v>
      </c>
      <c r="F2569" t="s">
        <v>210</v>
      </c>
      <c r="G2569">
        <v>85</v>
      </c>
      <c r="H2569">
        <v>77</v>
      </c>
      <c r="I2569">
        <v>8</v>
      </c>
      <c r="J2569" s="1">
        <f t="shared" si="80"/>
        <v>0.90588235294117647</v>
      </c>
      <c r="K2569" s="1">
        <f t="shared" si="81"/>
        <v>9.4117647058823528E-2</v>
      </c>
    </row>
    <row r="2570" spans="1:11" hidden="1" x14ac:dyDescent="0.35">
      <c r="A2570" t="s">
        <v>138</v>
      </c>
      <c r="B2570" t="s">
        <v>9</v>
      </c>
      <c r="C2570" t="s">
        <v>139</v>
      </c>
      <c r="D2570" t="s">
        <v>129</v>
      </c>
      <c r="E2570" t="s">
        <v>31</v>
      </c>
      <c r="F2570" t="s">
        <v>210</v>
      </c>
      <c r="G2570">
        <v>166</v>
      </c>
      <c r="H2570">
        <v>148</v>
      </c>
      <c r="I2570">
        <v>18</v>
      </c>
      <c r="J2570" s="1">
        <f t="shared" si="80"/>
        <v>0.89156626506024095</v>
      </c>
      <c r="K2570" s="1">
        <f t="shared" si="81"/>
        <v>0.10843373493975904</v>
      </c>
    </row>
    <row r="2571" spans="1:11" hidden="1" x14ac:dyDescent="0.35">
      <c r="A2571" t="s">
        <v>138</v>
      </c>
      <c r="B2571" t="s">
        <v>9</v>
      </c>
      <c r="C2571" t="s">
        <v>139</v>
      </c>
      <c r="D2571" t="s">
        <v>129</v>
      </c>
      <c r="E2571" t="s">
        <v>32</v>
      </c>
      <c r="F2571" t="s">
        <v>210</v>
      </c>
      <c r="G2571">
        <v>108</v>
      </c>
      <c r="H2571">
        <v>105</v>
      </c>
      <c r="I2571">
        <v>3</v>
      </c>
      <c r="J2571" s="1">
        <f t="shared" si="80"/>
        <v>0.97222222222222221</v>
      </c>
      <c r="K2571" s="1">
        <f t="shared" si="81"/>
        <v>2.7777777777777776E-2</v>
      </c>
    </row>
    <row r="2572" spans="1:11" hidden="1" x14ac:dyDescent="0.35">
      <c r="A2572" t="s">
        <v>138</v>
      </c>
      <c r="B2572" t="s">
        <v>9</v>
      </c>
      <c r="C2572" t="s">
        <v>139</v>
      </c>
      <c r="D2572" t="s">
        <v>129</v>
      </c>
      <c r="E2572" t="s">
        <v>33</v>
      </c>
      <c r="F2572" t="s">
        <v>210</v>
      </c>
      <c r="G2572">
        <v>94</v>
      </c>
      <c r="H2572">
        <v>88</v>
      </c>
      <c r="I2572">
        <v>6</v>
      </c>
      <c r="J2572" s="1">
        <f t="shared" si="80"/>
        <v>0.93617021276595747</v>
      </c>
      <c r="K2572" s="1">
        <f t="shared" si="81"/>
        <v>6.3829787234042548E-2</v>
      </c>
    </row>
    <row r="2573" spans="1:11" hidden="1" x14ac:dyDescent="0.35">
      <c r="A2573" t="s">
        <v>138</v>
      </c>
      <c r="B2573" t="s">
        <v>9</v>
      </c>
      <c r="C2573" t="s">
        <v>139</v>
      </c>
      <c r="D2573" t="s">
        <v>129</v>
      </c>
      <c r="E2573" t="s">
        <v>34</v>
      </c>
      <c r="F2573" t="s">
        <v>210</v>
      </c>
      <c r="G2573">
        <v>105</v>
      </c>
      <c r="H2573">
        <v>86</v>
      </c>
      <c r="I2573">
        <v>19</v>
      </c>
      <c r="J2573" s="1">
        <f t="shared" si="80"/>
        <v>0.81904761904761902</v>
      </c>
      <c r="K2573" s="1">
        <f t="shared" si="81"/>
        <v>0.18095238095238095</v>
      </c>
    </row>
    <row r="2574" spans="1:11" hidden="1" x14ac:dyDescent="0.35">
      <c r="A2574" t="s">
        <v>138</v>
      </c>
      <c r="B2574" t="s">
        <v>9</v>
      </c>
      <c r="C2574" t="s">
        <v>139</v>
      </c>
      <c r="D2574" t="s">
        <v>129</v>
      </c>
      <c r="E2574" t="s">
        <v>35</v>
      </c>
      <c r="F2574" t="s">
        <v>210</v>
      </c>
      <c r="G2574">
        <v>129</v>
      </c>
      <c r="H2574">
        <v>122</v>
      </c>
      <c r="I2574">
        <v>7</v>
      </c>
      <c r="J2574" s="1">
        <f t="shared" si="80"/>
        <v>0.94573643410852715</v>
      </c>
      <c r="K2574" s="1">
        <f t="shared" si="81"/>
        <v>5.4263565891472867E-2</v>
      </c>
    </row>
    <row r="2575" spans="1:11" hidden="1" x14ac:dyDescent="0.35">
      <c r="A2575" t="s">
        <v>138</v>
      </c>
      <c r="B2575" t="s">
        <v>9</v>
      </c>
      <c r="C2575" t="s">
        <v>139</v>
      </c>
      <c r="D2575" t="s">
        <v>129</v>
      </c>
      <c r="E2575" t="s">
        <v>36</v>
      </c>
      <c r="F2575" t="s">
        <v>210</v>
      </c>
      <c r="G2575">
        <v>75</v>
      </c>
      <c r="H2575">
        <v>70</v>
      </c>
      <c r="I2575">
        <v>5</v>
      </c>
      <c r="J2575" s="1">
        <f t="shared" si="80"/>
        <v>0.93333333333333335</v>
      </c>
      <c r="K2575" s="1">
        <f t="shared" si="81"/>
        <v>6.6666666666666666E-2</v>
      </c>
    </row>
    <row r="2576" spans="1:11" hidden="1" x14ac:dyDescent="0.35">
      <c r="A2576" t="s">
        <v>138</v>
      </c>
      <c r="B2576" t="s">
        <v>9</v>
      </c>
      <c r="C2576" t="s">
        <v>139</v>
      </c>
      <c r="D2576" t="s">
        <v>129</v>
      </c>
      <c r="E2576" t="s">
        <v>37</v>
      </c>
      <c r="F2576" t="s">
        <v>210</v>
      </c>
      <c r="G2576">
        <v>195</v>
      </c>
      <c r="H2576">
        <v>180</v>
      </c>
      <c r="I2576">
        <v>15</v>
      </c>
      <c r="J2576" s="1">
        <f t="shared" si="80"/>
        <v>0.92307692307692313</v>
      </c>
      <c r="K2576" s="1">
        <f t="shared" si="81"/>
        <v>7.6923076923076927E-2</v>
      </c>
    </row>
    <row r="2577" spans="1:11" hidden="1" x14ac:dyDescent="0.35">
      <c r="A2577" t="s">
        <v>138</v>
      </c>
      <c r="B2577" t="s">
        <v>9</v>
      </c>
      <c r="C2577" t="s">
        <v>139</v>
      </c>
      <c r="D2577" t="s">
        <v>129</v>
      </c>
      <c r="E2577" t="s">
        <v>38</v>
      </c>
      <c r="F2577" t="s">
        <v>210</v>
      </c>
      <c r="G2577">
        <v>141</v>
      </c>
      <c r="H2577">
        <v>118</v>
      </c>
      <c r="I2577">
        <v>23</v>
      </c>
      <c r="J2577" s="1">
        <f t="shared" si="80"/>
        <v>0.83687943262411346</v>
      </c>
      <c r="K2577" s="1">
        <f t="shared" si="81"/>
        <v>0.16312056737588654</v>
      </c>
    </row>
    <row r="2578" spans="1:11" hidden="1" x14ac:dyDescent="0.35">
      <c r="A2578" t="s">
        <v>138</v>
      </c>
      <c r="B2578" t="s">
        <v>9</v>
      </c>
      <c r="C2578" t="s">
        <v>139</v>
      </c>
      <c r="D2578" t="s">
        <v>129</v>
      </c>
      <c r="E2578" t="s">
        <v>39</v>
      </c>
      <c r="F2578" t="s">
        <v>268</v>
      </c>
      <c r="G2578">
        <v>148</v>
      </c>
      <c r="H2578">
        <v>134</v>
      </c>
      <c r="I2578">
        <v>14</v>
      </c>
      <c r="J2578" s="1">
        <f t="shared" si="80"/>
        <v>0.90540540540540537</v>
      </c>
      <c r="K2578" s="1">
        <f t="shared" si="81"/>
        <v>9.45945945945946E-2</v>
      </c>
    </row>
    <row r="2579" spans="1:11" hidden="1" x14ac:dyDescent="0.35">
      <c r="A2579" t="s">
        <v>138</v>
      </c>
      <c r="B2579" t="s">
        <v>9</v>
      </c>
      <c r="C2579" t="s">
        <v>139</v>
      </c>
      <c r="D2579" t="s">
        <v>129</v>
      </c>
      <c r="E2579" t="s">
        <v>40</v>
      </c>
      <c r="F2579" t="s">
        <v>189</v>
      </c>
      <c r="G2579">
        <v>61</v>
      </c>
      <c r="H2579">
        <v>59</v>
      </c>
      <c r="I2579">
        <v>2</v>
      </c>
      <c r="J2579" s="1">
        <f t="shared" si="80"/>
        <v>0.96721311475409832</v>
      </c>
      <c r="K2579" s="1">
        <f t="shared" si="81"/>
        <v>3.2786885245901641E-2</v>
      </c>
    </row>
    <row r="2580" spans="1:11" hidden="1" x14ac:dyDescent="0.35">
      <c r="A2580" t="s">
        <v>138</v>
      </c>
      <c r="B2580" t="s">
        <v>9</v>
      </c>
      <c r="C2580" t="s">
        <v>139</v>
      </c>
      <c r="D2580" t="s">
        <v>129</v>
      </c>
      <c r="E2580" t="s">
        <v>41</v>
      </c>
      <c r="F2580" t="s">
        <v>268</v>
      </c>
      <c r="G2580">
        <v>110</v>
      </c>
      <c r="H2580">
        <v>104</v>
      </c>
      <c r="I2580">
        <v>6</v>
      </c>
      <c r="J2580" s="1">
        <f t="shared" si="80"/>
        <v>0.94545454545454544</v>
      </c>
      <c r="K2580" s="1">
        <f t="shared" si="81"/>
        <v>5.4545454545454543E-2</v>
      </c>
    </row>
    <row r="2581" spans="1:11" hidden="1" x14ac:dyDescent="0.35">
      <c r="A2581" t="s">
        <v>138</v>
      </c>
      <c r="B2581" t="s">
        <v>9</v>
      </c>
      <c r="C2581" t="s">
        <v>139</v>
      </c>
      <c r="D2581" t="s">
        <v>129</v>
      </c>
      <c r="E2581" t="s">
        <v>42</v>
      </c>
      <c r="F2581" t="s">
        <v>268</v>
      </c>
      <c r="G2581">
        <v>158</v>
      </c>
      <c r="H2581">
        <v>153</v>
      </c>
      <c r="I2581">
        <v>5</v>
      </c>
      <c r="J2581" s="1">
        <f t="shared" si="80"/>
        <v>0.96835443037974689</v>
      </c>
      <c r="K2581" s="1">
        <f t="shared" si="81"/>
        <v>3.1645569620253167E-2</v>
      </c>
    </row>
    <row r="2582" spans="1:11" hidden="1" x14ac:dyDescent="0.35">
      <c r="A2582" t="s">
        <v>138</v>
      </c>
      <c r="B2582" t="s">
        <v>9</v>
      </c>
      <c r="C2582" t="s">
        <v>139</v>
      </c>
      <c r="D2582" t="s">
        <v>129</v>
      </c>
      <c r="E2582" t="s">
        <v>43</v>
      </c>
      <c r="F2582" t="s">
        <v>268</v>
      </c>
      <c r="G2582">
        <v>201</v>
      </c>
      <c r="H2582">
        <v>163</v>
      </c>
      <c r="I2582">
        <v>38</v>
      </c>
      <c r="J2582" s="1">
        <f t="shared" si="80"/>
        <v>0.81094527363184077</v>
      </c>
      <c r="K2582" s="1">
        <f t="shared" si="81"/>
        <v>0.1890547263681592</v>
      </c>
    </row>
    <row r="2583" spans="1:11" hidden="1" x14ac:dyDescent="0.35">
      <c r="A2583" t="s">
        <v>138</v>
      </c>
      <c r="B2583" t="s">
        <v>9</v>
      </c>
      <c r="C2583" t="s">
        <v>139</v>
      </c>
      <c r="D2583" t="s">
        <v>129</v>
      </c>
      <c r="E2583" t="s">
        <v>44</v>
      </c>
      <c r="F2583" t="s">
        <v>268</v>
      </c>
      <c r="G2583">
        <v>122</v>
      </c>
      <c r="H2583">
        <v>110</v>
      </c>
      <c r="I2583">
        <v>12</v>
      </c>
      <c r="J2583" s="1">
        <f t="shared" si="80"/>
        <v>0.90163934426229508</v>
      </c>
      <c r="K2583" s="1">
        <f t="shared" si="81"/>
        <v>9.8360655737704916E-2</v>
      </c>
    </row>
    <row r="2584" spans="1:11" hidden="1" x14ac:dyDescent="0.35">
      <c r="A2584" t="s">
        <v>138</v>
      </c>
      <c r="B2584" t="s">
        <v>9</v>
      </c>
      <c r="C2584" t="s">
        <v>139</v>
      </c>
      <c r="D2584" t="s">
        <v>129</v>
      </c>
      <c r="E2584" t="s">
        <v>45</v>
      </c>
      <c r="F2584" t="s">
        <v>268</v>
      </c>
      <c r="G2584">
        <v>72</v>
      </c>
      <c r="H2584">
        <v>62</v>
      </c>
      <c r="I2584">
        <v>10</v>
      </c>
      <c r="J2584" s="1">
        <f t="shared" si="80"/>
        <v>0.86111111111111116</v>
      </c>
      <c r="K2584" s="1">
        <f t="shared" si="81"/>
        <v>0.1388888888888889</v>
      </c>
    </row>
    <row r="2585" spans="1:11" hidden="1" x14ac:dyDescent="0.35">
      <c r="A2585" t="s">
        <v>138</v>
      </c>
      <c r="B2585" t="s">
        <v>9</v>
      </c>
      <c r="C2585" t="s">
        <v>139</v>
      </c>
      <c r="D2585" t="s">
        <v>129</v>
      </c>
      <c r="E2585" t="s">
        <v>46</v>
      </c>
      <c r="F2585" t="s">
        <v>268</v>
      </c>
      <c r="G2585">
        <v>93</v>
      </c>
      <c r="H2585">
        <v>84</v>
      </c>
      <c r="I2585">
        <v>9</v>
      </c>
      <c r="J2585" s="1">
        <f t="shared" si="80"/>
        <v>0.90322580645161288</v>
      </c>
      <c r="K2585" s="1">
        <f t="shared" si="81"/>
        <v>9.6774193548387094E-2</v>
      </c>
    </row>
    <row r="2586" spans="1:11" hidden="1" x14ac:dyDescent="0.35">
      <c r="A2586" t="s">
        <v>138</v>
      </c>
      <c r="B2586" t="s">
        <v>9</v>
      </c>
      <c r="C2586" t="s">
        <v>139</v>
      </c>
      <c r="D2586" t="s">
        <v>129</v>
      </c>
      <c r="E2586" t="s">
        <v>47</v>
      </c>
      <c r="F2586" t="s">
        <v>268</v>
      </c>
      <c r="G2586">
        <v>163</v>
      </c>
      <c r="H2586">
        <v>143</v>
      </c>
      <c r="I2586">
        <v>20</v>
      </c>
      <c r="J2586" s="1">
        <f t="shared" si="80"/>
        <v>0.87730061349693256</v>
      </c>
      <c r="K2586" s="1">
        <f t="shared" si="81"/>
        <v>0.12269938650306748</v>
      </c>
    </row>
    <row r="2587" spans="1:11" hidden="1" x14ac:dyDescent="0.35">
      <c r="A2587" t="s">
        <v>138</v>
      </c>
      <c r="B2587" t="s">
        <v>9</v>
      </c>
      <c r="C2587" t="s">
        <v>139</v>
      </c>
      <c r="D2587" t="s">
        <v>129</v>
      </c>
      <c r="E2587" t="s">
        <v>48</v>
      </c>
      <c r="F2587" t="s">
        <v>268</v>
      </c>
      <c r="G2587">
        <v>266</v>
      </c>
      <c r="H2587">
        <v>210</v>
      </c>
      <c r="I2587">
        <v>56</v>
      </c>
      <c r="J2587" s="1">
        <f t="shared" si="80"/>
        <v>0.78947368421052633</v>
      </c>
      <c r="K2587" s="1">
        <f t="shared" si="81"/>
        <v>0.21052631578947367</v>
      </c>
    </row>
    <row r="2588" spans="1:11" hidden="1" x14ac:dyDescent="0.35">
      <c r="A2588" t="s">
        <v>138</v>
      </c>
      <c r="B2588" t="s">
        <v>9</v>
      </c>
      <c r="C2588" t="s">
        <v>139</v>
      </c>
      <c r="D2588" t="s">
        <v>129</v>
      </c>
      <c r="E2588" t="s">
        <v>49</v>
      </c>
      <c r="F2588" t="s">
        <v>268</v>
      </c>
      <c r="G2588">
        <v>218</v>
      </c>
      <c r="H2588">
        <v>204</v>
      </c>
      <c r="I2588">
        <v>14</v>
      </c>
      <c r="J2588" s="1">
        <f t="shared" si="80"/>
        <v>0.93577981651376152</v>
      </c>
      <c r="K2588" s="1">
        <f t="shared" si="81"/>
        <v>6.4220183486238536E-2</v>
      </c>
    </row>
    <row r="2589" spans="1:11" hidden="1" x14ac:dyDescent="0.35">
      <c r="A2589" t="s">
        <v>138</v>
      </c>
      <c r="B2589" t="s">
        <v>9</v>
      </c>
      <c r="C2589" t="s">
        <v>139</v>
      </c>
      <c r="D2589" t="s">
        <v>129</v>
      </c>
      <c r="E2589" t="s">
        <v>50</v>
      </c>
      <c r="F2589" t="s">
        <v>268</v>
      </c>
      <c r="G2589">
        <v>190</v>
      </c>
      <c r="H2589">
        <v>179</v>
      </c>
      <c r="I2589">
        <v>11</v>
      </c>
      <c r="J2589" s="1">
        <f t="shared" si="80"/>
        <v>0.94210526315789478</v>
      </c>
      <c r="K2589" s="1">
        <f t="shared" si="81"/>
        <v>5.7894736842105263E-2</v>
      </c>
    </row>
    <row r="2590" spans="1:11" hidden="1" x14ac:dyDescent="0.35">
      <c r="A2590" t="s">
        <v>138</v>
      </c>
      <c r="B2590" t="s">
        <v>9</v>
      </c>
      <c r="C2590" t="s">
        <v>139</v>
      </c>
      <c r="D2590" t="s">
        <v>129</v>
      </c>
      <c r="E2590" t="s">
        <v>51</v>
      </c>
      <c r="F2590" t="s">
        <v>189</v>
      </c>
      <c r="G2590">
        <v>217</v>
      </c>
      <c r="H2590">
        <v>184</v>
      </c>
      <c r="I2590">
        <v>33</v>
      </c>
      <c r="J2590" s="1">
        <f t="shared" si="80"/>
        <v>0.84792626728110598</v>
      </c>
      <c r="K2590" s="1">
        <f t="shared" si="81"/>
        <v>0.15207373271889402</v>
      </c>
    </row>
    <row r="2591" spans="1:11" hidden="1" x14ac:dyDescent="0.35">
      <c r="A2591" t="s">
        <v>138</v>
      </c>
      <c r="B2591" t="s">
        <v>9</v>
      </c>
      <c r="C2591" t="s">
        <v>139</v>
      </c>
      <c r="D2591" t="s">
        <v>129</v>
      </c>
      <c r="E2591" t="s">
        <v>52</v>
      </c>
      <c r="F2591" t="s">
        <v>189</v>
      </c>
      <c r="G2591">
        <v>109</v>
      </c>
      <c r="H2591">
        <v>100</v>
      </c>
      <c r="I2591">
        <v>9</v>
      </c>
      <c r="J2591" s="1">
        <f t="shared" si="80"/>
        <v>0.91743119266055051</v>
      </c>
      <c r="K2591" s="1">
        <f t="shared" si="81"/>
        <v>8.2568807339449546E-2</v>
      </c>
    </row>
    <row r="2592" spans="1:11" hidden="1" x14ac:dyDescent="0.35">
      <c r="A2592" t="s">
        <v>138</v>
      </c>
      <c r="B2592" t="s">
        <v>9</v>
      </c>
      <c r="C2592" t="s">
        <v>139</v>
      </c>
      <c r="D2592" t="s">
        <v>129</v>
      </c>
      <c r="E2592" t="s">
        <v>53</v>
      </c>
      <c r="F2592" t="s">
        <v>189</v>
      </c>
      <c r="G2592">
        <v>199</v>
      </c>
      <c r="H2592">
        <v>172</v>
      </c>
      <c r="I2592">
        <v>27</v>
      </c>
      <c r="J2592" s="1">
        <f t="shared" si="80"/>
        <v>0.86432160804020097</v>
      </c>
      <c r="K2592" s="1">
        <f t="shared" si="81"/>
        <v>0.135678391959799</v>
      </c>
    </row>
    <row r="2593" spans="1:11" hidden="1" x14ac:dyDescent="0.35">
      <c r="A2593" t="s">
        <v>138</v>
      </c>
      <c r="B2593" t="s">
        <v>9</v>
      </c>
      <c r="C2593" t="s">
        <v>139</v>
      </c>
      <c r="D2593" t="s">
        <v>129</v>
      </c>
      <c r="E2593" t="s">
        <v>54</v>
      </c>
      <c r="F2593" t="s">
        <v>189</v>
      </c>
      <c r="G2593">
        <v>66</v>
      </c>
      <c r="H2593">
        <v>54</v>
      </c>
      <c r="I2593">
        <v>12</v>
      </c>
      <c r="J2593" s="1">
        <f t="shared" si="80"/>
        <v>0.81818181818181823</v>
      </c>
      <c r="K2593" s="1">
        <f t="shared" si="81"/>
        <v>0.18181818181818182</v>
      </c>
    </row>
    <row r="2594" spans="1:11" hidden="1" x14ac:dyDescent="0.35">
      <c r="A2594" t="s">
        <v>138</v>
      </c>
      <c r="B2594" t="s">
        <v>9</v>
      </c>
      <c r="C2594" t="s">
        <v>139</v>
      </c>
      <c r="D2594" t="s">
        <v>129</v>
      </c>
      <c r="E2594" t="s">
        <v>55</v>
      </c>
      <c r="F2594" t="s">
        <v>189</v>
      </c>
      <c r="G2594">
        <v>80</v>
      </c>
      <c r="H2594">
        <v>70</v>
      </c>
      <c r="I2594">
        <v>10</v>
      </c>
      <c r="J2594" s="1">
        <f t="shared" si="80"/>
        <v>0.875</v>
      </c>
      <c r="K2594" s="1">
        <f t="shared" si="81"/>
        <v>0.125</v>
      </c>
    </row>
    <row r="2595" spans="1:11" hidden="1" x14ac:dyDescent="0.35">
      <c r="A2595" t="s">
        <v>138</v>
      </c>
      <c r="B2595" t="s">
        <v>9</v>
      </c>
      <c r="C2595" t="s">
        <v>139</v>
      </c>
      <c r="D2595" t="s">
        <v>129</v>
      </c>
      <c r="E2595" t="s">
        <v>56</v>
      </c>
      <c r="F2595" t="s">
        <v>189</v>
      </c>
      <c r="G2595">
        <v>122</v>
      </c>
      <c r="H2595">
        <v>108</v>
      </c>
      <c r="I2595">
        <v>14</v>
      </c>
      <c r="J2595" s="1">
        <f t="shared" si="80"/>
        <v>0.88524590163934425</v>
      </c>
      <c r="K2595" s="1">
        <f t="shared" si="81"/>
        <v>0.11475409836065574</v>
      </c>
    </row>
    <row r="2596" spans="1:11" hidden="1" x14ac:dyDescent="0.35">
      <c r="A2596" t="s">
        <v>138</v>
      </c>
      <c r="B2596" t="s">
        <v>9</v>
      </c>
      <c r="C2596" t="s">
        <v>139</v>
      </c>
      <c r="D2596" t="s">
        <v>129</v>
      </c>
      <c r="E2596" t="s">
        <v>57</v>
      </c>
      <c r="F2596" t="s">
        <v>189</v>
      </c>
      <c r="G2596">
        <v>107</v>
      </c>
      <c r="H2596">
        <v>93</v>
      </c>
      <c r="I2596">
        <v>14</v>
      </c>
      <c r="J2596" s="1">
        <f t="shared" si="80"/>
        <v>0.86915887850467288</v>
      </c>
      <c r="K2596" s="1">
        <f t="shared" si="81"/>
        <v>0.13084112149532709</v>
      </c>
    </row>
    <row r="2597" spans="1:11" hidden="1" x14ac:dyDescent="0.35">
      <c r="A2597" t="s">
        <v>138</v>
      </c>
      <c r="B2597" t="s">
        <v>9</v>
      </c>
      <c r="C2597" t="s">
        <v>139</v>
      </c>
      <c r="D2597" t="s">
        <v>129</v>
      </c>
      <c r="E2597" t="s">
        <v>58</v>
      </c>
      <c r="F2597" t="s">
        <v>189</v>
      </c>
      <c r="G2597">
        <v>101</v>
      </c>
      <c r="H2597">
        <v>84</v>
      </c>
      <c r="I2597">
        <v>17</v>
      </c>
      <c r="J2597" s="1">
        <f t="shared" si="80"/>
        <v>0.83168316831683164</v>
      </c>
      <c r="K2597" s="1">
        <f t="shared" si="81"/>
        <v>0.16831683168316833</v>
      </c>
    </row>
    <row r="2598" spans="1:11" hidden="1" x14ac:dyDescent="0.35">
      <c r="A2598" t="s">
        <v>138</v>
      </c>
      <c r="B2598" t="s">
        <v>9</v>
      </c>
      <c r="C2598" t="s">
        <v>139</v>
      </c>
      <c r="D2598" t="s">
        <v>129</v>
      </c>
      <c r="E2598" t="s">
        <v>59</v>
      </c>
      <c r="F2598" t="s">
        <v>189</v>
      </c>
      <c r="G2598">
        <v>131</v>
      </c>
      <c r="H2598">
        <v>116</v>
      </c>
      <c r="I2598">
        <v>15</v>
      </c>
      <c r="J2598" s="1">
        <f t="shared" si="80"/>
        <v>0.8854961832061069</v>
      </c>
      <c r="K2598" s="1">
        <f t="shared" si="81"/>
        <v>0.11450381679389313</v>
      </c>
    </row>
    <row r="2599" spans="1:11" hidden="1" x14ac:dyDescent="0.35">
      <c r="A2599" t="s">
        <v>138</v>
      </c>
      <c r="B2599" t="s">
        <v>9</v>
      </c>
      <c r="C2599" t="s">
        <v>139</v>
      </c>
      <c r="D2599" t="s">
        <v>129</v>
      </c>
      <c r="E2599" t="s">
        <v>60</v>
      </c>
      <c r="F2599" t="s">
        <v>184</v>
      </c>
      <c r="G2599">
        <v>416</v>
      </c>
      <c r="H2599">
        <v>375</v>
      </c>
      <c r="I2599">
        <v>41</v>
      </c>
      <c r="J2599" s="1">
        <f t="shared" si="80"/>
        <v>0.90144230769230771</v>
      </c>
      <c r="K2599" s="1">
        <f t="shared" si="81"/>
        <v>9.8557692307692304E-2</v>
      </c>
    </row>
    <row r="2600" spans="1:11" hidden="1" x14ac:dyDescent="0.35">
      <c r="A2600" t="s">
        <v>138</v>
      </c>
      <c r="B2600" t="s">
        <v>9</v>
      </c>
      <c r="C2600" t="s">
        <v>139</v>
      </c>
      <c r="D2600" t="s">
        <v>129</v>
      </c>
      <c r="E2600" t="s">
        <v>61</v>
      </c>
      <c r="F2600" t="s">
        <v>184</v>
      </c>
      <c r="G2600">
        <v>282</v>
      </c>
      <c r="H2600">
        <v>263</v>
      </c>
      <c r="I2600">
        <v>19</v>
      </c>
      <c r="J2600" s="1">
        <f t="shared" si="80"/>
        <v>0.93262411347517726</v>
      </c>
      <c r="K2600" s="1">
        <f t="shared" si="81"/>
        <v>6.7375886524822695E-2</v>
      </c>
    </row>
    <row r="2601" spans="1:11" hidden="1" x14ac:dyDescent="0.35">
      <c r="A2601" t="s">
        <v>138</v>
      </c>
      <c r="B2601" t="s">
        <v>9</v>
      </c>
      <c r="C2601" t="s">
        <v>139</v>
      </c>
      <c r="D2601" t="s">
        <v>129</v>
      </c>
      <c r="E2601" t="s">
        <v>62</v>
      </c>
      <c r="F2601" t="s">
        <v>184</v>
      </c>
      <c r="G2601">
        <v>271</v>
      </c>
      <c r="H2601">
        <v>250</v>
      </c>
      <c r="I2601">
        <v>21</v>
      </c>
      <c r="J2601" s="1">
        <f t="shared" si="80"/>
        <v>0.92250922509225097</v>
      </c>
      <c r="K2601" s="1">
        <f t="shared" si="81"/>
        <v>7.7490774907749083E-2</v>
      </c>
    </row>
    <row r="2602" spans="1:11" hidden="1" x14ac:dyDescent="0.35">
      <c r="A2602" t="s">
        <v>138</v>
      </c>
      <c r="B2602" t="s">
        <v>9</v>
      </c>
      <c r="C2602" t="s">
        <v>139</v>
      </c>
      <c r="D2602" t="s">
        <v>129</v>
      </c>
      <c r="E2602" t="s">
        <v>63</v>
      </c>
      <c r="F2602" t="s">
        <v>184</v>
      </c>
      <c r="G2602">
        <v>288</v>
      </c>
      <c r="H2602">
        <v>275</v>
      </c>
      <c r="I2602">
        <v>13</v>
      </c>
      <c r="J2602" s="1">
        <f t="shared" si="80"/>
        <v>0.95486111111111116</v>
      </c>
      <c r="K2602" s="1">
        <f t="shared" si="81"/>
        <v>4.5138888888888888E-2</v>
      </c>
    </row>
    <row r="2603" spans="1:11" hidden="1" x14ac:dyDescent="0.35">
      <c r="A2603" t="s">
        <v>138</v>
      </c>
      <c r="B2603" t="s">
        <v>9</v>
      </c>
      <c r="C2603" t="s">
        <v>139</v>
      </c>
      <c r="D2603" t="s">
        <v>129</v>
      </c>
      <c r="E2603" t="s">
        <v>64</v>
      </c>
      <c r="F2603" t="s">
        <v>184</v>
      </c>
      <c r="G2603">
        <v>155</v>
      </c>
      <c r="H2603">
        <v>140</v>
      </c>
      <c r="I2603">
        <v>15</v>
      </c>
      <c r="J2603" s="1">
        <f t="shared" si="80"/>
        <v>0.90322580645161288</v>
      </c>
      <c r="K2603" s="1">
        <f t="shared" si="81"/>
        <v>9.6774193548387094E-2</v>
      </c>
    </row>
    <row r="2604" spans="1:11" hidden="1" x14ac:dyDescent="0.35">
      <c r="A2604" t="s">
        <v>138</v>
      </c>
      <c r="B2604" t="s">
        <v>9</v>
      </c>
      <c r="C2604" t="s">
        <v>139</v>
      </c>
      <c r="D2604" t="s">
        <v>129</v>
      </c>
      <c r="E2604" t="s">
        <v>65</v>
      </c>
      <c r="F2604" t="s">
        <v>184</v>
      </c>
      <c r="G2604">
        <v>197</v>
      </c>
      <c r="H2604">
        <v>182</v>
      </c>
      <c r="I2604">
        <v>15</v>
      </c>
      <c r="J2604" s="1">
        <f t="shared" si="80"/>
        <v>0.92385786802030456</v>
      </c>
      <c r="K2604" s="1">
        <f t="shared" si="81"/>
        <v>7.6142131979695438E-2</v>
      </c>
    </row>
    <row r="2605" spans="1:11" hidden="1" x14ac:dyDescent="0.35">
      <c r="A2605" t="s">
        <v>138</v>
      </c>
      <c r="B2605" t="s">
        <v>9</v>
      </c>
      <c r="C2605" t="s">
        <v>139</v>
      </c>
      <c r="D2605" t="s">
        <v>129</v>
      </c>
      <c r="E2605" t="s">
        <v>66</v>
      </c>
      <c r="F2605" t="s">
        <v>184</v>
      </c>
      <c r="G2605">
        <v>45</v>
      </c>
      <c r="H2605">
        <v>31</v>
      </c>
      <c r="I2605">
        <v>14</v>
      </c>
      <c r="J2605" s="1">
        <f t="shared" si="80"/>
        <v>0.68888888888888888</v>
      </c>
      <c r="K2605" s="1">
        <f t="shared" si="81"/>
        <v>0.31111111111111112</v>
      </c>
    </row>
    <row r="2606" spans="1:11" hidden="1" x14ac:dyDescent="0.35">
      <c r="A2606" t="s">
        <v>138</v>
      </c>
      <c r="B2606" t="s">
        <v>9</v>
      </c>
      <c r="C2606" t="s">
        <v>139</v>
      </c>
      <c r="D2606" t="s">
        <v>129</v>
      </c>
      <c r="E2606" t="s">
        <v>67</v>
      </c>
      <c r="F2606" t="s">
        <v>184</v>
      </c>
      <c r="G2606">
        <v>135</v>
      </c>
      <c r="H2606">
        <v>124</v>
      </c>
      <c r="I2606">
        <v>11</v>
      </c>
      <c r="J2606" s="1">
        <f t="shared" si="80"/>
        <v>0.91851851851851851</v>
      </c>
      <c r="K2606" s="1">
        <f t="shared" si="81"/>
        <v>8.1481481481481488E-2</v>
      </c>
    </row>
    <row r="2607" spans="1:11" hidden="1" x14ac:dyDescent="0.35">
      <c r="A2607" t="s">
        <v>138</v>
      </c>
      <c r="B2607" t="s">
        <v>9</v>
      </c>
      <c r="C2607" t="s">
        <v>139</v>
      </c>
      <c r="D2607" t="s">
        <v>129</v>
      </c>
      <c r="E2607" t="s">
        <v>68</v>
      </c>
      <c r="F2607" t="s">
        <v>184</v>
      </c>
      <c r="G2607">
        <v>189</v>
      </c>
      <c r="H2607">
        <v>183</v>
      </c>
      <c r="I2607">
        <v>6</v>
      </c>
      <c r="J2607" s="1">
        <f t="shared" si="80"/>
        <v>0.96825396825396826</v>
      </c>
      <c r="K2607" s="1">
        <f t="shared" si="81"/>
        <v>3.1746031746031744E-2</v>
      </c>
    </row>
    <row r="2608" spans="1:11" hidden="1" x14ac:dyDescent="0.35">
      <c r="A2608" t="s">
        <v>138</v>
      </c>
      <c r="B2608" t="s">
        <v>9</v>
      </c>
      <c r="C2608" t="s">
        <v>139</v>
      </c>
      <c r="D2608" t="s">
        <v>129</v>
      </c>
      <c r="E2608" t="s">
        <v>69</v>
      </c>
      <c r="F2608" t="s">
        <v>200</v>
      </c>
      <c r="G2608">
        <v>135</v>
      </c>
      <c r="H2608">
        <v>120</v>
      </c>
      <c r="I2608">
        <v>15</v>
      </c>
      <c r="J2608" s="1">
        <f t="shared" si="80"/>
        <v>0.88888888888888884</v>
      </c>
      <c r="K2608" s="1">
        <f t="shared" si="81"/>
        <v>0.1111111111111111</v>
      </c>
    </row>
    <row r="2609" spans="1:11" hidden="1" x14ac:dyDescent="0.35">
      <c r="A2609" t="s">
        <v>138</v>
      </c>
      <c r="B2609" t="s">
        <v>9</v>
      </c>
      <c r="C2609" t="s">
        <v>139</v>
      </c>
      <c r="D2609" t="s">
        <v>129</v>
      </c>
      <c r="E2609" t="s">
        <v>70</v>
      </c>
      <c r="F2609" t="s">
        <v>200</v>
      </c>
      <c r="G2609">
        <v>404</v>
      </c>
      <c r="H2609">
        <v>337</v>
      </c>
      <c r="I2609">
        <v>67</v>
      </c>
      <c r="J2609" s="1">
        <f t="shared" si="80"/>
        <v>0.83415841584158412</v>
      </c>
      <c r="K2609" s="1">
        <f t="shared" si="81"/>
        <v>0.16584158415841585</v>
      </c>
    </row>
    <row r="2610" spans="1:11" hidden="1" x14ac:dyDescent="0.35">
      <c r="A2610" t="s">
        <v>138</v>
      </c>
      <c r="B2610" t="s">
        <v>9</v>
      </c>
      <c r="C2610" t="s">
        <v>139</v>
      </c>
      <c r="D2610" t="s">
        <v>129</v>
      </c>
      <c r="E2610" t="s">
        <v>71</v>
      </c>
      <c r="F2610" t="s">
        <v>200</v>
      </c>
      <c r="G2610">
        <v>98</v>
      </c>
      <c r="H2610">
        <v>90</v>
      </c>
      <c r="I2610">
        <v>8</v>
      </c>
      <c r="J2610" s="1">
        <f t="shared" si="80"/>
        <v>0.91836734693877553</v>
      </c>
      <c r="K2610" s="1">
        <f t="shared" si="81"/>
        <v>8.1632653061224483E-2</v>
      </c>
    </row>
    <row r="2611" spans="1:11" hidden="1" x14ac:dyDescent="0.35">
      <c r="A2611" t="s">
        <v>138</v>
      </c>
      <c r="B2611" t="s">
        <v>9</v>
      </c>
      <c r="C2611" t="s">
        <v>139</v>
      </c>
      <c r="D2611" t="s">
        <v>129</v>
      </c>
      <c r="E2611" t="s">
        <v>72</v>
      </c>
      <c r="F2611" t="s">
        <v>179</v>
      </c>
      <c r="G2611">
        <v>549</v>
      </c>
      <c r="H2611">
        <v>529</v>
      </c>
      <c r="I2611">
        <v>20</v>
      </c>
      <c r="J2611" s="1">
        <f t="shared" si="80"/>
        <v>0.96357012750455373</v>
      </c>
      <c r="K2611" s="1">
        <f t="shared" si="81"/>
        <v>3.6429872495446269E-2</v>
      </c>
    </row>
    <row r="2612" spans="1:11" hidden="1" x14ac:dyDescent="0.35">
      <c r="A2612" t="s">
        <v>138</v>
      </c>
      <c r="B2612" t="s">
        <v>9</v>
      </c>
      <c r="C2612" t="s">
        <v>139</v>
      </c>
      <c r="D2612" t="s">
        <v>129</v>
      </c>
      <c r="E2612" t="s">
        <v>73</v>
      </c>
      <c r="F2612" t="s">
        <v>179</v>
      </c>
      <c r="G2612">
        <v>374</v>
      </c>
      <c r="H2612">
        <v>349</v>
      </c>
      <c r="I2612">
        <v>25</v>
      </c>
      <c r="J2612" s="1">
        <f t="shared" si="80"/>
        <v>0.9331550802139037</v>
      </c>
      <c r="K2612" s="1">
        <f t="shared" si="81"/>
        <v>6.684491978609626E-2</v>
      </c>
    </row>
    <row r="2613" spans="1:11" hidden="1" x14ac:dyDescent="0.35">
      <c r="A2613" t="s">
        <v>138</v>
      </c>
      <c r="B2613" t="s">
        <v>9</v>
      </c>
      <c r="C2613" t="s">
        <v>139</v>
      </c>
      <c r="D2613" t="s">
        <v>129</v>
      </c>
      <c r="E2613" t="s">
        <v>74</v>
      </c>
      <c r="F2613" t="s">
        <v>179</v>
      </c>
      <c r="G2613">
        <v>469</v>
      </c>
      <c r="H2613">
        <v>451</v>
      </c>
      <c r="I2613">
        <v>18</v>
      </c>
      <c r="J2613" s="1">
        <f t="shared" si="80"/>
        <v>0.96162046908315568</v>
      </c>
      <c r="K2613" s="1">
        <f t="shared" si="81"/>
        <v>3.8379530916844352E-2</v>
      </c>
    </row>
    <row r="2614" spans="1:11" hidden="1" x14ac:dyDescent="0.35">
      <c r="A2614" t="s">
        <v>138</v>
      </c>
      <c r="B2614" t="s">
        <v>9</v>
      </c>
      <c r="C2614" t="s">
        <v>139</v>
      </c>
      <c r="D2614" t="s">
        <v>129</v>
      </c>
      <c r="E2614" t="s">
        <v>75</v>
      </c>
      <c r="F2614" t="s">
        <v>179</v>
      </c>
      <c r="G2614">
        <v>381</v>
      </c>
      <c r="H2614">
        <v>341</v>
      </c>
      <c r="I2614">
        <v>40</v>
      </c>
      <c r="J2614" s="1">
        <f t="shared" si="80"/>
        <v>0.89501312335958005</v>
      </c>
      <c r="K2614" s="1">
        <f t="shared" si="81"/>
        <v>0.10498687664041995</v>
      </c>
    </row>
    <row r="2615" spans="1:11" hidden="1" x14ac:dyDescent="0.35">
      <c r="A2615" t="s">
        <v>138</v>
      </c>
      <c r="B2615" t="s">
        <v>9</v>
      </c>
      <c r="C2615" t="s">
        <v>139</v>
      </c>
      <c r="D2615" t="s">
        <v>129</v>
      </c>
      <c r="E2615" t="s">
        <v>76</v>
      </c>
      <c r="F2615" t="s">
        <v>210</v>
      </c>
      <c r="G2615">
        <v>246</v>
      </c>
      <c r="H2615">
        <v>239</v>
      </c>
      <c r="I2615">
        <v>7</v>
      </c>
      <c r="J2615" s="1">
        <f t="shared" si="80"/>
        <v>0.97154471544715448</v>
      </c>
      <c r="K2615" s="1">
        <f t="shared" si="81"/>
        <v>2.8455284552845527E-2</v>
      </c>
    </row>
    <row r="2616" spans="1:11" hidden="1" x14ac:dyDescent="0.35">
      <c r="A2616" t="s">
        <v>138</v>
      </c>
      <c r="B2616" t="s">
        <v>9</v>
      </c>
      <c r="C2616" t="s">
        <v>139</v>
      </c>
      <c r="D2616" t="s">
        <v>129</v>
      </c>
      <c r="E2616" t="s">
        <v>77</v>
      </c>
      <c r="F2616" s="31" t="s">
        <v>380</v>
      </c>
      <c r="G2616">
        <v>10</v>
      </c>
      <c r="H2616">
        <v>10</v>
      </c>
      <c r="I2616">
        <v>0</v>
      </c>
      <c r="J2616" s="1">
        <f t="shared" si="80"/>
        <v>1</v>
      </c>
      <c r="K2616" s="1">
        <f t="shared" si="81"/>
        <v>0</v>
      </c>
    </row>
    <row r="2617" spans="1:11" hidden="1" x14ac:dyDescent="0.35">
      <c r="A2617" t="s">
        <v>138</v>
      </c>
      <c r="B2617" t="s">
        <v>9</v>
      </c>
      <c r="C2617" t="s">
        <v>139</v>
      </c>
      <c r="D2617" t="s">
        <v>129</v>
      </c>
      <c r="E2617" t="s">
        <v>78</v>
      </c>
      <c r="F2617" t="s">
        <v>268</v>
      </c>
      <c r="G2617">
        <v>278</v>
      </c>
      <c r="H2617">
        <v>243</v>
      </c>
      <c r="I2617">
        <v>35</v>
      </c>
      <c r="J2617" s="1">
        <f t="shared" si="80"/>
        <v>0.87410071942446044</v>
      </c>
      <c r="K2617" s="1">
        <f t="shared" si="81"/>
        <v>0.12589928057553956</v>
      </c>
    </row>
    <row r="2618" spans="1:11" hidden="1" x14ac:dyDescent="0.35">
      <c r="A2618" t="s">
        <v>138</v>
      </c>
      <c r="B2618" t="s">
        <v>9</v>
      </c>
      <c r="C2618" t="s">
        <v>139</v>
      </c>
      <c r="D2618" t="s">
        <v>129</v>
      </c>
      <c r="E2618" t="s">
        <v>79</v>
      </c>
      <c r="F2618" t="s">
        <v>210</v>
      </c>
      <c r="G2618">
        <v>188</v>
      </c>
      <c r="H2618">
        <v>163</v>
      </c>
      <c r="I2618">
        <v>25</v>
      </c>
      <c r="J2618" s="1">
        <f t="shared" si="80"/>
        <v>0.86702127659574468</v>
      </c>
      <c r="K2618" s="1">
        <f t="shared" si="81"/>
        <v>0.13297872340425532</v>
      </c>
    </row>
    <row r="2619" spans="1:11" hidden="1" x14ac:dyDescent="0.35">
      <c r="A2619" t="s">
        <v>138</v>
      </c>
      <c r="B2619" t="s">
        <v>9</v>
      </c>
      <c r="C2619" t="s">
        <v>139</v>
      </c>
      <c r="D2619" t="s">
        <v>129</v>
      </c>
      <c r="E2619" t="s">
        <v>81</v>
      </c>
      <c r="F2619" t="s">
        <v>189</v>
      </c>
      <c r="G2619">
        <v>2</v>
      </c>
      <c r="H2619">
        <v>1</v>
      </c>
      <c r="I2619">
        <v>1</v>
      </c>
      <c r="J2619" s="1">
        <f t="shared" si="80"/>
        <v>0.5</v>
      </c>
      <c r="K2619" s="1">
        <f t="shared" si="81"/>
        <v>0.5</v>
      </c>
    </row>
    <row r="2620" spans="1:11" hidden="1" x14ac:dyDescent="0.35">
      <c r="A2620" t="s">
        <v>138</v>
      </c>
      <c r="B2620" t="s">
        <v>9</v>
      </c>
      <c r="C2620" t="s">
        <v>139</v>
      </c>
      <c r="D2620" t="s">
        <v>129</v>
      </c>
      <c r="E2620" t="s">
        <v>83</v>
      </c>
      <c r="F2620" t="s">
        <v>179</v>
      </c>
      <c r="G2620">
        <v>1</v>
      </c>
      <c r="H2620">
        <v>1</v>
      </c>
      <c r="I2620">
        <v>0</v>
      </c>
      <c r="J2620" s="1">
        <f t="shared" si="80"/>
        <v>1</v>
      </c>
      <c r="K2620" s="1">
        <f t="shared" si="81"/>
        <v>0</v>
      </c>
    </row>
    <row r="2621" spans="1:11" hidden="1" x14ac:dyDescent="0.35">
      <c r="A2621" t="s">
        <v>138</v>
      </c>
      <c r="B2621" t="s">
        <v>9</v>
      </c>
      <c r="C2621" t="s">
        <v>139</v>
      </c>
      <c r="D2621" t="s">
        <v>129</v>
      </c>
      <c r="E2621" t="s">
        <v>84</v>
      </c>
      <c r="F2621" t="s">
        <v>200</v>
      </c>
      <c r="G2621">
        <v>293</v>
      </c>
      <c r="H2621">
        <v>263</v>
      </c>
      <c r="I2621">
        <v>30</v>
      </c>
      <c r="J2621" s="1">
        <f t="shared" si="80"/>
        <v>0.89761092150170652</v>
      </c>
      <c r="K2621" s="1">
        <f t="shared" si="81"/>
        <v>0.10238907849829351</v>
      </c>
    </row>
    <row r="2622" spans="1:11" hidden="1" x14ac:dyDescent="0.35">
      <c r="A2622" t="s">
        <v>138</v>
      </c>
      <c r="B2622" t="s">
        <v>9</v>
      </c>
      <c r="C2622" t="s">
        <v>139</v>
      </c>
      <c r="D2622" t="s">
        <v>129</v>
      </c>
      <c r="E2622" t="s">
        <v>85</v>
      </c>
      <c r="F2622" t="s">
        <v>200</v>
      </c>
      <c r="G2622">
        <v>256</v>
      </c>
      <c r="H2622">
        <v>248</v>
      </c>
      <c r="I2622">
        <v>8</v>
      </c>
      <c r="J2622" s="1">
        <f t="shared" si="80"/>
        <v>0.96875</v>
      </c>
      <c r="K2622" s="1">
        <f t="shared" si="81"/>
        <v>3.125E-2</v>
      </c>
    </row>
    <row r="2623" spans="1:11" hidden="1" x14ac:dyDescent="0.35">
      <c r="A2623" t="s">
        <v>138</v>
      </c>
      <c r="B2623" t="s">
        <v>9</v>
      </c>
      <c r="C2623" t="s">
        <v>139</v>
      </c>
      <c r="D2623" t="s">
        <v>129</v>
      </c>
      <c r="E2623" t="s">
        <v>86</v>
      </c>
      <c r="F2623" t="s">
        <v>179</v>
      </c>
      <c r="G2623">
        <v>463</v>
      </c>
      <c r="H2623">
        <v>427</v>
      </c>
      <c r="I2623">
        <v>36</v>
      </c>
      <c r="J2623" s="1">
        <f t="shared" si="80"/>
        <v>0.9222462203023758</v>
      </c>
      <c r="K2623" s="1">
        <f t="shared" si="81"/>
        <v>7.775377969762419E-2</v>
      </c>
    </row>
    <row r="2624" spans="1:11" hidden="1" x14ac:dyDescent="0.35">
      <c r="A2624" t="s">
        <v>138</v>
      </c>
      <c r="B2624" t="s">
        <v>9</v>
      </c>
      <c r="C2624" t="s">
        <v>139</v>
      </c>
      <c r="D2624" t="s">
        <v>129</v>
      </c>
      <c r="E2624" t="s">
        <v>87</v>
      </c>
      <c r="F2624" t="s">
        <v>189</v>
      </c>
      <c r="G2624">
        <v>569</v>
      </c>
      <c r="H2624">
        <v>501</v>
      </c>
      <c r="I2624">
        <v>68</v>
      </c>
      <c r="J2624" s="1">
        <f t="shared" si="80"/>
        <v>0.88049209138840068</v>
      </c>
      <c r="K2624" s="1">
        <f t="shared" si="81"/>
        <v>0.1195079086115993</v>
      </c>
    </row>
    <row r="2625" spans="1:11" hidden="1" x14ac:dyDescent="0.35">
      <c r="A2625" t="s">
        <v>138</v>
      </c>
      <c r="B2625" t="s">
        <v>9</v>
      </c>
      <c r="C2625" t="s">
        <v>139</v>
      </c>
      <c r="D2625" t="s">
        <v>129</v>
      </c>
      <c r="E2625" t="s">
        <v>88</v>
      </c>
      <c r="F2625" t="s">
        <v>268</v>
      </c>
      <c r="G2625">
        <v>369</v>
      </c>
      <c r="H2625">
        <v>342</v>
      </c>
      <c r="I2625">
        <v>27</v>
      </c>
      <c r="J2625" s="1">
        <f t="shared" si="80"/>
        <v>0.92682926829268297</v>
      </c>
      <c r="K2625" s="1">
        <f t="shared" si="81"/>
        <v>7.3170731707317069E-2</v>
      </c>
    </row>
    <row r="2626" spans="1:11" hidden="1" x14ac:dyDescent="0.35">
      <c r="A2626" t="s">
        <v>138</v>
      </c>
      <c r="B2626" t="s">
        <v>9</v>
      </c>
      <c r="C2626" t="s">
        <v>139</v>
      </c>
      <c r="D2626" t="s">
        <v>129</v>
      </c>
      <c r="E2626" t="s">
        <v>89</v>
      </c>
      <c r="F2626" t="s">
        <v>189</v>
      </c>
      <c r="G2626">
        <v>619</v>
      </c>
      <c r="H2626">
        <v>549</v>
      </c>
      <c r="I2626">
        <v>70</v>
      </c>
      <c r="J2626" s="1">
        <f t="shared" si="80"/>
        <v>0.88691437802907913</v>
      </c>
      <c r="K2626" s="1">
        <f t="shared" si="81"/>
        <v>0.11308562197092084</v>
      </c>
    </row>
    <row r="2627" spans="1:11" hidden="1" x14ac:dyDescent="0.35">
      <c r="A2627" t="s">
        <v>138</v>
      </c>
      <c r="B2627" t="s">
        <v>9</v>
      </c>
      <c r="C2627" t="s">
        <v>139</v>
      </c>
      <c r="D2627" t="s">
        <v>129</v>
      </c>
      <c r="E2627" t="s">
        <v>90</v>
      </c>
      <c r="F2627" t="s">
        <v>179</v>
      </c>
      <c r="G2627">
        <v>876</v>
      </c>
      <c r="H2627">
        <v>805</v>
      </c>
      <c r="I2627">
        <v>71</v>
      </c>
      <c r="J2627" s="1">
        <f t="shared" ref="J2627:J2690" si="82">H2627/G2627</f>
        <v>0.91894977168949776</v>
      </c>
      <c r="K2627" s="1">
        <f t="shared" ref="K2627:K2690" si="83">I2627/G2627</f>
        <v>8.1050228310502279E-2</v>
      </c>
    </row>
    <row r="2628" spans="1:11" hidden="1" x14ac:dyDescent="0.35">
      <c r="A2628" t="s">
        <v>138</v>
      </c>
      <c r="B2628" t="s">
        <v>9</v>
      </c>
      <c r="C2628" t="s">
        <v>139</v>
      </c>
      <c r="D2628" t="s">
        <v>129</v>
      </c>
      <c r="E2628" t="s">
        <v>91</v>
      </c>
      <c r="F2628" t="s">
        <v>268</v>
      </c>
      <c r="G2628">
        <v>345</v>
      </c>
      <c r="H2628">
        <v>326</v>
      </c>
      <c r="I2628">
        <v>19</v>
      </c>
      <c r="J2628" s="1">
        <f t="shared" si="82"/>
        <v>0.94492753623188408</v>
      </c>
      <c r="K2628" s="1">
        <f t="shared" si="83"/>
        <v>5.5072463768115941E-2</v>
      </c>
    </row>
    <row r="2629" spans="1:11" hidden="1" x14ac:dyDescent="0.35">
      <c r="A2629" t="s">
        <v>138</v>
      </c>
      <c r="B2629" t="s">
        <v>9</v>
      </c>
      <c r="C2629" t="s">
        <v>139</v>
      </c>
      <c r="D2629" t="s">
        <v>129</v>
      </c>
      <c r="E2629" t="s">
        <v>92</v>
      </c>
      <c r="F2629" t="s">
        <v>189</v>
      </c>
      <c r="G2629">
        <v>494</v>
      </c>
      <c r="H2629">
        <v>451</v>
      </c>
      <c r="I2629">
        <v>43</v>
      </c>
      <c r="J2629" s="1">
        <f t="shared" si="82"/>
        <v>0.91295546558704455</v>
      </c>
      <c r="K2629" s="1">
        <f t="shared" si="83"/>
        <v>8.7044534412955468E-2</v>
      </c>
    </row>
    <row r="2630" spans="1:11" hidden="1" x14ac:dyDescent="0.35">
      <c r="A2630" t="s">
        <v>138</v>
      </c>
      <c r="B2630" t="s">
        <v>9</v>
      </c>
      <c r="C2630" t="s">
        <v>139</v>
      </c>
      <c r="D2630" t="s">
        <v>129</v>
      </c>
      <c r="E2630" t="s">
        <v>93</v>
      </c>
      <c r="F2630" t="s">
        <v>184</v>
      </c>
      <c r="G2630">
        <v>566</v>
      </c>
      <c r="H2630">
        <v>496</v>
      </c>
      <c r="I2630">
        <v>70</v>
      </c>
      <c r="J2630" s="1">
        <f t="shared" si="82"/>
        <v>0.87632508833922262</v>
      </c>
      <c r="K2630" s="1">
        <f t="shared" si="83"/>
        <v>0.12367491166077739</v>
      </c>
    </row>
    <row r="2631" spans="1:11" hidden="1" x14ac:dyDescent="0.35">
      <c r="A2631" t="s">
        <v>138</v>
      </c>
      <c r="B2631" t="s">
        <v>9</v>
      </c>
      <c r="C2631" t="s">
        <v>139</v>
      </c>
      <c r="D2631" t="s">
        <v>129</v>
      </c>
      <c r="E2631" t="s">
        <v>94</v>
      </c>
      <c r="F2631" t="s">
        <v>210</v>
      </c>
      <c r="G2631">
        <v>447</v>
      </c>
      <c r="H2631">
        <v>415</v>
      </c>
      <c r="I2631">
        <v>32</v>
      </c>
      <c r="J2631" s="1">
        <f t="shared" si="82"/>
        <v>0.92841163310961972</v>
      </c>
      <c r="K2631" s="1">
        <f t="shared" si="83"/>
        <v>7.1588366890380312E-2</v>
      </c>
    </row>
    <row r="2632" spans="1:11" hidden="1" x14ac:dyDescent="0.35">
      <c r="A2632" t="s">
        <v>138</v>
      </c>
      <c r="B2632" t="s">
        <v>9</v>
      </c>
      <c r="C2632" t="s">
        <v>139</v>
      </c>
      <c r="D2632" t="s">
        <v>129</v>
      </c>
      <c r="E2632" t="s">
        <v>95</v>
      </c>
      <c r="F2632" t="s">
        <v>210</v>
      </c>
      <c r="G2632">
        <v>2</v>
      </c>
      <c r="H2632">
        <v>1</v>
      </c>
      <c r="I2632">
        <v>1</v>
      </c>
      <c r="J2632" s="1">
        <f t="shared" si="82"/>
        <v>0.5</v>
      </c>
      <c r="K2632" s="1">
        <f t="shared" si="83"/>
        <v>0.5</v>
      </c>
    </row>
    <row r="2633" spans="1:11" hidden="1" x14ac:dyDescent="0.35">
      <c r="A2633" t="s">
        <v>138</v>
      </c>
      <c r="B2633" t="s">
        <v>9</v>
      </c>
      <c r="C2633" t="s">
        <v>139</v>
      </c>
      <c r="D2633" t="s">
        <v>129</v>
      </c>
      <c r="E2633" t="s">
        <v>96</v>
      </c>
      <c r="F2633" t="s">
        <v>268</v>
      </c>
      <c r="G2633">
        <v>284</v>
      </c>
      <c r="H2633">
        <v>272</v>
      </c>
      <c r="I2633">
        <v>12</v>
      </c>
      <c r="J2633" s="1">
        <f t="shared" si="82"/>
        <v>0.95774647887323938</v>
      </c>
      <c r="K2633" s="1">
        <f t="shared" si="83"/>
        <v>4.2253521126760563E-2</v>
      </c>
    </row>
    <row r="2634" spans="1:11" hidden="1" x14ac:dyDescent="0.35">
      <c r="A2634" t="s">
        <v>138</v>
      </c>
      <c r="B2634" t="s">
        <v>9</v>
      </c>
      <c r="C2634" t="s">
        <v>139</v>
      </c>
      <c r="D2634" t="s">
        <v>129</v>
      </c>
      <c r="E2634" t="s">
        <v>97</v>
      </c>
      <c r="F2634" t="s">
        <v>309</v>
      </c>
      <c r="G2634">
        <v>594</v>
      </c>
      <c r="H2634">
        <v>566</v>
      </c>
      <c r="I2634">
        <v>28</v>
      </c>
      <c r="J2634" s="1">
        <f t="shared" si="82"/>
        <v>0.95286195286195285</v>
      </c>
      <c r="K2634" s="1">
        <f t="shared" si="83"/>
        <v>4.7138047138047139E-2</v>
      </c>
    </row>
    <row r="2635" spans="1:11" hidden="1" x14ac:dyDescent="0.35">
      <c r="A2635" t="s">
        <v>138</v>
      </c>
      <c r="B2635" t="s">
        <v>9</v>
      </c>
      <c r="C2635" t="s">
        <v>139</v>
      </c>
      <c r="D2635" t="s">
        <v>129</v>
      </c>
      <c r="E2635" t="s">
        <v>98</v>
      </c>
      <c r="F2635" t="s">
        <v>268</v>
      </c>
      <c r="G2635">
        <v>280</v>
      </c>
      <c r="H2635">
        <v>262</v>
      </c>
      <c r="I2635">
        <v>18</v>
      </c>
      <c r="J2635" s="1">
        <f t="shared" si="82"/>
        <v>0.93571428571428572</v>
      </c>
      <c r="K2635" s="1">
        <f t="shared" si="83"/>
        <v>6.4285714285714279E-2</v>
      </c>
    </row>
    <row r="2636" spans="1:11" hidden="1" x14ac:dyDescent="0.35">
      <c r="A2636" t="s">
        <v>138</v>
      </c>
      <c r="B2636" t="s">
        <v>9</v>
      </c>
      <c r="C2636" t="s">
        <v>139</v>
      </c>
      <c r="D2636" t="s">
        <v>129</v>
      </c>
      <c r="E2636" t="s">
        <v>99</v>
      </c>
      <c r="F2636" t="s">
        <v>189</v>
      </c>
      <c r="G2636">
        <v>543</v>
      </c>
      <c r="H2636">
        <v>486</v>
      </c>
      <c r="I2636">
        <v>57</v>
      </c>
      <c r="J2636" s="1">
        <f t="shared" si="82"/>
        <v>0.89502762430939231</v>
      </c>
      <c r="K2636" s="1">
        <f t="shared" si="83"/>
        <v>0.10497237569060773</v>
      </c>
    </row>
    <row r="2637" spans="1:11" hidden="1" x14ac:dyDescent="0.35">
      <c r="A2637" t="s">
        <v>138</v>
      </c>
      <c r="B2637" t="s">
        <v>9</v>
      </c>
      <c r="C2637" t="s">
        <v>139</v>
      </c>
      <c r="D2637" t="s">
        <v>129</v>
      </c>
      <c r="E2637" t="s">
        <v>100</v>
      </c>
      <c r="F2637" t="s">
        <v>200</v>
      </c>
      <c r="G2637">
        <v>616</v>
      </c>
      <c r="H2637">
        <v>537</v>
      </c>
      <c r="I2637">
        <v>79</v>
      </c>
      <c r="J2637" s="1">
        <f t="shared" si="82"/>
        <v>0.87175324675324672</v>
      </c>
      <c r="K2637" s="1">
        <f t="shared" si="83"/>
        <v>0.12824675324675325</v>
      </c>
    </row>
    <row r="2638" spans="1:11" hidden="1" x14ac:dyDescent="0.35">
      <c r="A2638" t="s">
        <v>138</v>
      </c>
      <c r="B2638" t="s">
        <v>9</v>
      </c>
      <c r="C2638" t="s">
        <v>139</v>
      </c>
      <c r="D2638" t="s">
        <v>129</v>
      </c>
      <c r="E2638" t="s">
        <v>101</v>
      </c>
      <c r="F2638" t="s">
        <v>189</v>
      </c>
      <c r="G2638">
        <v>478</v>
      </c>
      <c r="H2638">
        <v>415</v>
      </c>
      <c r="I2638">
        <v>63</v>
      </c>
      <c r="J2638" s="1">
        <f t="shared" si="82"/>
        <v>0.86820083682008364</v>
      </c>
      <c r="K2638" s="1">
        <f t="shared" si="83"/>
        <v>0.13179916317991633</v>
      </c>
    </row>
    <row r="2639" spans="1:11" hidden="1" x14ac:dyDescent="0.35">
      <c r="A2639" t="s">
        <v>138</v>
      </c>
      <c r="B2639" t="s">
        <v>9</v>
      </c>
      <c r="C2639" t="s">
        <v>139</v>
      </c>
      <c r="D2639" t="s">
        <v>129</v>
      </c>
      <c r="E2639" t="s">
        <v>102</v>
      </c>
      <c r="F2639" t="s">
        <v>309</v>
      </c>
      <c r="G2639">
        <v>648</v>
      </c>
      <c r="H2639">
        <v>603</v>
      </c>
      <c r="I2639">
        <v>45</v>
      </c>
      <c r="J2639" s="1">
        <f t="shared" si="82"/>
        <v>0.93055555555555558</v>
      </c>
      <c r="K2639" s="1">
        <f t="shared" si="83"/>
        <v>6.9444444444444448E-2</v>
      </c>
    </row>
    <row r="2640" spans="1:11" hidden="1" x14ac:dyDescent="0.35">
      <c r="A2640" t="s">
        <v>138</v>
      </c>
      <c r="B2640" t="s">
        <v>9</v>
      </c>
      <c r="C2640" t="s">
        <v>139</v>
      </c>
      <c r="D2640" t="s">
        <v>129</v>
      </c>
      <c r="E2640" t="s">
        <v>104</v>
      </c>
      <c r="F2640" t="s">
        <v>189</v>
      </c>
      <c r="G2640">
        <v>384</v>
      </c>
      <c r="H2640">
        <v>345</v>
      </c>
      <c r="I2640">
        <v>39</v>
      </c>
      <c r="J2640" s="1">
        <f t="shared" si="82"/>
        <v>0.8984375</v>
      </c>
      <c r="K2640" s="1">
        <f t="shared" si="83"/>
        <v>0.1015625</v>
      </c>
    </row>
    <row r="2641" spans="1:11" hidden="1" x14ac:dyDescent="0.35">
      <c r="A2641" t="s">
        <v>138</v>
      </c>
      <c r="B2641" t="s">
        <v>9</v>
      </c>
      <c r="C2641" t="s">
        <v>139</v>
      </c>
      <c r="D2641" t="s">
        <v>129</v>
      </c>
      <c r="E2641" t="s">
        <v>105</v>
      </c>
      <c r="F2641" t="s">
        <v>268</v>
      </c>
      <c r="G2641">
        <v>338</v>
      </c>
      <c r="H2641">
        <v>313</v>
      </c>
      <c r="I2641">
        <v>25</v>
      </c>
      <c r="J2641" s="1">
        <f t="shared" si="82"/>
        <v>0.92603550295857984</v>
      </c>
      <c r="K2641" s="1">
        <f t="shared" si="83"/>
        <v>7.3964497041420121E-2</v>
      </c>
    </row>
    <row r="2642" spans="1:11" hidden="1" x14ac:dyDescent="0.35">
      <c r="A2642" t="s">
        <v>138</v>
      </c>
      <c r="B2642" t="s">
        <v>9</v>
      </c>
      <c r="C2642" t="s">
        <v>139</v>
      </c>
      <c r="D2642" t="s">
        <v>129</v>
      </c>
      <c r="E2642" t="s">
        <v>106</v>
      </c>
      <c r="F2642" t="s">
        <v>200</v>
      </c>
      <c r="G2642">
        <v>1015</v>
      </c>
      <c r="H2642">
        <v>970</v>
      </c>
      <c r="I2642">
        <v>45</v>
      </c>
      <c r="J2642" s="1">
        <f t="shared" si="82"/>
        <v>0.95566502463054193</v>
      </c>
      <c r="K2642" s="1">
        <f t="shared" si="83"/>
        <v>4.4334975369458129E-2</v>
      </c>
    </row>
    <row r="2643" spans="1:11" hidden="1" x14ac:dyDescent="0.35">
      <c r="A2643" t="s">
        <v>138</v>
      </c>
      <c r="B2643" t="s">
        <v>9</v>
      </c>
      <c r="C2643" t="s">
        <v>139</v>
      </c>
      <c r="D2643" t="s">
        <v>129</v>
      </c>
      <c r="E2643" t="s">
        <v>107</v>
      </c>
      <c r="F2643" t="s">
        <v>200</v>
      </c>
      <c r="G2643">
        <v>566</v>
      </c>
      <c r="H2643">
        <v>540</v>
      </c>
      <c r="I2643">
        <v>26</v>
      </c>
      <c r="J2643" s="1">
        <f t="shared" si="82"/>
        <v>0.95406360424028269</v>
      </c>
      <c r="K2643" s="1">
        <f t="shared" si="83"/>
        <v>4.5936395759717315E-2</v>
      </c>
    </row>
    <row r="2644" spans="1:11" hidden="1" x14ac:dyDescent="0.35">
      <c r="A2644" t="s">
        <v>138</v>
      </c>
      <c r="B2644" t="s">
        <v>9</v>
      </c>
      <c r="C2644" t="s">
        <v>139</v>
      </c>
      <c r="D2644" t="s">
        <v>129</v>
      </c>
      <c r="E2644" t="s">
        <v>108</v>
      </c>
      <c r="F2644" t="s">
        <v>179</v>
      </c>
      <c r="G2644">
        <v>543</v>
      </c>
      <c r="H2644">
        <v>481</v>
      </c>
      <c r="I2644">
        <v>62</v>
      </c>
      <c r="J2644" s="1">
        <f t="shared" si="82"/>
        <v>0.88581952117863716</v>
      </c>
      <c r="K2644" s="1">
        <f t="shared" si="83"/>
        <v>0.1141804788213628</v>
      </c>
    </row>
    <row r="2645" spans="1:11" hidden="1" x14ac:dyDescent="0.35">
      <c r="A2645" t="s">
        <v>138</v>
      </c>
      <c r="B2645" t="s">
        <v>9</v>
      </c>
      <c r="C2645" t="s">
        <v>139</v>
      </c>
      <c r="D2645" t="s">
        <v>129</v>
      </c>
      <c r="E2645" t="s">
        <v>109</v>
      </c>
      <c r="F2645" t="s">
        <v>309</v>
      </c>
      <c r="G2645">
        <v>490</v>
      </c>
      <c r="H2645">
        <v>458</v>
      </c>
      <c r="I2645">
        <v>32</v>
      </c>
      <c r="J2645" s="1">
        <f t="shared" si="82"/>
        <v>0.9346938775510204</v>
      </c>
      <c r="K2645" s="1">
        <f t="shared" si="83"/>
        <v>6.5306122448979598E-2</v>
      </c>
    </row>
    <row r="2646" spans="1:11" hidden="1" x14ac:dyDescent="0.35">
      <c r="A2646" t="s">
        <v>138</v>
      </c>
      <c r="B2646" t="s">
        <v>9</v>
      </c>
      <c r="C2646" t="s">
        <v>139</v>
      </c>
      <c r="D2646" t="s">
        <v>129</v>
      </c>
      <c r="E2646" t="s">
        <v>110</v>
      </c>
      <c r="F2646" t="s">
        <v>200</v>
      </c>
      <c r="G2646">
        <v>378</v>
      </c>
      <c r="H2646">
        <v>354</v>
      </c>
      <c r="I2646">
        <v>24</v>
      </c>
      <c r="J2646" s="1">
        <f t="shared" si="82"/>
        <v>0.93650793650793651</v>
      </c>
      <c r="K2646" s="1">
        <f t="shared" si="83"/>
        <v>6.3492063492063489E-2</v>
      </c>
    </row>
    <row r="2647" spans="1:11" hidden="1" x14ac:dyDescent="0.35">
      <c r="A2647" t="s">
        <v>138</v>
      </c>
      <c r="B2647" t="s">
        <v>9</v>
      </c>
      <c r="C2647" t="s">
        <v>139</v>
      </c>
      <c r="D2647" t="s">
        <v>129</v>
      </c>
      <c r="E2647" t="s">
        <v>111</v>
      </c>
      <c r="F2647" t="s">
        <v>200</v>
      </c>
      <c r="G2647">
        <v>1</v>
      </c>
      <c r="H2647">
        <v>1</v>
      </c>
      <c r="I2647">
        <v>0</v>
      </c>
      <c r="J2647" s="1">
        <f t="shared" si="82"/>
        <v>1</v>
      </c>
      <c r="K2647" s="1">
        <f t="shared" si="83"/>
        <v>0</v>
      </c>
    </row>
    <row r="2648" spans="1:11" hidden="1" x14ac:dyDescent="0.35">
      <c r="A2648" t="s">
        <v>138</v>
      </c>
      <c r="B2648" t="s">
        <v>9</v>
      </c>
      <c r="C2648" t="s">
        <v>139</v>
      </c>
      <c r="D2648" t="s">
        <v>129</v>
      </c>
      <c r="E2648" t="s">
        <v>112</v>
      </c>
      <c r="F2648" t="s">
        <v>210</v>
      </c>
      <c r="G2648">
        <v>234</v>
      </c>
      <c r="H2648">
        <v>224</v>
      </c>
      <c r="I2648">
        <v>10</v>
      </c>
      <c r="J2648" s="1">
        <f t="shared" si="82"/>
        <v>0.95726495726495731</v>
      </c>
      <c r="K2648" s="1">
        <f t="shared" si="83"/>
        <v>4.2735042735042736E-2</v>
      </c>
    </row>
    <row r="2649" spans="1:11" hidden="1" x14ac:dyDescent="0.35">
      <c r="A2649" t="s">
        <v>138</v>
      </c>
      <c r="B2649" t="s">
        <v>9</v>
      </c>
      <c r="C2649" t="s">
        <v>139</v>
      </c>
      <c r="D2649" t="s">
        <v>129</v>
      </c>
      <c r="E2649" t="s">
        <v>113</v>
      </c>
      <c r="F2649" t="s">
        <v>268</v>
      </c>
      <c r="G2649">
        <v>147</v>
      </c>
      <c r="H2649">
        <v>131</v>
      </c>
      <c r="I2649">
        <v>16</v>
      </c>
      <c r="J2649" s="1">
        <f t="shared" si="82"/>
        <v>0.891156462585034</v>
      </c>
      <c r="K2649" s="1">
        <f t="shared" si="83"/>
        <v>0.10884353741496598</v>
      </c>
    </row>
    <row r="2650" spans="1:11" hidden="1" x14ac:dyDescent="0.35">
      <c r="A2650" t="s">
        <v>138</v>
      </c>
      <c r="B2650" t="s">
        <v>9</v>
      </c>
      <c r="C2650" t="s">
        <v>139</v>
      </c>
      <c r="D2650" t="s">
        <v>129</v>
      </c>
      <c r="E2650" t="s">
        <v>114</v>
      </c>
      <c r="F2650" t="s">
        <v>184</v>
      </c>
      <c r="G2650">
        <v>82</v>
      </c>
      <c r="H2650">
        <v>66</v>
      </c>
      <c r="I2650">
        <v>16</v>
      </c>
      <c r="J2650" s="1">
        <f t="shared" si="82"/>
        <v>0.80487804878048785</v>
      </c>
      <c r="K2650" s="1">
        <f t="shared" si="83"/>
        <v>0.1951219512195122</v>
      </c>
    </row>
    <row r="2651" spans="1:11" hidden="1" x14ac:dyDescent="0.35">
      <c r="A2651" t="s">
        <v>138</v>
      </c>
      <c r="B2651" t="s">
        <v>9</v>
      </c>
      <c r="C2651" t="s">
        <v>139</v>
      </c>
      <c r="D2651" t="s">
        <v>129</v>
      </c>
      <c r="E2651" t="s">
        <v>115</v>
      </c>
      <c r="F2651" t="s">
        <v>184</v>
      </c>
      <c r="G2651">
        <v>93</v>
      </c>
      <c r="H2651">
        <v>76</v>
      </c>
      <c r="I2651">
        <v>17</v>
      </c>
      <c r="J2651" s="1">
        <f t="shared" si="82"/>
        <v>0.81720430107526887</v>
      </c>
      <c r="K2651" s="1">
        <f t="shared" si="83"/>
        <v>0.18279569892473119</v>
      </c>
    </row>
    <row r="2652" spans="1:11" hidden="1" x14ac:dyDescent="0.35">
      <c r="A2652" t="s">
        <v>138</v>
      </c>
      <c r="B2652" t="s">
        <v>9</v>
      </c>
      <c r="C2652" t="s">
        <v>139</v>
      </c>
      <c r="D2652" t="s">
        <v>129</v>
      </c>
      <c r="E2652" t="s">
        <v>116</v>
      </c>
      <c r="F2652" t="s">
        <v>184</v>
      </c>
      <c r="G2652">
        <v>80</v>
      </c>
      <c r="H2652">
        <v>67</v>
      </c>
      <c r="I2652">
        <v>13</v>
      </c>
      <c r="J2652" s="1">
        <f t="shared" si="82"/>
        <v>0.83750000000000002</v>
      </c>
      <c r="K2652" s="1">
        <f t="shared" si="83"/>
        <v>0.16250000000000001</v>
      </c>
    </row>
    <row r="2653" spans="1:11" hidden="1" x14ac:dyDescent="0.35">
      <c r="A2653" t="s">
        <v>138</v>
      </c>
      <c r="B2653" t="s">
        <v>9</v>
      </c>
      <c r="C2653" t="s">
        <v>139</v>
      </c>
      <c r="D2653" t="s">
        <v>129</v>
      </c>
      <c r="E2653" t="s">
        <v>117</v>
      </c>
      <c r="F2653" t="s">
        <v>309</v>
      </c>
      <c r="G2653">
        <v>560</v>
      </c>
      <c r="H2653">
        <v>535</v>
      </c>
      <c r="I2653">
        <v>25</v>
      </c>
      <c r="J2653" s="1">
        <f t="shared" si="82"/>
        <v>0.9553571428571429</v>
      </c>
      <c r="K2653" s="1">
        <f t="shared" si="83"/>
        <v>4.4642857142857144E-2</v>
      </c>
    </row>
    <row r="2654" spans="1:11" hidden="1" x14ac:dyDescent="0.35">
      <c r="A2654" t="s">
        <v>138</v>
      </c>
      <c r="B2654" t="s">
        <v>9</v>
      </c>
      <c r="C2654" t="s">
        <v>139</v>
      </c>
      <c r="D2654" t="s">
        <v>129</v>
      </c>
      <c r="E2654" t="s">
        <v>118</v>
      </c>
      <c r="F2654" t="s">
        <v>189</v>
      </c>
      <c r="G2654">
        <v>456</v>
      </c>
      <c r="H2654">
        <v>420</v>
      </c>
      <c r="I2654">
        <v>36</v>
      </c>
      <c r="J2654" s="1">
        <f t="shared" si="82"/>
        <v>0.92105263157894735</v>
      </c>
      <c r="K2654" s="1">
        <f t="shared" si="83"/>
        <v>7.8947368421052627E-2</v>
      </c>
    </row>
    <row r="2655" spans="1:11" hidden="1" x14ac:dyDescent="0.35">
      <c r="A2655" t="s">
        <v>138</v>
      </c>
      <c r="B2655" t="s">
        <v>9</v>
      </c>
      <c r="C2655" t="s">
        <v>139</v>
      </c>
      <c r="D2655" t="s">
        <v>129</v>
      </c>
      <c r="E2655" t="s">
        <v>119</v>
      </c>
      <c r="F2655" t="s">
        <v>189</v>
      </c>
      <c r="G2655">
        <v>569</v>
      </c>
      <c r="H2655">
        <v>491</v>
      </c>
      <c r="I2655">
        <v>78</v>
      </c>
      <c r="J2655" s="1">
        <f t="shared" si="82"/>
        <v>0.86291739894551844</v>
      </c>
      <c r="K2655" s="1">
        <f t="shared" si="83"/>
        <v>0.13708260105448156</v>
      </c>
    </row>
    <row r="2656" spans="1:11" hidden="1" x14ac:dyDescent="0.35">
      <c r="A2656" t="s">
        <v>138</v>
      </c>
      <c r="B2656" t="s">
        <v>9</v>
      </c>
      <c r="C2656" t="s">
        <v>139</v>
      </c>
      <c r="D2656" t="s">
        <v>129</v>
      </c>
      <c r="E2656" t="s">
        <v>120</v>
      </c>
      <c r="F2656" t="s">
        <v>200</v>
      </c>
      <c r="G2656">
        <v>323</v>
      </c>
      <c r="H2656">
        <v>303</v>
      </c>
      <c r="I2656">
        <v>20</v>
      </c>
      <c r="J2656" s="1">
        <f t="shared" si="82"/>
        <v>0.9380804953560371</v>
      </c>
      <c r="K2656" s="1">
        <f t="shared" si="83"/>
        <v>6.1919504643962849E-2</v>
      </c>
    </row>
    <row r="2657" spans="1:11" hidden="1" x14ac:dyDescent="0.35">
      <c r="A2657" t="s">
        <v>138</v>
      </c>
      <c r="B2657" t="s">
        <v>9</v>
      </c>
      <c r="C2657" t="s">
        <v>139</v>
      </c>
      <c r="D2657" t="s">
        <v>129</v>
      </c>
      <c r="E2657" t="s">
        <v>121</v>
      </c>
      <c r="F2657" t="s">
        <v>200</v>
      </c>
      <c r="G2657">
        <v>1114</v>
      </c>
      <c r="H2657">
        <v>1039</v>
      </c>
      <c r="I2657">
        <v>75</v>
      </c>
      <c r="J2657" s="1">
        <f t="shared" si="82"/>
        <v>0.93267504488330344</v>
      </c>
      <c r="K2657" s="1">
        <f t="shared" si="83"/>
        <v>6.7324955116696589E-2</v>
      </c>
    </row>
    <row r="2658" spans="1:11" hidden="1" x14ac:dyDescent="0.35">
      <c r="A2658" t="s">
        <v>138</v>
      </c>
      <c r="B2658" t="s">
        <v>9</v>
      </c>
      <c r="C2658" t="s">
        <v>139</v>
      </c>
      <c r="D2658" t="s">
        <v>129</v>
      </c>
      <c r="E2658" t="s">
        <v>122</v>
      </c>
      <c r="F2658" t="s">
        <v>184</v>
      </c>
      <c r="G2658">
        <v>398</v>
      </c>
      <c r="H2658">
        <v>378</v>
      </c>
      <c r="I2658">
        <v>20</v>
      </c>
      <c r="J2658" s="1">
        <f t="shared" si="82"/>
        <v>0.94974874371859297</v>
      </c>
      <c r="K2658" s="1">
        <f t="shared" si="83"/>
        <v>5.0251256281407038E-2</v>
      </c>
    </row>
    <row r="2659" spans="1:11" hidden="1" x14ac:dyDescent="0.35">
      <c r="A2659" t="s">
        <v>138</v>
      </c>
      <c r="B2659" t="s">
        <v>9</v>
      </c>
      <c r="C2659" t="s">
        <v>139</v>
      </c>
      <c r="D2659" t="s">
        <v>129</v>
      </c>
      <c r="E2659" t="s">
        <v>123</v>
      </c>
      <c r="F2659" t="s">
        <v>189</v>
      </c>
      <c r="G2659">
        <v>341</v>
      </c>
      <c r="H2659">
        <v>293</v>
      </c>
      <c r="I2659">
        <v>48</v>
      </c>
      <c r="J2659" s="1">
        <f t="shared" si="82"/>
        <v>0.85923753665689151</v>
      </c>
      <c r="K2659" s="1">
        <f t="shared" si="83"/>
        <v>0.14076246334310852</v>
      </c>
    </row>
    <row r="2660" spans="1:11" hidden="1" x14ac:dyDescent="0.35">
      <c r="A2660" t="s">
        <v>138</v>
      </c>
      <c r="B2660" t="s">
        <v>9</v>
      </c>
      <c r="C2660" t="s">
        <v>139</v>
      </c>
      <c r="D2660" t="s">
        <v>129</v>
      </c>
      <c r="E2660" t="s">
        <v>124</v>
      </c>
      <c r="F2660" t="s">
        <v>124</v>
      </c>
      <c r="G2660">
        <v>219</v>
      </c>
      <c r="H2660">
        <v>195</v>
      </c>
      <c r="I2660">
        <v>24</v>
      </c>
      <c r="J2660" s="1">
        <f t="shared" si="82"/>
        <v>0.8904109589041096</v>
      </c>
      <c r="K2660" s="1">
        <f t="shared" si="83"/>
        <v>0.1095890410958904</v>
      </c>
    </row>
    <row r="2661" spans="1:11" x14ac:dyDescent="0.35">
      <c r="A2661" t="s">
        <v>138</v>
      </c>
      <c r="B2661" t="s">
        <v>9</v>
      </c>
      <c r="C2661" t="s">
        <v>139</v>
      </c>
      <c r="D2661" t="s">
        <v>129</v>
      </c>
      <c r="E2661" t="s">
        <v>125</v>
      </c>
      <c r="F2661" t="s">
        <v>309</v>
      </c>
      <c r="G2661">
        <v>735</v>
      </c>
      <c r="H2661">
        <v>702</v>
      </c>
      <c r="I2661">
        <v>33</v>
      </c>
      <c r="J2661" s="1">
        <f t="shared" si="82"/>
        <v>0.95510204081632655</v>
      </c>
      <c r="K2661" s="1">
        <f t="shared" si="83"/>
        <v>4.4897959183673466E-2</v>
      </c>
    </row>
    <row r="2662" spans="1:11" hidden="1" x14ac:dyDescent="0.35">
      <c r="A2662" t="s">
        <v>138</v>
      </c>
      <c r="B2662" t="s">
        <v>9</v>
      </c>
      <c r="C2662" t="s">
        <v>139</v>
      </c>
      <c r="D2662" t="s">
        <v>129</v>
      </c>
      <c r="E2662" t="s">
        <v>126</v>
      </c>
      <c r="F2662" t="s">
        <v>268</v>
      </c>
      <c r="G2662">
        <v>222</v>
      </c>
      <c r="H2662">
        <v>211</v>
      </c>
      <c r="I2662">
        <v>11</v>
      </c>
      <c r="J2662" s="1">
        <f t="shared" si="82"/>
        <v>0.9504504504504504</v>
      </c>
      <c r="K2662" s="1">
        <f t="shared" si="83"/>
        <v>4.954954954954955E-2</v>
      </c>
    </row>
    <row r="2663" spans="1:11" hidden="1" x14ac:dyDescent="0.35">
      <c r="A2663" t="s">
        <v>138</v>
      </c>
      <c r="B2663" t="s">
        <v>9</v>
      </c>
      <c r="C2663" t="s">
        <v>139</v>
      </c>
      <c r="D2663" t="s">
        <v>130</v>
      </c>
      <c r="E2663" t="s">
        <v>12</v>
      </c>
      <c r="F2663" t="s">
        <v>268</v>
      </c>
      <c r="G2663">
        <v>67</v>
      </c>
      <c r="H2663">
        <v>67</v>
      </c>
      <c r="I2663">
        <v>0</v>
      </c>
      <c r="J2663" s="1">
        <f t="shared" si="82"/>
        <v>1</v>
      </c>
      <c r="K2663" s="1">
        <f t="shared" si="83"/>
        <v>0</v>
      </c>
    </row>
    <row r="2664" spans="1:11" hidden="1" x14ac:dyDescent="0.35">
      <c r="A2664" t="s">
        <v>138</v>
      </c>
      <c r="B2664" t="s">
        <v>9</v>
      </c>
      <c r="C2664" t="s">
        <v>139</v>
      </c>
      <c r="D2664" t="s">
        <v>130</v>
      </c>
      <c r="E2664" t="s">
        <v>13</v>
      </c>
      <c r="F2664" t="s">
        <v>268</v>
      </c>
      <c r="G2664">
        <v>39</v>
      </c>
      <c r="H2664">
        <v>38</v>
      </c>
      <c r="I2664">
        <v>1</v>
      </c>
      <c r="J2664" s="1">
        <f t="shared" si="82"/>
        <v>0.97435897435897434</v>
      </c>
      <c r="K2664" s="1">
        <f t="shared" si="83"/>
        <v>2.564102564102564E-2</v>
      </c>
    </row>
    <row r="2665" spans="1:11" hidden="1" x14ac:dyDescent="0.35">
      <c r="A2665" t="s">
        <v>138</v>
      </c>
      <c r="B2665" t="s">
        <v>9</v>
      </c>
      <c r="C2665" t="s">
        <v>139</v>
      </c>
      <c r="D2665" t="s">
        <v>130</v>
      </c>
      <c r="E2665" t="s">
        <v>14</v>
      </c>
      <c r="F2665" t="s">
        <v>268</v>
      </c>
      <c r="G2665">
        <v>71</v>
      </c>
      <c r="H2665">
        <v>71</v>
      </c>
      <c r="I2665">
        <v>0</v>
      </c>
      <c r="J2665" s="1">
        <f t="shared" si="82"/>
        <v>1</v>
      </c>
      <c r="K2665" s="1">
        <f t="shared" si="83"/>
        <v>0</v>
      </c>
    </row>
    <row r="2666" spans="1:11" hidden="1" x14ac:dyDescent="0.35">
      <c r="A2666" t="s">
        <v>138</v>
      </c>
      <c r="B2666" t="s">
        <v>9</v>
      </c>
      <c r="C2666" t="s">
        <v>139</v>
      </c>
      <c r="D2666" t="s">
        <v>130</v>
      </c>
      <c r="E2666" t="s">
        <v>15</v>
      </c>
      <c r="F2666" t="s">
        <v>210</v>
      </c>
      <c r="G2666">
        <v>34</v>
      </c>
      <c r="H2666">
        <v>34</v>
      </c>
      <c r="I2666">
        <v>0</v>
      </c>
      <c r="J2666" s="1">
        <f t="shared" si="82"/>
        <v>1</v>
      </c>
      <c r="K2666" s="1">
        <f t="shared" si="83"/>
        <v>0</v>
      </c>
    </row>
    <row r="2667" spans="1:11" hidden="1" x14ac:dyDescent="0.35">
      <c r="A2667" t="s">
        <v>138</v>
      </c>
      <c r="B2667" t="s">
        <v>9</v>
      </c>
      <c r="C2667" t="s">
        <v>139</v>
      </c>
      <c r="D2667" t="s">
        <v>130</v>
      </c>
      <c r="E2667" t="s">
        <v>16</v>
      </c>
      <c r="F2667" t="s">
        <v>210</v>
      </c>
      <c r="G2667">
        <v>5</v>
      </c>
      <c r="H2667">
        <v>5</v>
      </c>
      <c r="I2667">
        <v>0</v>
      </c>
      <c r="J2667" s="1">
        <f t="shared" si="82"/>
        <v>1</v>
      </c>
      <c r="K2667" s="1">
        <f t="shared" si="83"/>
        <v>0</v>
      </c>
    </row>
    <row r="2668" spans="1:11" hidden="1" x14ac:dyDescent="0.35">
      <c r="A2668" t="s">
        <v>138</v>
      </c>
      <c r="B2668" t="s">
        <v>9</v>
      </c>
      <c r="C2668" t="s">
        <v>139</v>
      </c>
      <c r="D2668" t="s">
        <v>130</v>
      </c>
      <c r="E2668" t="s">
        <v>17</v>
      </c>
      <c r="F2668" t="s">
        <v>210</v>
      </c>
      <c r="G2668">
        <v>12</v>
      </c>
      <c r="H2668">
        <v>12</v>
      </c>
      <c r="I2668">
        <v>0</v>
      </c>
      <c r="J2668" s="1">
        <f t="shared" si="82"/>
        <v>1</v>
      </c>
      <c r="K2668" s="1">
        <f t="shared" si="83"/>
        <v>0</v>
      </c>
    </row>
    <row r="2669" spans="1:11" hidden="1" x14ac:dyDescent="0.35">
      <c r="A2669" t="s">
        <v>138</v>
      </c>
      <c r="B2669" t="s">
        <v>9</v>
      </c>
      <c r="C2669" t="s">
        <v>139</v>
      </c>
      <c r="D2669" t="s">
        <v>130</v>
      </c>
      <c r="E2669" t="s">
        <v>18</v>
      </c>
      <c r="F2669" t="s">
        <v>210</v>
      </c>
      <c r="G2669">
        <v>14</v>
      </c>
      <c r="H2669">
        <v>14</v>
      </c>
      <c r="I2669">
        <v>0</v>
      </c>
      <c r="J2669" s="1">
        <f t="shared" si="82"/>
        <v>1</v>
      </c>
      <c r="K2669" s="1">
        <f t="shared" si="83"/>
        <v>0</v>
      </c>
    </row>
    <row r="2670" spans="1:11" hidden="1" x14ac:dyDescent="0.35">
      <c r="A2670" t="s">
        <v>138</v>
      </c>
      <c r="B2670" t="s">
        <v>9</v>
      </c>
      <c r="C2670" t="s">
        <v>139</v>
      </c>
      <c r="D2670" t="s">
        <v>130</v>
      </c>
      <c r="E2670" t="s">
        <v>19</v>
      </c>
      <c r="F2670" t="s">
        <v>210</v>
      </c>
      <c r="G2670">
        <v>61</v>
      </c>
      <c r="H2670">
        <v>60</v>
      </c>
      <c r="I2670">
        <v>1</v>
      </c>
      <c r="J2670" s="1">
        <f t="shared" si="82"/>
        <v>0.98360655737704916</v>
      </c>
      <c r="K2670" s="1">
        <f t="shared" si="83"/>
        <v>1.6393442622950821E-2</v>
      </c>
    </row>
    <row r="2671" spans="1:11" hidden="1" x14ac:dyDescent="0.35">
      <c r="A2671" t="s">
        <v>138</v>
      </c>
      <c r="B2671" t="s">
        <v>9</v>
      </c>
      <c r="C2671" t="s">
        <v>139</v>
      </c>
      <c r="D2671" t="s">
        <v>130</v>
      </c>
      <c r="E2671" t="s">
        <v>20</v>
      </c>
      <c r="F2671" t="s">
        <v>210</v>
      </c>
      <c r="G2671">
        <v>29</v>
      </c>
      <c r="H2671">
        <v>28</v>
      </c>
      <c r="I2671">
        <v>1</v>
      </c>
      <c r="J2671" s="1">
        <f t="shared" si="82"/>
        <v>0.96551724137931039</v>
      </c>
      <c r="K2671" s="1">
        <f t="shared" si="83"/>
        <v>3.4482758620689655E-2</v>
      </c>
    </row>
    <row r="2672" spans="1:11" hidden="1" x14ac:dyDescent="0.35">
      <c r="A2672" t="s">
        <v>138</v>
      </c>
      <c r="B2672" t="s">
        <v>9</v>
      </c>
      <c r="C2672" t="s">
        <v>139</v>
      </c>
      <c r="D2672" t="s">
        <v>130</v>
      </c>
      <c r="E2672" t="s">
        <v>21</v>
      </c>
      <c r="F2672" t="s">
        <v>210</v>
      </c>
      <c r="G2672">
        <v>84</v>
      </c>
      <c r="H2672">
        <v>83</v>
      </c>
      <c r="I2672">
        <v>1</v>
      </c>
      <c r="J2672" s="1">
        <f t="shared" si="82"/>
        <v>0.98809523809523814</v>
      </c>
      <c r="K2672" s="1">
        <f t="shared" si="83"/>
        <v>1.1904761904761904E-2</v>
      </c>
    </row>
    <row r="2673" spans="1:11" hidden="1" x14ac:dyDescent="0.35">
      <c r="A2673" t="s">
        <v>138</v>
      </c>
      <c r="B2673" t="s">
        <v>9</v>
      </c>
      <c r="C2673" t="s">
        <v>139</v>
      </c>
      <c r="D2673" t="s">
        <v>130</v>
      </c>
      <c r="E2673" t="s">
        <v>22</v>
      </c>
      <c r="F2673" t="s">
        <v>210</v>
      </c>
      <c r="G2673">
        <v>26</v>
      </c>
      <c r="H2673">
        <v>25</v>
      </c>
      <c r="I2673">
        <v>1</v>
      </c>
      <c r="J2673" s="1">
        <f t="shared" si="82"/>
        <v>0.96153846153846156</v>
      </c>
      <c r="K2673" s="1">
        <f t="shared" si="83"/>
        <v>3.8461538461538464E-2</v>
      </c>
    </row>
    <row r="2674" spans="1:11" hidden="1" x14ac:dyDescent="0.35">
      <c r="A2674" t="s">
        <v>138</v>
      </c>
      <c r="B2674" t="s">
        <v>9</v>
      </c>
      <c r="C2674" t="s">
        <v>139</v>
      </c>
      <c r="D2674" t="s">
        <v>130</v>
      </c>
      <c r="E2674" t="s">
        <v>23</v>
      </c>
      <c r="F2674" t="s">
        <v>210</v>
      </c>
      <c r="G2674">
        <v>55</v>
      </c>
      <c r="H2674">
        <v>54</v>
      </c>
      <c r="I2674">
        <v>1</v>
      </c>
      <c r="J2674" s="1">
        <f t="shared" si="82"/>
        <v>0.98181818181818181</v>
      </c>
      <c r="K2674" s="1">
        <f t="shared" si="83"/>
        <v>1.8181818181818181E-2</v>
      </c>
    </row>
    <row r="2675" spans="1:11" hidden="1" x14ac:dyDescent="0.35">
      <c r="A2675" t="s">
        <v>138</v>
      </c>
      <c r="B2675" t="s">
        <v>9</v>
      </c>
      <c r="C2675" t="s">
        <v>139</v>
      </c>
      <c r="D2675" t="s">
        <v>130</v>
      </c>
      <c r="E2675" t="s">
        <v>24</v>
      </c>
      <c r="F2675" t="s">
        <v>210</v>
      </c>
      <c r="G2675">
        <v>16</v>
      </c>
      <c r="H2675">
        <v>16</v>
      </c>
      <c r="I2675">
        <v>0</v>
      </c>
      <c r="J2675" s="1">
        <f t="shared" si="82"/>
        <v>1</v>
      </c>
      <c r="K2675" s="1">
        <f t="shared" si="83"/>
        <v>0</v>
      </c>
    </row>
    <row r="2676" spans="1:11" hidden="1" x14ac:dyDescent="0.35">
      <c r="A2676" t="s">
        <v>138</v>
      </c>
      <c r="B2676" t="s">
        <v>9</v>
      </c>
      <c r="C2676" t="s">
        <v>139</v>
      </c>
      <c r="D2676" t="s">
        <v>130</v>
      </c>
      <c r="E2676" t="s">
        <v>25</v>
      </c>
      <c r="F2676" t="s">
        <v>210</v>
      </c>
      <c r="G2676">
        <v>21</v>
      </c>
      <c r="H2676">
        <v>21</v>
      </c>
      <c r="I2676">
        <v>0</v>
      </c>
      <c r="J2676" s="1">
        <f t="shared" si="82"/>
        <v>1</v>
      </c>
      <c r="K2676" s="1">
        <f t="shared" si="83"/>
        <v>0</v>
      </c>
    </row>
    <row r="2677" spans="1:11" hidden="1" x14ac:dyDescent="0.35">
      <c r="A2677" t="s">
        <v>138</v>
      </c>
      <c r="B2677" t="s">
        <v>9</v>
      </c>
      <c r="C2677" t="s">
        <v>139</v>
      </c>
      <c r="D2677" t="s">
        <v>130</v>
      </c>
      <c r="E2677" t="s">
        <v>26</v>
      </c>
      <c r="F2677" t="s">
        <v>268</v>
      </c>
      <c r="G2677">
        <v>88</v>
      </c>
      <c r="H2677">
        <v>84</v>
      </c>
      <c r="I2677">
        <v>4</v>
      </c>
      <c r="J2677" s="1">
        <f t="shared" si="82"/>
        <v>0.95454545454545459</v>
      </c>
      <c r="K2677" s="1">
        <f t="shared" si="83"/>
        <v>4.5454545454545456E-2</v>
      </c>
    </row>
    <row r="2678" spans="1:11" hidden="1" x14ac:dyDescent="0.35">
      <c r="A2678" t="s">
        <v>138</v>
      </c>
      <c r="B2678" t="s">
        <v>9</v>
      </c>
      <c r="C2678" t="s">
        <v>139</v>
      </c>
      <c r="D2678" t="s">
        <v>130</v>
      </c>
      <c r="E2678" t="s">
        <v>27</v>
      </c>
      <c r="F2678" t="s">
        <v>210</v>
      </c>
      <c r="G2678">
        <v>29</v>
      </c>
      <c r="H2678">
        <v>29</v>
      </c>
      <c r="I2678">
        <v>0</v>
      </c>
      <c r="J2678" s="1">
        <f t="shared" si="82"/>
        <v>1</v>
      </c>
      <c r="K2678" s="1">
        <f t="shared" si="83"/>
        <v>0</v>
      </c>
    </row>
    <row r="2679" spans="1:11" hidden="1" x14ac:dyDescent="0.35">
      <c r="A2679" t="s">
        <v>138</v>
      </c>
      <c r="B2679" t="s">
        <v>9</v>
      </c>
      <c r="C2679" t="s">
        <v>139</v>
      </c>
      <c r="D2679" t="s">
        <v>130</v>
      </c>
      <c r="E2679" t="s">
        <v>28</v>
      </c>
      <c r="F2679" t="s">
        <v>210</v>
      </c>
      <c r="G2679">
        <v>90</v>
      </c>
      <c r="H2679">
        <v>87</v>
      </c>
      <c r="I2679">
        <v>3</v>
      </c>
      <c r="J2679" s="1">
        <f t="shared" si="82"/>
        <v>0.96666666666666667</v>
      </c>
      <c r="K2679" s="1">
        <f t="shared" si="83"/>
        <v>3.3333333333333333E-2</v>
      </c>
    </row>
    <row r="2680" spans="1:11" hidden="1" x14ac:dyDescent="0.35">
      <c r="A2680" t="s">
        <v>138</v>
      </c>
      <c r="B2680" t="s">
        <v>9</v>
      </c>
      <c r="C2680" t="s">
        <v>139</v>
      </c>
      <c r="D2680" t="s">
        <v>130</v>
      </c>
      <c r="E2680" t="s">
        <v>29</v>
      </c>
      <c r="F2680" t="s">
        <v>210</v>
      </c>
      <c r="G2680">
        <v>24</v>
      </c>
      <c r="H2680">
        <v>24</v>
      </c>
      <c r="I2680">
        <v>0</v>
      </c>
      <c r="J2680" s="1">
        <f t="shared" si="82"/>
        <v>1</v>
      </c>
      <c r="K2680" s="1">
        <f t="shared" si="83"/>
        <v>0</v>
      </c>
    </row>
    <row r="2681" spans="1:11" hidden="1" x14ac:dyDescent="0.35">
      <c r="A2681" t="s">
        <v>138</v>
      </c>
      <c r="B2681" t="s">
        <v>9</v>
      </c>
      <c r="C2681" t="s">
        <v>139</v>
      </c>
      <c r="D2681" t="s">
        <v>130</v>
      </c>
      <c r="E2681" t="s">
        <v>30</v>
      </c>
      <c r="F2681" t="s">
        <v>210</v>
      </c>
      <c r="G2681">
        <v>13</v>
      </c>
      <c r="H2681">
        <v>13</v>
      </c>
      <c r="I2681">
        <v>0</v>
      </c>
      <c r="J2681" s="1">
        <f t="shared" si="82"/>
        <v>1</v>
      </c>
      <c r="K2681" s="1">
        <f t="shared" si="83"/>
        <v>0</v>
      </c>
    </row>
    <row r="2682" spans="1:11" hidden="1" x14ac:dyDescent="0.35">
      <c r="A2682" t="s">
        <v>138</v>
      </c>
      <c r="B2682" t="s">
        <v>9</v>
      </c>
      <c r="C2682" t="s">
        <v>139</v>
      </c>
      <c r="D2682" t="s">
        <v>130</v>
      </c>
      <c r="E2682" t="s">
        <v>31</v>
      </c>
      <c r="F2682" t="s">
        <v>210</v>
      </c>
      <c r="G2682">
        <v>24</v>
      </c>
      <c r="H2682">
        <v>23</v>
      </c>
      <c r="I2682">
        <v>1</v>
      </c>
      <c r="J2682" s="1">
        <f t="shared" si="82"/>
        <v>0.95833333333333337</v>
      </c>
      <c r="K2682" s="1">
        <f t="shared" si="83"/>
        <v>4.1666666666666664E-2</v>
      </c>
    </row>
    <row r="2683" spans="1:11" hidden="1" x14ac:dyDescent="0.35">
      <c r="A2683" t="s">
        <v>138</v>
      </c>
      <c r="B2683" t="s">
        <v>9</v>
      </c>
      <c r="C2683" t="s">
        <v>139</v>
      </c>
      <c r="D2683" t="s">
        <v>130</v>
      </c>
      <c r="E2683" t="s">
        <v>32</v>
      </c>
      <c r="F2683" t="s">
        <v>210</v>
      </c>
      <c r="G2683">
        <v>29</v>
      </c>
      <c r="H2683">
        <v>27</v>
      </c>
      <c r="I2683">
        <v>2</v>
      </c>
      <c r="J2683" s="1">
        <f t="shared" si="82"/>
        <v>0.93103448275862066</v>
      </c>
      <c r="K2683" s="1">
        <f t="shared" si="83"/>
        <v>6.8965517241379309E-2</v>
      </c>
    </row>
    <row r="2684" spans="1:11" hidden="1" x14ac:dyDescent="0.35">
      <c r="A2684" t="s">
        <v>138</v>
      </c>
      <c r="B2684" t="s">
        <v>9</v>
      </c>
      <c r="C2684" t="s">
        <v>139</v>
      </c>
      <c r="D2684" t="s">
        <v>130</v>
      </c>
      <c r="E2684" t="s">
        <v>33</v>
      </c>
      <c r="F2684" t="s">
        <v>210</v>
      </c>
      <c r="G2684">
        <v>21</v>
      </c>
      <c r="H2684">
        <v>21</v>
      </c>
      <c r="I2684">
        <v>0</v>
      </c>
      <c r="J2684" s="1">
        <f t="shared" si="82"/>
        <v>1</v>
      </c>
      <c r="K2684" s="1">
        <f t="shared" si="83"/>
        <v>0</v>
      </c>
    </row>
    <row r="2685" spans="1:11" hidden="1" x14ac:dyDescent="0.35">
      <c r="A2685" t="s">
        <v>138</v>
      </c>
      <c r="B2685" t="s">
        <v>9</v>
      </c>
      <c r="C2685" t="s">
        <v>139</v>
      </c>
      <c r="D2685" t="s">
        <v>130</v>
      </c>
      <c r="E2685" t="s">
        <v>34</v>
      </c>
      <c r="F2685" t="s">
        <v>210</v>
      </c>
      <c r="G2685">
        <v>11</v>
      </c>
      <c r="H2685">
        <v>11</v>
      </c>
      <c r="I2685">
        <v>0</v>
      </c>
      <c r="J2685" s="1">
        <f t="shared" si="82"/>
        <v>1</v>
      </c>
      <c r="K2685" s="1">
        <f t="shared" si="83"/>
        <v>0</v>
      </c>
    </row>
    <row r="2686" spans="1:11" hidden="1" x14ac:dyDescent="0.35">
      <c r="A2686" t="s">
        <v>138</v>
      </c>
      <c r="B2686" t="s">
        <v>9</v>
      </c>
      <c r="C2686" t="s">
        <v>139</v>
      </c>
      <c r="D2686" t="s">
        <v>130</v>
      </c>
      <c r="E2686" t="s">
        <v>35</v>
      </c>
      <c r="F2686" t="s">
        <v>210</v>
      </c>
      <c r="G2686">
        <v>49</v>
      </c>
      <c r="H2686">
        <v>49</v>
      </c>
      <c r="I2686">
        <v>0</v>
      </c>
      <c r="J2686" s="1">
        <f t="shared" si="82"/>
        <v>1</v>
      </c>
      <c r="K2686" s="1">
        <f t="shared" si="83"/>
        <v>0</v>
      </c>
    </row>
    <row r="2687" spans="1:11" hidden="1" x14ac:dyDescent="0.35">
      <c r="A2687" t="s">
        <v>138</v>
      </c>
      <c r="B2687" t="s">
        <v>9</v>
      </c>
      <c r="C2687" t="s">
        <v>139</v>
      </c>
      <c r="D2687" t="s">
        <v>130</v>
      </c>
      <c r="E2687" t="s">
        <v>36</v>
      </c>
      <c r="F2687" t="s">
        <v>210</v>
      </c>
      <c r="G2687">
        <v>16</v>
      </c>
      <c r="H2687">
        <v>15</v>
      </c>
      <c r="I2687">
        <v>1</v>
      </c>
      <c r="J2687" s="1">
        <f t="shared" si="82"/>
        <v>0.9375</v>
      </c>
      <c r="K2687" s="1">
        <f t="shared" si="83"/>
        <v>6.25E-2</v>
      </c>
    </row>
    <row r="2688" spans="1:11" hidden="1" x14ac:dyDescent="0.35">
      <c r="A2688" t="s">
        <v>138</v>
      </c>
      <c r="B2688" t="s">
        <v>9</v>
      </c>
      <c r="C2688" t="s">
        <v>139</v>
      </c>
      <c r="D2688" t="s">
        <v>130</v>
      </c>
      <c r="E2688" t="s">
        <v>37</v>
      </c>
      <c r="F2688" t="s">
        <v>210</v>
      </c>
      <c r="G2688">
        <v>39</v>
      </c>
      <c r="H2688">
        <v>39</v>
      </c>
      <c r="I2688">
        <v>0</v>
      </c>
      <c r="J2688" s="1">
        <f t="shared" si="82"/>
        <v>1</v>
      </c>
      <c r="K2688" s="1">
        <f t="shared" si="83"/>
        <v>0</v>
      </c>
    </row>
    <row r="2689" spans="1:11" hidden="1" x14ac:dyDescent="0.35">
      <c r="A2689" t="s">
        <v>138</v>
      </c>
      <c r="B2689" t="s">
        <v>9</v>
      </c>
      <c r="C2689" t="s">
        <v>139</v>
      </c>
      <c r="D2689" t="s">
        <v>130</v>
      </c>
      <c r="E2689" t="s">
        <v>38</v>
      </c>
      <c r="F2689" t="s">
        <v>210</v>
      </c>
      <c r="G2689">
        <v>17</v>
      </c>
      <c r="H2689">
        <v>16</v>
      </c>
      <c r="I2689">
        <v>1</v>
      </c>
      <c r="J2689" s="1">
        <f t="shared" si="82"/>
        <v>0.94117647058823528</v>
      </c>
      <c r="K2689" s="1">
        <f t="shared" si="83"/>
        <v>5.8823529411764705E-2</v>
      </c>
    </row>
    <row r="2690" spans="1:11" hidden="1" x14ac:dyDescent="0.35">
      <c r="A2690" t="s">
        <v>138</v>
      </c>
      <c r="B2690" t="s">
        <v>9</v>
      </c>
      <c r="C2690" t="s">
        <v>139</v>
      </c>
      <c r="D2690" t="s">
        <v>130</v>
      </c>
      <c r="E2690" t="s">
        <v>39</v>
      </c>
      <c r="F2690" t="s">
        <v>268</v>
      </c>
      <c r="G2690">
        <v>35</v>
      </c>
      <c r="H2690">
        <v>32</v>
      </c>
      <c r="I2690">
        <v>3</v>
      </c>
      <c r="J2690" s="1">
        <f t="shared" si="82"/>
        <v>0.91428571428571426</v>
      </c>
      <c r="K2690" s="1">
        <f t="shared" si="83"/>
        <v>8.5714285714285715E-2</v>
      </c>
    </row>
    <row r="2691" spans="1:11" hidden="1" x14ac:dyDescent="0.35">
      <c r="A2691" t="s">
        <v>138</v>
      </c>
      <c r="B2691" t="s">
        <v>9</v>
      </c>
      <c r="C2691" t="s">
        <v>139</v>
      </c>
      <c r="D2691" t="s">
        <v>130</v>
      </c>
      <c r="E2691" t="s">
        <v>40</v>
      </c>
      <c r="F2691" t="s">
        <v>189</v>
      </c>
      <c r="G2691">
        <v>8</v>
      </c>
      <c r="H2691">
        <v>7</v>
      </c>
      <c r="I2691">
        <v>1</v>
      </c>
      <c r="J2691" s="1">
        <f t="shared" ref="J2691:J2754" si="84">H2691/G2691</f>
        <v>0.875</v>
      </c>
      <c r="K2691" s="1">
        <f t="shared" ref="K2691:K2754" si="85">I2691/G2691</f>
        <v>0.125</v>
      </c>
    </row>
    <row r="2692" spans="1:11" hidden="1" x14ac:dyDescent="0.35">
      <c r="A2692" t="s">
        <v>138</v>
      </c>
      <c r="B2692" t="s">
        <v>9</v>
      </c>
      <c r="C2692" t="s">
        <v>139</v>
      </c>
      <c r="D2692" t="s">
        <v>130</v>
      </c>
      <c r="E2692" t="s">
        <v>41</v>
      </c>
      <c r="F2692" t="s">
        <v>268</v>
      </c>
      <c r="G2692">
        <v>45</v>
      </c>
      <c r="H2692">
        <v>45</v>
      </c>
      <c r="I2692">
        <v>0</v>
      </c>
      <c r="J2692" s="1">
        <f t="shared" si="84"/>
        <v>1</v>
      </c>
      <c r="K2692" s="1">
        <f t="shared" si="85"/>
        <v>0</v>
      </c>
    </row>
    <row r="2693" spans="1:11" hidden="1" x14ac:dyDescent="0.35">
      <c r="A2693" t="s">
        <v>138</v>
      </c>
      <c r="B2693" t="s">
        <v>9</v>
      </c>
      <c r="C2693" t="s">
        <v>139</v>
      </c>
      <c r="D2693" t="s">
        <v>130</v>
      </c>
      <c r="E2693" t="s">
        <v>42</v>
      </c>
      <c r="F2693" t="s">
        <v>268</v>
      </c>
      <c r="G2693">
        <v>27</v>
      </c>
      <c r="H2693">
        <v>24</v>
      </c>
      <c r="I2693">
        <v>3</v>
      </c>
      <c r="J2693" s="1">
        <f t="shared" si="84"/>
        <v>0.88888888888888884</v>
      </c>
      <c r="K2693" s="1">
        <f t="shared" si="85"/>
        <v>0.1111111111111111</v>
      </c>
    </row>
    <row r="2694" spans="1:11" hidden="1" x14ac:dyDescent="0.35">
      <c r="A2694" t="s">
        <v>138</v>
      </c>
      <c r="B2694" t="s">
        <v>9</v>
      </c>
      <c r="C2694" t="s">
        <v>139</v>
      </c>
      <c r="D2694" t="s">
        <v>130</v>
      </c>
      <c r="E2694" t="s">
        <v>43</v>
      </c>
      <c r="F2694" t="s">
        <v>268</v>
      </c>
      <c r="G2694">
        <v>63</v>
      </c>
      <c r="H2694">
        <v>63</v>
      </c>
      <c r="I2694">
        <v>0</v>
      </c>
      <c r="J2694" s="1">
        <f t="shared" si="84"/>
        <v>1</v>
      </c>
      <c r="K2694" s="1">
        <f t="shared" si="85"/>
        <v>0</v>
      </c>
    </row>
    <row r="2695" spans="1:11" hidden="1" x14ac:dyDescent="0.35">
      <c r="A2695" t="s">
        <v>138</v>
      </c>
      <c r="B2695" t="s">
        <v>9</v>
      </c>
      <c r="C2695" t="s">
        <v>139</v>
      </c>
      <c r="D2695" t="s">
        <v>130</v>
      </c>
      <c r="E2695" t="s">
        <v>44</v>
      </c>
      <c r="F2695" t="s">
        <v>268</v>
      </c>
      <c r="G2695">
        <v>40</v>
      </c>
      <c r="H2695">
        <v>39</v>
      </c>
      <c r="I2695">
        <v>1</v>
      </c>
      <c r="J2695" s="1">
        <f t="shared" si="84"/>
        <v>0.97499999999999998</v>
      </c>
      <c r="K2695" s="1">
        <f t="shared" si="85"/>
        <v>2.5000000000000001E-2</v>
      </c>
    </row>
    <row r="2696" spans="1:11" hidden="1" x14ac:dyDescent="0.35">
      <c r="A2696" t="s">
        <v>138</v>
      </c>
      <c r="B2696" t="s">
        <v>9</v>
      </c>
      <c r="C2696" t="s">
        <v>139</v>
      </c>
      <c r="D2696" t="s">
        <v>130</v>
      </c>
      <c r="E2696" t="s">
        <v>45</v>
      </c>
      <c r="F2696" t="s">
        <v>268</v>
      </c>
      <c r="G2696">
        <v>40</v>
      </c>
      <c r="H2696">
        <v>38</v>
      </c>
      <c r="I2696">
        <v>2</v>
      </c>
      <c r="J2696" s="1">
        <f t="shared" si="84"/>
        <v>0.95</v>
      </c>
      <c r="K2696" s="1">
        <f t="shared" si="85"/>
        <v>0.05</v>
      </c>
    </row>
    <row r="2697" spans="1:11" hidden="1" x14ac:dyDescent="0.35">
      <c r="A2697" t="s">
        <v>138</v>
      </c>
      <c r="B2697" t="s">
        <v>9</v>
      </c>
      <c r="C2697" t="s">
        <v>139</v>
      </c>
      <c r="D2697" t="s">
        <v>130</v>
      </c>
      <c r="E2697" t="s">
        <v>46</v>
      </c>
      <c r="F2697" t="s">
        <v>268</v>
      </c>
      <c r="G2697">
        <v>37</v>
      </c>
      <c r="H2697">
        <v>37</v>
      </c>
      <c r="I2697">
        <v>0</v>
      </c>
      <c r="J2697" s="1">
        <f t="shared" si="84"/>
        <v>1</v>
      </c>
      <c r="K2697" s="1">
        <f t="shared" si="85"/>
        <v>0</v>
      </c>
    </row>
    <row r="2698" spans="1:11" hidden="1" x14ac:dyDescent="0.35">
      <c r="A2698" t="s">
        <v>138</v>
      </c>
      <c r="B2698" t="s">
        <v>9</v>
      </c>
      <c r="C2698" t="s">
        <v>139</v>
      </c>
      <c r="D2698" t="s">
        <v>130</v>
      </c>
      <c r="E2698" t="s">
        <v>47</v>
      </c>
      <c r="F2698" t="s">
        <v>268</v>
      </c>
      <c r="G2698">
        <v>40</v>
      </c>
      <c r="H2698">
        <v>38</v>
      </c>
      <c r="I2698">
        <v>2</v>
      </c>
      <c r="J2698" s="1">
        <f t="shared" si="84"/>
        <v>0.95</v>
      </c>
      <c r="K2698" s="1">
        <f t="shared" si="85"/>
        <v>0.05</v>
      </c>
    </row>
    <row r="2699" spans="1:11" hidden="1" x14ac:dyDescent="0.35">
      <c r="A2699" t="s">
        <v>138</v>
      </c>
      <c r="B2699" t="s">
        <v>9</v>
      </c>
      <c r="C2699" t="s">
        <v>139</v>
      </c>
      <c r="D2699" t="s">
        <v>130</v>
      </c>
      <c r="E2699" t="s">
        <v>48</v>
      </c>
      <c r="F2699" t="s">
        <v>268</v>
      </c>
      <c r="G2699">
        <v>57</v>
      </c>
      <c r="H2699">
        <v>56</v>
      </c>
      <c r="I2699">
        <v>1</v>
      </c>
      <c r="J2699" s="1">
        <f t="shared" si="84"/>
        <v>0.98245614035087714</v>
      </c>
      <c r="K2699" s="1">
        <f t="shared" si="85"/>
        <v>1.7543859649122806E-2</v>
      </c>
    </row>
    <row r="2700" spans="1:11" hidden="1" x14ac:dyDescent="0.35">
      <c r="A2700" t="s">
        <v>138</v>
      </c>
      <c r="B2700" t="s">
        <v>9</v>
      </c>
      <c r="C2700" t="s">
        <v>139</v>
      </c>
      <c r="D2700" t="s">
        <v>130</v>
      </c>
      <c r="E2700" t="s">
        <v>49</v>
      </c>
      <c r="F2700" t="s">
        <v>268</v>
      </c>
      <c r="G2700">
        <v>61</v>
      </c>
      <c r="H2700">
        <v>59</v>
      </c>
      <c r="I2700">
        <v>2</v>
      </c>
      <c r="J2700" s="1">
        <f t="shared" si="84"/>
        <v>0.96721311475409832</v>
      </c>
      <c r="K2700" s="1">
        <f t="shared" si="85"/>
        <v>3.2786885245901641E-2</v>
      </c>
    </row>
    <row r="2701" spans="1:11" hidden="1" x14ac:dyDescent="0.35">
      <c r="A2701" t="s">
        <v>138</v>
      </c>
      <c r="B2701" t="s">
        <v>9</v>
      </c>
      <c r="C2701" t="s">
        <v>139</v>
      </c>
      <c r="D2701" t="s">
        <v>130</v>
      </c>
      <c r="E2701" t="s">
        <v>50</v>
      </c>
      <c r="F2701" t="s">
        <v>268</v>
      </c>
      <c r="G2701">
        <v>83</v>
      </c>
      <c r="H2701">
        <v>82</v>
      </c>
      <c r="I2701">
        <v>1</v>
      </c>
      <c r="J2701" s="1">
        <f t="shared" si="84"/>
        <v>0.98795180722891562</v>
      </c>
      <c r="K2701" s="1">
        <f t="shared" si="85"/>
        <v>1.2048192771084338E-2</v>
      </c>
    </row>
    <row r="2702" spans="1:11" hidden="1" x14ac:dyDescent="0.35">
      <c r="A2702" t="s">
        <v>138</v>
      </c>
      <c r="B2702" t="s">
        <v>9</v>
      </c>
      <c r="C2702" t="s">
        <v>139</v>
      </c>
      <c r="D2702" t="s">
        <v>130</v>
      </c>
      <c r="E2702" t="s">
        <v>51</v>
      </c>
      <c r="F2702" t="s">
        <v>189</v>
      </c>
      <c r="G2702">
        <v>46</v>
      </c>
      <c r="H2702">
        <v>46</v>
      </c>
      <c r="I2702">
        <v>0</v>
      </c>
      <c r="J2702" s="1">
        <f t="shared" si="84"/>
        <v>1</v>
      </c>
      <c r="K2702" s="1">
        <f t="shared" si="85"/>
        <v>0</v>
      </c>
    </row>
    <row r="2703" spans="1:11" hidden="1" x14ac:dyDescent="0.35">
      <c r="A2703" t="s">
        <v>138</v>
      </c>
      <c r="B2703" t="s">
        <v>9</v>
      </c>
      <c r="C2703" t="s">
        <v>139</v>
      </c>
      <c r="D2703" t="s">
        <v>130</v>
      </c>
      <c r="E2703" t="s">
        <v>52</v>
      </c>
      <c r="F2703" t="s">
        <v>189</v>
      </c>
      <c r="G2703">
        <v>25</v>
      </c>
      <c r="H2703">
        <v>25</v>
      </c>
      <c r="I2703">
        <v>0</v>
      </c>
      <c r="J2703" s="1">
        <f t="shared" si="84"/>
        <v>1</v>
      </c>
      <c r="K2703" s="1">
        <f t="shared" si="85"/>
        <v>0</v>
      </c>
    </row>
    <row r="2704" spans="1:11" hidden="1" x14ac:dyDescent="0.35">
      <c r="A2704" t="s">
        <v>138</v>
      </c>
      <c r="B2704" t="s">
        <v>9</v>
      </c>
      <c r="C2704" t="s">
        <v>139</v>
      </c>
      <c r="D2704" t="s">
        <v>130</v>
      </c>
      <c r="E2704" t="s">
        <v>53</v>
      </c>
      <c r="F2704" t="s">
        <v>189</v>
      </c>
      <c r="G2704">
        <v>47</v>
      </c>
      <c r="H2704">
        <v>45</v>
      </c>
      <c r="I2704">
        <v>2</v>
      </c>
      <c r="J2704" s="1">
        <f t="shared" si="84"/>
        <v>0.95744680851063835</v>
      </c>
      <c r="K2704" s="1">
        <f t="shared" si="85"/>
        <v>4.2553191489361701E-2</v>
      </c>
    </row>
    <row r="2705" spans="1:11" hidden="1" x14ac:dyDescent="0.35">
      <c r="A2705" t="s">
        <v>138</v>
      </c>
      <c r="B2705" t="s">
        <v>9</v>
      </c>
      <c r="C2705" t="s">
        <v>139</v>
      </c>
      <c r="D2705" t="s">
        <v>130</v>
      </c>
      <c r="E2705" t="s">
        <v>54</v>
      </c>
      <c r="F2705" t="s">
        <v>189</v>
      </c>
      <c r="G2705">
        <v>23</v>
      </c>
      <c r="H2705">
        <v>21</v>
      </c>
      <c r="I2705">
        <v>2</v>
      </c>
      <c r="J2705" s="1">
        <f t="shared" si="84"/>
        <v>0.91304347826086951</v>
      </c>
      <c r="K2705" s="1">
        <f t="shared" si="85"/>
        <v>8.6956521739130432E-2</v>
      </c>
    </row>
    <row r="2706" spans="1:11" hidden="1" x14ac:dyDescent="0.35">
      <c r="A2706" t="s">
        <v>138</v>
      </c>
      <c r="B2706" t="s">
        <v>9</v>
      </c>
      <c r="C2706" t="s">
        <v>139</v>
      </c>
      <c r="D2706" t="s">
        <v>130</v>
      </c>
      <c r="E2706" t="s">
        <v>55</v>
      </c>
      <c r="F2706" t="s">
        <v>189</v>
      </c>
      <c r="G2706">
        <v>36</v>
      </c>
      <c r="H2706">
        <v>36</v>
      </c>
      <c r="I2706">
        <v>0</v>
      </c>
      <c r="J2706" s="1">
        <f t="shared" si="84"/>
        <v>1</v>
      </c>
      <c r="K2706" s="1">
        <f t="shared" si="85"/>
        <v>0</v>
      </c>
    </row>
    <row r="2707" spans="1:11" hidden="1" x14ac:dyDescent="0.35">
      <c r="A2707" t="s">
        <v>138</v>
      </c>
      <c r="B2707" t="s">
        <v>9</v>
      </c>
      <c r="C2707" t="s">
        <v>139</v>
      </c>
      <c r="D2707" t="s">
        <v>130</v>
      </c>
      <c r="E2707" t="s">
        <v>56</v>
      </c>
      <c r="F2707" t="s">
        <v>189</v>
      </c>
      <c r="G2707">
        <v>30</v>
      </c>
      <c r="H2707">
        <v>27</v>
      </c>
      <c r="I2707">
        <v>3</v>
      </c>
      <c r="J2707" s="1">
        <f t="shared" si="84"/>
        <v>0.9</v>
      </c>
      <c r="K2707" s="1">
        <f t="shared" si="85"/>
        <v>0.1</v>
      </c>
    </row>
    <row r="2708" spans="1:11" hidden="1" x14ac:dyDescent="0.35">
      <c r="A2708" t="s">
        <v>138</v>
      </c>
      <c r="B2708" t="s">
        <v>9</v>
      </c>
      <c r="C2708" t="s">
        <v>139</v>
      </c>
      <c r="D2708" t="s">
        <v>130</v>
      </c>
      <c r="E2708" t="s">
        <v>57</v>
      </c>
      <c r="F2708" t="s">
        <v>189</v>
      </c>
      <c r="G2708">
        <v>43</v>
      </c>
      <c r="H2708">
        <v>41</v>
      </c>
      <c r="I2708">
        <v>2</v>
      </c>
      <c r="J2708" s="1">
        <f t="shared" si="84"/>
        <v>0.95348837209302328</v>
      </c>
      <c r="K2708" s="1">
        <f t="shared" si="85"/>
        <v>4.6511627906976744E-2</v>
      </c>
    </row>
    <row r="2709" spans="1:11" hidden="1" x14ac:dyDescent="0.35">
      <c r="A2709" t="s">
        <v>138</v>
      </c>
      <c r="B2709" t="s">
        <v>9</v>
      </c>
      <c r="C2709" t="s">
        <v>139</v>
      </c>
      <c r="D2709" t="s">
        <v>130</v>
      </c>
      <c r="E2709" t="s">
        <v>58</v>
      </c>
      <c r="F2709" t="s">
        <v>189</v>
      </c>
      <c r="G2709">
        <v>25</v>
      </c>
      <c r="H2709">
        <v>24</v>
      </c>
      <c r="I2709">
        <v>1</v>
      </c>
      <c r="J2709" s="1">
        <f t="shared" si="84"/>
        <v>0.96</v>
      </c>
      <c r="K2709" s="1">
        <f t="shared" si="85"/>
        <v>0.04</v>
      </c>
    </row>
    <row r="2710" spans="1:11" hidden="1" x14ac:dyDescent="0.35">
      <c r="A2710" t="s">
        <v>138</v>
      </c>
      <c r="B2710" t="s">
        <v>9</v>
      </c>
      <c r="C2710" t="s">
        <v>139</v>
      </c>
      <c r="D2710" t="s">
        <v>130</v>
      </c>
      <c r="E2710" t="s">
        <v>59</v>
      </c>
      <c r="F2710" t="s">
        <v>189</v>
      </c>
      <c r="G2710">
        <v>34</v>
      </c>
      <c r="H2710">
        <v>33</v>
      </c>
      <c r="I2710">
        <v>1</v>
      </c>
      <c r="J2710" s="1">
        <f t="shared" si="84"/>
        <v>0.97058823529411764</v>
      </c>
      <c r="K2710" s="1">
        <f t="shared" si="85"/>
        <v>2.9411764705882353E-2</v>
      </c>
    </row>
    <row r="2711" spans="1:11" hidden="1" x14ac:dyDescent="0.35">
      <c r="A2711" t="s">
        <v>138</v>
      </c>
      <c r="B2711" t="s">
        <v>9</v>
      </c>
      <c r="C2711" t="s">
        <v>139</v>
      </c>
      <c r="D2711" t="s">
        <v>130</v>
      </c>
      <c r="E2711" t="s">
        <v>60</v>
      </c>
      <c r="F2711" t="s">
        <v>184</v>
      </c>
      <c r="G2711">
        <v>65</v>
      </c>
      <c r="H2711">
        <v>65</v>
      </c>
      <c r="I2711">
        <v>0</v>
      </c>
      <c r="J2711" s="1">
        <f t="shared" si="84"/>
        <v>1</v>
      </c>
      <c r="K2711" s="1">
        <f t="shared" si="85"/>
        <v>0</v>
      </c>
    </row>
    <row r="2712" spans="1:11" hidden="1" x14ac:dyDescent="0.35">
      <c r="A2712" t="s">
        <v>138</v>
      </c>
      <c r="B2712" t="s">
        <v>9</v>
      </c>
      <c r="C2712" t="s">
        <v>139</v>
      </c>
      <c r="D2712" t="s">
        <v>130</v>
      </c>
      <c r="E2712" t="s">
        <v>61</v>
      </c>
      <c r="F2712" t="s">
        <v>184</v>
      </c>
      <c r="G2712">
        <v>41</v>
      </c>
      <c r="H2712">
        <v>40</v>
      </c>
      <c r="I2712">
        <v>1</v>
      </c>
      <c r="J2712" s="1">
        <f t="shared" si="84"/>
        <v>0.97560975609756095</v>
      </c>
      <c r="K2712" s="1">
        <f t="shared" si="85"/>
        <v>2.4390243902439025E-2</v>
      </c>
    </row>
    <row r="2713" spans="1:11" hidden="1" x14ac:dyDescent="0.35">
      <c r="A2713" t="s">
        <v>138</v>
      </c>
      <c r="B2713" t="s">
        <v>9</v>
      </c>
      <c r="C2713" t="s">
        <v>139</v>
      </c>
      <c r="D2713" t="s">
        <v>130</v>
      </c>
      <c r="E2713" t="s">
        <v>62</v>
      </c>
      <c r="F2713" t="s">
        <v>184</v>
      </c>
      <c r="G2713">
        <v>90</v>
      </c>
      <c r="H2713">
        <v>88</v>
      </c>
      <c r="I2713">
        <v>2</v>
      </c>
      <c r="J2713" s="1">
        <f t="shared" si="84"/>
        <v>0.97777777777777775</v>
      </c>
      <c r="K2713" s="1">
        <f t="shared" si="85"/>
        <v>2.2222222222222223E-2</v>
      </c>
    </row>
    <row r="2714" spans="1:11" hidden="1" x14ac:dyDescent="0.35">
      <c r="A2714" t="s">
        <v>138</v>
      </c>
      <c r="B2714" t="s">
        <v>9</v>
      </c>
      <c r="C2714" t="s">
        <v>139</v>
      </c>
      <c r="D2714" t="s">
        <v>130</v>
      </c>
      <c r="E2714" t="s">
        <v>63</v>
      </c>
      <c r="F2714" t="s">
        <v>184</v>
      </c>
      <c r="G2714">
        <v>128</v>
      </c>
      <c r="H2714">
        <v>126</v>
      </c>
      <c r="I2714">
        <v>2</v>
      </c>
      <c r="J2714" s="1">
        <f t="shared" si="84"/>
        <v>0.984375</v>
      </c>
      <c r="K2714" s="1">
        <f t="shared" si="85"/>
        <v>1.5625E-2</v>
      </c>
    </row>
    <row r="2715" spans="1:11" hidden="1" x14ac:dyDescent="0.35">
      <c r="A2715" t="s">
        <v>138</v>
      </c>
      <c r="B2715" t="s">
        <v>9</v>
      </c>
      <c r="C2715" t="s">
        <v>139</v>
      </c>
      <c r="D2715" t="s">
        <v>130</v>
      </c>
      <c r="E2715" t="s">
        <v>64</v>
      </c>
      <c r="F2715" t="s">
        <v>184</v>
      </c>
      <c r="G2715">
        <v>32</v>
      </c>
      <c r="H2715">
        <v>30</v>
      </c>
      <c r="I2715">
        <v>2</v>
      </c>
      <c r="J2715" s="1">
        <f t="shared" si="84"/>
        <v>0.9375</v>
      </c>
      <c r="K2715" s="1">
        <f t="shared" si="85"/>
        <v>6.25E-2</v>
      </c>
    </row>
    <row r="2716" spans="1:11" hidden="1" x14ac:dyDescent="0.35">
      <c r="A2716" t="s">
        <v>138</v>
      </c>
      <c r="B2716" t="s">
        <v>9</v>
      </c>
      <c r="C2716" t="s">
        <v>139</v>
      </c>
      <c r="D2716" t="s">
        <v>130</v>
      </c>
      <c r="E2716" t="s">
        <v>65</v>
      </c>
      <c r="F2716" t="s">
        <v>184</v>
      </c>
      <c r="G2716">
        <v>78</v>
      </c>
      <c r="H2716">
        <v>74</v>
      </c>
      <c r="I2716">
        <v>4</v>
      </c>
      <c r="J2716" s="1">
        <f t="shared" si="84"/>
        <v>0.94871794871794868</v>
      </c>
      <c r="K2716" s="1">
        <f t="shared" si="85"/>
        <v>5.128205128205128E-2</v>
      </c>
    </row>
    <row r="2717" spans="1:11" hidden="1" x14ac:dyDescent="0.35">
      <c r="A2717" t="s">
        <v>138</v>
      </c>
      <c r="B2717" t="s">
        <v>9</v>
      </c>
      <c r="C2717" t="s">
        <v>139</v>
      </c>
      <c r="D2717" t="s">
        <v>130</v>
      </c>
      <c r="E2717" t="s">
        <v>66</v>
      </c>
      <c r="F2717" t="s">
        <v>184</v>
      </c>
      <c r="G2717">
        <v>33</v>
      </c>
      <c r="H2717">
        <v>31</v>
      </c>
      <c r="I2717">
        <v>2</v>
      </c>
      <c r="J2717" s="1">
        <f t="shared" si="84"/>
        <v>0.93939393939393945</v>
      </c>
      <c r="K2717" s="1">
        <f t="shared" si="85"/>
        <v>6.0606060606060608E-2</v>
      </c>
    </row>
    <row r="2718" spans="1:11" hidden="1" x14ac:dyDescent="0.35">
      <c r="A2718" t="s">
        <v>138</v>
      </c>
      <c r="B2718" t="s">
        <v>9</v>
      </c>
      <c r="C2718" t="s">
        <v>139</v>
      </c>
      <c r="D2718" t="s">
        <v>130</v>
      </c>
      <c r="E2718" t="s">
        <v>67</v>
      </c>
      <c r="F2718" t="s">
        <v>184</v>
      </c>
      <c r="G2718">
        <v>29</v>
      </c>
      <c r="H2718">
        <v>29</v>
      </c>
      <c r="I2718">
        <v>0</v>
      </c>
      <c r="J2718" s="1">
        <f t="shared" si="84"/>
        <v>1</v>
      </c>
      <c r="K2718" s="1">
        <f t="shared" si="85"/>
        <v>0</v>
      </c>
    </row>
    <row r="2719" spans="1:11" hidden="1" x14ac:dyDescent="0.35">
      <c r="A2719" t="s">
        <v>138</v>
      </c>
      <c r="B2719" t="s">
        <v>9</v>
      </c>
      <c r="C2719" t="s">
        <v>139</v>
      </c>
      <c r="D2719" t="s">
        <v>130</v>
      </c>
      <c r="E2719" t="s">
        <v>68</v>
      </c>
      <c r="F2719" t="s">
        <v>184</v>
      </c>
      <c r="G2719">
        <v>86</v>
      </c>
      <c r="H2719">
        <v>86</v>
      </c>
      <c r="I2719">
        <v>0</v>
      </c>
      <c r="J2719" s="1">
        <f t="shared" si="84"/>
        <v>1</v>
      </c>
      <c r="K2719" s="1">
        <f t="shared" si="85"/>
        <v>0</v>
      </c>
    </row>
    <row r="2720" spans="1:11" hidden="1" x14ac:dyDescent="0.35">
      <c r="A2720" t="s">
        <v>138</v>
      </c>
      <c r="B2720" t="s">
        <v>9</v>
      </c>
      <c r="C2720" t="s">
        <v>139</v>
      </c>
      <c r="D2720" t="s">
        <v>130</v>
      </c>
      <c r="E2720" t="s">
        <v>69</v>
      </c>
      <c r="F2720" t="s">
        <v>200</v>
      </c>
      <c r="G2720">
        <v>48</v>
      </c>
      <c r="H2720">
        <v>48</v>
      </c>
      <c r="I2720">
        <v>0</v>
      </c>
      <c r="J2720" s="1">
        <f t="shared" si="84"/>
        <v>1</v>
      </c>
      <c r="K2720" s="1">
        <f t="shared" si="85"/>
        <v>0</v>
      </c>
    </row>
    <row r="2721" spans="1:11" hidden="1" x14ac:dyDescent="0.35">
      <c r="A2721" t="s">
        <v>138</v>
      </c>
      <c r="B2721" t="s">
        <v>9</v>
      </c>
      <c r="C2721" t="s">
        <v>139</v>
      </c>
      <c r="D2721" t="s">
        <v>130</v>
      </c>
      <c r="E2721" t="s">
        <v>70</v>
      </c>
      <c r="F2721" t="s">
        <v>200</v>
      </c>
      <c r="G2721">
        <v>123</v>
      </c>
      <c r="H2721">
        <v>122</v>
      </c>
      <c r="I2721">
        <v>1</v>
      </c>
      <c r="J2721" s="1">
        <f t="shared" si="84"/>
        <v>0.99186991869918695</v>
      </c>
      <c r="K2721" s="1">
        <f t="shared" si="85"/>
        <v>8.130081300813009E-3</v>
      </c>
    </row>
    <row r="2722" spans="1:11" hidden="1" x14ac:dyDescent="0.35">
      <c r="A2722" t="s">
        <v>138</v>
      </c>
      <c r="B2722" t="s">
        <v>9</v>
      </c>
      <c r="C2722" t="s">
        <v>139</v>
      </c>
      <c r="D2722" t="s">
        <v>130</v>
      </c>
      <c r="E2722" t="s">
        <v>71</v>
      </c>
      <c r="F2722" t="s">
        <v>200</v>
      </c>
      <c r="G2722">
        <v>25</v>
      </c>
      <c r="H2722">
        <v>23</v>
      </c>
      <c r="I2722">
        <v>2</v>
      </c>
      <c r="J2722" s="1">
        <f t="shared" si="84"/>
        <v>0.92</v>
      </c>
      <c r="K2722" s="1">
        <f t="shared" si="85"/>
        <v>0.08</v>
      </c>
    </row>
    <row r="2723" spans="1:11" hidden="1" x14ac:dyDescent="0.35">
      <c r="A2723" t="s">
        <v>138</v>
      </c>
      <c r="B2723" t="s">
        <v>9</v>
      </c>
      <c r="C2723" t="s">
        <v>139</v>
      </c>
      <c r="D2723" t="s">
        <v>130</v>
      </c>
      <c r="E2723" t="s">
        <v>72</v>
      </c>
      <c r="F2723" t="s">
        <v>179</v>
      </c>
      <c r="G2723">
        <v>140</v>
      </c>
      <c r="H2723">
        <v>138</v>
      </c>
      <c r="I2723">
        <v>2</v>
      </c>
      <c r="J2723" s="1">
        <f t="shared" si="84"/>
        <v>0.98571428571428577</v>
      </c>
      <c r="K2723" s="1">
        <f t="shared" si="85"/>
        <v>1.4285714285714285E-2</v>
      </c>
    </row>
    <row r="2724" spans="1:11" hidden="1" x14ac:dyDescent="0.35">
      <c r="A2724" t="s">
        <v>138</v>
      </c>
      <c r="B2724" t="s">
        <v>9</v>
      </c>
      <c r="C2724" t="s">
        <v>139</v>
      </c>
      <c r="D2724" t="s">
        <v>130</v>
      </c>
      <c r="E2724" t="s">
        <v>73</v>
      </c>
      <c r="F2724" t="s">
        <v>179</v>
      </c>
      <c r="G2724">
        <v>172</v>
      </c>
      <c r="H2724">
        <v>172</v>
      </c>
      <c r="I2724">
        <v>0</v>
      </c>
      <c r="J2724" s="1">
        <f t="shared" si="84"/>
        <v>1</v>
      </c>
      <c r="K2724" s="1">
        <f t="shared" si="85"/>
        <v>0</v>
      </c>
    </row>
    <row r="2725" spans="1:11" hidden="1" x14ac:dyDescent="0.35">
      <c r="A2725" t="s">
        <v>138</v>
      </c>
      <c r="B2725" t="s">
        <v>9</v>
      </c>
      <c r="C2725" t="s">
        <v>139</v>
      </c>
      <c r="D2725" t="s">
        <v>130</v>
      </c>
      <c r="E2725" t="s">
        <v>74</v>
      </c>
      <c r="F2725" t="s">
        <v>179</v>
      </c>
      <c r="G2725">
        <v>174</v>
      </c>
      <c r="H2725">
        <v>174</v>
      </c>
      <c r="I2725">
        <v>0</v>
      </c>
      <c r="J2725" s="1">
        <f t="shared" si="84"/>
        <v>1</v>
      </c>
      <c r="K2725" s="1">
        <f t="shared" si="85"/>
        <v>0</v>
      </c>
    </row>
    <row r="2726" spans="1:11" hidden="1" x14ac:dyDescent="0.35">
      <c r="A2726" t="s">
        <v>138</v>
      </c>
      <c r="B2726" t="s">
        <v>9</v>
      </c>
      <c r="C2726" t="s">
        <v>139</v>
      </c>
      <c r="D2726" t="s">
        <v>130</v>
      </c>
      <c r="E2726" t="s">
        <v>75</v>
      </c>
      <c r="F2726" t="s">
        <v>179</v>
      </c>
      <c r="G2726">
        <v>104</v>
      </c>
      <c r="H2726">
        <v>103</v>
      </c>
      <c r="I2726">
        <v>1</v>
      </c>
      <c r="J2726" s="1">
        <f t="shared" si="84"/>
        <v>0.99038461538461542</v>
      </c>
      <c r="K2726" s="1">
        <f t="shared" si="85"/>
        <v>9.6153846153846159E-3</v>
      </c>
    </row>
    <row r="2727" spans="1:11" hidden="1" x14ac:dyDescent="0.35">
      <c r="A2727" t="s">
        <v>138</v>
      </c>
      <c r="B2727" t="s">
        <v>9</v>
      </c>
      <c r="C2727" t="s">
        <v>139</v>
      </c>
      <c r="D2727" t="s">
        <v>130</v>
      </c>
      <c r="E2727" t="s">
        <v>76</v>
      </c>
      <c r="F2727" t="s">
        <v>210</v>
      </c>
      <c r="G2727">
        <v>58</v>
      </c>
      <c r="H2727">
        <v>58</v>
      </c>
      <c r="I2727">
        <v>0</v>
      </c>
      <c r="J2727" s="1">
        <f t="shared" si="84"/>
        <v>1</v>
      </c>
      <c r="K2727" s="1">
        <f t="shared" si="85"/>
        <v>0</v>
      </c>
    </row>
    <row r="2728" spans="1:11" hidden="1" x14ac:dyDescent="0.35">
      <c r="A2728" t="s">
        <v>138</v>
      </c>
      <c r="B2728" t="s">
        <v>9</v>
      </c>
      <c r="C2728" t="s">
        <v>139</v>
      </c>
      <c r="D2728" t="s">
        <v>130</v>
      </c>
      <c r="E2728" t="s">
        <v>77</v>
      </c>
      <c r="F2728" s="31" t="s">
        <v>380</v>
      </c>
      <c r="G2728">
        <v>6</v>
      </c>
      <c r="H2728">
        <v>6</v>
      </c>
      <c r="I2728">
        <v>0</v>
      </c>
      <c r="J2728" s="1">
        <f t="shared" si="84"/>
        <v>1</v>
      </c>
      <c r="K2728" s="1">
        <f t="shared" si="85"/>
        <v>0</v>
      </c>
    </row>
    <row r="2729" spans="1:11" hidden="1" x14ac:dyDescent="0.35">
      <c r="A2729" t="s">
        <v>138</v>
      </c>
      <c r="B2729" t="s">
        <v>9</v>
      </c>
      <c r="C2729" t="s">
        <v>139</v>
      </c>
      <c r="D2729" t="s">
        <v>130</v>
      </c>
      <c r="E2729" t="s">
        <v>78</v>
      </c>
      <c r="F2729" t="s">
        <v>268</v>
      </c>
      <c r="G2729">
        <v>85</v>
      </c>
      <c r="H2729">
        <v>83</v>
      </c>
      <c r="I2729">
        <v>2</v>
      </c>
      <c r="J2729" s="1">
        <f t="shared" si="84"/>
        <v>0.97647058823529409</v>
      </c>
      <c r="K2729" s="1">
        <f t="shared" si="85"/>
        <v>2.3529411764705882E-2</v>
      </c>
    </row>
    <row r="2730" spans="1:11" hidden="1" x14ac:dyDescent="0.35">
      <c r="A2730" t="s">
        <v>138</v>
      </c>
      <c r="B2730" t="s">
        <v>9</v>
      </c>
      <c r="C2730" t="s">
        <v>139</v>
      </c>
      <c r="D2730" t="s">
        <v>130</v>
      </c>
      <c r="E2730" t="s">
        <v>79</v>
      </c>
      <c r="F2730" t="s">
        <v>210</v>
      </c>
      <c r="G2730">
        <v>27</v>
      </c>
      <c r="H2730">
        <v>27</v>
      </c>
      <c r="I2730">
        <v>0</v>
      </c>
      <c r="J2730" s="1">
        <f t="shared" si="84"/>
        <v>1</v>
      </c>
      <c r="K2730" s="1">
        <f t="shared" si="85"/>
        <v>0</v>
      </c>
    </row>
    <row r="2731" spans="1:11" hidden="1" x14ac:dyDescent="0.35">
      <c r="A2731" t="s">
        <v>138</v>
      </c>
      <c r="B2731" t="s">
        <v>9</v>
      </c>
      <c r="C2731" t="s">
        <v>139</v>
      </c>
      <c r="D2731" t="s">
        <v>130</v>
      </c>
      <c r="E2731" t="s">
        <v>81</v>
      </c>
      <c r="F2731" t="s">
        <v>189</v>
      </c>
      <c r="G2731">
        <v>1</v>
      </c>
      <c r="H2731">
        <v>1</v>
      </c>
      <c r="I2731">
        <v>0</v>
      </c>
      <c r="J2731" s="1">
        <f t="shared" si="84"/>
        <v>1</v>
      </c>
      <c r="K2731" s="1">
        <f t="shared" si="85"/>
        <v>0</v>
      </c>
    </row>
    <row r="2732" spans="1:11" hidden="1" x14ac:dyDescent="0.35">
      <c r="A2732" t="s">
        <v>138</v>
      </c>
      <c r="B2732" t="s">
        <v>9</v>
      </c>
      <c r="C2732" t="s">
        <v>139</v>
      </c>
      <c r="D2732" t="s">
        <v>130</v>
      </c>
      <c r="E2732" t="s">
        <v>84</v>
      </c>
      <c r="F2732" t="s">
        <v>200</v>
      </c>
      <c r="G2732">
        <v>105</v>
      </c>
      <c r="H2732">
        <v>87</v>
      </c>
      <c r="I2732">
        <v>18</v>
      </c>
      <c r="J2732" s="1">
        <f t="shared" si="84"/>
        <v>0.82857142857142863</v>
      </c>
      <c r="K2732" s="1">
        <f t="shared" si="85"/>
        <v>0.17142857142857143</v>
      </c>
    </row>
    <row r="2733" spans="1:11" hidden="1" x14ac:dyDescent="0.35">
      <c r="A2733" t="s">
        <v>138</v>
      </c>
      <c r="B2733" t="s">
        <v>9</v>
      </c>
      <c r="C2733" t="s">
        <v>139</v>
      </c>
      <c r="D2733" t="s">
        <v>130</v>
      </c>
      <c r="E2733" t="s">
        <v>85</v>
      </c>
      <c r="F2733" t="s">
        <v>200</v>
      </c>
      <c r="G2733">
        <v>90</v>
      </c>
      <c r="H2733">
        <v>89</v>
      </c>
      <c r="I2733">
        <v>1</v>
      </c>
      <c r="J2733" s="1">
        <f t="shared" si="84"/>
        <v>0.98888888888888893</v>
      </c>
      <c r="K2733" s="1">
        <f t="shared" si="85"/>
        <v>1.1111111111111112E-2</v>
      </c>
    </row>
    <row r="2734" spans="1:11" hidden="1" x14ac:dyDescent="0.35">
      <c r="A2734" t="s">
        <v>138</v>
      </c>
      <c r="B2734" t="s">
        <v>9</v>
      </c>
      <c r="C2734" t="s">
        <v>139</v>
      </c>
      <c r="D2734" t="s">
        <v>130</v>
      </c>
      <c r="E2734" t="s">
        <v>86</v>
      </c>
      <c r="F2734" t="s">
        <v>179</v>
      </c>
      <c r="G2734">
        <v>149</v>
      </c>
      <c r="H2734">
        <v>149</v>
      </c>
      <c r="I2734">
        <v>0</v>
      </c>
      <c r="J2734" s="1">
        <f t="shared" si="84"/>
        <v>1</v>
      </c>
      <c r="K2734" s="1">
        <f t="shared" si="85"/>
        <v>0</v>
      </c>
    </row>
    <row r="2735" spans="1:11" hidden="1" x14ac:dyDescent="0.35">
      <c r="A2735" t="s">
        <v>138</v>
      </c>
      <c r="B2735" t="s">
        <v>9</v>
      </c>
      <c r="C2735" t="s">
        <v>139</v>
      </c>
      <c r="D2735" t="s">
        <v>130</v>
      </c>
      <c r="E2735" t="s">
        <v>87</v>
      </c>
      <c r="F2735" t="s">
        <v>189</v>
      </c>
      <c r="G2735">
        <v>228</v>
      </c>
      <c r="H2735">
        <v>228</v>
      </c>
      <c r="I2735">
        <v>0</v>
      </c>
      <c r="J2735" s="1">
        <f t="shared" si="84"/>
        <v>1</v>
      </c>
      <c r="K2735" s="1">
        <f t="shared" si="85"/>
        <v>0</v>
      </c>
    </row>
    <row r="2736" spans="1:11" hidden="1" x14ac:dyDescent="0.35">
      <c r="A2736" t="s">
        <v>138</v>
      </c>
      <c r="B2736" t="s">
        <v>9</v>
      </c>
      <c r="C2736" t="s">
        <v>139</v>
      </c>
      <c r="D2736" t="s">
        <v>130</v>
      </c>
      <c r="E2736" t="s">
        <v>88</v>
      </c>
      <c r="F2736" t="s">
        <v>268</v>
      </c>
      <c r="G2736">
        <v>171</v>
      </c>
      <c r="H2736">
        <v>171</v>
      </c>
      <c r="I2736">
        <v>0</v>
      </c>
      <c r="J2736" s="1">
        <f t="shared" si="84"/>
        <v>1</v>
      </c>
      <c r="K2736" s="1">
        <f t="shared" si="85"/>
        <v>0</v>
      </c>
    </row>
    <row r="2737" spans="1:11" hidden="1" x14ac:dyDescent="0.35">
      <c r="A2737" t="s">
        <v>138</v>
      </c>
      <c r="B2737" t="s">
        <v>9</v>
      </c>
      <c r="C2737" t="s">
        <v>139</v>
      </c>
      <c r="D2737" t="s">
        <v>130</v>
      </c>
      <c r="E2737" t="s">
        <v>89</v>
      </c>
      <c r="F2737" t="s">
        <v>189</v>
      </c>
      <c r="G2737">
        <v>176</v>
      </c>
      <c r="H2737">
        <v>170</v>
      </c>
      <c r="I2737">
        <v>6</v>
      </c>
      <c r="J2737" s="1">
        <f t="shared" si="84"/>
        <v>0.96590909090909094</v>
      </c>
      <c r="K2737" s="1">
        <f t="shared" si="85"/>
        <v>3.4090909090909088E-2</v>
      </c>
    </row>
    <row r="2738" spans="1:11" hidden="1" x14ac:dyDescent="0.35">
      <c r="A2738" t="s">
        <v>138</v>
      </c>
      <c r="B2738" t="s">
        <v>9</v>
      </c>
      <c r="C2738" t="s">
        <v>139</v>
      </c>
      <c r="D2738" t="s">
        <v>130</v>
      </c>
      <c r="E2738" t="s">
        <v>90</v>
      </c>
      <c r="F2738" t="s">
        <v>179</v>
      </c>
      <c r="G2738">
        <v>267</v>
      </c>
      <c r="H2738">
        <v>267</v>
      </c>
      <c r="I2738">
        <v>0</v>
      </c>
      <c r="J2738" s="1">
        <f t="shared" si="84"/>
        <v>1</v>
      </c>
      <c r="K2738" s="1">
        <f t="shared" si="85"/>
        <v>0</v>
      </c>
    </row>
    <row r="2739" spans="1:11" hidden="1" x14ac:dyDescent="0.35">
      <c r="A2739" t="s">
        <v>138</v>
      </c>
      <c r="B2739" t="s">
        <v>9</v>
      </c>
      <c r="C2739" t="s">
        <v>139</v>
      </c>
      <c r="D2739" t="s">
        <v>130</v>
      </c>
      <c r="E2739" t="s">
        <v>91</v>
      </c>
      <c r="F2739" t="s">
        <v>268</v>
      </c>
      <c r="G2739">
        <v>156</v>
      </c>
      <c r="H2739">
        <v>150</v>
      </c>
      <c r="I2739">
        <v>6</v>
      </c>
      <c r="J2739" s="1">
        <f t="shared" si="84"/>
        <v>0.96153846153846156</v>
      </c>
      <c r="K2739" s="1">
        <f t="shared" si="85"/>
        <v>3.8461538461538464E-2</v>
      </c>
    </row>
    <row r="2740" spans="1:11" hidden="1" x14ac:dyDescent="0.35">
      <c r="A2740" t="s">
        <v>138</v>
      </c>
      <c r="B2740" t="s">
        <v>9</v>
      </c>
      <c r="C2740" t="s">
        <v>139</v>
      </c>
      <c r="D2740" t="s">
        <v>130</v>
      </c>
      <c r="E2740" t="s">
        <v>92</v>
      </c>
      <c r="F2740" t="s">
        <v>189</v>
      </c>
      <c r="G2740">
        <v>93</v>
      </c>
      <c r="H2740">
        <v>93</v>
      </c>
      <c r="I2740">
        <v>0</v>
      </c>
      <c r="J2740" s="1">
        <f t="shared" si="84"/>
        <v>1</v>
      </c>
      <c r="K2740" s="1">
        <f t="shared" si="85"/>
        <v>0</v>
      </c>
    </row>
    <row r="2741" spans="1:11" hidden="1" x14ac:dyDescent="0.35">
      <c r="A2741" t="s">
        <v>138</v>
      </c>
      <c r="B2741" t="s">
        <v>9</v>
      </c>
      <c r="C2741" t="s">
        <v>139</v>
      </c>
      <c r="D2741" t="s">
        <v>130</v>
      </c>
      <c r="E2741" t="s">
        <v>93</v>
      </c>
      <c r="F2741" t="s">
        <v>184</v>
      </c>
      <c r="G2741">
        <v>153</v>
      </c>
      <c r="H2741">
        <v>147</v>
      </c>
      <c r="I2741">
        <v>6</v>
      </c>
      <c r="J2741" s="1">
        <f t="shared" si="84"/>
        <v>0.96078431372549022</v>
      </c>
      <c r="K2741" s="1">
        <f t="shared" si="85"/>
        <v>3.9215686274509803E-2</v>
      </c>
    </row>
    <row r="2742" spans="1:11" hidden="1" x14ac:dyDescent="0.35">
      <c r="A2742" t="s">
        <v>138</v>
      </c>
      <c r="B2742" t="s">
        <v>9</v>
      </c>
      <c r="C2742" t="s">
        <v>139</v>
      </c>
      <c r="D2742" t="s">
        <v>130</v>
      </c>
      <c r="E2742" t="s">
        <v>94</v>
      </c>
      <c r="F2742" t="s">
        <v>210</v>
      </c>
      <c r="G2742">
        <v>100</v>
      </c>
      <c r="H2742">
        <v>100</v>
      </c>
      <c r="I2742">
        <v>0</v>
      </c>
      <c r="J2742" s="1">
        <f t="shared" si="84"/>
        <v>1</v>
      </c>
      <c r="K2742" s="1">
        <f t="shared" si="85"/>
        <v>0</v>
      </c>
    </row>
    <row r="2743" spans="1:11" hidden="1" x14ac:dyDescent="0.35">
      <c r="A2743" t="s">
        <v>138</v>
      </c>
      <c r="B2743" t="s">
        <v>9</v>
      </c>
      <c r="C2743" t="s">
        <v>139</v>
      </c>
      <c r="D2743" t="s">
        <v>130</v>
      </c>
      <c r="E2743" t="s">
        <v>96</v>
      </c>
      <c r="F2743" t="s">
        <v>268</v>
      </c>
      <c r="G2743">
        <v>126</v>
      </c>
      <c r="H2743">
        <v>122</v>
      </c>
      <c r="I2743">
        <v>4</v>
      </c>
      <c r="J2743" s="1">
        <f t="shared" si="84"/>
        <v>0.96825396825396826</v>
      </c>
      <c r="K2743" s="1">
        <f t="shared" si="85"/>
        <v>3.1746031746031744E-2</v>
      </c>
    </row>
    <row r="2744" spans="1:11" hidden="1" x14ac:dyDescent="0.35">
      <c r="A2744" t="s">
        <v>138</v>
      </c>
      <c r="B2744" t="s">
        <v>9</v>
      </c>
      <c r="C2744" t="s">
        <v>139</v>
      </c>
      <c r="D2744" t="s">
        <v>130</v>
      </c>
      <c r="E2744" t="s">
        <v>97</v>
      </c>
      <c r="F2744" t="s">
        <v>309</v>
      </c>
      <c r="G2744">
        <v>245</v>
      </c>
      <c r="H2744">
        <v>241</v>
      </c>
      <c r="I2744">
        <v>4</v>
      </c>
      <c r="J2744" s="1">
        <f t="shared" si="84"/>
        <v>0.98367346938775513</v>
      </c>
      <c r="K2744" s="1">
        <f t="shared" si="85"/>
        <v>1.6326530612244899E-2</v>
      </c>
    </row>
    <row r="2745" spans="1:11" hidden="1" x14ac:dyDescent="0.35">
      <c r="A2745" t="s">
        <v>138</v>
      </c>
      <c r="B2745" t="s">
        <v>9</v>
      </c>
      <c r="C2745" t="s">
        <v>139</v>
      </c>
      <c r="D2745" t="s">
        <v>130</v>
      </c>
      <c r="E2745" t="s">
        <v>98</v>
      </c>
      <c r="F2745" t="s">
        <v>268</v>
      </c>
      <c r="G2745">
        <v>96</v>
      </c>
      <c r="H2745">
        <v>93</v>
      </c>
      <c r="I2745">
        <v>3</v>
      </c>
      <c r="J2745" s="1">
        <f t="shared" si="84"/>
        <v>0.96875</v>
      </c>
      <c r="K2745" s="1">
        <f t="shared" si="85"/>
        <v>3.125E-2</v>
      </c>
    </row>
    <row r="2746" spans="1:11" hidden="1" x14ac:dyDescent="0.35">
      <c r="A2746" t="s">
        <v>138</v>
      </c>
      <c r="B2746" t="s">
        <v>9</v>
      </c>
      <c r="C2746" t="s">
        <v>139</v>
      </c>
      <c r="D2746" t="s">
        <v>130</v>
      </c>
      <c r="E2746" t="s">
        <v>99</v>
      </c>
      <c r="F2746" t="s">
        <v>189</v>
      </c>
      <c r="G2746">
        <v>134</v>
      </c>
      <c r="H2746">
        <v>132</v>
      </c>
      <c r="I2746">
        <v>2</v>
      </c>
      <c r="J2746" s="1">
        <f t="shared" si="84"/>
        <v>0.9850746268656716</v>
      </c>
      <c r="K2746" s="1">
        <f t="shared" si="85"/>
        <v>1.4925373134328358E-2</v>
      </c>
    </row>
    <row r="2747" spans="1:11" hidden="1" x14ac:dyDescent="0.35">
      <c r="A2747" t="s">
        <v>138</v>
      </c>
      <c r="B2747" t="s">
        <v>9</v>
      </c>
      <c r="C2747" t="s">
        <v>139</v>
      </c>
      <c r="D2747" t="s">
        <v>130</v>
      </c>
      <c r="E2747" t="s">
        <v>100</v>
      </c>
      <c r="F2747" t="s">
        <v>200</v>
      </c>
      <c r="G2747">
        <v>112</v>
      </c>
      <c r="H2747">
        <v>112</v>
      </c>
      <c r="I2747">
        <v>0</v>
      </c>
      <c r="J2747" s="1">
        <f t="shared" si="84"/>
        <v>1</v>
      </c>
      <c r="K2747" s="1">
        <f t="shared" si="85"/>
        <v>0</v>
      </c>
    </row>
    <row r="2748" spans="1:11" hidden="1" x14ac:dyDescent="0.35">
      <c r="A2748" t="s">
        <v>138</v>
      </c>
      <c r="B2748" t="s">
        <v>9</v>
      </c>
      <c r="C2748" t="s">
        <v>139</v>
      </c>
      <c r="D2748" t="s">
        <v>130</v>
      </c>
      <c r="E2748" t="s">
        <v>101</v>
      </c>
      <c r="F2748" t="s">
        <v>189</v>
      </c>
      <c r="G2748">
        <v>192</v>
      </c>
      <c r="H2748">
        <v>185</v>
      </c>
      <c r="I2748">
        <v>7</v>
      </c>
      <c r="J2748" s="1">
        <f t="shared" si="84"/>
        <v>0.96354166666666663</v>
      </c>
      <c r="K2748" s="1">
        <f t="shared" si="85"/>
        <v>3.6458333333333336E-2</v>
      </c>
    </row>
    <row r="2749" spans="1:11" hidden="1" x14ac:dyDescent="0.35">
      <c r="A2749" t="s">
        <v>138</v>
      </c>
      <c r="B2749" t="s">
        <v>9</v>
      </c>
      <c r="C2749" t="s">
        <v>139</v>
      </c>
      <c r="D2749" t="s">
        <v>130</v>
      </c>
      <c r="E2749" t="s">
        <v>102</v>
      </c>
      <c r="F2749" t="s">
        <v>309</v>
      </c>
      <c r="G2749">
        <v>332</v>
      </c>
      <c r="H2749">
        <v>327</v>
      </c>
      <c r="I2749">
        <v>5</v>
      </c>
      <c r="J2749" s="1">
        <f t="shared" si="84"/>
        <v>0.98493975903614461</v>
      </c>
      <c r="K2749" s="1">
        <f t="shared" si="85"/>
        <v>1.5060240963855422E-2</v>
      </c>
    </row>
    <row r="2750" spans="1:11" hidden="1" x14ac:dyDescent="0.35">
      <c r="A2750" t="s">
        <v>138</v>
      </c>
      <c r="B2750" t="s">
        <v>9</v>
      </c>
      <c r="C2750" t="s">
        <v>139</v>
      </c>
      <c r="D2750" t="s">
        <v>130</v>
      </c>
      <c r="E2750" t="s">
        <v>103</v>
      </c>
      <c r="F2750" t="s">
        <v>268</v>
      </c>
      <c r="G2750">
        <v>1</v>
      </c>
      <c r="H2750">
        <v>1</v>
      </c>
      <c r="I2750">
        <v>0</v>
      </c>
      <c r="J2750" s="1">
        <f t="shared" si="84"/>
        <v>1</v>
      </c>
      <c r="K2750" s="1">
        <f t="shared" si="85"/>
        <v>0</v>
      </c>
    </row>
    <row r="2751" spans="1:11" hidden="1" x14ac:dyDescent="0.35">
      <c r="A2751" t="s">
        <v>138</v>
      </c>
      <c r="B2751" t="s">
        <v>9</v>
      </c>
      <c r="C2751" t="s">
        <v>139</v>
      </c>
      <c r="D2751" t="s">
        <v>130</v>
      </c>
      <c r="E2751" t="s">
        <v>104</v>
      </c>
      <c r="F2751" t="s">
        <v>189</v>
      </c>
      <c r="G2751">
        <v>145</v>
      </c>
      <c r="H2751">
        <v>141</v>
      </c>
      <c r="I2751">
        <v>4</v>
      </c>
      <c r="J2751" s="1">
        <f t="shared" si="84"/>
        <v>0.97241379310344822</v>
      </c>
      <c r="K2751" s="1">
        <f t="shared" si="85"/>
        <v>2.7586206896551724E-2</v>
      </c>
    </row>
    <row r="2752" spans="1:11" hidden="1" x14ac:dyDescent="0.35">
      <c r="A2752" t="s">
        <v>138</v>
      </c>
      <c r="B2752" t="s">
        <v>9</v>
      </c>
      <c r="C2752" t="s">
        <v>139</v>
      </c>
      <c r="D2752" t="s">
        <v>130</v>
      </c>
      <c r="E2752" t="s">
        <v>105</v>
      </c>
      <c r="F2752" t="s">
        <v>268</v>
      </c>
      <c r="G2752">
        <v>69</v>
      </c>
      <c r="H2752">
        <v>67</v>
      </c>
      <c r="I2752">
        <v>2</v>
      </c>
      <c r="J2752" s="1">
        <f t="shared" si="84"/>
        <v>0.97101449275362317</v>
      </c>
      <c r="K2752" s="1">
        <f t="shared" si="85"/>
        <v>2.8985507246376812E-2</v>
      </c>
    </row>
    <row r="2753" spans="1:11" hidden="1" x14ac:dyDescent="0.35">
      <c r="A2753" t="s">
        <v>138</v>
      </c>
      <c r="B2753" t="s">
        <v>9</v>
      </c>
      <c r="C2753" t="s">
        <v>139</v>
      </c>
      <c r="D2753" t="s">
        <v>130</v>
      </c>
      <c r="E2753" t="s">
        <v>106</v>
      </c>
      <c r="F2753" t="s">
        <v>200</v>
      </c>
      <c r="G2753">
        <v>290</v>
      </c>
      <c r="H2753">
        <v>287</v>
      </c>
      <c r="I2753">
        <v>3</v>
      </c>
      <c r="J2753" s="1">
        <f t="shared" si="84"/>
        <v>0.98965517241379308</v>
      </c>
      <c r="K2753" s="1">
        <f t="shared" si="85"/>
        <v>1.0344827586206896E-2</v>
      </c>
    </row>
    <row r="2754" spans="1:11" hidden="1" x14ac:dyDescent="0.35">
      <c r="A2754" t="s">
        <v>138</v>
      </c>
      <c r="B2754" t="s">
        <v>9</v>
      </c>
      <c r="C2754" t="s">
        <v>139</v>
      </c>
      <c r="D2754" t="s">
        <v>130</v>
      </c>
      <c r="E2754" t="s">
        <v>107</v>
      </c>
      <c r="F2754" t="s">
        <v>200</v>
      </c>
      <c r="G2754">
        <v>190</v>
      </c>
      <c r="H2754">
        <v>188</v>
      </c>
      <c r="I2754">
        <v>2</v>
      </c>
      <c r="J2754" s="1">
        <f t="shared" si="84"/>
        <v>0.98947368421052628</v>
      </c>
      <c r="K2754" s="1">
        <f t="shared" si="85"/>
        <v>1.0526315789473684E-2</v>
      </c>
    </row>
    <row r="2755" spans="1:11" hidden="1" x14ac:dyDescent="0.35">
      <c r="A2755" t="s">
        <v>138</v>
      </c>
      <c r="B2755" t="s">
        <v>9</v>
      </c>
      <c r="C2755" t="s">
        <v>139</v>
      </c>
      <c r="D2755" t="s">
        <v>130</v>
      </c>
      <c r="E2755" t="s">
        <v>108</v>
      </c>
      <c r="F2755" t="s">
        <v>179</v>
      </c>
      <c r="G2755">
        <v>102</v>
      </c>
      <c r="H2755">
        <v>102</v>
      </c>
      <c r="I2755">
        <v>0</v>
      </c>
      <c r="J2755" s="1">
        <f t="shared" ref="J2755:J2818" si="86">H2755/G2755</f>
        <v>1</v>
      </c>
      <c r="K2755" s="1">
        <f t="shared" ref="K2755:K2818" si="87">I2755/G2755</f>
        <v>0</v>
      </c>
    </row>
    <row r="2756" spans="1:11" hidden="1" x14ac:dyDescent="0.35">
      <c r="A2756" t="s">
        <v>138</v>
      </c>
      <c r="B2756" t="s">
        <v>9</v>
      </c>
      <c r="C2756" t="s">
        <v>139</v>
      </c>
      <c r="D2756" t="s">
        <v>130</v>
      </c>
      <c r="E2756" t="s">
        <v>109</v>
      </c>
      <c r="F2756" t="s">
        <v>309</v>
      </c>
      <c r="G2756">
        <v>128</v>
      </c>
      <c r="H2756">
        <v>123</v>
      </c>
      <c r="I2756">
        <v>5</v>
      </c>
      <c r="J2756" s="1">
        <f t="shared" si="86"/>
        <v>0.9609375</v>
      </c>
      <c r="K2756" s="1">
        <f t="shared" si="87"/>
        <v>3.90625E-2</v>
      </c>
    </row>
    <row r="2757" spans="1:11" hidden="1" x14ac:dyDescent="0.35">
      <c r="A2757" t="s">
        <v>138</v>
      </c>
      <c r="B2757" t="s">
        <v>9</v>
      </c>
      <c r="C2757" t="s">
        <v>139</v>
      </c>
      <c r="D2757" t="s">
        <v>130</v>
      </c>
      <c r="E2757" t="s">
        <v>110</v>
      </c>
      <c r="F2757" t="s">
        <v>200</v>
      </c>
      <c r="G2757">
        <v>65</v>
      </c>
      <c r="H2757">
        <v>63</v>
      </c>
      <c r="I2757">
        <v>2</v>
      </c>
      <c r="J2757" s="1">
        <f t="shared" si="86"/>
        <v>0.96923076923076923</v>
      </c>
      <c r="K2757" s="1">
        <f t="shared" si="87"/>
        <v>3.0769230769230771E-2</v>
      </c>
    </row>
    <row r="2758" spans="1:11" hidden="1" x14ac:dyDescent="0.35">
      <c r="A2758" t="s">
        <v>138</v>
      </c>
      <c r="B2758" t="s">
        <v>9</v>
      </c>
      <c r="C2758" t="s">
        <v>139</v>
      </c>
      <c r="D2758" t="s">
        <v>130</v>
      </c>
      <c r="E2758" t="s">
        <v>112</v>
      </c>
      <c r="F2758" t="s">
        <v>210</v>
      </c>
      <c r="G2758">
        <v>87</v>
      </c>
      <c r="H2758">
        <v>85</v>
      </c>
      <c r="I2758">
        <v>2</v>
      </c>
      <c r="J2758" s="1">
        <f t="shared" si="86"/>
        <v>0.97701149425287359</v>
      </c>
      <c r="K2758" s="1">
        <f t="shared" si="87"/>
        <v>2.2988505747126436E-2</v>
      </c>
    </row>
    <row r="2759" spans="1:11" hidden="1" x14ac:dyDescent="0.35">
      <c r="A2759" t="s">
        <v>138</v>
      </c>
      <c r="B2759" t="s">
        <v>9</v>
      </c>
      <c r="C2759" t="s">
        <v>139</v>
      </c>
      <c r="D2759" t="s">
        <v>130</v>
      </c>
      <c r="E2759" t="s">
        <v>113</v>
      </c>
      <c r="F2759" t="s">
        <v>268</v>
      </c>
      <c r="G2759">
        <v>30</v>
      </c>
      <c r="H2759">
        <v>29</v>
      </c>
      <c r="I2759">
        <v>1</v>
      </c>
      <c r="J2759" s="1">
        <f t="shared" si="86"/>
        <v>0.96666666666666667</v>
      </c>
      <c r="K2759" s="1">
        <f t="shared" si="87"/>
        <v>3.3333333333333333E-2</v>
      </c>
    </row>
    <row r="2760" spans="1:11" hidden="1" x14ac:dyDescent="0.35">
      <c r="A2760" t="s">
        <v>138</v>
      </c>
      <c r="B2760" t="s">
        <v>9</v>
      </c>
      <c r="C2760" t="s">
        <v>139</v>
      </c>
      <c r="D2760" t="s">
        <v>130</v>
      </c>
      <c r="E2760" t="s">
        <v>114</v>
      </c>
      <c r="F2760" t="s">
        <v>184</v>
      </c>
      <c r="G2760">
        <v>37</v>
      </c>
      <c r="H2760">
        <v>31</v>
      </c>
      <c r="I2760">
        <v>6</v>
      </c>
      <c r="J2760" s="1">
        <f t="shared" si="86"/>
        <v>0.83783783783783783</v>
      </c>
      <c r="K2760" s="1">
        <f t="shared" si="87"/>
        <v>0.16216216216216217</v>
      </c>
    </row>
    <row r="2761" spans="1:11" hidden="1" x14ac:dyDescent="0.35">
      <c r="A2761" t="s">
        <v>138</v>
      </c>
      <c r="B2761" t="s">
        <v>9</v>
      </c>
      <c r="C2761" t="s">
        <v>139</v>
      </c>
      <c r="D2761" t="s">
        <v>130</v>
      </c>
      <c r="E2761" t="s">
        <v>115</v>
      </c>
      <c r="F2761" t="s">
        <v>184</v>
      </c>
      <c r="G2761">
        <v>32</v>
      </c>
      <c r="H2761">
        <v>28</v>
      </c>
      <c r="I2761">
        <v>4</v>
      </c>
      <c r="J2761" s="1">
        <f t="shared" si="86"/>
        <v>0.875</v>
      </c>
      <c r="K2761" s="1">
        <f t="shared" si="87"/>
        <v>0.125</v>
      </c>
    </row>
    <row r="2762" spans="1:11" hidden="1" x14ac:dyDescent="0.35">
      <c r="A2762" t="s">
        <v>138</v>
      </c>
      <c r="B2762" t="s">
        <v>9</v>
      </c>
      <c r="C2762" t="s">
        <v>139</v>
      </c>
      <c r="D2762" t="s">
        <v>130</v>
      </c>
      <c r="E2762" t="s">
        <v>116</v>
      </c>
      <c r="F2762" t="s">
        <v>184</v>
      </c>
      <c r="G2762">
        <v>29</v>
      </c>
      <c r="H2762">
        <v>28</v>
      </c>
      <c r="I2762">
        <v>1</v>
      </c>
      <c r="J2762" s="1">
        <f t="shared" si="86"/>
        <v>0.96551724137931039</v>
      </c>
      <c r="K2762" s="1">
        <f t="shared" si="87"/>
        <v>3.4482758620689655E-2</v>
      </c>
    </row>
    <row r="2763" spans="1:11" hidden="1" x14ac:dyDescent="0.35">
      <c r="A2763" t="s">
        <v>138</v>
      </c>
      <c r="B2763" t="s">
        <v>9</v>
      </c>
      <c r="C2763" t="s">
        <v>139</v>
      </c>
      <c r="D2763" t="s">
        <v>130</v>
      </c>
      <c r="E2763" t="s">
        <v>117</v>
      </c>
      <c r="F2763" t="s">
        <v>309</v>
      </c>
      <c r="G2763">
        <v>112</v>
      </c>
      <c r="H2763">
        <v>112</v>
      </c>
      <c r="I2763">
        <v>0</v>
      </c>
      <c r="J2763" s="1">
        <f t="shared" si="86"/>
        <v>1</v>
      </c>
      <c r="K2763" s="1">
        <f t="shared" si="87"/>
        <v>0</v>
      </c>
    </row>
    <row r="2764" spans="1:11" hidden="1" x14ac:dyDescent="0.35">
      <c r="A2764" t="s">
        <v>138</v>
      </c>
      <c r="B2764" t="s">
        <v>9</v>
      </c>
      <c r="C2764" t="s">
        <v>139</v>
      </c>
      <c r="D2764" t="s">
        <v>130</v>
      </c>
      <c r="E2764" t="s">
        <v>118</v>
      </c>
      <c r="F2764" t="s">
        <v>189</v>
      </c>
      <c r="G2764">
        <v>166</v>
      </c>
      <c r="H2764">
        <v>165</v>
      </c>
      <c r="I2764">
        <v>1</v>
      </c>
      <c r="J2764" s="1">
        <f t="shared" si="86"/>
        <v>0.99397590361445787</v>
      </c>
      <c r="K2764" s="1">
        <f t="shared" si="87"/>
        <v>6.024096385542169E-3</v>
      </c>
    </row>
    <row r="2765" spans="1:11" hidden="1" x14ac:dyDescent="0.35">
      <c r="A2765" t="s">
        <v>138</v>
      </c>
      <c r="B2765" t="s">
        <v>9</v>
      </c>
      <c r="C2765" t="s">
        <v>139</v>
      </c>
      <c r="D2765" t="s">
        <v>130</v>
      </c>
      <c r="E2765" t="s">
        <v>119</v>
      </c>
      <c r="F2765" t="s">
        <v>189</v>
      </c>
      <c r="G2765">
        <v>138</v>
      </c>
      <c r="H2765">
        <v>134</v>
      </c>
      <c r="I2765">
        <v>4</v>
      </c>
      <c r="J2765" s="1">
        <f t="shared" si="86"/>
        <v>0.97101449275362317</v>
      </c>
      <c r="K2765" s="1">
        <f t="shared" si="87"/>
        <v>2.8985507246376812E-2</v>
      </c>
    </row>
    <row r="2766" spans="1:11" hidden="1" x14ac:dyDescent="0.35">
      <c r="A2766" t="s">
        <v>138</v>
      </c>
      <c r="B2766" t="s">
        <v>9</v>
      </c>
      <c r="C2766" t="s">
        <v>139</v>
      </c>
      <c r="D2766" t="s">
        <v>130</v>
      </c>
      <c r="E2766" t="s">
        <v>120</v>
      </c>
      <c r="F2766" t="s">
        <v>200</v>
      </c>
      <c r="G2766">
        <v>121</v>
      </c>
      <c r="H2766">
        <v>120</v>
      </c>
      <c r="I2766">
        <v>1</v>
      </c>
      <c r="J2766" s="1">
        <f t="shared" si="86"/>
        <v>0.99173553719008267</v>
      </c>
      <c r="K2766" s="1">
        <f t="shared" si="87"/>
        <v>8.2644628099173556E-3</v>
      </c>
    </row>
    <row r="2767" spans="1:11" hidden="1" x14ac:dyDescent="0.35">
      <c r="A2767" t="s">
        <v>138</v>
      </c>
      <c r="B2767" t="s">
        <v>9</v>
      </c>
      <c r="C2767" t="s">
        <v>139</v>
      </c>
      <c r="D2767" t="s">
        <v>130</v>
      </c>
      <c r="E2767" t="s">
        <v>121</v>
      </c>
      <c r="F2767" t="s">
        <v>200</v>
      </c>
      <c r="G2767">
        <v>347</v>
      </c>
      <c r="H2767">
        <v>344</v>
      </c>
      <c r="I2767">
        <v>3</v>
      </c>
      <c r="J2767" s="1">
        <f t="shared" si="86"/>
        <v>0.99135446685878958</v>
      </c>
      <c r="K2767" s="1">
        <f t="shared" si="87"/>
        <v>8.6455331412103754E-3</v>
      </c>
    </row>
    <row r="2768" spans="1:11" hidden="1" x14ac:dyDescent="0.35">
      <c r="A2768" t="s">
        <v>138</v>
      </c>
      <c r="B2768" t="s">
        <v>9</v>
      </c>
      <c r="C2768" t="s">
        <v>139</v>
      </c>
      <c r="D2768" t="s">
        <v>130</v>
      </c>
      <c r="E2768" t="s">
        <v>122</v>
      </c>
      <c r="F2768" t="s">
        <v>184</v>
      </c>
      <c r="G2768">
        <v>101</v>
      </c>
      <c r="H2768">
        <v>99</v>
      </c>
      <c r="I2768">
        <v>2</v>
      </c>
      <c r="J2768" s="1">
        <f t="shared" si="86"/>
        <v>0.98019801980198018</v>
      </c>
      <c r="K2768" s="1">
        <f t="shared" si="87"/>
        <v>1.9801980198019802E-2</v>
      </c>
    </row>
    <row r="2769" spans="1:11" hidden="1" x14ac:dyDescent="0.35">
      <c r="A2769" t="s">
        <v>138</v>
      </c>
      <c r="B2769" t="s">
        <v>9</v>
      </c>
      <c r="C2769" t="s">
        <v>139</v>
      </c>
      <c r="D2769" t="s">
        <v>130</v>
      </c>
      <c r="E2769" t="s">
        <v>123</v>
      </c>
      <c r="F2769" t="s">
        <v>189</v>
      </c>
      <c r="G2769">
        <v>105</v>
      </c>
      <c r="H2769">
        <v>96</v>
      </c>
      <c r="I2769">
        <v>9</v>
      </c>
      <c r="J2769" s="1">
        <f t="shared" si="86"/>
        <v>0.91428571428571426</v>
      </c>
      <c r="K2769" s="1">
        <f t="shared" si="87"/>
        <v>8.5714285714285715E-2</v>
      </c>
    </row>
    <row r="2770" spans="1:11" hidden="1" x14ac:dyDescent="0.35">
      <c r="A2770" t="s">
        <v>138</v>
      </c>
      <c r="B2770" t="s">
        <v>9</v>
      </c>
      <c r="C2770" t="s">
        <v>139</v>
      </c>
      <c r="D2770" t="s">
        <v>130</v>
      </c>
      <c r="E2770" t="s">
        <v>124</v>
      </c>
      <c r="F2770" t="s">
        <v>124</v>
      </c>
      <c r="G2770">
        <v>47</v>
      </c>
      <c r="H2770">
        <v>46</v>
      </c>
      <c r="I2770">
        <v>1</v>
      </c>
      <c r="J2770" s="1">
        <f t="shared" si="86"/>
        <v>0.97872340425531912</v>
      </c>
      <c r="K2770" s="1">
        <f t="shared" si="87"/>
        <v>2.1276595744680851E-2</v>
      </c>
    </row>
    <row r="2771" spans="1:11" x14ac:dyDescent="0.35">
      <c r="A2771" t="s">
        <v>138</v>
      </c>
      <c r="B2771" t="s">
        <v>9</v>
      </c>
      <c r="C2771" t="s">
        <v>139</v>
      </c>
      <c r="D2771" t="s">
        <v>130</v>
      </c>
      <c r="E2771" t="s">
        <v>125</v>
      </c>
      <c r="F2771" t="s">
        <v>309</v>
      </c>
      <c r="G2771">
        <v>218</v>
      </c>
      <c r="H2771">
        <v>218</v>
      </c>
      <c r="I2771">
        <v>0</v>
      </c>
      <c r="J2771" s="1">
        <f t="shared" si="86"/>
        <v>1</v>
      </c>
      <c r="K2771" s="1">
        <f t="shared" si="87"/>
        <v>0</v>
      </c>
    </row>
    <row r="2772" spans="1:11" hidden="1" x14ac:dyDescent="0.35">
      <c r="A2772" t="s">
        <v>138</v>
      </c>
      <c r="B2772" t="s">
        <v>9</v>
      </c>
      <c r="C2772" t="s">
        <v>139</v>
      </c>
      <c r="D2772" t="s">
        <v>130</v>
      </c>
      <c r="E2772" t="s">
        <v>126</v>
      </c>
      <c r="F2772" t="s">
        <v>268</v>
      </c>
      <c r="G2772">
        <v>89</v>
      </c>
      <c r="H2772">
        <v>89</v>
      </c>
      <c r="I2772">
        <v>0</v>
      </c>
      <c r="J2772" s="1">
        <f t="shared" si="86"/>
        <v>1</v>
      </c>
      <c r="K2772" s="1">
        <f t="shared" si="87"/>
        <v>0</v>
      </c>
    </row>
    <row r="2773" spans="1:11" hidden="1" x14ac:dyDescent="0.35">
      <c r="A2773" t="s">
        <v>138</v>
      </c>
      <c r="B2773" t="s">
        <v>9</v>
      </c>
      <c r="C2773" t="s">
        <v>139</v>
      </c>
      <c r="D2773" t="s">
        <v>131</v>
      </c>
      <c r="E2773" t="s">
        <v>12</v>
      </c>
      <c r="F2773" t="s">
        <v>268</v>
      </c>
      <c r="G2773">
        <v>61</v>
      </c>
      <c r="H2773">
        <v>51</v>
      </c>
      <c r="I2773">
        <v>10</v>
      </c>
      <c r="J2773" s="1">
        <f t="shared" si="86"/>
        <v>0.83606557377049184</v>
      </c>
      <c r="K2773" s="1">
        <f t="shared" si="87"/>
        <v>0.16393442622950818</v>
      </c>
    </row>
    <row r="2774" spans="1:11" hidden="1" x14ac:dyDescent="0.35">
      <c r="A2774" t="s">
        <v>138</v>
      </c>
      <c r="B2774" t="s">
        <v>9</v>
      </c>
      <c r="C2774" t="s">
        <v>139</v>
      </c>
      <c r="D2774" t="s">
        <v>131</v>
      </c>
      <c r="E2774" t="s">
        <v>13</v>
      </c>
      <c r="F2774" t="s">
        <v>268</v>
      </c>
      <c r="G2774">
        <v>29</v>
      </c>
      <c r="H2774">
        <v>24</v>
      </c>
      <c r="I2774">
        <v>5</v>
      </c>
      <c r="J2774" s="1">
        <f t="shared" si="86"/>
        <v>0.82758620689655171</v>
      </c>
      <c r="K2774" s="1">
        <f t="shared" si="87"/>
        <v>0.17241379310344829</v>
      </c>
    </row>
    <row r="2775" spans="1:11" hidden="1" x14ac:dyDescent="0.35">
      <c r="A2775" t="s">
        <v>138</v>
      </c>
      <c r="B2775" t="s">
        <v>9</v>
      </c>
      <c r="C2775" t="s">
        <v>139</v>
      </c>
      <c r="D2775" t="s">
        <v>131</v>
      </c>
      <c r="E2775" t="s">
        <v>14</v>
      </c>
      <c r="F2775" t="s">
        <v>268</v>
      </c>
      <c r="G2775">
        <v>42</v>
      </c>
      <c r="H2775">
        <v>36</v>
      </c>
      <c r="I2775">
        <v>6</v>
      </c>
      <c r="J2775" s="1">
        <f t="shared" si="86"/>
        <v>0.8571428571428571</v>
      </c>
      <c r="K2775" s="1">
        <f t="shared" si="87"/>
        <v>0.14285714285714285</v>
      </c>
    </row>
    <row r="2776" spans="1:11" hidden="1" x14ac:dyDescent="0.35">
      <c r="A2776" t="s">
        <v>138</v>
      </c>
      <c r="B2776" t="s">
        <v>9</v>
      </c>
      <c r="C2776" t="s">
        <v>139</v>
      </c>
      <c r="D2776" t="s">
        <v>131</v>
      </c>
      <c r="E2776" t="s">
        <v>15</v>
      </c>
      <c r="F2776" t="s">
        <v>210</v>
      </c>
      <c r="G2776">
        <v>16</v>
      </c>
      <c r="H2776">
        <v>13</v>
      </c>
      <c r="I2776">
        <v>3</v>
      </c>
      <c r="J2776" s="1">
        <f t="shared" si="86"/>
        <v>0.8125</v>
      </c>
      <c r="K2776" s="1">
        <f t="shared" si="87"/>
        <v>0.1875</v>
      </c>
    </row>
    <row r="2777" spans="1:11" hidden="1" x14ac:dyDescent="0.35">
      <c r="A2777" t="s">
        <v>138</v>
      </c>
      <c r="B2777" t="s">
        <v>9</v>
      </c>
      <c r="C2777" t="s">
        <v>139</v>
      </c>
      <c r="D2777" t="s">
        <v>131</v>
      </c>
      <c r="E2777" t="s">
        <v>16</v>
      </c>
      <c r="F2777" t="s">
        <v>210</v>
      </c>
      <c r="G2777">
        <v>27</v>
      </c>
      <c r="H2777">
        <v>24</v>
      </c>
      <c r="I2777">
        <v>3</v>
      </c>
      <c r="J2777" s="1">
        <f t="shared" si="86"/>
        <v>0.88888888888888884</v>
      </c>
      <c r="K2777" s="1">
        <f t="shared" si="87"/>
        <v>0.1111111111111111</v>
      </c>
    </row>
    <row r="2778" spans="1:11" hidden="1" x14ac:dyDescent="0.35">
      <c r="A2778" t="s">
        <v>138</v>
      </c>
      <c r="B2778" t="s">
        <v>9</v>
      </c>
      <c r="C2778" t="s">
        <v>139</v>
      </c>
      <c r="D2778" t="s">
        <v>131</v>
      </c>
      <c r="E2778" t="s">
        <v>17</v>
      </c>
      <c r="F2778" t="s">
        <v>210</v>
      </c>
      <c r="G2778">
        <v>42</v>
      </c>
      <c r="H2778">
        <v>42</v>
      </c>
      <c r="I2778">
        <v>0</v>
      </c>
      <c r="J2778" s="1">
        <f t="shared" si="86"/>
        <v>1</v>
      </c>
      <c r="K2778" s="1">
        <f t="shared" si="87"/>
        <v>0</v>
      </c>
    </row>
    <row r="2779" spans="1:11" hidden="1" x14ac:dyDescent="0.35">
      <c r="A2779" t="s">
        <v>138</v>
      </c>
      <c r="B2779" t="s">
        <v>9</v>
      </c>
      <c r="C2779" t="s">
        <v>139</v>
      </c>
      <c r="D2779" t="s">
        <v>131</v>
      </c>
      <c r="E2779" t="s">
        <v>18</v>
      </c>
      <c r="F2779" t="s">
        <v>210</v>
      </c>
      <c r="G2779">
        <v>29</v>
      </c>
      <c r="H2779">
        <v>29</v>
      </c>
      <c r="I2779">
        <v>0</v>
      </c>
      <c r="J2779" s="1">
        <f t="shared" si="86"/>
        <v>1</v>
      </c>
      <c r="K2779" s="1">
        <f t="shared" si="87"/>
        <v>0</v>
      </c>
    </row>
    <row r="2780" spans="1:11" hidden="1" x14ac:dyDescent="0.35">
      <c r="A2780" t="s">
        <v>138</v>
      </c>
      <c r="B2780" t="s">
        <v>9</v>
      </c>
      <c r="C2780" t="s">
        <v>139</v>
      </c>
      <c r="D2780" t="s">
        <v>131</v>
      </c>
      <c r="E2780" t="s">
        <v>19</v>
      </c>
      <c r="F2780" t="s">
        <v>210</v>
      </c>
      <c r="G2780">
        <v>34</v>
      </c>
      <c r="H2780">
        <v>27</v>
      </c>
      <c r="I2780">
        <v>7</v>
      </c>
      <c r="J2780" s="1">
        <f t="shared" si="86"/>
        <v>0.79411764705882348</v>
      </c>
      <c r="K2780" s="1">
        <f t="shared" si="87"/>
        <v>0.20588235294117646</v>
      </c>
    </row>
    <row r="2781" spans="1:11" hidden="1" x14ac:dyDescent="0.35">
      <c r="A2781" t="s">
        <v>138</v>
      </c>
      <c r="B2781" t="s">
        <v>9</v>
      </c>
      <c r="C2781" t="s">
        <v>139</v>
      </c>
      <c r="D2781" t="s">
        <v>131</v>
      </c>
      <c r="E2781" t="s">
        <v>20</v>
      </c>
      <c r="F2781" t="s">
        <v>210</v>
      </c>
      <c r="G2781">
        <v>40</v>
      </c>
      <c r="H2781">
        <v>40</v>
      </c>
      <c r="I2781">
        <v>0</v>
      </c>
      <c r="J2781" s="1">
        <f t="shared" si="86"/>
        <v>1</v>
      </c>
      <c r="K2781" s="1">
        <f t="shared" si="87"/>
        <v>0</v>
      </c>
    </row>
    <row r="2782" spans="1:11" hidden="1" x14ac:dyDescent="0.35">
      <c r="A2782" t="s">
        <v>138</v>
      </c>
      <c r="B2782" t="s">
        <v>9</v>
      </c>
      <c r="C2782" t="s">
        <v>139</v>
      </c>
      <c r="D2782" t="s">
        <v>131</v>
      </c>
      <c r="E2782" t="s">
        <v>21</v>
      </c>
      <c r="F2782" t="s">
        <v>210</v>
      </c>
      <c r="G2782">
        <v>66</v>
      </c>
      <c r="H2782">
        <v>52</v>
      </c>
      <c r="I2782">
        <v>14</v>
      </c>
      <c r="J2782" s="1">
        <f t="shared" si="86"/>
        <v>0.78787878787878785</v>
      </c>
      <c r="K2782" s="1">
        <f t="shared" si="87"/>
        <v>0.21212121212121213</v>
      </c>
    </row>
    <row r="2783" spans="1:11" hidden="1" x14ac:dyDescent="0.35">
      <c r="A2783" t="s">
        <v>138</v>
      </c>
      <c r="B2783" t="s">
        <v>9</v>
      </c>
      <c r="C2783" t="s">
        <v>139</v>
      </c>
      <c r="D2783" t="s">
        <v>131</v>
      </c>
      <c r="E2783" t="s">
        <v>22</v>
      </c>
      <c r="F2783" t="s">
        <v>210</v>
      </c>
      <c r="G2783">
        <v>33</v>
      </c>
      <c r="H2783">
        <v>33</v>
      </c>
      <c r="I2783">
        <v>0</v>
      </c>
      <c r="J2783" s="1">
        <f t="shared" si="86"/>
        <v>1</v>
      </c>
      <c r="K2783" s="1">
        <f t="shared" si="87"/>
        <v>0</v>
      </c>
    </row>
    <row r="2784" spans="1:11" hidden="1" x14ac:dyDescent="0.35">
      <c r="A2784" t="s">
        <v>138</v>
      </c>
      <c r="B2784" t="s">
        <v>9</v>
      </c>
      <c r="C2784" t="s">
        <v>139</v>
      </c>
      <c r="D2784" t="s">
        <v>131</v>
      </c>
      <c r="E2784" t="s">
        <v>23</v>
      </c>
      <c r="F2784" t="s">
        <v>210</v>
      </c>
      <c r="G2784">
        <v>28</v>
      </c>
      <c r="H2784">
        <v>25</v>
      </c>
      <c r="I2784">
        <v>3</v>
      </c>
      <c r="J2784" s="1">
        <f t="shared" si="86"/>
        <v>0.8928571428571429</v>
      </c>
      <c r="K2784" s="1">
        <f t="shared" si="87"/>
        <v>0.10714285714285714</v>
      </c>
    </row>
    <row r="2785" spans="1:11" hidden="1" x14ac:dyDescent="0.35">
      <c r="A2785" t="s">
        <v>138</v>
      </c>
      <c r="B2785" t="s">
        <v>9</v>
      </c>
      <c r="C2785" t="s">
        <v>139</v>
      </c>
      <c r="D2785" t="s">
        <v>131</v>
      </c>
      <c r="E2785" t="s">
        <v>24</v>
      </c>
      <c r="F2785" t="s">
        <v>210</v>
      </c>
      <c r="G2785">
        <v>29</v>
      </c>
      <c r="H2785">
        <v>29</v>
      </c>
      <c r="I2785">
        <v>0</v>
      </c>
      <c r="J2785" s="1">
        <f t="shared" si="86"/>
        <v>1</v>
      </c>
      <c r="K2785" s="1">
        <f t="shared" si="87"/>
        <v>0</v>
      </c>
    </row>
    <row r="2786" spans="1:11" hidden="1" x14ac:dyDescent="0.35">
      <c r="A2786" t="s">
        <v>138</v>
      </c>
      <c r="B2786" t="s">
        <v>9</v>
      </c>
      <c r="C2786" t="s">
        <v>139</v>
      </c>
      <c r="D2786" t="s">
        <v>131</v>
      </c>
      <c r="E2786" t="s">
        <v>25</v>
      </c>
      <c r="F2786" t="s">
        <v>210</v>
      </c>
      <c r="G2786">
        <v>27</v>
      </c>
      <c r="H2786">
        <v>27</v>
      </c>
      <c r="I2786">
        <v>0</v>
      </c>
      <c r="J2786" s="1">
        <f t="shared" si="86"/>
        <v>1</v>
      </c>
      <c r="K2786" s="1">
        <f t="shared" si="87"/>
        <v>0</v>
      </c>
    </row>
    <row r="2787" spans="1:11" hidden="1" x14ac:dyDescent="0.35">
      <c r="A2787" t="s">
        <v>138</v>
      </c>
      <c r="B2787" t="s">
        <v>9</v>
      </c>
      <c r="C2787" t="s">
        <v>139</v>
      </c>
      <c r="D2787" t="s">
        <v>131</v>
      </c>
      <c r="E2787" t="s">
        <v>26</v>
      </c>
      <c r="F2787" t="s">
        <v>268</v>
      </c>
      <c r="G2787">
        <v>65</v>
      </c>
      <c r="H2787">
        <v>64</v>
      </c>
      <c r="I2787">
        <v>1</v>
      </c>
      <c r="J2787" s="1">
        <f t="shared" si="86"/>
        <v>0.98461538461538467</v>
      </c>
      <c r="K2787" s="1">
        <f t="shared" si="87"/>
        <v>1.5384615384615385E-2</v>
      </c>
    </row>
    <row r="2788" spans="1:11" hidden="1" x14ac:dyDescent="0.35">
      <c r="A2788" t="s">
        <v>138</v>
      </c>
      <c r="B2788" t="s">
        <v>9</v>
      </c>
      <c r="C2788" t="s">
        <v>139</v>
      </c>
      <c r="D2788" t="s">
        <v>131</v>
      </c>
      <c r="E2788" t="s">
        <v>27</v>
      </c>
      <c r="F2788" t="s">
        <v>210</v>
      </c>
      <c r="G2788">
        <v>24</v>
      </c>
      <c r="H2788">
        <v>24</v>
      </c>
      <c r="I2788">
        <v>0</v>
      </c>
      <c r="J2788" s="1">
        <f t="shared" si="86"/>
        <v>1</v>
      </c>
      <c r="K2788" s="1">
        <f t="shared" si="87"/>
        <v>0</v>
      </c>
    </row>
    <row r="2789" spans="1:11" hidden="1" x14ac:dyDescent="0.35">
      <c r="A2789" t="s">
        <v>138</v>
      </c>
      <c r="B2789" t="s">
        <v>9</v>
      </c>
      <c r="C2789" t="s">
        <v>139</v>
      </c>
      <c r="D2789" t="s">
        <v>131</v>
      </c>
      <c r="E2789" t="s">
        <v>28</v>
      </c>
      <c r="F2789" t="s">
        <v>210</v>
      </c>
      <c r="G2789">
        <v>70</v>
      </c>
      <c r="H2789">
        <v>62</v>
      </c>
      <c r="I2789">
        <v>8</v>
      </c>
      <c r="J2789" s="1">
        <f t="shared" si="86"/>
        <v>0.88571428571428568</v>
      </c>
      <c r="K2789" s="1">
        <f t="shared" si="87"/>
        <v>0.11428571428571428</v>
      </c>
    </row>
    <row r="2790" spans="1:11" hidden="1" x14ac:dyDescent="0.35">
      <c r="A2790" t="s">
        <v>138</v>
      </c>
      <c r="B2790" t="s">
        <v>9</v>
      </c>
      <c r="C2790" t="s">
        <v>139</v>
      </c>
      <c r="D2790" t="s">
        <v>131</v>
      </c>
      <c r="E2790" t="s">
        <v>29</v>
      </c>
      <c r="F2790" t="s">
        <v>210</v>
      </c>
      <c r="G2790">
        <v>28</v>
      </c>
      <c r="H2790">
        <v>28</v>
      </c>
      <c r="I2790">
        <v>0</v>
      </c>
      <c r="J2790" s="1">
        <f t="shared" si="86"/>
        <v>1</v>
      </c>
      <c r="K2790" s="1">
        <f t="shared" si="87"/>
        <v>0</v>
      </c>
    </row>
    <row r="2791" spans="1:11" hidden="1" x14ac:dyDescent="0.35">
      <c r="A2791" t="s">
        <v>138</v>
      </c>
      <c r="B2791" t="s">
        <v>9</v>
      </c>
      <c r="C2791" t="s">
        <v>139</v>
      </c>
      <c r="D2791" t="s">
        <v>131</v>
      </c>
      <c r="E2791" t="s">
        <v>30</v>
      </c>
      <c r="F2791" t="s">
        <v>210</v>
      </c>
      <c r="G2791">
        <v>15</v>
      </c>
      <c r="H2791">
        <v>15</v>
      </c>
      <c r="I2791">
        <v>0</v>
      </c>
      <c r="J2791" s="1">
        <f t="shared" si="86"/>
        <v>1</v>
      </c>
      <c r="K2791" s="1">
        <f t="shared" si="87"/>
        <v>0</v>
      </c>
    </row>
    <row r="2792" spans="1:11" hidden="1" x14ac:dyDescent="0.35">
      <c r="A2792" t="s">
        <v>138</v>
      </c>
      <c r="B2792" t="s">
        <v>9</v>
      </c>
      <c r="C2792" t="s">
        <v>139</v>
      </c>
      <c r="D2792" t="s">
        <v>131</v>
      </c>
      <c r="E2792" t="s">
        <v>31</v>
      </c>
      <c r="F2792" t="s">
        <v>210</v>
      </c>
      <c r="G2792">
        <v>56</v>
      </c>
      <c r="H2792">
        <v>56</v>
      </c>
      <c r="I2792">
        <v>0</v>
      </c>
      <c r="J2792" s="1">
        <f t="shared" si="86"/>
        <v>1</v>
      </c>
      <c r="K2792" s="1">
        <f t="shared" si="87"/>
        <v>0</v>
      </c>
    </row>
    <row r="2793" spans="1:11" hidden="1" x14ac:dyDescent="0.35">
      <c r="A2793" t="s">
        <v>138</v>
      </c>
      <c r="B2793" t="s">
        <v>9</v>
      </c>
      <c r="C2793" t="s">
        <v>139</v>
      </c>
      <c r="D2793" t="s">
        <v>131</v>
      </c>
      <c r="E2793" t="s">
        <v>32</v>
      </c>
      <c r="F2793" t="s">
        <v>210</v>
      </c>
      <c r="G2793">
        <v>34</v>
      </c>
      <c r="H2793">
        <v>34</v>
      </c>
      <c r="I2793">
        <v>0</v>
      </c>
      <c r="J2793" s="1">
        <f t="shared" si="86"/>
        <v>1</v>
      </c>
      <c r="K2793" s="1">
        <f t="shared" si="87"/>
        <v>0</v>
      </c>
    </row>
    <row r="2794" spans="1:11" hidden="1" x14ac:dyDescent="0.35">
      <c r="A2794" t="s">
        <v>138</v>
      </c>
      <c r="B2794" t="s">
        <v>9</v>
      </c>
      <c r="C2794" t="s">
        <v>139</v>
      </c>
      <c r="D2794" t="s">
        <v>131</v>
      </c>
      <c r="E2794" t="s">
        <v>33</v>
      </c>
      <c r="F2794" t="s">
        <v>210</v>
      </c>
      <c r="G2794">
        <v>30</v>
      </c>
      <c r="H2794">
        <v>30</v>
      </c>
      <c r="I2794">
        <v>0</v>
      </c>
      <c r="J2794" s="1">
        <f t="shared" si="86"/>
        <v>1</v>
      </c>
      <c r="K2794" s="1">
        <f t="shared" si="87"/>
        <v>0</v>
      </c>
    </row>
    <row r="2795" spans="1:11" hidden="1" x14ac:dyDescent="0.35">
      <c r="A2795" t="s">
        <v>138</v>
      </c>
      <c r="B2795" t="s">
        <v>9</v>
      </c>
      <c r="C2795" t="s">
        <v>139</v>
      </c>
      <c r="D2795" t="s">
        <v>131</v>
      </c>
      <c r="E2795" t="s">
        <v>34</v>
      </c>
      <c r="F2795" t="s">
        <v>210</v>
      </c>
      <c r="G2795">
        <v>42</v>
      </c>
      <c r="H2795">
        <v>42</v>
      </c>
      <c r="I2795">
        <v>0</v>
      </c>
      <c r="J2795" s="1">
        <f t="shared" si="86"/>
        <v>1</v>
      </c>
      <c r="K2795" s="1">
        <f t="shared" si="87"/>
        <v>0</v>
      </c>
    </row>
    <row r="2796" spans="1:11" hidden="1" x14ac:dyDescent="0.35">
      <c r="A2796" t="s">
        <v>138</v>
      </c>
      <c r="B2796" t="s">
        <v>9</v>
      </c>
      <c r="C2796" t="s">
        <v>139</v>
      </c>
      <c r="D2796" t="s">
        <v>131</v>
      </c>
      <c r="E2796" t="s">
        <v>35</v>
      </c>
      <c r="F2796" t="s">
        <v>210</v>
      </c>
      <c r="G2796">
        <v>24</v>
      </c>
      <c r="H2796">
        <v>24</v>
      </c>
      <c r="I2796">
        <v>0</v>
      </c>
      <c r="J2796" s="1">
        <f t="shared" si="86"/>
        <v>1</v>
      </c>
      <c r="K2796" s="1">
        <f t="shared" si="87"/>
        <v>0</v>
      </c>
    </row>
    <row r="2797" spans="1:11" hidden="1" x14ac:dyDescent="0.35">
      <c r="A2797" t="s">
        <v>138</v>
      </c>
      <c r="B2797" t="s">
        <v>9</v>
      </c>
      <c r="C2797" t="s">
        <v>139</v>
      </c>
      <c r="D2797" t="s">
        <v>131</v>
      </c>
      <c r="E2797" t="s">
        <v>36</v>
      </c>
      <c r="F2797" t="s">
        <v>210</v>
      </c>
      <c r="G2797">
        <v>28</v>
      </c>
      <c r="H2797">
        <v>27</v>
      </c>
      <c r="I2797">
        <v>1</v>
      </c>
      <c r="J2797" s="1">
        <f t="shared" si="86"/>
        <v>0.9642857142857143</v>
      </c>
      <c r="K2797" s="1">
        <f t="shared" si="87"/>
        <v>3.5714285714285712E-2</v>
      </c>
    </row>
    <row r="2798" spans="1:11" hidden="1" x14ac:dyDescent="0.35">
      <c r="A2798" t="s">
        <v>138</v>
      </c>
      <c r="B2798" t="s">
        <v>9</v>
      </c>
      <c r="C2798" t="s">
        <v>139</v>
      </c>
      <c r="D2798" t="s">
        <v>131</v>
      </c>
      <c r="E2798" t="s">
        <v>37</v>
      </c>
      <c r="F2798" t="s">
        <v>210</v>
      </c>
      <c r="G2798">
        <v>50</v>
      </c>
      <c r="H2798">
        <v>50</v>
      </c>
      <c r="I2798">
        <v>0</v>
      </c>
      <c r="J2798" s="1">
        <f t="shared" si="86"/>
        <v>1</v>
      </c>
      <c r="K2798" s="1">
        <f t="shared" si="87"/>
        <v>0</v>
      </c>
    </row>
    <row r="2799" spans="1:11" hidden="1" x14ac:dyDescent="0.35">
      <c r="A2799" t="s">
        <v>138</v>
      </c>
      <c r="B2799" t="s">
        <v>9</v>
      </c>
      <c r="C2799" t="s">
        <v>139</v>
      </c>
      <c r="D2799" t="s">
        <v>131</v>
      </c>
      <c r="E2799" t="s">
        <v>38</v>
      </c>
      <c r="F2799" t="s">
        <v>210</v>
      </c>
      <c r="G2799">
        <v>37</v>
      </c>
      <c r="H2799">
        <v>31</v>
      </c>
      <c r="I2799">
        <v>6</v>
      </c>
      <c r="J2799" s="1">
        <f t="shared" si="86"/>
        <v>0.83783783783783783</v>
      </c>
      <c r="K2799" s="1">
        <f t="shared" si="87"/>
        <v>0.16216216216216217</v>
      </c>
    </row>
    <row r="2800" spans="1:11" hidden="1" x14ac:dyDescent="0.35">
      <c r="A2800" t="s">
        <v>138</v>
      </c>
      <c r="B2800" t="s">
        <v>9</v>
      </c>
      <c r="C2800" t="s">
        <v>139</v>
      </c>
      <c r="D2800" t="s">
        <v>131</v>
      </c>
      <c r="E2800" t="s">
        <v>39</v>
      </c>
      <c r="F2800" t="s">
        <v>268</v>
      </c>
      <c r="G2800">
        <v>45</v>
      </c>
      <c r="H2800">
        <v>27</v>
      </c>
      <c r="I2800">
        <v>18</v>
      </c>
      <c r="J2800" s="1">
        <f t="shared" si="86"/>
        <v>0.6</v>
      </c>
      <c r="K2800" s="1">
        <f t="shared" si="87"/>
        <v>0.4</v>
      </c>
    </row>
    <row r="2801" spans="1:11" hidden="1" x14ac:dyDescent="0.35">
      <c r="A2801" t="s">
        <v>138</v>
      </c>
      <c r="B2801" t="s">
        <v>9</v>
      </c>
      <c r="C2801" t="s">
        <v>139</v>
      </c>
      <c r="D2801" t="s">
        <v>131</v>
      </c>
      <c r="E2801" t="s">
        <v>40</v>
      </c>
      <c r="F2801" t="s">
        <v>189</v>
      </c>
      <c r="G2801">
        <v>20</v>
      </c>
      <c r="H2801">
        <v>11</v>
      </c>
      <c r="I2801">
        <v>9</v>
      </c>
      <c r="J2801" s="1">
        <f t="shared" si="86"/>
        <v>0.55000000000000004</v>
      </c>
      <c r="K2801" s="1">
        <f t="shared" si="87"/>
        <v>0.45</v>
      </c>
    </row>
    <row r="2802" spans="1:11" hidden="1" x14ac:dyDescent="0.35">
      <c r="A2802" t="s">
        <v>138</v>
      </c>
      <c r="B2802" t="s">
        <v>9</v>
      </c>
      <c r="C2802" t="s">
        <v>139</v>
      </c>
      <c r="D2802" t="s">
        <v>131</v>
      </c>
      <c r="E2802" t="s">
        <v>41</v>
      </c>
      <c r="F2802" t="s">
        <v>268</v>
      </c>
      <c r="G2802">
        <v>43</v>
      </c>
      <c r="H2802">
        <v>28</v>
      </c>
      <c r="I2802">
        <v>15</v>
      </c>
      <c r="J2802" s="1">
        <f t="shared" si="86"/>
        <v>0.65116279069767447</v>
      </c>
      <c r="K2802" s="1">
        <f t="shared" si="87"/>
        <v>0.34883720930232559</v>
      </c>
    </row>
    <row r="2803" spans="1:11" hidden="1" x14ac:dyDescent="0.35">
      <c r="A2803" t="s">
        <v>138</v>
      </c>
      <c r="B2803" t="s">
        <v>9</v>
      </c>
      <c r="C2803" t="s">
        <v>139</v>
      </c>
      <c r="D2803" t="s">
        <v>131</v>
      </c>
      <c r="E2803" t="s">
        <v>42</v>
      </c>
      <c r="F2803" t="s">
        <v>268</v>
      </c>
      <c r="G2803">
        <v>41</v>
      </c>
      <c r="H2803">
        <v>29</v>
      </c>
      <c r="I2803">
        <v>12</v>
      </c>
      <c r="J2803" s="1">
        <f t="shared" si="86"/>
        <v>0.70731707317073167</v>
      </c>
      <c r="K2803" s="1">
        <f t="shared" si="87"/>
        <v>0.29268292682926828</v>
      </c>
    </row>
    <row r="2804" spans="1:11" hidden="1" x14ac:dyDescent="0.35">
      <c r="A2804" t="s">
        <v>138</v>
      </c>
      <c r="B2804" t="s">
        <v>9</v>
      </c>
      <c r="C2804" t="s">
        <v>139</v>
      </c>
      <c r="D2804" t="s">
        <v>131</v>
      </c>
      <c r="E2804" t="s">
        <v>43</v>
      </c>
      <c r="F2804" t="s">
        <v>268</v>
      </c>
      <c r="G2804">
        <v>56</v>
      </c>
      <c r="H2804">
        <v>36</v>
      </c>
      <c r="I2804">
        <v>20</v>
      </c>
      <c r="J2804" s="1">
        <f t="shared" si="86"/>
        <v>0.6428571428571429</v>
      </c>
      <c r="K2804" s="1">
        <f t="shared" si="87"/>
        <v>0.35714285714285715</v>
      </c>
    </row>
    <row r="2805" spans="1:11" hidden="1" x14ac:dyDescent="0.35">
      <c r="A2805" t="s">
        <v>138</v>
      </c>
      <c r="B2805" t="s">
        <v>9</v>
      </c>
      <c r="C2805" t="s">
        <v>139</v>
      </c>
      <c r="D2805" t="s">
        <v>131</v>
      </c>
      <c r="E2805" t="s">
        <v>44</v>
      </c>
      <c r="F2805" t="s">
        <v>268</v>
      </c>
      <c r="G2805">
        <v>49</v>
      </c>
      <c r="H2805">
        <v>20</v>
      </c>
      <c r="I2805">
        <v>29</v>
      </c>
      <c r="J2805" s="1">
        <f t="shared" si="86"/>
        <v>0.40816326530612246</v>
      </c>
      <c r="K2805" s="1">
        <f t="shared" si="87"/>
        <v>0.59183673469387754</v>
      </c>
    </row>
    <row r="2806" spans="1:11" hidden="1" x14ac:dyDescent="0.35">
      <c r="A2806" t="s">
        <v>138</v>
      </c>
      <c r="B2806" t="s">
        <v>9</v>
      </c>
      <c r="C2806" t="s">
        <v>139</v>
      </c>
      <c r="D2806" t="s">
        <v>131</v>
      </c>
      <c r="E2806" t="s">
        <v>45</v>
      </c>
      <c r="F2806" t="s">
        <v>268</v>
      </c>
      <c r="G2806">
        <v>21</v>
      </c>
      <c r="H2806">
        <v>10</v>
      </c>
      <c r="I2806">
        <v>11</v>
      </c>
      <c r="J2806" s="1">
        <f t="shared" si="86"/>
        <v>0.47619047619047616</v>
      </c>
      <c r="K2806" s="1">
        <f t="shared" si="87"/>
        <v>0.52380952380952384</v>
      </c>
    </row>
    <row r="2807" spans="1:11" hidden="1" x14ac:dyDescent="0.35">
      <c r="A2807" t="s">
        <v>138</v>
      </c>
      <c r="B2807" t="s">
        <v>9</v>
      </c>
      <c r="C2807" t="s">
        <v>139</v>
      </c>
      <c r="D2807" t="s">
        <v>131</v>
      </c>
      <c r="E2807" t="s">
        <v>46</v>
      </c>
      <c r="F2807" t="s">
        <v>268</v>
      </c>
      <c r="G2807">
        <v>20</v>
      </c>
      <c r="H2807">
        <v>9</v>
      </c>
      <c r="I2807">
        <v>11</v>
      </c>
      <c r="J2807" s="1">
        <f t="shared" si="86"/>
        <v>0.45</v>
      </c>
      <c r="K2807" s="1">
        <f t="shared" si="87"/>
        <v>0.55000000000000004</v>
      </c>
    </row>
    <row r="2808" spans="1:11" hidden="1" x14ac:dyDescent="0.35">
      <c r="A2808" t="s">
        <v>138</v>
      </c>
      <c r="B2808" t="s">
        <v>9</v>
      </c>
      <c r="C2808" t="s">
        <v>139</v>
      </c>
      <c r="D2808" t="s">
        <v>131</v>
      </c>
      <c r="E2808" t="s">
        <v>47</v>
      </c>
      <c r="F2808" t="s">
        <v>268</v>
      </c>
      <c r="G2808">
        <v>49</v>
      </c>
      <c r="H2808">
        <v>29</v>
      </c>
      <c r="I2808">
        <v>20</v>
      </c>
      <c r="J2808" s="1">
        <f t="shared" si="86"/>
        <v>0.59183673469387754</v>
      </c>
      <c r="K2808" s="1">
        <f t="shared" si="87"/>
        <v>0.40816326530612246</v>
      </c>
    </row>
    <row r="2809" spans="1:11" hidden="1" x14ac:dyDescent="0.35">
      <c r="A2809" t="s">
        <v>138</v>
      </c>
      <c r="B2809" t="s">
        <v>9</v>
      </c>
      <c r="C2809" t="s">
        <v>139</v>
      </c>
      <c r="D2809" t="s">
        <v>131</v>
      </c>
      <c r="E2809" t="s">
        <v>48</v>
      </c>
      <c r="F2809" t="s">
        <v>268</v>
      </c>
      <c r="G2809">
        <v>71</v>
      </c>
      <c r="H2809">
        <v>46</v>
      </c>
      <c r="I2809">
        <v>25</v>
      </c>
      <c r="J2809" s="1">
        <f t="shared" si="86"/>
        <v>0.647887323943662</v>
      </c>
      <c r="K2809" s="1">
        <f t="shared" si="87"/>
        <v>0.352112676056338</v>
      </c>
    </row>
    <row r="2810" spans="1:11" hidden="1" x14ac:dyDescent="0.35">
      <c r="A2810" t="s">
        <v>138</v>
      </c>
      <c r="B2810" t="s">
        <v>9</v>
      </c>
      <c r="C2810" t="s">
        <v>139</v>
      </c>
      <c r="D2810" t="s">
        <v>131</v>
      </c>
      <c r="E2810" t="s">
        <v>49</v>
      </c>
      <c r="F2810" t="s">
        <v>268</v>
      </c>
      <c r="G2810">
        <v>63</v>
      </c>
      <c r="H2810">
        <v>50</v>
      </c>
      <c r="I2810">
        <v>13</v>
      </c>
      <c r="J2810" s="1">
        <f t="shared" si="86"/>
        <v>0.79365079365079361</v>
      </c>
      <c r="K2810" s="1">
        <f t="shared" si="87"/>
        <v>0.20634920634920634</v>
      </c>
    </row>
    <row r="2811" spans="1:11" hidden="1" x14ac:dyDescent="0.35">
      <c r="A2811" t="s">
        <v>138</v>
      </c>
      <c r="B2811" t="s">
        <v>9</v>
      </c>
      <c r="C2811" t="s">
        <v>139</v>
      </c>
      <c r="D2811" t="s">
        <v>131</v>
      </c>
      <c r="E2811" t="s">
        <v>50</v>
      </c>
      <c r="F2811" t="s">
        <v>268</v>
      </c>
      <c r="G2811">
        <v>61</v>
      </c>
      <c r="H2811">
        <v>49</v>
      </c>
      <c r="I2811">
        <v>12</v>
      </c>
      <c r="J2811" s="1">
        <f t="shared" si="86"/>
        <v>0.80327868852459017</v>
      </c>
      <c r="K2811" s="1">
        <f t="shared" si="87"/>
        <v>0.19672131147540983</v>
      </c>
    </row>
    <row r="2812" spans="1:11" hidden="1" x14ac:dyDescent="0.35">
      <c r="A2812" t="s">
        <v>138</v>
      </c>
      <c r="B2812" t="s">
        <v>9</v>
      </c>
      <c r="C2812" t="s">
        <v>139</v>
      </c>
      <c r="D2812" t="s">
        <v>131</v>
      </c>
      <c r="E2812" t="s">
        <v>51</v>
      </c>
      <c r="F2812" t="s">
        <v>189</v>
      </c>
      <c r="G2812">
        <v>60</v>
      </c>
      <c r="H2812">
        <v>47</v>
      </c>
      <c r="I2812">
        <v>13</v>
      </c>
      <c r="J2812" s="1">
        <f t="shared" si="86"/>
        <v>0.78333333333333333</v>
      </c>
      <c r="K2812" s="1">
        <f t="shared" si="87"/>
        <v>0.21666666666666667</v>
      </c>
    </row>
    <row r="2813" spans="1:11" hidden="1" x14ac:dyDescent="0.35">
      <c r="A2813" t="s">
        <v>138</v>
      </c>
      <c r="B2813" t="s">
        <v>9</v>
      </c>
      <c r="C2813" t="s">
        <v>139</v>
      </c>
      <c r="D2813" t="s">
        <v>131</v>
      </c>
      <c r="E2813" t="s">
        <v>52</v>
      </c>
      <c r="F2813" t="s">
        <v>189</v>
      </c>
      <c r="G2813">
        <v>39</v>
      </c>
      <c r="H2813">
        <v>31</v>
      </c>
      <c r="I2813">
        <v>8</v>
      </c>
      <c r="J2813" s="1">
        <f t="shared" si="86"/>
        <v>0.79487179487179482</v>
      </c>
      <c r="K2813" s="1">
        <f t="shared" si="87"/>
        <v>0.20512820512820512</v>
      </c>
    </row>
    <row r="2814" spans="1:11" hidden="1" x14ac:dyDescent="0.35">
      <c r="A2814" t="s">
        <v>138</v>
      </c>
      <c r="B2814" t="s">
        <v>9</v>
      </c>
      <c r="C2814" t="s">
        <v>139</v>
      </c>
      <c r="D2814" t="s">
        <v>131</v>
      </c>
      <c r="E2814" t="s">
        <v>53</v>
      </c>
      <c r="F2814" t="s">
        <v>189</v>
      </c>
      <c r="G2814">
        <v>53</v>
      </c>
      <c r="H2814">
        <v>42</v>
      </c>
      <c r="I2814">
        <v>11</v>
      </c>
      <c r="J2814" s="1">
        <f t="shared" si="86"/>
        <v>0.79245283018867929</v>
      </c>
      <c r="K2814" s="1">
        <f t="shared" si="87"/>
        <v>0.20754716981132076</v>
      </c>
    </row>
    <row r="2815" spans="1:11" hidden="1" x14ac:dyDescent="0.35">
      <c r="A2815" t="s">
        <v>138</v>
      </c>
      <c r="B2815" t="s">
        <v>9</v>
      </c>
      <c r="C2815" t="s">
        <v>139</v>
      </c>
      <c r="D2815" t="s">
        <v>131</v>
      </c>
      <c r="E2815" t="s">
        <v>54</v>
      </c>
      <c r="F2815" t="s">
        <v>189</v>
      </c>
      <c r="G2815">
        <v>22</v>
      </c>
      <c r="H2815">
        <v>22</v>
      </c>
      <c r="I2815">
        <v>0</v>
      </c>
      <c r="J2815" s="1">
        <f t="shared" si="86"/>
        <v>1</v>
      </c>
      <c r="K2815" s="1">
        <f t="shared" si="87"/>
        <v>0</v>
      </c>
    </row>
    <row r="2816" spans="1:11" hidden="1" x14ac:dyDescent="0.35">
      <c r="A2816" t="s">
        <v>138</v>
      </c>
      <c r="B2816" t="s">
        <v>9</v>
      </c>
      <c r="C2816" t="s">
        <v>139</v>
      </c>
      <c r="D2816" t="s">
        <v>131</v>
      </c>
      <c r="E2816" t="s">
        <v>55</v>
      </c>
      <c r="F2816" t="s">
        <v>189</v>
      </c>
      <c r="G2816">
        <v>18</v>
      </c>
      <c r="H2816">
        <v>14</v>
      </c>
      <c r="I2816">
        <v>4</v>
      </c>
      <c r="J2816" s="1">
        <f t="shared" si="86"/>
        <v>0.77777777777777779</v>
      </c>
      <c r="K2816" s="1">
        <f t="shared" si="87"/>
        <v>0.22222222222222221</v>
      </c>
    </row>
    <row r="2817" spans="1:11" hidden="1" x14ac:dyDescent="0.35">
      <c r="A2817" t="s">
        <v>138</v>
      </c>
      <c r="B2817" t="s">
        <v>9</v>
      </c>
      <c r="C2817" t="s">
        <v>139</v>
      </c>
      <c r="D2817" t="s">
        <v>131</v>
      </c>
      <c r="E2817" t="s">
        <v>56</v>
      </c>
      <c r="F2817" t="s">
        <v>189</v>
      </c>
      <c r="G2817">
        <v>52</v>
      </c>
      <c r="H2817">
        <v>51</v>
      </c>
      <c r="I2817">
        <v>1</v>
      </c>
      <c r="J2817" s="1">
        <f t="shared" si="86"/>
        <v>0.98076923076923073</v>
      </c>
      <c r="K2817" s="1">
        <f t="shared" si="87"/>
        <v>1.9230769230769232E-2</v>
      </c>
    </row>
    <row r="2818" spans="1:11" hidden="1" x14ac:dyDescent="0.35">
      <c r="A2818" t="s">
        <v>138</v>
      </c>
      <c r="B2818" t="s">
        <v>9</v>
      </c>
      <c r="C2818" t="s">
        <v>139</v>
      </c>
      <c r="D2818" t="s">
        <v>131</v>
      </c>
      <c r="E2818" t="s">
        <v>57</v>
      </c>
      <c r="F2818" t="s">
        <v>189</v>
      </c>
      <c r="G2818">
        <v>32</v>
      </c>
      <c r="H2818">
        <v>27</v>
      </c>
      <c r="I2818">
        <v>5</v>
      </c>
      <c r="J2818" s="1">
        <f t="shared" si="86"/>
        <v>0.84375</v>
      </c>
      <c r="K2818" s="1">
        <f t="shared" si="87"/>
        <v>0.15625</v>
      </c>
    </row>
    <row r="2819" spans="1:11" hidden="1" x14ac:dyDescent="0.35">
      <c r="A2819" t="s">
        <v>138</v>
      </c>
      <c r="B2819" t="s">
        <v>9</v>
      </c>
      <c r="C2819" t="s">
        <v>139</v>
      </c>
      <c r="D2819" t="s">
        <v>131</v>
      </c>
      <c r="E2819" t="s">
        <v>58</v>
      </c>
      <c r="F2819" t="s">
        <v>189</v>
      </c>
      <c r="G2819">
        <v>21</v>
      </c>
      <c r="H2819">
        <v>20</v>
      </c>
      <c r="I2819">
        <v>1</v>
      </c>
      <c r="J2819" s="1">
        <f t="shared" ref="J2819:J2882" si="88">H2819/G2819</f>
        <v>0.95238095238095233</v>
      </c>
      <c r="K2819" s="1">
        <f t="shared" ref="K2819:K2882" si="89">I2819/G2819</f>
        <v>4.7619047619047616E-2</v>
      </c>
    </row>
    <row r="2820" spans="1:11" hidden="1" x14ac:dyDescent="0.35">
      <c r="A2820" t="s">
        <v>138</v>
      </c>
      <c r="B2820" t="s">
        <v>9</v>
      </c>
      <c r="C2820" t="s">
        <v>139</v>
      </c>
      <c r="D2820" t="s">
        <v>131</v>
      </c>
      <c r="E2820" t="s">
        <v>59</v>
      </c>
      <c r="F2820" t="s">
        <v>189</v>
      </c>
      <c r="G2820">
        <v>45</v>
      </c>
      <c r="H2820">
        <v>42</v>
      </c>
      <c r="I2820">
        <v>3</v>
      </c>
      <c r="J2820" s="1">
        <f t="shared" si="88"/>
        <v>0.93333333333333335</v>
      </c>
      <c r="K2820" s="1">
        <f t="shared" si="89"/>
        <v>6.6666666666666666E-2</v>
      </c>
    </row>
    <row r="2821" spans="1:11" hidden="1" x14ac:dyDescent="0.35">
      <c r="A2821" t="s">
        <v>138</v>
      </c>
      <c r="B2821" t="s">
        <v>9</v>
      </c>
      <c r="C2821" t="s">
        <v>139</v>
      </c>
      <c r="D2821" t="s">
        <v>131</v>
      </c>
      <c r="E2821" t="s">
        <v>60</v>
      </c>
      <c r="F2821" t="s">
        <v>184</v>
      </c>
      <c r="G2821">
        <v>136</v>
      </c>
      <c r="H2821">
        <v>132</v>
      </c>
      <c r="I2821">
        <v>4</v>
      </c>
      <c r="J2821" s="1">
        <f t="shared" si="88"/>
        <v>0.97058823529411764</v>
      </c>
      <c r="K2821" s="1">
        <f t="shared" si="89"/>
        <v>2.9411764705882353E-2</v>
      </c>
    </row>
    <row r="2822" spans="1:11" hidden="1" x14ac:dyDescent="0.35">
      <c r="A2822" t="s">
        <v>138</v>
      </c>
      <c r="B2822" t="s">
        <v>9</v>
      </c>
      <c r="C2822" t="s">
        <v>139</v>
      </c>
      <c r="D2822" t="s">
        <v>131</v>
      </c>
      <c r="E2822" t="s">
        <v>61</v>
      </c>
      <c r="F2822" t="s">
        <v>184</v>
      </c>
      <c r="G2822">
        <v>96</v>
      </c>
      <c r="H2822">
        <v>72</v>
      </c>
      <c r="I2822">
        <v>24</v>
      </c>
      <c r="J2822" s="1">
        <f t="shared" si="88"/>
        <v>0.75</v>
      </c>
      <c r="K2822" s="1">
        <f t="shared" si="89"/>
        <v>0.25</v>
      </c>
    </row>
    <row r="2823" spans="1:11" hidden="1" x14ac:dyDescent="0.35">
      <c r="A2823" t="s">
        <v>138</v>
      </c>
      <c r="B2823" t="s">
        <v>9</v>
      </c>
      <c r="C2823" t="s">
        <v>139</v>
      </c>
      <c r="D2823" t="s">
        <v>131</v>
      </c>
      <c r="E2823" t="s">
        <v>62</v>
      </c>
      <c r="F2823" t="s">
        <v>184</v>
      </c>
      <c r="G2823">
        <v>66</v>
      </c>
      <c r="H2823">
        <v>57</v>
      </c>
      <c r="I2823">
        <v>9</v>
      </c>
      <c r="J2823" s="1">
        <f t="shared" si="88"/>
        <v>0.86363636363636365</v>
      </c>
      <c r="K2823" s="1">
        <f t="shared" si="89"/>
        <v>0.13636363636363635</v>
      </c>
    </row>
    <row r="2824" spans="1:11" hidden="1" x14ac:dyDescent="0.35">
      <c r="A2824" t="s">
        <v>138</v>
      </c>
      <c r="B2824" t="s">
        <v>9</v>
      </c>
      <c r="C2824" t="s">
        <v>139</v>
      </c>
      <c r="D2824" t="s">
        <v>131</v>
      </c>
      <c r="E2824" t="s">
        <v>63</v>
      </c>
      <c r="F2824" t="s">
        <v>184</v>
      </c>
      <c r="G2824">
        <v>120</v>
      </c>
      <c r="H2824">
        <v>78</v>
      </c>
      <c r="I2824">
        <v>42</v>
      </c>
      <c r="J2824" s="1">
        <f t="shared" si="88"/>
        <v>0.65</v>
      </c>
      <c r="K2824" s="1">
        <f t="shared" si="89"/>
        <v>0.35</v>
      </c>
    </row>
    <row r="2825" spans="1:11" hidden="1" x14ac:dyDescent="0.35">
      <c r="A2825" t="s">
        <v>138</v>
      </c>
      <c r="B2825" t="s">
        <v>9</v>
      </c>
      <c r="C2825" t="s">
        <v>139</v>
      </c>
      <c r="D2825" t="s">
        <v>131</v>
      </c>
      <c r="E2825" t="s">
        <v>64</v>
      </c>
      <c r="F2825" t="s">
        <v>184</v>
      </c>
      <c r="G2825">
        <v>51</v>
      </c>
      <c r="H2825">
        <v>48</v>
      </c>
      <c r="I2825">
        <v>3</v>
      </c>
      <c r="J2825" s="1">
        <f t="shared" si="88"/>
        <v>0.94117647058823528</v>
      </c>
      <c r="K2825" s="1">
        <f t="shared" si="89"/>
        <v>5.8823529411764705E-2</v>
      </c>
    </row>
    <row r="2826" spans="1:11" hidden="1" x14ac:dyDescent="0.35">
      <c r="A2826" t="s">
        <v>138</v>
      </c>
      <c r="B2826" t="s">
        <v>9</v>
      </c>
      <c r="C2826" t="s">
        <v>139</v>
      </c>
      <c r="D2826" t="s">
        <v>131</v>
      </c>
      <c r="E2826" t="s">
        <v>65</v>
      </c>
      <c r="F2826" t="s">
        <v>184</v>
      </c>
      <c r="G2826">
        <v>61</v>
      </c>
      <c r="H2826">
        <v>55</v>
      </c>
      <c r="I2826">
        <v>6</v>
      </c>
      <c r="J2826" s="1">
        <f t="shared" si="88"/>
        <v>0.90163934426229508</v>
      </c>
      <c r="K2826" s="1">
        <f t="shared" si="89"/>
        <v>9.8360655737704916E-2</v>
      </c>
    </row>
    <row r="2827" spans="1:11" hidden="1" x14ac:dyDescent="0.35">
      <c r="A2827" t="s">
        <v>138</v>
      </c>
      <c r="B2827" t="s">
        <v>9</v>
      </c>
      <c r="C2827" t="s">
        <v>139</v>
      </c>
      <c r="D2827" t="s">
        <v>131</v>
      </c>
      <c r="E2827" t="s">
        <v>66</v>
      </c>
      <c r="F2827" t="s">
        <v>184</v>
      </c>
      <c r="G2827">
        <v>12</v>
      </c>
      <c r="H2827">
        <v>9</v>
      </c>
      <c r="I2827">
        <v>3</v>
      </c>
      <c r="J2827" s="1">
        <f t="shared" si="88"/>
        <v>0.75</v>
      </c>
      <c r="K2827" s="1">
        <f t="shared" si="89"/>
        <v>0.25</v>
      </c>
    </row>
    <row r="2828" spans="1:11" hidden="1" x14ac:dyDescent="0.35">
      <c r="A2828" t="s">
        <v>138</v>
      </c>
      <c r="B2828" t="s">
        <v>9</v>
      </c>
      <c r="C2828" t="s">
        <v>139</v>
      </c>
      <c r="D2828" t="s">
        <v>131</v>
      </c>
      <c r="E2828" t="s">
        <v>67</v>
      </c>
      <c r="F2828" t="s">
        <v>184</v>
      </c>
      <c r="G2828">
        <v>39</v>
      </c>
      <c r="H2828">
        <v>37</v>
      </c>
      <c r="I2828">
        <v>2</v>
      </c>
      <c r="J2828" s="1">
        <f t="shared" si="88"/>
        <v>0.94871794871794868</v>
      </c>
      <c r="K2828" s="1">
        <f t="shared" si="89"/>
        <v>5.128205128205128E-2</v>
      </c>
    </row>
    <row r="2829" spans="1:11" hidden="1" x14ac:dyDescent="0.35">
      <c r="A2829" t="s">
        <v>138</v>
      </c>
      <c r="B2829" t="s">
        <v>9</v>
      </c>
      <c r="C2829" t="s">
        <v>139</v>
      </c>
      <c r="D2829" t="s">
        <v>131</v>
      </c>
      <c r="E2829" t="s">
        <v>68</v>
      </c>
      <c r="F2829" t="s">
        <v>184</v>
      </c>
      <c r="G2829">
        <v>57</v>
      </c>
      <c r="H2829">
        <v>57</v>
      </c>
      <c r="I2829">
        <v>0</v>
      </c>
      <c r="J2829" s="1">
        <f t="shared" si="88"/>
        <v>1</v>
      </c>
      <c r="K2829" s="1">
        <f t="shared" si="89"/>
        <v>0</v>
      </c>
    </row>
    <row r="2830" spans="1:11" hidden="1" x14ac:dyDescent="0.35">
      <c r="A2830" t="s">
        <v>138</v>
      </c>
      <c r="B2830" t="s">
        <v>9</v>
      </c>
      <c r="C2830" t="s">
        <v>139</v>
      </c>
      <c r="D2830" t="s">
        <v>131</v>
      </c>
      <c r="E2830" t="s">
        <v>69</v>
      </c>
      <c r="F2830" t="s">
        <v>200</v>
      </c>
      <c r="G2830">
        <v>25</v>
      </c>
      <c r="H2830">
        <v>20</v>
      </c>
      <c r="I2830">
        <v>5</v>
      </c>
      <c r="J2830" s="1">
        <f t="shared" si="88"/>
        <v>0.8</v>
      </c>
      <c r="K2830" s="1">
        <f t="shared" si="89"/>
        <v>0.2</v>
      </c>
    </row>
    <row r="2831" spans="1:11" hidden="1" x14ac:dyDescent="0.35">
      <c r="A2831" t="s">
        <v>138</v>
      </c>
      <c r="B2831" t="s">
        <v>9</v>
      </c>
      <c r="C2831" t="s">
        <v>139</v>
      </c>
      <c r="D2831" t="s">
        <v>131</v>
      </c>
      <c r="E2831" t="s">
        <v>70</v>
      </c>
      <c r="F2831" t="s">
        <v>200</v>
      </c>
      <c r="G2831">
        <v>122</v>
      </c>
      <c r="H2831">
        <v>120</v>
      </c>
      <c r="I2831">
        <v>2</v>
      </c>
      <c r="J2831" s="1">
        <f t="shared" si="88"/>
        <v>0.98360655737704916</v>
      </c>
      <c r="K2831" s="1">
        <f t="shared" si="89"/>
        <v>1.6393442622950821E-2</v>
      </c>
    </row>
    <row r="2832" spans="1:11" hidden="1" x14ac:dyDescent="0.35">
      <c r="A2832" t="s">
        <v>138</v>
      </c>
      <c r="B2832" t="s">
        <v>9</v>
      </c>
      <c r="C2832" t="s">
        <v>139</v>
      </c>
      <c r="D2832" t="s">
        <v>131</v>
      </c>
      <c r="E2832" t="s">
        <v>71</v>
      </c>
      <c r="F2832" t="s">
        <v>200</v>
      </c>
      <c r="G2832">
        <v>15</v>
      </c>
      <c r="H2832">
        <v>15</v>
      </c>
      <c r="I2832">
        <v>0</v>
      </c>
      <c r="J2832" s="1">
        <f t="shared" si="88"/>
        <v>1</v>
      </c>
      <c r="K2832" s="1">
        <f t="shared" si="89"/>
        <v>0</v>
      </c>
    </row>
    <row r="2833" spans="1:11" hidden="1" x14ac:dyDescent="0.35">
      <c r="A2833" t="s">
        <v>138</v>
      </c>
      <c r="B2833" t="s">
        <v>9</v>
      </c>
      <c r="C2833" t="s">
        <v>139</v>
      </c>
      <c r="D2833" t="s">
        <v>131</v>
      </c>
      <c r="E2833" t="s">
        <v>72</v>
      </c>
      <c r="F2833" t="s">
        <v>179</v>
      </c>
      <c r="G2833">
        <v>107</v>
      </c>
      <c r="H2833">
        <v>105</v>
      </c>
      <c r="I2833">
        <v>2</v>
      </c>
      <c r="J2833" s="1">
        <f t="shared" si="88"/>
        <v>0.98130841121495327</v>
      </c>
      <c r="K2833" s="1">
        <f t="shared" si="89"/>
        <v>1.8691588785046728E-2</v>
      </c>
    </row>
    <row r="2834" spans="1:11" hidden="1" x14ac:dyDescent="0.35">
      <c r="A2834" t="s">
        <v>138</v>
      </c>
      <c r="B2834" t="s">
        <v>9</v>
      </c>
      <c r="C2834" t="s">
        <v>139</v>
      </c>
      <c r="D2834" t="s">
        <v>131</v>
      </c>
      <c r="E2834" t="s">
        <v>73</v>
      </c>
      <c r="F2834" t="s">
        <v>179</v>
      </c>
      <c r="G2834">
        <v>149</v>
      </c>
      <c r="H2834">
        <v>148</v>
      </c>
      <c r="I2834">
        <v>1</v>
      </c>
      <c r="J2834" s="1">
        <f t="shared" si="88"/>
        <v>0.99328859060402686</v>
      </c>
      <c r="K2834" s="1">
        <f t="shared" si="89"/>
        <v>6.7114093959731542E-3</v>
      </c>
    </row>
    <row r="2835" spans="1:11" hidden="1" x14ac:dyDescent="0.35">
      <c r="A2835" t="s">
        <v>138</v>
      </c>
      <c r="B2835" t="s">
        <v>9</v>
      </c>
      <c r="C2835" t="s">
        <v>139</v>
      </c>
      <c r="D2835" t="s">
        <v>131</v>
      </c>
      <c r="E2835" t="s">
        <v>74</v>
      </c>
      <c r="F2835" t="s">
        <v>179</v>
      </c>
      <c r="G2835">
        <v>147</v>
      </c>
      <c r="H2835">
        <v>147</v>
      </c>
      <c r="I2835">
        <v>0</v>
      </c>
      <c r="J2835" s="1">
        <f t="shared" si="88"/>
        <v>1</v>
      </c>
      <c r="K2835" s="1">
        <f t="shared" si="89"/>
        <v>0</v>
      </c>
    </row>
    <row r="2836" spans="1:11" hidden="1" x14ac:dyDescent="0.35">
      <c r="A2836" t="s">
        <v>138</v>
      </c>
      <c r="B2836" t="s">
        <v>9</v>
      </c>
      <c r="C2836" t="s">
        <v>139</v>
      </c>
      <c r="D2836" t="s">
        <v>131</v>
      </c>
      <c r="E2836" t="s">
        <v>75</v>
      </c>
      <c r="F2836" t="s">
        <v>179</v>
      </c>
      <c r="G2836">
        <v>87</v>
      </c>
      <c r="H2836">
        <v>82</v>
      </c>
      <c r="I2836">
        <v>5</v>
      </c>
      <c r="J2836" s="1">
        <f t="shared" si="88"/>
        <v>0.94252873563218387</v>
      </c>
      <c r="K2836" s="1">
        <f t="shared" si="89"/>
        <v>5.7471264367816091E-2</v>
      </c>
    </row>
    <row r="2837" spans="1:11" hidden="1" x14ac:dyDescent="0.35">
      <c r="A2837" t="s">
        <v>138</v>
      </c>
      <c r="B2837" t="s">
        <v>9</v>
      </c>
      <c r="C2837" t="s">
        <v>139</v>
      </c>
      <c r="D2837" t="s">
        <v>131</v>
      </c>
      <c r="E2837" t="s">
        <v>76</v>
      </c>
      <c r="F2837" t="s">
        <v>210</v>
      </c>
      <c r="G2837">
        <v>76</v>
      </c>
      <c r="H2837">
        <v>75</v>
      </c>
      <c r="I2837">
        <v>1</v>
      </c>
      <c r="J2837" s="1">
        <f t="shared" si="88"/>
        <v>0.98684210526315785</v>
      </c>
      <c r="K2837" s="1">
        <f t="shared" si="89"/>
        <v>1.3157894736842105E-2</v>
      </c>
    </row>
    <row r="2838" spans="1:11" hidden="1" x14ac:dyDescent="0.35">
      <c r="A2838" t="s">
        <v>138</v>
      </c>
      <c r="B2838" t="s">
        <v>9</v>
      </c>
      <c r="C2838" t="s">
        <v>139</v>
      </c>
      <c r="D2838" t="s">
        <v>131</v>
      </c>
      <c r="E2838" t="s">
        <v>77</v>
      </c>
      <c r="F2838" s="31" t="s">
        <v>380</v>
      </c>
      <c r="G2838">
        <v>9</v>
      </c>
      <c r="H2838">
        <v>8</v>
      </c>
      <c r="I2838">
        <v>1</v>
      </c>
      <c r="J2838" s="1">
        <f t="shared" si="88"/>
        <v>0.88888888888888884</v>
      </c>
      <c r="K2838" s="1">
        <f t="shared" si="89"/>
        <v>0.1111111111111111</v>
      </c>
    </row>
    <row r="2839" spans="1:11" hidden="1" x14ac:dyDescent="0.35">
      <c r="A2839" t="s">
        <v>138</v>
      </c>
      <c r="B2839" t="s">
        <v>9</v>
      </c>
      <c r="C2839" t="s">
        <v>139</v>
      </c>
      <c r="D2839" t="s">
        <v>131</v>
      </c>
      <c r="E2839" t="s">
        <v>78</v>
      </c>
      <c r="F2839" t="s">
        <v>268</v>
      </c>
      <c r="G2839">
        <v>85</v>
      </c>
      <c r="H2839">
        <v>79</v>
      </c>
      <c r="I2839">
        <v>6</v>
      </c>
      <c r="J2839" s="1">
        <f t="shared" si="88"/>
        <v>0.92941176470588238</v>
      </c>
      <c r="K2839" s="1">
        <f t="shared" si="89"/>
        <v>7.0588235294117646E-2</v>
      </c>
    </row>
    <row r="2840" spans="1:11" hidden="1" x14ac:dyDescent="0.35">
      <c r="A2840" t="s">
        <v>138</v>
      </c>
      <c r="B2840" t="s">
        <v>9</v>
      </c>
      <c r="C2840" t="s">
        <v>139</v>
      </c>
      <c r="D2840" t="s">
        <v>131</v>
      </c>
      <c r="E2840" t="s">
        <v>79</v>
      </c>
      <c r="F2840" t="s">
        <v>210</v>
      </c>
      <c r="G2840">
        <v>59</v>
      </c>
      <c r="H2840">
        <v>59</v>
      </c>
      <c r="I2840">
        <v>0</v>
      </c>
      <c r="J2840" s="1">
        <f t="shared" si="88"/>
        <v>1</v>
      </c>
      <c r="K2840" s="1">
        <f t="shared" si="89"/>
        <v>0</v>
      </c>
    </row>
    <row r="2841" spans="1:11" hidden="1" x14ac:dyDescent="0.35">
      <c r="A2841" t="s">
        <v>138</v>
      </c>
      <c r="B2841" t="s">
        <v>9</v>
      </c>
      <c r="C2841" t="s">
        <v>139</v>
      </c>
      <c r="D2841" t="s">
        <v>131</v>
      </c>
      <c r="E2841" t="s">
        <v>80</v>
      </c>
      <c r="F2841" t="s">
        <v>189</v>
      </c>
      <c r="G2841">
        <v>1</v>
      </c>
      <c r="H2841">
        <v>1</v>
      </c>
      <c r="I2841">
        <v>0</v>
      </c>
      <c r="J2841" s="1">
        <f t="shared" si="88"/>
        <v>1</v>
      </c>
      <c r="K2841" s="1">
        <f t="shared" si="89"/>
        <v>0</v>
      </c>
    </row>
    <row r="2842" spans="1:11" hidden="1" x14ac:dyDescent="0.35">
      <c r="A2842" t="s">
        <v>138</v>
      </c>
      <c r="B2842" t="s">
        <v>9</v>
      </c>
      <c r="C2842" t="s">
        <v>139</v>
      </c>
      <c r="D2842" t="s">
        <v>131</v>
      </c>
      <c r="E2842" t="s">
        <v>84</v>
      </c>
      <c r="F2842" t="s">
        <v>200</v>
      </c>
      <c r="G2842">
        <v>93</v>
      </c>
      <c r="H2842">
        <v>75</v>
      </c>
      <c r="I2842">
        <v>18</v>
      </c>
      <c r="J2842" s="1">
        <f t="shared" si="88"/>
        <v>0.80645161290322576</v>
      </c>
      <c r="K2842" s="1">
        <f t="shared" si="89"/>
        <v>0.19354838709677419</v>
      </c>
    </row>
    <row r="2843" spans="1:11" hidden="1" x14ac:dyDescent="0.35">
      <c r="A2843" t="s">
        <v>138</v>
      </c>
      <c r="B2843" t="s">
        <v>9</v>
      </c>
      <c r="C2843" t="s">
        <v>139</v>
      </c>
      <c r="D2843" t="s">
        <v>131</v>
      </c>
      <c r="E2843" t="s">
        <v>85</v>
      </c>
      <c r="F2843" t="s">
        <v>200</v>
      </c>
      <c r="G2843">
        <v>87</v>
      </c>
      <c r="H2843">
        <v>80</v>
      </c>
      <c r="I2843">
        <v>7</v>
      </c>
      <c r="J2843" s="1">
        <f t="shared" si="88"/>
        <v>0.91954022988505746</v>
      </c>
      <c r="K2843" s="1">
        <f t="shared" si="89"/>
        <v>8.0459770114942528E-2</v>
      </c>
    </row>
    <row r="2844" spans="1:11" hidden="1" x14ac:dyDescent="0.35">
      <c r="A2844" t="s">
        <v>138</v>
      </c>
      <c r="B2844" t="s">
        <v>9</v>
      </c>
      <c r="C2844" t="s">
        <v>139</v>
      </c>
      <c r="D2844" t="s">
        <v>131</v>
      </c>
      <c r="E2844" t="s">
        <v>86</v>
      </c>
      <c r="F2844" t="s">
        <v>179</v>
      </c>
      <c r="G2844">
        <v>163</v>
      </c>
      <c r="H2844">
        <v>160</v>
      </c>
      <c r="I2844">
        <v>3</v>
      </c>
      <c r="J2844" s="1">
        <f t="shared" si="88"/>
        <v>0.98159509202453987</v>
      </c>
      <c r="K2844" s="1">
        <f t="shared" si="89"/>
        <v>1.8404907975460124E-2</v>
      </c>
    </row>
    <row r="2845" spans="1:11" hidden="1" x14ac:dyDescent="0.35">
      <c r="A2845" t="s">
        <v>138</v>
      </c>
      <c r="B2845" t="s">
        <v>9</v>
      </c>
      <c r="C2845" t="s">
        <v>139</v>
      </c>
      <c r="D2845" t="s">
        <v>131</v>
      </c>
      <c r="E2845" t="s">
        <v>87</v>
      </c>
      <c r="F2845" t="s">
        <v>189</v>
      </c>
      <c r="G2845">
        <v>173</v>
      </c>
      <c r="H2845">
        <v>172</v>
      </c>
      <c r="I2845">
        <v>1</v>
      </c>
      <c r="J2845" s="1">
        <f t="shared" si="88"/>
        <v>0.9942196531791907</v>
      </c>
      <c r="K2845" s="1">
        <f t="shared" si="89"/>
        <v>5.7803468208092483E-3</v>
      </c>
    </row>
    <row r="2846" spans="1:11" hidden="1" x14ac:dyDescent="0.35">
      <c r="A2846" t="s">
        <v>138</v>
      </c>
      <c r="B2846" t="s">
        <v>9</v>
      </c>
      <c r="C2846" t="s">
        <v>139</v>
      </c>
      <c r="D2846" t="s">
        <v>131</v>
      </c>
      <c r="E2846" t="s">
        <v>88</v>
      </c>
      <c r="F2846" t="s">
        <v>268</v>
      </c>
      <c r="G2846">
        <v>145</v>
      </c>
      <c r="H2846">
        <v>103</v>
      </c>
      <c r="I2846">
        <v>42</v>
      </c>
      <c r="J2846" s="1">
        <f t="shared" si="88"/>
        <v>0.71034482758620687</v>
      </c>
      <c r="K2846" s="1">
        <f t="shared" si="89"/>
        <v>0.28965517241379313</v>
      </c>
    </row>
    <row r="2847" spans="1:11" hidden="1" x14ac:dyDescent="0.35">
      <c r="A2847" t="s">
        <v>138</v>
      </c>
      <c r="B2847" t="s">
        <v>9</v>
      </c>
      <c r="C2847" t="s">
        <v>139</v>
      </c>
      <c r="D2847" t="s">
        <v>131</v>
      </c>
      <c r="E2847" t="s">
        <v>89</v>
      </c>
      <c r="F2847" t="s">
        <v>189</v>
      </c>
      <c r="G2847">
        <v>162</v>
      </c>
      <c r="H2847">
        <v>126</v>
      </c>
      <c r="I2847">
        <v>36</v>
      </c>
      <c r="J2847" s="1">
        <f t="shared" si="88"/>
        <v>0.77777777777777779</v>
      </c>
      <c r="K2847" s="1">
        <f t="shared" si="89"/>
        <v>0.22222222222222221</v>
      </c>
    </row>
    <row r="2848" spans="1:11" hidden="1" x14ac:dyDescent="0.35">
      <c r="A2848" t="s">
        <v>138</v>
      </c>
      <c r="B2848" t="s">
        <v>9</v>
      </c>
      <c r="C2848" t="s">
        <v>139</v>
      </c>
      <c r="D2848" t="s">
        <v>131</v>
      </c>
      <c r="E2848" t="s">
        <v>90</v>
      </c>
      <c r="F2848" t="s">
        <v>179</v>
      </c>
      <c r="G2848">
        <v>250</v>
      </c>
      <c r="H2848">
        <v>237</v>
      </c>
      <c r="I2848">
        <v>13</v>
      </c>
      <c r="J2848" s="1">
        <f t="shared" si="88"/>
        <v>0.94799999999999995</v>
      </c>
      <c r="K2848" s="1">
        <f t="shared" si="89"/>
        <v>5.1999999999999998E-2</v>
      </c>
    </row>
    <row r="2849" spans="1:11" hidden="1" x14ac:dyDescent="0.35">
      <c r="A2849" t="s">
        <v>138</v>
      </c>
      <c r="B2849" t="s">
        <v>9</v>
      </c>
      <c r="C2849" t="s">
        <v>139</v>
      </c>
      <c r="D2849" t="s">
        <v>131</v>
      </c>
      <c r="E2849" t="s">
        <v>91</v>
      </c>
      <c r="F2849" t="s">
        <v>268</v>
      </c>
      <c r="G2849">
        <v>130</v>
      </c>
      <c r="H2849">
        <v>115</v>
      </c>
      <c r="I2849">
        <v>15</v>
      </c>
      <c r="J2849" s="1">
        <f t="shared" si="88"/>
        <v>0.88461538461538458</v>
      </c>
      <c r="K2849" s="1">
        <f t="shared" si="89"/>
        <v>0.11538461538461539</v>
      </c>
    </row>
    <row r="2850" spans="1:11" hidden="1" x14ac:dyDescent="0.35">
      <c r="A2850" t="s">
        <v>138</v>
      </c>
      <c r="B2850" t="s">
        <v>9</v>
      </c>
      <c r="C2850" t="s">
        <v>139</v>
      </c>
      <c r="D2850" t="s">
        <v>131</v>
      </c>
      <c r="E2850" t="s">
        <v>92</v>
      </c>
      <c r="F2850" t="s">
        <v>189</v>
      </c>
      <c r="G2850">
        <v>157</v>
      </c>
      <c r="H2850">
        <v>154</v>
      </c>
      <c r="I2850">
        <v>3</v>
      </c>
      <c r="J2850" s="1">
        <f t="shared" si="88"/>
        <v>0.98089171974522293</v>
      </c>
      <c r="K2850" s="1">
        <f t="shared" si="89"/>
        <v>1.9108280254777069E-2</v>
      </c>
    </row>
    <row r="2851" spans="1:11" hidden="1" x14ac:dyDescent="0.35">
      <c r="A2851" t="s">
        <v>138</v>
      </c>
      <c r="B2851" t="s">
        <v>9</v>
      </c>
      <c r="C2851" t="s">
        <v>139</v>
      </c>
      <c r="D2851" t="s">
        <v>131</v>
      </c>
      <c r="E2851" t="s">
        <v>93</v>
      </c>
      <c r="F2851" t="s">
        <v>184</v>
      </c>
      <c r="G2851">
        <v>151</v>
      </c>
      <c r="H2851">
        <v>144</v>
      </c>
      <c r="I2851">
        <v>7</v>
      </c>
      <c r="J2851" s="1">
        <f t="shared" si="88"/>
        <v>0.95364238410596025</v>
      </c>
      <c r="K2851" s="1">
        <f t="shared" si="89"/>
        <v>4.6357615894039736E-2</v>
      </c>
    </row>
    <row r="2852" spans="1:11" hidden="1" x14ac:dyDescent="0.35">
      <c r="A2852" t="s">
        <v>138</v>
      </c>
      <c r="B2852" t="s">
        <v>9</v>
      </c>
      <c r="C2852" t="s">
        <v>139</v>
      </c>
      <c r="D2852" t="s">
        <v>131</v>
      </c>
      <c r="E2852" t="s">
        <v>94</v>
      </c>
      <c r="F2852" t="s">
        <v>210</v>
      </c>
      <c r="G2852">
        <v>150</v>
      </c>
      <c r="H2852">
        <v>150</v>
      </c>
      <c r="I2852">
        <v>0</v>
      </c>
      <c r="J2852" s="1">
        <f t="shared" si="88"/>
        <v>1</v>
      </c>
      <c r="K2852" s="1">
        <f t="shared" si="89"/>
        <v>0</v>
      </c>
    </row>
    <row r="2853" spans="1:11" hidden="1" x14ac:dyDescent="0.35">
      <c r="A2853" t="s">
        <v>138</v>
      </c>
      <c r="B2853" t="s">
        <v>9</v>
      </c>
      <c r="C2853" t="s">
        <v>139</v>
      </c>
      <c r="D2853" t="s">
        <v>131</v>
      </c>
      <c r="E2853" t="s">
        <v>96</v>
      </c>
      <c r="F2853" t="s">
        <v>268</v>
      </c>
      <c r="G2853">
        <v>103</v>
      </c>
      <c r="H2853">
        <v>77</v>
      </c>
      <c r="I2853">
        <v>26</v>
      </c>
      <c r="J2853" s="1">
        <f t="shared" si="88"/>
        <v>0.74757281553398058</v>
      </c>
      <c r="K2853" s="1">
        <f t="shared" si="89"/>
        <v>0.25242718446601942</v>
      </c>
    </row>
    <row r="2854" spans="1:11" hidden="1" x14ac:dyDescent="0.35">
      <c r="A2854" t="s">
        <v>138</v>
      </c>
      <c r="B2854" t="s">
        <v>9</v>
      </c>
      <c r="C2854" t="s">
        <v>139</v>
      </c>
      <c r="D2854" t="s">
        <v>131</v>
      </c>
      <c r="E2854" t="s">
        <v>97</v>
      </c>
      <c r="F2854" t="s">
        <v>309</v>
      </c>
      <c r="G2854">
        <v>142</v>
      </c>
      <c r="H2854">
        <v>138</v>
      </c>
      <c r="I2854">
        <v>4</v>
      </c>
      <c r="J2854" s="1">
        <f t="shared" si="88"/>
        <v>0.971830985915493</v>
      </c>
      <c r="K2854" s="1">
        <f t="shared" si="89"/>
        <v>2.8169014084507043E-2</v>
      </c>
    </row>
    <row r="2855" spans="1:11" hidden="1" x14ac:dyDescent="0.35">
      <c r="A2855" t="s">
        <v>138</v>
      </c>
      <c r="B2855" t="s">
        <v>9</v>
      </c>
      <c r="C2855" t="s">
        <v>139</v>
      </c>
      <c r="D2855" t="s">
        <v>131</v>
      </c>
      <c r="E2855" t="s">
        <v>98</v>
      </c>
      <c r="F2855" t="s">
        <v>268</v>
      </c>
      <c r="G2855">
        <v>81</v>
      </c>
      <c r="H2855">
        <v>60</v>
      </c>
      <c r="I2855">
        <v>21</v>
      </c>
      <c r="J2855" s="1">
        <f t="shared" si="88"/>
        <v>0.7407407407407407</v>
      </c>
      <c r="K2855" s="1">
        <f t="shared" si="89"/>
        <v>0.25925925925925924</v>
      </c>
    </row>
    <row r="2856" spans="1:11" hidden="1" x14ac:dyDescent="0.35">
      <c r="A2856" t="s">
        <v>138</v>
      </c>
      <c r="B2856" t="s">
        <v>9</v>
      </c>
      <c r="C2856" t="s">
        <v>139</v>
      </c>
      <c r="D2856" t="s">
        <v>131</v>
      </c>
      <c r="E2856" t="s">
        <v>99</v>
      </c>
      <c r="F2856" t="s">
        <v>189</v>
      </c>
      <c r="G2856">
        <v>170</v>
      </c>
      <c r="H2856">
        <v>145</v>
      </c>
      <c r="I2856">
        <v>25</v>
      </c>
      <c r="J2856" s="1">
        <f t="shared" si="88"/>
        <v>0.8529411764705882</v>
      </c>
      <c r="K2856" s="1">
        <f t="shared" si="89"/>
        <v>0.14705882352941177</v>
      </c>
    </row>
    <row r="2857" spans="1:11" hidden="1" x14ac:dyDescent="0.35">
      <c r="A2857" t="s">
        <v>138</v>
      </c>
      <c r="B2857" t="s">
        <v>9</v>
      </c>
      <c r="C2857" t="s">
        <v>139</v>
      </c>
      <c r="D2857" t="s">
        <v>131</v>
      </c>
      <c r="E2857" t="s">
        <v>100</v>
      </c>
      <c r="F2857" t="s">
        <v>200</v>
      </c>
      <c r="G2857">
        <v>160</v>
      </c>
      <c r="H2857">
        <v>150</v>
      </c>
      <c r="I2857">
        <v>10</v>
      </c>
      <c r="J2857" s="1">
        <f t="shared" si="88"/>
        <v>0.9375</v>
      </c>
      <c r="K2857" s="1">
        <f t="shared" si="89"/>
        <v>6.25E-2</v>
      </c>
    </row>
    <row r="2858" spans="1:11" hidden="1" x14ac:dyDescent="0.35">
      <c r="A2858" t="s">
        <v>138</v>
      </c>
      <c r="B2858" t="s">
        <v>9</v>
      </c>
      <c r="C2858" t="s">
        <v>139</v>
      </c>
      <c r="D2858" t="s">
        <v>131</v>
      </c>
      <c r="E2858" t="s">
        <v>101</v>
      </c>
      <c r="F2858" t="s">
        <v>189</v>
      </c>
      <c r="G2858">
        <v>143</v>
      </c>
      <c r="H2858">
        <v>123</v>
      </c>
      <c r="I2858">
        <v>20</v>
      </c>
      <c r="J2858" s="1">
        <f t="shared" si="88"/>
        <v>0.8601398601398601</v>
      </c>
      <c r="K2858" s="1">
        <f t="shared" si="89"/>
        <v>0.13986013986013987</v>
      </c>
    </row>
    <row r="2859" spans="1:11" hidden="1" x14ac:dyDescent="0.35">
      <c r="A2859" t="s">
        <v>138</v>
      </c>
      <c r="B2859" t="s">
        <v>9</v>
      </c>
      <c r="C2859" t="s">
        <v>139</v>
      </c>
      <c r="D2859" t="s">
        <v>131</v>
      </c>
      <c r="E2859" t="s">
        <v>102</v>
      </c>
      <c r="F2859" t="s">
        <v>309</v>
      </c>
      <c r="G2859">
        <v>243</v>
      </c>
      <c r="H2859">
        <v>229</v>
      </c>
      <c r="I2859">
        <v>14</v>
      </c>
      <c r="J2859" s="1">
        <f t="shared" si="88"/>
        <v>0.9423868312757202</v>
      </c>
      <c r="K2859" s="1">
        <f t="shared" si="89"/>
        <v>5.7613168724279837E-2</v>
      </c>
    </row>
    <row r="2860" spans="1:11" hidden="1" x14ac:dyDescent="0.35">
      <c r="A2860" t="s">
        <v>138</v>
      </c>
      <c r="B2860" t="s">
        <v>9</v>
      </c>
      <c r="C2860" t="s">
        <v>139</v>
      </c>
      <c r="D2860" t="s">
        <v>131</v>
      </c>
      <c r="E2860" t="s">
        <v>104</v>
      </c>
      <c r="F2860" t="s">
        <v>189</v>
      </c>
      <c r="G2860">
        <v>141</v>
      </c>
      <c r="H2860">
        <v>132</v>
      </c>
      <c r="I2860">
        <v>9</v>
      </c>
      <c r="J2860" s="1">
        <f t="shared" si="88"/>
        <v>0.93617021276595747</v>
      </c>
      <c r="K2860" s="1">
        <f t="shared" si="89"/>
        <v>6.3829787234042548E-2</v>
      </c>
    </row>
    <row r="2861" spans="1:11" hidden="1" x14ac:dyDescent="0.35">
      <c r="A2861" t="s">
        <v>138</v>
      </c>
      <c r="B2861" t="s">
        <v>9</v>
      </c>
      <c r="C2861" t="s">
        <v>139</v>
      </c>
      <c r="D2861" t="s">
        <v>131</v>
      </c>
      <c r="E2861" t="s">
        <v>105</v>
      </c>
      <c r="F2861" t="s">
        <v>268</v>
      </c>
      <c r="G2861">
        <v>89</v>
      </c>
      <c r="H2861">
        <v>81</v>
      </c>
      <c r="I2861">
        <v>8</v>
      </c>
      <c r="J2861" s="1">
        <f t="shared" si="88"/>
        <v>0.9101123595505618</v>
      </c>
      <c r="K2861" s="1">
        <f t="shared" si="89"/>
        <v>8.98876404494382E-2</v>
      </c>
    </row>
    <row r="2862" spans="1:11" hidden="1" x14ac:dyDescent="0.35">
      <c r="A2862" t="s">
        <v>138</v>
      </c>
      <c r="B2862" t="s">
        <v>9</v>
      </c>
      <c r="C2862" t="s">
        <v>139</v>
      </c>
      <c r="D2862" t="s">
        <v>131</v>
      </c>
      <c r="E2862" t="s">
        <v>106</v>
      </c>
      <c r="F2862" t="s">
        <v>200</v>
      </c>
      <c r="G2862">
        <v>376</v>
      </c>
      <c r="H2862">
        <v>210</v>
      </c>
      <c r="I2862">
        <v>166</v>
      </c>
      <c r="J2862" s="1">
        <f t="shared" si="88"/>
        <v>0.55851063829787229</v>
      </c>
      <c r="K2862" s="1">
        <f t="shared" si="89"/>
        <v>0.44148936170212766</v>
      </c>
    </row>
    <row r="2863" spans="1:11" hidden="1" x14ac:dyDescent="0.35">
      <c r="A2863" t="s">
        <v>138</v>
      </c>
      <c r="B2863" t="s">
        <v>9</v>
      </c>
      <c r="C2863" t="s">
        <v>139</v>
      </c>
      <c r="D2863" t="s">
        <v>131</v>
      </c>
      <c r="E2863" t="s">
        <v>107</v>
      </c>
      <c r="F2863" t="s">
        <v>200</v>
      </c>
      <c r="G2863">
        <v>160</v>
      </c>
      <c r="H2863">
        <v>145</v>
      </c>
      <c r="I2863">
        <v>15</v>
      </c>
      <c r="J2863" s="1">
        <f t="shared" si="88"/>
        <v>0.90625</v>
      </c>
      <c r="K2863" s="1">
        <f t="shared" si="89"/>
        <v>9.375E-2</v>
      </c>
    </row>
    <row r="2864" spans="1:11" hidden="1" x14ac:dyDescent="0.35">
      <c r="A2864" t="s">
        <v>138</v>
      </c>
      <c r="B2864" t="s">
        <v>9</v>
      </c>
      <c r="C2864" t="s">
        <v>139</v>
      </c>
      <c r="D2864" t="s">
        <v>131</v>
      </c>
      <c r="E2864" t="s">
        <v>108</v>
      </c>
      <c r="F2864" t="s">
        <v>179</v>
      </c>
      <c r="G2864">
        <v>137</v>
      </c>
      <c r="H2864">
        <v>124</v>
      </c>
      <c r="I2864">
        <v>13</v>
      </c>
      <c r="J2864" s="1">
        <f t="shared" si="88"/>
        <v>0.9051094890510949</v>
      </c>
      <c r="K2864" s="1">
        <f t="shared" si="89"/>
        <v>9.4890510948905105E-2</v>
      </c>
    </row>
    <row r="2865" spans="1:11" hidden="1" x14ac:dyDescent="0.35">
      <c r="A2865" t="s">
        <v>138</v>
      </c>
      <c r="B2865" t="s">
        <v>9</v>
      </c>
      <c r="C2865" t="s">
        <v>139</v>
      </c>
      <c r="D2865" t="s">
        <v>131</v>
      </c>
      <c r="E2865" t="s">
        <v>109</v>
      </c>
      <c r="F2865" t="s">
        <v>309</v>
      </c>
      <c r="G2865">
        <v>174</v>
      </c>
      <c r="H2865">
        <v>109</v>
      </c>
      <c r="I2865">
        <v>65</v>
      </c>
      <c r="J2865" s="1">
        <f t="shared" si="88"/>
        <v>0.62643678160919536</v>
      </c>
      <c r="K2865" s="1">
        <f t="shared" si="89"/>
        <v>0.37356321839080459</v>
      </c>
    </row>
    <row r="2866" spans="1:11" hidden="1" x14ac:dyDescent="0.35">
      <c r="A2866" t="s">
        <v>138</v>
      </c>
      <c r="B2866" t="s">
        <v>9</v>
      </c>
      <c r="C2866" t="s">
        <v>139</v>
      </c>
      <c r="D2866" t="s">
        <v>131</v>
      </c>
      <c r="E2866" t="s">
        <v>110</v>
      </c>
      <c r="F2866" t="s">
        <v>200</v>
      </c>
      <c r="G2866">
        <v>110</v>
      </c>
      <c r="H2866">
        <v>97</v>
      </c>
      <c r="I2866">
        <v>13</v>
      </c>
      <c r="J2866" s="1">
        <f t="shared" si="88"/>
        <v>0.88181818181818183</v>
      </c>
      <c r="K2866" s="1">
        <f t="shared" si="89"/>
        <v>0.11818181818181818</v>
      </c>
    </row>
    <row r="2867" spans="1:11" hidden="1" x14ac:dyDescent="0.35">
      <c r="A2867" t="s">
        <v>138</v>
      </c>
      <c r="B2867" t="s">
        <v>9</v>
      </c>
      <c r="C2867" t="s">
        <v>139</v>
      </c>
      <c r="D2867" t="s">
        <v>131</v>
      </c>
      <c r="E2867" t="s">
        <v>111</v>
      </c>
      <c r="F2867" t="s">
        <v>200</v>
      </c>
      <c r="G2867">
        <v>2</v>
      </c>
      <c r="H2867">
        <v>2</v>
      </c>
      <c r="I2867">
        <v>0</v>
      </c>
      <c r="J2867" s="1">
        <f t="shared" si="88"/>
        <v>1</v>
      </c>
      <c r="K2867" s="1">
        <f t="shared" si="89"/>
        <v>0</v>
      </c>
    </row>
    <row r="2868" spans="1:11" hidden="1" x14ac:dyDescent="0.35">
      <c r="A2868" t="s">
        <v>138</v>
      </c>
      <c r="B2868" t="s">
        <v>9</v>
      </c>
      <c r="C2868" t="s">
        <v>139</v>
      </c>
      <c r="D2868" t="s">
        <v>131</v>
      </c>
      <c r="E2868" t="s">
        <v>112</v>
      </c>
      <c r="F2868" t="s">
        <v>210</v>
      </c>
      <c r="G2868">
        <v>67</v>
      </c>
      <c r="H2868">
        <v>67</v>
      </c>
      <c r="I2868">
        <v>0</v>
      </c>
      <c r="J2868" s="1">
        <f t="shared" si="88"/>
        <v>1</v>
      </c>
      <c r="K2868" s="1">
        <f t="shared" si="89"/>
        <v>0</v>
      </c>
    </row>
    <row r="2869" spans="1:11" hidden="1" x14ac:dyDescent="0.35">
      <c r="A2869" t="s">
        <v>138</v>
      </c>
      <c r="B2869" t="s">
        <v>9</v>
      </c>
      <c r="C2869" t="s">
        <v>139</v>
      </c>
      <c r="D2869" t="s">
        <v>131</v>
      </c>
      <c r="E2869" t="s">
        <v>113</v>
      </c>
      <c r="F2869" t="s">
        <v>268</v>
      </c>
      <c r="G2869">
        <v>48</v>
      </c>
      <c r="H2869">
        <v>37</v>
      </c>
      <c r="I2869">
        <v>11</v>
      </c>
      <c r="J2869" s="1">
        <f t="shared" si="88"/>
        <v>0.77083333333333337</v>
      </c>
      <c r="K2869" s="1">
        <f t="shared" si="89"/>
        <v>0.22916666666666666</v>
      </c>
    </row>
    <row r="2870" spans="1:11" hidden="1" x14ac:dyDescent="0.35">
      <c r="A2870" t="s">
        <v>138</v>
      </c>
      <c r="B2870" t="s">
        <v>9</v>
      </c>
      <c r="C2870" t="s">
        <v>139</v>
      </c>
      <c r="D2870" t="s">
        <v>131</v>
      </c>
      <c r="E2870" t="s">
        <v>114</v>
      </c>
      <c r="F2870" t="s">
        <v>184</v>
      </c>
      <c r="G2870">
        <v>23</v>
      </c>
      <c r="H2870">
        <v>21</v>
      </c>
      <c r="I2870">
        <v>2</v>
      </c>
      <c r="J2870" s="1">
        <f t="shared" si="88"/>
        <v>0.91304347826086951</v>
      </c>
      <c r="K2870" s="1">
        <f t="shared" si="89"/>
        <v>8.6956521739130432E-2</v>
      </c>
    </row>
    <row r="2871" spans="1:11" hidden="1" x14ac:dyDescent="0.35">
      <c r="A2871" t="s">
        <v>138</v>
      </c>
      <c r="B2871" t="s">
        <v>9</v>
      </c>
      <c r="C2871" t="s">
        <v>139</v>
      </c>
      <c r="D2871" t="s">
        <v>131</v>
      </c>
      <c r="E2871" t="s">
        <v>115</v>
      </c>
      <c r="F2871" t="s">
        <v>184</v>
      </c>
      <c r="G2871">
        <v>32</v>
      </c>
      <c r="H2871">
        <v>29</v>
      </c>
      <c r="I2871">
        <v>3</v>
      </c>
      <c r="J2871" s="1">
        <f t="shared" si="88"/>
        <v>0.90625</v>
      </c>
      <c r="K2871" s="1">
        <f t="shared" si="89"/>
        <v>9.375E-2</v>
      </c>
    </row>
    <row r="2872" spans="1:11" hidden="1" x14ac:dyDescent="0.35">
      <c r="A2872" t="s">
        <v>138</v>
      </c>
      <c r="B2872" t="s">
        <v>9</v>
      </c>
      <c r="C2872" t="s">
        <v>139</v>
      </c>
      <c r="D2872" t="s">
        <v>131</v>
      </c>
      <c r="E2872" t="s">
        <v>116</v>
      </c>
      <c r="F2872" t="s">
        <v>184</v>
      </c>
      <c r="G2872">
        <v>23</v>
      </c>
      <c r="H2872">
        <v>21</v>
      </c>
      <c r="I2872">
        <v>2</v>
      </c>
      <c r="J2872" s="1">
        <f t="shared" si="88"/>
        <v>0.91304347826086951</v>
      </c>
      <c r="K2872" s="1">
        <f t="shared" si="89"/>
        <v>8.6956521739130432E-2</v>
      </c>
    </row>
    <row r="2873" spans="1:11" hidden="1" x14ac:dyDescent="0.35">
      <c r="A2873" t="s">
        <v>138</v>
      </c>
      <c r="B2873" t="s">
        <v>9</v>
      </c>
      <c r="C2873" t="s">
        <v>139</v>
      </c>
      <c r="D2873" t="s">
        <v>131</v>
      </c>
      <c r="E2873" t="s">
        <v>117</v>
      </c>
      <c r="F2873" t="s">
        <v>309</v>
      </c>
      <c r="G2873">
        <v>152</v>
      </c>
      <c r="H2873">
        <v>147</v>
      </c>
      <c r="I2873">
        <v>5</v>
      </c>
      <c r="J2873" s="1">
        <f t="shared" si="88"/>
        <v>0.96710526315789469</v>
      </c>
      <c r="K2873" s="1">
        <f t="shared" si="89"/>
        <v>3.2894736842105261E-2</v>
      </c>
    </row>
    <row r="2874" spans="1:11" hidden="1" x14ac:dyDescent="0.35">
      <c r="A2874" t="s">
        <v>138</v>
      </c>
      <c r="B2874" t="s">
        <v>9</v>
      </c>
      <c r="C2874" t="s">
        <v>139</v>
      </c>
      <c r="D2874" t="s">
        <v>131</v>
      </c>
      <c r="E2874" t="s">
        <v>118</v>
      </c>
      <c r="F2874" t="s">
        <v>189</v>
      </c>
      <c r="G2874">
        <v>148</v>
      </c>
      <c r="H2874">
        <v>143</v>
      </c>
      <c r="I2874">
        <v>5</v>
      </c>
      <c r="J2874" s="1">
        <f t="shared" si="88"/>
        <v>0.96621621621621623</v>
      </c>
      <c r="K2874" s="1">
        <f t="shared" si="89"/>
        <v>3.3783783783783786E-2</v>
      </c>
    </row>
    <row r="2875" spans="1:11" hidden="1" x14ac:dyDescent="0.35">
      <c r="A2875" t="s">
        <v>138</v>
      </c>
      <c r="B2875" t="s">
        <v>9</v>
      </c>
      <c r="C2875" t="s">
        <v>139</v>
      </c>
      <c r="D2875" t="s">
        <v>131</v>
      </c>
      <c r="E2875" t="s">
        <v>119</v>
      </c>
      <c r="F2875" t="s">
        <v>189</v>
      </c>
      <c r="G2875">
        <v>208</v>
      </c>
      <c r="H2875">
        <v>198</v>
      </c>
      <c r="I2875">
        <v>10</v>
      </c>
      <c r="J2875" s="1">
        <f t="shared" si="88"/>
        <v>0.95192307692307687</v>
      </c>
      <c r="K2875" s="1">
        <f t="shared" si="89"/>
        <v>4.807692307692308E-2</v>
      </c>
    </row>
    <row r="2876" spans="1:11" hidden="1" x14ac:dyDescent="0.35">
      <c r="A2876" t="s">
        <v>138</v>
      </c>
      <c r="B2876" t="s">
        <v>9</v>
      </c>
      <c r="C2876" t="s">
        <v>139</v>
      </c>
      <c r="D2876" t="s">
        <v>131</v>
      </c>
      <c r="E2876" t="s">
        <v>120</v>
      </c>
      <c r="F2876" t="s">
        <v>200</v>
      </c>
      <c r="G2876">
        <v>92</v>
      </c>
      <c r="H2876">
        <v>84</v>
      </c>
      <c r="I2876">
        <v>8</v>
      </c>
      <c r="J2876" s="1">
        <f t="shared" si="88"/>
        <v>0.91304347826086951</v>
      </c>
      <c r="K2876" s="1">
        <f t="shared" si="89"/>
        <v>8.6956521739130432E-2</v>
      </c>
    </row>
    <row r="2877" spans="1:11" hidden="1" x14ac:dyDescent="0.35">
      <c r="A2877" t="s">
        <v>138</v>
      </c>
      <c r="B2877" t="s">
        <v>9</v>
      </c>
      <c r="C2877" t="s">
        <v>139</v>
      </c>
      <c r="D2877" t="s">
        <v>131</v>
      </c>
      <c r="E2877" t="s">
        <v>121</v>
      </c>
      <c r="F2877" t="s">
        <v>200</v>
      </c>
      <c r="G2877">
        <v>306</v>
      </c>
      <c r="H2877">
        <v>231</v>
      </c>
      <c r="I2877">
        <v>75</v>
      </c>
      <c r="J2877" s="1">
        <f t="shared" si="88"/>
        <v>0.75490196078431371</v>
      </c>
      <c r="K2877" s="1">
        <f t="shared" si="89"/>
        <v>0.24509803921568626</v>
      </c>
    </row>
    <row r="2878" spans="1:11" hidden="1" x14ac:dyDescent="0.35">
      <c r="A2878" t="s">
        <v>138</v>
      </c>
      <c r="B2878" t="s">
        <v>9</v>
      </c>
      <c r="C2878" t="s">
        <v>139</v>
      </c>
      <c r="D2878" t="s">
        <v>131</v>
      </c>
      <c r="E2878" t="s">
        <v>122</v>
      </c>
      <c r="F2878" t="s">
        <v>184</v>
      </c>
      <c r="G2878">
        <v>149</v>
      </c>
      <c r="H2878">
        <v>126</v>
      </c>
      <c r="I2878">
        <v>23</v>
      </c>
      <c r="J2878" s="1">
        <f t="shared" si="88"/>
        <v>0.84563758389261745</v>
      </c>
      <c r="K2878" s="1">
        <f t="shared" si="89"/>
        <v>0.15436241610738255</v>
      </c>
    </row>
    <row r="2879" spans="1:11" hidden="1" x14ac:dyDescent="0.35">
      <c r="A2879" t="s">
        <v>138</v>
      </c>
      <c r="B2879" t="s">
        <v>9</v>
      </c>
      <c r="C2879" t="s">
        <v>139</v>
      </c>
      <c r="D2879" t="s">
        <v>131</v>
      </c>
      <c r="E2879" t="s">
        <v>123</v>
      </c>
      <c r="F2879" t="s">
        <v>189</v>
      </c>
      <c r="G2879">
        <v>121</v>
      </c>
      <c r="H2879">
        <v>102</v>
      </c>
      <c r="I2879">
        <v>19</v>
      </c>
      <c r="J2879" s="1">
        <f t="shared" si="88"/>
        <v>0.84297520661157022</v>
      </c>
      <c r="K2879" s="1">
        <f t="shared" si="89"/>
        <v>0.15702479338842976</v>
      </c>
    </row>
    <row r="2880" spans="1:11" hidden="1" x14ac:dyDescent="0.35">
      <c r="A2880" t="s">
        <v>138</v>
      </c>
      <c r="B2880" t="s">
        <v>9</v>
      </c>
      <c r="C2880" t="s">
        <v>139</v>
      </c>
      <c r="D2880" t="s">
        <v>131</v>
      </c>
      <c r="E2880" t="s">
        <v>124</v>
      </c>
      <c r="F2880" t="s">
        <v>124</v>
      </c>
      <c r="G2880">
        <v>61</v>
      </c>
      <c r="H2880">
        <v>55</v>
      </c>
      <c r="I2880">
        <v>6</v>
      </c>
      <c r="J2880" s="1">
        <f t="shared" si="88"/>
        <v>0.90163934426229508</v>
      </c>
      <c r="K2880" s="1">
        <f t="shared" si="89"/>
        <v>9.8360655737704916E-2</v>
      </c>
    </row>
    <row r="2881" spans="1:11" x14ac:dyDescent="0.35">
      <c r="A2881" t="s">
        <v>138</v>
      </c>
      <c r="B2881" t="s">
        <v>9</v>
      </c>
      <c r="C2881" t="s">
        <v>139</v>
      </c>
      <c r="D2881" t="s">
        <v>131</v>
      </c>
      <c r="E2881" t="s">
        <v>125</v>
      </c>
      <c r="F2881" t="s">
        <v>309</v>
      </c>
      <c r="G2881">
        <v>300</v>
      </c>
      <c r="H2881">
        <v>250</v>
      </c>
      <c r="I2881">
        <v>50</v>
      </c>
      <c r="J2881" s="1">
        <f t="shared" si="88"/>
        <v>0.83333333333333337</v>
      </c>
      <c r="K2881" s="1">
        <f t="shared" si="89"/>
        <v>0.16666666666666666</v>
      </c>
    </row>
    <row r="2882" spans="1:11" hidden="1" x14ac:dyDescent="0.35">
      <c r="A2882" t="s">
        <v>138</v>
      </c>
      <c r="B2882" t="s">
        <v>9</v>
      </c>
      <c r="C2882" t="s">
        <v>139</v>
      </c>
      <c r="D2882" t="s">
        <v>131</v>
      </c>
      <c r="E2882" t="s">
        <v>126</v>
      </c>
      <c r="F2882" t="s">
        <v>268</v>
      </c>
      <c r="G2882">
        <v>80</v>
      </c>
      <c r="H2882">
        <v>59</v>
      </c>
      <c r="I2882">
        <v>21</v>
      </c>
      <c r="J2882" s="1">
        <f t="shared" si="88"/>
        <v>0.73750000000000004</v>
      </c>
      <c r="K2882" s="1">
        <f t="shared" si="89"/>
        <v>0.26250000000000001</v>
      </c>
    </row>
    <row r="2883" spans="1:11" hidden="1" x14ac:dyDescent="0.35">
      <c r="A2883" t="s">
        <v>138</v>
      </c>
      <c r="B2883" t="s">
        <v>9</v>
      </c>
      <c r="C2883" t="s">
        <v>139</v>
      </c>
      <c r="D2883" t="s">
        <v>132</v>
      </c>
      <c r="E2883" t="s">
        <v>12</v>
      </c>
      <c r="F2883" t="s">
        <v>268</v>
      </c>
      <c r="G2883">
        <v>30</v>
      </c>
      <c r="H2883">
        <v>24</v>
      </c>
      <c r="I2883">
        <v>6</v>
      </c>
      <c r="J2883" s="1">
        <f t="shared" ref="J2883:J2946" si="90">H2883/G2883</f>
        <v>0.8</v>
      </c>
      <c r="K2883" s="1">
        <f t="shared" ref="K2883:K2946" si="91">I2883/G2883</f>
        <v>0.2</v>
      </c>
    </row>
    <row r="2884" spans="1:11" hidden="1" x14ac:dyDescent="0.35">
      <c r="A2884" t="s">
        <v>138</v>
      </c>
      <c r="B2884" t="s">
        <v>9</v>
      </c>
      <c r="C2884" t="s">
        <v>139</v>
      </c>
      <c r="D2884" t="s">
        <v>132</v>
      </c>
      <c r="E2884" t="s">
        <v>13</v>
      </c>
      <c r="F2884" t="s">
        <v>268</v>
      </c>
      <c r="G2884">
        <v>15</v>
      </c>
      <c r="H2884">
        <v>14</v>
      </c>
      <c r="I2884">
        <v>1</v>
      </c>
      <c r="J2884" s="1">
        <f t="shared" si="90"/>
        <v>0.93333333333333335</v>
      </c>
      <c r="K2884" s="1">
        <f t="shared" si="91"/>
        <v>6.6666666666666666E-2</v>
      </c>
    </row>
    <row r="2885" spans="1:11" hidden="1" x14ac:dyDescent="0.35">
      <c r="A2885" t="s">
        <v>138</v>
      </c>
      <c r="B2885" t="s">
        <v>9</v>
      </c>
      <c r="C2885" t="s">
        <v>139</v>
      </c>
      <c r="D2885" t="s">
        <v>132</v>
      </c>
      <c r="E2885" t="s">
        <v>14</v>
      </c>
      <c r="F2885" t="s">
        <v>268</v>
      </c>
      <c r="G2885">
        <v>20</v>
      </c>
      <c r="H2885">
        <v>18</v>
      </c>
      <c r="I2885">
        <v>2</v>
      </c>
      <c r="J2885" s="1">
        <f t="shared" si="90"/>
        <v>0.9</v>
      </c>
      <c r="K2885" s="1">
        <f t="shared" si="91"/>
        <v>0.1</v>
      </c>
    </row>
    <row r="2886" spans="1:11" hidden="1" x14ac:dyDescent="0.35">
      <c r="A2886" t="s">
        <v>138</v>
      </c>
      <c r="B2886" t="s">
        <v>9</v>
      </c>
      <c r="C2886" t="s">
        <v>139</v>
      </c>
      <c r="D2886" t="s">
        <v>132</v>
      </c>
      <c r="E2886" t="s">
        <v>15</v>
      </c>
      <c r="F2886" t="s">
        <v>210</v>
      </c>
      <c r="G2886">
        <v>8</v>
      </c>
      <c r="H2886">
        <v>4</v>
      </c>
      <c r="I2886">
        <v>4</v>
      </c>
      <c r="J2886" s="1">
        <f t="shared" si="90"/>
        <v>0.5</v>
      </c>
      <c r="K2886" s="1">
        <f t="shared" si="91"/>
        <v>0.5</v>
      </c>
    </row>
    <row r="2887" spans="1:11" hidden="1" x14ac:dyDescent="0.35">
      <c r="A2887" t="s">
        <v>138</v>
      </c>
      <c r="B2887" t="s">
        <v>9</v>
      </c>
      <c r="C2887" t="s">
        <v>139</v>
      </c>
      <c r="D2887" t="s">
        <v>132</v>
      </c>
      <c r="E2887" t="s">
        <v>16</v>
      </c>
      <c r="F2887" t="s">
        <v>210</v>
      </c>
      <c r="G2887">
        <v>19</v>
      </c>
      <c r="H2887">
        <v>13</v>
      </c>
      <c r="I2887">
        <v>6</v>
      </c>
      <c r="J2887" s="1">
        <f t="shared" si="90"/>
        <v>0.68421052631578949</v>
      </c>
      <c r="K2887" s="1">
        <f t="shared" si="91"/>
        <v>0.31578947368421051</v>
      </c>
    </row>
    <row r="2888" spans="1:11" hidden="1" x14ac:dyDescent="0.35">
      <c r="A2888" t="s">
        <v>138</v>
      </c>
      <c r="B2888" t="s">
        <v>9</v>
      </c>
      <c r="C2888" t="s">
        <v>139</v>
      </c>
      <c r="D2888" t="s">
        <v>132</v>
      </c>
      <c r="E2888" t="s">
        <v>17</v>
      </c>
      <c r="F2888" t="s">
        <v>210</v>
      </c>
      <c r="G2888">
        <v>10</v>
      </c>
      <c r="H2888">
        <v>10</v>
      </c>
      <c r="I2888">
        <v>0</v>
      </c>
      <c r="J2888" s="1">
        <f t="shared" si="90"/>
        <v>1</v>
      </c>
      <c r="K2888" s="1">
        <f t="shared" si="91"/>
        <v>0</v>
      </c>
    </row>
    <row r="2889" spans="1:11" hidden="1" x14ac:dyDescent="0.35">
      <c r="A2889" t="s">
        <v>138</v>
      </c>
      <c r="B2889" t="s">
        <v>9</v>
      </c>
      <c r="C2889" t="s">
        <v>139</v>
      </c>
      <c r="D2889" t="s">
        <v>132</v>
      </c>
      <c r="E2889" t="s">
        <v>18</v>
      </c>
      <c r="F2889" t="s">
        <v>210</v>
      </c>
      <c r="G2889">
        <v>13</v>
      </c>
      <c r="H2889">
        <v>11</v>
      </c>
      <c r="I2889">
        <v>2</v>
      </c>
      <c r="J2889" s="1">
        <f t="shared" si="90"/>
        <v>0.84615384615384615</v>
      </c>
      <c r="K2889" s="1">
        <f t="shared" si="91"/>
        <v>0.15384615384615385</v>
      </c>
    </row>
    <row r="2890" spans="1:11" hidden="1" x14ac:dyDescent="0.35">
      <c r="A2890" t="s">
        <v>138</v>
      </c>
      <c r="B2890" t="s">
        <v>9</v>
      </c>
      <c r="C2890" t="s">
        <v>139</v>
      </c>
      <c r="D2890" t="s">
        <v>132</v>
      </c>
      <c r="E2890" t="s">
        <v>19</v>
      </c>
      <c r="F2890" t="s">
        <v>210</v>
      </c>
      <c r="G2890">
        <v>17</v>
      </c>
      <c r="H2890">
        <v>10</v>
      </c>
      <c r="I2890">
        <v>7</v>
      </c>
      <c r="J2890" s="1">
        <f t="shared" si="90"/>
        <v>0.58823529411764708</v>
      </c>
      <c r="K2890" s="1">
        <f t="shared" si="91"/>
        <v>0.41176470588235292</v>
      </c>
    </row>
    <row r="2891" spans="1:11" hidden="1" x14ac:dyDescent="0.35">
      <c r="A2891" t="s">
        <v>138</v>
      </c>
      <c r="B2891" t="s">
        <v>9</v>
      </c>
      <c r="C2891" t="s">
        <v>139</v>
      </c>
      <c r="D2891" t="s">
        <v>132</v>
      </c>
      <c r="E2891" t="s">
        <v>20</v>
      </c>
      <c r="F2891" t="s">
        <v>210</v>
      </c>
      <c r="G2891">
        <v>12</v>
      </c>
      <c r="H2891">
        <v>10</v>
      </c>
      <c r="I2891">
        <v>2</v>
      </c>
      <c r="J2891" s="1">
        <f t="shared" si="90"/>
        <v>0.83333333333333337</v>
      </c>
      <c r="K2891" s="1">
        <f t="shared" si="91"/>
        <v>0.16666666666666666</v>
      </c>
    </row>
    <row r="2892" spans="1:11" hidden="1" x14ac:dyDescent="0.35">
      <c r="A2892" t="s">
        <v>138</v>
      </c>
      <c r="B2892" t="s">
        <v>9</v>
      </c>
      <c r="C2892" t="s">
        <v>139</v>
      </c>
      <c r="D2892" t="s">
        <v>132</v>
      </c>
      <c r="E2892" t="s">
        <v>21</v>
      </c>
      <c r="F2892" t="s">
        <v>210</v>
      </c>
      <c r="G2892">
        <v>34</v>
      </c>
      <c r="H2892">
        <v>30</v>
      </c>
      <c r="I2892">
        <v>4</v>
      </c>
      <c r="J2892" s="1">
        <f t="shared" si="90"/>
        <v>0.88235294117647056</v>
      </c>
      <c r="K2892" s="1">
        <f t="shared" si="91"/>
        <v>0.11764705882352941</v>
      </c>
    </row>
    <row r="2893" spans="1:11" hidden="1" x14ac:dyDescent="0.35">
      <c r="A2893" t="s">
        <v>138</v>
      </c>
      <c r="B2893" t="s">
        <v>9</v>
      </c>
      <c r="C2893" t="s">
        <v>139</v>
      </c>
      <c r="D2893" t="s">
        <v>132</v>
      </c>
      <c r="E2893" t="s">
        <v>22</v>
      </c>
      <c r="F2893" t="s">
        <v>210</v>
      </c>
      <c r="G2893">
        <v>9</v>
      </c>
      <c r="H2893">
        <v>8</v>
      </c>
      <c r="I2893">
        <v>1</v>
      </c>
      <c r="J2893" s="1">
        <f t="shared" si="90"/>
        <v>0.88888888888888884</v>
      </c>
      <c r="K2893" s="1">
        <f t="shared" si="91"/>
        <v>0.1111111111111111</v>
      </c>
    </row>
    <row r="2894" spans="1:11" hidden="1" x14ac:dyDescent="0.35">
      <c r="A2894" t="s">
        <v>138</v>
      </c>
      <c r="B2894" t="s">
        <v>9</v>
      </c>
      <c r="C2894" t="s">
        <v>139</v>
      </c>
      <c r="D2894" t="s">
        <v>132</v>
      </c>
      <c r="E2894" t="s">
        <v>23</v>
      </c>
      <c r="F2894" t="s">
        <v>210</v>
      </c>
      <c r="G2894">
        <v>22</v>
      </c>
      <c r="H2894">
        <v>13</v>
      </c>
      <c r="I2894">
        <v>9</v>
      </c>
      <c r="J2894" s="1">
        <f t="shared" si="90"/>
        <v>0.59090909090909094</v>
      </c>
      <c r="K2894" s="1">
        <f t="shared" si="91"/>
        <v>0.40909090909090912</v>
      </c>
    </row>
    <row r="2895" spans="1:11" hidden="1" x14ac:dyDescent="0.35">
      <c r="A2895" t="s">
        <v>138</v>
      </c>
      <c r="B2895" t="s">
        <v>9</v>
      </c>
      <c r="C2895" t="s">
        <v>139</v>
      </c>
      <c r="D2895" t="s">
        <v>132</v>
      </c>
      <c r="E2895" t="s">
        <v>24</v>
      </c>
      <c r="F2895" t="s">
        <v>210</v>
      </c>
      <c r="G2895">
        <v>20</v>
      </c>
      <c r="H2895">
        <v>19</v>
      </c>
      <c r="I2895">
        <v>1</v>
      </c>
      <c r="J2895" s="1">
        <f t="shared" si="90"/>
        <v>0.95</v>
      </c>
      <c r="K2895" s="1">
        <f t="shared" si="91"/>
        <v>0.05</v>
      </c>
    </row>
    <row r="2896" spans="1:11" hidden="1" x14ac:dyDescent="0.35">
      <c r="A2896" t="s">
        <v>138</v>
      </c>
      <c r="B2896" t="s">
        <v>9</v>
      </c>
      <c r="C2896" t="s">
        <v>139</v>
      </c>
      <c r="D2896" t="s">
        <v>132</v>
      </c>
      <c r="E2896" t="s">
        <v>25</v>
      </c>
      <c r="F2896" t="s">
        <v>210</v>
      </c>
      <c r="G2896">
        <v>18</v>
      </c>
      <c r="H2896">
        <v>12</v>
      </c>
      <c r="I2896">
        <v>6</v>
      </c>
      <c r="J2896" s="1">
        <f t="shared" si="90"/>
        <v>0.66666666666666663</v>
      </c>
      <c r="K2896" s="1">
        <f t="shared" si="91"/>
        <v>0.33333333333333331</v>
      </c>
    </row>
    <row r="2897" spans="1:11" hidden="1" x14ac:dyDescent="0.35">
      <c r="A2897" t="s">
        <v>138</v>
      </c>
      <c r="B2897" t="s">
        <v>9</v>
      </c>
      <c r="C2897" t="s">
        <v>139</v>
      </c>
      <c r="D2897" t="s">
        <v>132</v>
      </c>
      <c r="E2897" t="s">
        <v>26</v>
      </c>
      <c r="F2897" t="s">
        <v>268</v>
      </c>
      <c r="G2897">
        <v>26</v>
      </c>
      <c r="H2897">
        <v>18</v>
      </c>
      <c r="I2897">
        <v>8</v>
      </c>
      <c r="J2897" s="1">
        <f t="shared" si="90"/>
        <v>0.69230769230769229</v>
      </c>
      <c r="K2897" s="1">
        <f t="shared" si="91"/>
        <v>0.30769230769230771</v>
      </c>
    </row>
    <row r="2898" spans="1:11" hidden="1" x14ac:dyDescent="0.35">
      <c r="A2898" t="s">
        <v>138</v>
      </c>
      <c r="B2898" t="s">
        <v>9</v>
      </c>
      <c r="C2898" t="s">
        <v>139</v>
      </c>
      <c r="D2898" t="s">
        <v>132</v>
      </c>
      <c r="E2898" t="s">
        <v>27</v>
      </c>
      <c r="F2898" t="s">
        <v>210</v>
      </c>
      <c r="G2898">
        <v>17</v>
      </c>
      <c r="H2898">
        <v>16</v>
      </c>
      <c r="I2898">
        <v>1</v>
      </c>
      <c r="J2898" s="1">
        <f t="shared" si="90"/>
        <v>0.94117647058823528</v>
      </c>
      <c r="K2898" s="1">
        <f t="shared" si="91"/>
        <v>5.8823529411764705E-2</v>
      </c>
    </row>
    <row r="2899" spans="1:11" hidden="1" x14ac:dyDescent="0.35">
      <c r="A2899" t="s">
        <v>138</v>
      </c>
      <c r="B2899" t="s">
        <v>9</v>
      </c>
      <c r="C2899" t="s">
        <v>139</v>
      </c>
      <c r="D2899" t="s">
        <v>132</v>
      </c>
      <c r="E2899" t="s">
        <v>28</v>
      </c>
      <c r="F2899" t="s">
        <v>210</v>
      </c>
      <c r="G2899">
        <v>21</v>
      </c>
      <c r="H2899">
        <v>16</v>
      </c>
      <c r="I2899">
        <v>5</v>
      </c>
      <c r="J2899" s="1">
        <f t="shared" si="90"/>
        <v>0.76190476190476186</v>
      </c>
      <c r="K2899" s="1">
        <f t="shared" si="91"/>
        <v>0.23809523809523808</v>
      </c>
    </row>
    <row r="2900" spans="1:11" hidden="1" x14ac:dyDescent="0.35">
      <c r="A2900" t="s">
        <v>138</v>
      </c>
      <c r="B2900" t="s">
        <v>9</v>
      </c>
      <c r="C2900" t="s">
        <v>139</v>
      </c>
      <c r="D2900" t="s">
        <v>132</v>
      </c>
      <c r="E2900" t="s">
        <v>29</v>
      </c>
      <c r="F2900" t="s">
        <v>210</v>
      </c>
      <c r="G2900">
        <v>18</v>
      </c>
      <c r="H2900">
        <v>13</v>
      </c>
      <c r="I2900">
        <v>5</v>
      </c>
      <c r="J2900" s="1">
        <f t="shared" si="90"/>
        <v>0.72222222222222221</v>
      </c>
      <c r="K2900" s="1">
        <f t="shared" si="91"/>
        <v>0.27777777777777779</v>
      </c>
    </row>
    <row r="2901" spans="1:11" hidden="1" x14ac:dyDescent="0.35">
      <c r="A2901" t="s">
        <v>138</v>
      </c>
      <c r="B2901" t="s">
        <v>9</v>
      </c>
      <c r="C2901" t="s">
        <v>139</v>
      </c>
      <c r="D2901" t="s">
        <v>132</v>
      </c>
      <c r="E2901" t="s">
        <v>30</v>
      </c>
      <c r="F2901" t="s">
        <v>210</v>
      </c>
      <c r="G2901">
        <v>22</v>
      </c>
      <c r="H2901">
        <v>20</v>
      </c>
      <c r="I2901">
        <v>2</v>
      </c>
      <c r="J2901" s="1">
        <f t="shared" si="90"/>
        <v>0.90909090909090906</v>
      </c>
      <c r="K2901" s="1">
        <f t="shared" si="91"/>
        <v>9.0909090909090912E-2</v>
      </c>
    </row>
    <row r="2902" spans="1:11" hidden="1" x14ac:dyDescent="0.35">
      <c r="A2902" t="s">
        <v>138</v>
      </c>
      <c r="B2902" t="s">
        <v>9</v>
      </c>
      <c r="C2902" t="s">
        <v>139</v>
      </c>
      <c r="D2902" t="s">
        <v>132</v>
      </c>
      <c r="E2902" t="s">
        <v>31</v>
      </c>
      <c r="F2902" t="s">
        <v>210</v>
      </c>
      <c r="G2902">
        <v>9</v>
      </c>
      <c r="H2902">
        <v>8</v>
      </c>
      <c r="I2902">
        <v>1</v>
      </c>
      <c r="J2902" s="1">
        <f t="shared" si="90"/>
        <v>0.88888888888888884</v>
      </c>
      <c r="K2902" s="1">
        <f t="shared" si="91"/>
        <v>0.1111111111111111</v>
      </c>
    </row>
    <row r="2903" spans="1:11" hidden="1" x14ac:dyDescent="0.35">
      <c r="A2903" t="s">
        <v>138</v>
      </c>
      <c r="B2903" t="s">
        <v>9</v>
      </c>
      <c r="C2903" t="s">
        <v>139</v>
      </c>
      <c r="D2903" t="s">
        <v>132</v>
      </c>
      <c r="E2903" t="s">
        <v>32</v>
      </c>
      <c r="F2903" t="s">
        <v>210</v>
      </c>
      <c r="G2903">
        <v>26</v>
      </c>
      <c r="H2903">
        <v>21</v>
      </c>
      <c r="I2903">
        <v>5</v>
      </c>
      <c r="J2903" s="1">
        <f t="shared" si="90"/>
        <v>0.80769230769230771</v>
      </c>
      <c r="K2903" s="1">
        <f t="shared" si="91"/>
        <v>0.19230769230769232</v>
      </c>
    </row>
    <row r="2904" spans="1:11" hidden="1" x14ac:dyDescent="0.35">
      <c r="A2904" t="s">
        <v>138</v>
      </c>
      <c r="B2904" t="s">
        <v>9</v>
      </c>
      <c r="C2904" t="s">
        <v>139</v>
      </c>
      <c r="D2904" t="s">
        <v>132</v>
      </c>
      <c r="E2904" t="s">
        <v>33</v>
      </c>
      <c r="F2904" t="s">
        <v>210</v>
      </c>
      <c r="G2904">
        <v>10</v>
      </c>
      <c r="H2904">
        <v>9</v>
      </c>
      <c r="I2904">
        <v>1</v>
      </c>
      <c r="J2904" s="1">
        <f t="shared" si="90"/>
        <v>0.9</v>
      </c>
      <c r="K2904" s="1">
        <f t="shared" si="91"/>
        <v>0.1</v>
      </c>
    </row>
    <row r="2905" spans="1:11" hidden="1" x14ac:dyDescent="0.35">
      <c r="A2905" t="s">
        <v>138</v>
      </c>
      <c r="B2905" t="s">
        <v>9</v>
      </c>
      <c r="C2905" t="s">
        <v>139</v>
      </c>
      <c r="D2905" t="s">
        <v>132</v>
      </c>
      <c r="E2905" t="s">
        <v>34</v>
      </c>
      <c r="F2905" t="s">
        <v>210</v>
      </c>
      <c r="G2905">
        <v>14</v>
      </c>
      <c r="H2905">
        <v>10</v>
      </c>
      <c r="I2905">
        <v>4</v>
      </c>
      <c r="J2905" s="1">
        <f t="shared" si="90"/>
        <v>0.7142857142857143</v>
      </c>
      <c r="K2905" s="1">
        <f t="shared" si="91"/>
        <v>0.2857142857142857</v>
      </c>
    </row>
    <row r="2906" spans="1:11" hidden="1" x14ac:dyDescent="0.35">
      <c r="A2906" t="s">
        <v>138</v>
      </c>
      <c r="B2906" t="s">
        <v>9</v>
      </c>
      <c r="C2906" t="s">
        <v>139</v>
      </c>
      <c r="D2906" t="s">
        <v>132</v>
      </c>
      <c r="E2906" t="s">
        <v>35</v>
      </c>
      <c r="F2906" t="s">
        <v>210</v>
      </c>
      <c r="G2906">
        <v>35</v>
      </c>
      <c r="H2906">
        <v>31</v>
      </c>
      <c r="I2906">
        <v>4</v>
      </c>
      <c r="J2906" s="1">
        <f t="shared" si="90"/>
        <v>0.88571428571428568</v>
      </c>
      <c r="K2906" s="1">
        <f t="shared" si="91"/>
        <v>0.11428571428571428</v>
      </c>
    </row>
    <row r="2907" spans="1:11" hidden="1" x14ac:dyDescent="0.35">
      <c r="A2907" t="s">
        <v>138</v>
      </c>
      <c r="B2907" t="s">
        <v>9</v>
      </c>
      <c r="C2907" t="s">
        <v>139</v>
      </c>
      <c r="D2907" t="s">
        <v>132</v>
      </c>
      <c r="E2907" t="s">
        <v>36</v>
      </c>
      <c r="F2907" t="s">
        <v>210</v>
      </c>
      <c r="G2907">
        <v>10</v>
      </c>
      <c r="H2907">
        <v>5</v>
      </c>
      <c r="I2907">
        <v>5</v>
      </c>
      <c r="J2907" s="1">
        <f t="shared" si="90"/>
        <v>0.5</v>
      </c>
      <c r="K2907" s="1">
        <f t="shared" si="91"/>
        <v>0.5</v>
      </c>
    </row>
    <row r="2908" spans="1:11" hidden="1" x14ac:dyDescent="0.35">
      <c r="A2908" t="s">
        <v>138</v>
      </c>
      <c r="B2908" t="s">
        <v>9</v>
      </c>
      <c r="C2908" t="s">
        <v>139</v>
      </c>
      <c r="D2908" t="s">
        <v>132</v>
      </c>
      <c r="E2908" t="s">
        <v>37</v>
      </c>
      <c r="F2908" t="s">
        <v>210</v>
      </c>
      <c r="G2908">
        <v>45</v>
      </c>
      <c r="H2908">
        <v>42</v>
      </c>
      <c r="I2908">
        <v>3</v>
      </c>
      <c r="J2908" s="1">
        <f t="shared" si="90"/>
        <v>0.93333333333333335</v>
      </c>
      <c r="K2908" s="1">
        <f t="shared" si="91"/>
        <v>6.6666666666666666E-2</v>
      </c>
    </row>
    <row r="2909" spans="1:11" hidden="1" x14ac:dyDescent="0.35">
      <c r="A2909" t="s">
        <v>138</v>
      </c>
      <c r="B2909" t="s">
        <v>9</v>
      </c>
      <c r="C2909" t="s">
        <v>139</v>
      </c>
      <c r="D2909" t="s">
        <v>132</v>
      </c>
      <c r="E2909" t="s">
        <v>38</v>
      </c>
      <c r="F2909" t="s">
        <v>210</v>
      </c>
      <c r="G2909">
        <v>14</v>
      </c>
      <c r="H2909">
        <v>11</v>
      </c>
      <c r="I2909">
        <v>3</v>
      </c>
      <c r="J2909" s="1">
        <f t="shared" si="90"/>
        <v>0.7857142857142857</v>
      </c>
      <c r="K2909" s="1">
        <f t="shared" si="91"/>
        <v>0.21428571428571427</v>
      </c>
    </row>
    <row r="2910" spans="1:11" hidden="1" x14ac:dyDescent="0.35">
      <c r="A2910" t="s">
        <v>138</v>
      </c>
      <c r="B2910" t="s">
        <v>9</v>
      </c>
      <c r="C2910" t="s">
        <v>139</v>
      </c>
      <c r="D2910" t="s">
        <v>132</v>
      </c>
      <c r="E2910" t="s">
        <v>39</v>
      </c>
      <c r="F2910" t="s">
        <v>268</v>
      </c>
      <c r="G2910">
        <v>21</v>
      </c>
      <c r="H2910">
        <v>15</v>
      </c>
      <c r="I2910">
        <v>6</v>
      </c>
      <c r="J2910" s="1">
        <f t="shared" si="90"/>
        <v>0.7142857142857143</v>
      </c>
      <c r="K2910" s="1">
        <f t="shared" si="91"/>
        <v>0.2857142857142857</v>
      </c>
    </row>
    <row r="2911" spans="1:11" hidden="1" x14ac:dyDescent="0.35">
      <c r="A2911" t="s">
        <v>138</v>
      </c>
      <c r="B2911" t="s">
        <v>9</v>
      </c>
      <c r="C2911" t="s">
        <v>139</v>
      </c>
      <c r="D2911" t="s">
        <v>132</v>
      </c>
      <c r="E2911" t="s">
        <v>40</v>
      </c>
      <c r="F2911" t="s">
        <v>189</v>
      </c>
      <c r="G2911">
        <v>4</v>
      </c>
      <c r="H2911">
        <v>1</v>
      </c>
      <c r="I2911">
        <v>3</v>
      </c>
      <c r="J2911" s="1">
        <f t="shared" si="90"/>
        <v>0.25</v>
      </c>
      <c r="K2911" s="1">
        <f t="shared" si="91"/>
        <v>0.75</v>
      </c>
    </row>
    <row r="2912" spans="1:11" hidden="1" x14ac:dyDescent="0.35">
      <c r="A2912" t="s">
        <v>138</v>
      </c>
      <c r="B2912" t="s">
        <v>9</v>
      </c>
      <c r="C2912" t="s">
        <v>139</v>
      </c>
      <c r="D2912" t="s">
        <v>132</v>
      </c>
      <c r="E2912" t="s">
        <v>41</v>
      </c>
      <c r="F2912" t="s">
        <v>268</v>
      </c>
      <c r="G2912">
        <v>27</v>
      </c>
      <c r="H2912">
        <v>24</v>
      </c>
      <c r="I2912">
        <v>3</v>
      </c>
      <c r="J2912" s="1">
        <f t="shared" si="90"/>
        <v>0.88888888888888884</v>
      </c>
      <c r="K2912" s="1">
        <f t="shared" si="91"/>
        <v>0.1111111111111111</v>
      </c>
    </row>
    <row r="2913" spans="1:11" hidden="1" x14ac:dyDescent="0.35">
      <c r="A2913" t="s">
        <v>138</v>
      </c>
      <c r="B2913" t="s">
        <v>9</v>
      </c>
      <c r="C2913" t="s">
        <v>139</v>
      </c>
      <c r="D2913" t="s">
        <v>132</v>
      </c>
      <c r="E2913" t="s">
        <v>42</v>
      </c>
      <c r="F2913" t="s">
        <v>268</v>
      </c>
      <c r="G2913">
        <v>17</v>
      </c>
      <c r="H2913">
        <v>9</v>
      </c>
      <c r="I2913">
        <v>8</v>
      </c>
      <c r="J2913" s="1">
        <f t="shared" si="90"/>
        <v>0.52941176470588236</v>
      </c>
      <c r="K2913" s="1">
        <f t="shared" si="91"/>
        <v>0.47058823529411764</v>
      </c>
    </row>
    <row r="2914" spans="1:11" hidden="1" x14ac:dyDescent="0.35">
      <c r="A2914" t="s">
        <v>138</v>
      </c>
      <c r="B2914" t="s">
        <v>9</v>
      </c>
      <c r="C2914" t="s">
        <v>139</v>
      </c>
      <c r="D2914" t="s">
        <v>132</v>
      </c>
      <c r="E2914" t="s">
        <v>43</v>
      </c>
      <c r="F2914" t="s">
        <v>268</v>
      </c>
      <c r="G2914">
        <v>51</v>
      </c>
      <c r="H2914">
        <v>33</v>
      </c>
      <c r="I2914">
        <v>18</v>
      </c>
      <c r="J2914" s="1">
        <f t="shared" si="90"/>
        <v>0.6470588235294118</v>
      </c>
      <c r="K2914" s="1">
        <f t="shared" si="91"/>
        <v>0.35294117647058826</v>
      </c>
    </row>
    <row r="2915" spans="1:11" hidden="1" x14ac:dyDescent="0.35">
      <c r="A2915" t="s">
        <v>138</v>
      </c>
      <c r="B2915" t="s">
        <v>9</v>
      </c>
      <c r="C2915" t="s">
        <v>139</v>
      </c>
      <c r="D2915" t="s">
        <v>132</v>
      </c>
      <c r="E2915" t="s">
        <v>44</v>
      </c>
      <c r="F2915" t="s">
        <v>268</v>
      </c>
      <c r="G2915">
        <v>38</v>
      </c>
      <c r="H2915">
        <v>25</v>
      </c>
      <c r="I2915">
        <v>13</v>
      </c>
      <c r="J2915" s="1">
        <f t="shared" si="90"/>
        <v>0.65789473684210531</v>
      </c>
      <c r="K2915" s="1">
        <f t="shared" si="91"/>
        <v>0.34210526315789475</v>
      </c>
    </row>
    <row r="2916" spans="1:11" hidden="1" x14ac:dyDescent="0.35">
      <c r="A2916" t="s">
        <v>138</v>
      </c>
      <c r="B2916" t="s">
        <v>9</v>
      </c>
      <c r="C2916" t="s">
        <v>139</v>
      </c>
      <c r="D2916" t="s">
        <v>132</v>
      </c>
      <c r="E2916" t="s">
        <v>45</v>
      </c>
      <c r="F2916" t="s">
        <v>268</v>
      </c>
      <c r="G2916">
        <v>16</v>
      </c>
      <c r="H2916">
        <v>13</v>
      </c>
      <c r="I2916">
        <v>3</v>
      </c>
      <c r="J2916" s="1">
        <f t="shared" si="90"/>
        <v>0.8125</v>
      </c>
      <c r="K2916" s="1">
        <f t="shared" si="91"/>
        <v>0.1875</v>
      </c>
    </row>
    <row r="2917" spans="1:11" hidden="1" x14ac:dyDescent="0.35">
      <c r="A2917" t="s">
        <v>138</v>
      </c>
      <c r="B2917" t="s">
        <v>9</v>
      </c>
      <c r="C2917" t="s">
        <v>139</v>
      </c>
      <c r="D2917" t="s">
        <v>132</v>
      </c>
      <c r="E2917" t="s">
        <v>46</v>
      </c>
      <c r="F2917" t="s">
        <v>268</v>
      </c>
      <c r="G2917">
        <v>13</v>
      </c>
      <c r="H2917">
        <v>8</v>
      </c>
      <c r="I2917">
        <v>5</v>
      </c>
      <c r="J2917" s="1">
        <f t="shared" si="90"/>
        <v>0.61538461538461542</v>
      </c>
      <c r="K2917" s="1">
        <f t="shared" si="91"/>
        <v>0.38461538461538464</v>
      </c>
    </row>
    <row r="2918" spans="1:11" hidden="1" x14ac:dyDescent="0.35">
      <c r="A2918" t="s">
        <v>138</v>
      </c>
      <c r="B2918" t="s">
        <v>9</v>
      </c>
      <c r="C2918" t="s">
        <v>139</v>
      </c>
      <c r="D2918" t="s">
        <v>132</v>
      </c>
      <c r="E2918" t="s">
        <v>47</v>
      </c>
      <c r="F2918" t="s">
        <v>268</v>
      </c>
      <c r="G2918">
        <v>21</v>
      </c>
      <c r="H2918">
        <v>13</v>
      </c>
      <c r="I2918">
        <v>8</v>
      </c>
      <c r="J2918" s="1">
        <f t="shared" si="90"/>
        <v>0.61904761904761907</v>
      </c>
      <c r="K2918" s="1">
        <f t="shared" si="91"/>
        <v>0.38095238095238093</v>
      </c>
    </row>
    <row r="2919" spans="1:11" hidden="1" x14ac:dyDescent="0.35">
      <c r="A2919" t="s">
        <v>138</v>
      </c>
      <c r="B2919" t="s">
        <v>9</v>
      </c>
      <c r="C2919" t="s">
        <v>139</v>
      </c>
      <c r="D2919" t="s">
        <v>132</v>
      </c>
      <c r="E2919" t="s">
        <v>48</v>
      </c>
      <c r="F2919" t="s">
        <v>268</v>
      </c>
      <c r="G2919">
        <v>33</v>
      </c>
      <c r="H2919">
        <v>21</v>
      </c>
      <c r="I2919">
        <v>12</v>
      </c>
      <c r="J2919" s="1">
        <f t="shared" si="90"/>
        <v>0.63636363636363635</v>
      </c>
      <c r="K2919" s="1">
        <f t="shared" si="91"/>
        <v>0.36363636363636365</v>
      </c>
    </row>
    <row r="2920" spans="1:11" hidden="1" x14ac:dyDescent="0.35">
      <c r="A2920" t="s">
        <v>138</v>
      </c>
      <c r="B2920" t="s">
        <v>9</v>
      </c>
      <c r="C2920" t="s">
        <v>139</v>
      </c>
      <c r="D2920" t="s">
        <v>132</v>
      </c>
      <c r="E2920" t="s">
        <v>49</v>
      </c>
      <c r="F2920" t="s">
        <v>268</v>
      </c>
      <c r="G2920">
        <v>54</v>
      </c>
      <c r="H2920">
        <v>40</v>
      </c>
      <c r="I2920">
        <v>14</v>
      </c>
      <c r="J2920" s="1">
        <f t="shared" si="90"/>
        <v>0.7407407407407407</v>
      </c>
      <c r="K2920" s="1">
        <f t="shared" si="91"/>
        <v>0.25925925925925924</v>
      </c>
    </row>
    <row r="2921" spans="1:11" hidden="1" x14ac:dyDescent="0.35">
      <c r="A2921" t="s">
        <v>138</v>
      </c>
      <c r="B2921" t="s">
        <v>9</v>
      </c>
      <c r="C2921" t="s">
        <v>139</v>
      </c>
      <c r="D2921" t="s">
        <v>132</v>
      </c>
      <c r="E2921" t="s">
        <v>50</v>
      </c>
      <c r="F2921" t="s">
        <v>268</v>
      </c>
      <c r="G2921">
        <v>35</v>
      </c>
      <c r="H2921">
        <v>30</v>
      </c>
      <c r="I2921">
        <v>5</v>
      </c>
      <c r="J2921" s="1">
        <f t="shared" si="90"/>
        <v>0.8571428571428571</v>
      </c>
      <c r="K2921" s="1">
        <f t="shared" si="91"/>
        <v>0.14285714285714285</v>
      </c>
    </row>
    <row r="2922" spans="1:11" hidden="1" x14ac:dyDescent="0.35">
      <c r="A2922" t="s">
        <v>138</v>
      </c>
      <c r="B2922" t="s">
        <v>9</v>
      </c>
      <c r="C2922" t="s">
        <v>139</v>
      </c>
      <c r="D2922" t="s">
        <v>132</v>
      </c>
      <c r="E2922" t="s">
        <v>51</v>
      </c>
      <c r="F2922" t="s">
        <v>189</v>
      </c>
      <c r="G2922">
        <v>31</v>
      </c>
      <c r="H2922">
        <v>23</v>
      </c>
      <c r="I2922">
        <v>8</v>
      </c>
      <c r="J2922" s="1">
        <f t="shared" si="90"/>
        <v>0.74193548387096775</v>
      </c>
      <c r="K2922" s="1">
        <f t="shared" si="91"/>
        <v>0.25806451612903225</v>
      </c>
    </row>
    <row r="2923" spans="1:11" hidden="1" x14ac:dyDescent="0.35">
      <c r="A2923" t="s">
        <v>138</v>
      </c>
      <c r="B2923" t="s">
        <v>9</v>
      </c>
      <c r="C2923" t="s">
        <v>139</v>
      </c>
      <c r="D2923" t="s">
        <v>132</v>
      </c>
      <c r="E2923" t="s">
        <v>52</v>
      </c>
      <c r="F2923" t="s">
        <v>189</v>
      </c>
      <c r="G2923">
        <v>22</v>
      </c>
      <c r="H2923">
        <v>15</v>
      </c>
      <c r="I2923">
        <v>7</v>
      </c>
      <c r="J2923" s="1">
        <f t="shared" si="90"/>
        <v>0.68181818181818177</v>
      </c>
      <c r="K2923" s="1">
        <f t="shared" si="91"/>
        <v>0.31818181818181818</v>
      </c>
    </row>
    <row r="2924" spans="1:11" hidden="1" x14ac:dyDescent="0.35">
      <c r="A2924" t="s">
        <v>138</v>
      </c>
      <c r="B2924" t="s">
        <v>9</v>
      </c>
      <c r="C2924" t="s">
        <v>139</v>
      </c>
      <c r="D2924" t="s">
        <v>132</v>
      </c>
      <c r="E2924" t="s">
        <v>53</v>
      </c>
      <c r="F2924" t="s">
        <v>189</v>
      </c>
      <c r="G2924">
        <v>33</v>
      </c>
      <c r="H2924">
        <v>24</v>
      </c>
      <c r="I2924">
        <v>9</v>
      </c>
      <c r="J2924" s="1">
        <f t="shared" si="90"/>
        <v>0.72727272727272729</v>
      </c>
      <c r="K2924" s="1">
        <f t="shared" si="91"/>
        <v>0.27272727272727271</v>
      </c>
    </row>
    <row r="2925" spans="1:11" hidden="1" x14ac:dyDescent="0.35">
      <c r="A2925" t="s">
        <v>138</v>
      </c>
      <c r="B2925" t="s">
        <v>9</v>
      </c>
      <c r="C2925" t="s">
        <v>139</v>
      </c>
      <c r="D2925" t="s">
        <v>132</v>
      </c>
      <c r="E2925" t="s">
        <v>54</v>
      </c>
      <c r="F2925" t="s">
        <v>189</v>
      </c>
      <c r="G2925">
        <v>16</v>
      </c>
      <c r="H2925">
        <v>12</v>
      </c>
      <c r="I2925">
        <v>4</v>
      </c>
      <c r="J2925" s="1">
        <f t="shared" si="90"/>
        <v>0.75</v>
      </c>
      <c r="K2925" s="1">
        <f t="shared" si="91"/>
        <v>0.25</v>
      </c>
    </row>
    <row r="2926" spans="1:11" hidden="1" x14ac:dyDescent="0.35">
      <c r="A2926" t="s">
        <v>138</v>
      </c>
      <c r="B2926" t="s">
        <v>9</v>
      </c>
      <c r="C2926" t="s">
        <v>139</v>
      </c>
      <c r="D2926" t="s">
        <v>132</v>
      </c>
      <c r="E2926" t="s">
        <v>55</v>
      </c>
      <c r="F2926" t="s">
        <v>189</v>
      </c>
      <c r="G2926">
        <v>10</v>
      </c>
      <c r="H2926">
        <v>7</v>
      </c>
      <c r="I2926">
        <v>3</v>
      </c>
      <c r="J2926" s="1">
        <f t="shared" si="90"/>
        <v>0.7</v>
      </c>
      <c r="K2926" s="1">
        <f t="shared" si="91"/>
        <v>0.3</v>
      </c>
    </row>
    <row r="2927" spans="1:11" hidden="1" x14ac:dyDescent="0.35">
      <c r="A2927" t="s">
        <v>138</v>
      </c>
      <c r="B2927" t="s">
        <v>9</v>
      </c>
      <c r="C2927" t="s">
        <v>139</v>
      </c>
      <c r="D2927" t="s">
        <v>132</v>
      </c>
      <c r="E2927" t="s">
        <v>56</v>
      </c>
      <c r="F2927" t="s">
        <v>189</v>
      </c>
      <c r="G2927">
        <v>39</v>
      </c>
      <c r="H2927">
        <v>28</v>
      </c>
      <c r="I2927">
        <v>11</v>
      </c>
      <c r="J2927" s="1">
        <f t="shared" si="90"/>
        <v>0.71794871794871795</v>
      </c>
      <c r="K2927" s="1">
        <f t="shared" si="91"/>
        <v>0.28205128205128205</v>
      </c>
    </row>
    <row r="2928" spans="1:11" hidden="1" x14ac:dyDescent="0.35">
      <c r="A2928" t="s">
        <v>138</v>
      </c>
      <c r="B2928" t="s">
        <v>9</v>
      </c>
      <c r="C2928" t="s">
        <v>139</v>
      </c>
      <c r="D2928" t="s">
        <v>132</v>
      </c>
      <c r="E2928" t="s">
        <v>57</v>
      </c>
      <c r="F2928" t="s">
        <v>189</v>
      </c>
      <c r="G2928">
        <v>21</v>
      </c>
      <c r="H2928">
        <v>15</v>
      </c>
      <c r="I2928">
        <v>6</v>
      </c>
      <c r="J2928" s="1">
        <f t="shared" si="90"/>
        <v>0.7142857142857143</v>
      </c>
      <c r="K2928" s="1">
        <f t="shared" si="91"/>
        <v>0.2857142857142857</v>
      </c>
    </row>
    <row r="2929" spans="1:11" hidden="1" x14ac:dyDescent="0.35">
      <c r="A2929" t="s">
        <v>138</v>
      </c>
      <c r="B2929" t="s">
        <v>9</v>
      </c>
      <c r="C2929" t="s">
        <v>139</v>
      </c>
      <c r="D2929" t="s">
        <v>132</v>
      </c>
      <c r="E2929" t="s">
        <v>58</v>
      </c>
      <c r="F2929" t="s">
        <v>189</v>
      </c>
      <c r="G2929">
        <v>19</v>
      </c>
      <c r="H2929">
        <v>15</v>
      </c>
      <c r="I2929">
        <v>4</v>
      </c>
      <c r="J2929" s="1">
        <f t="shared" si="90"/>
        <v>0.78947368421052633</v>
      </c>
      <c r="K2929" s="1">
        <f t="shared" si="91"/>
        <v>0.21052631578947367</v>
      </c>
    </row>
    <row r="2930" spans="1:11" hidden="1" x14ac:dyDescent="0.35">
      <c r="A2930" t="s">
        <v>138</v>
      </c>
      <c r="B2930" t="s">
        <v>9</v>
      </c>
      <c r="C2930" t="s">
        <v>139</v>
      </c>
      <c r="D2930" t="s">
        <v>132</v>
      </c>
      <c r="E2930" t="s">
        <v>59</v>
      </c>
      <c r="F2930" t="s">
        <v>189</v>
      </c>
      <c r="G2930">
        <v>25</v>
      </c>
      <c r="H2930">
        <v>14</v>
      </c>
      <c r="I2930">
        <v>11</v>
      </c>
      <c r="J2930" s="1">
        <f t="shared" si="90"/>
        <v>0.56000000000000005</v>
      </c>
      <c r="K2930" s="1">
        <f t="shared" si="91"/>
        <v>0.44</v>
      </c>
    </row>
    <row r="2931" spans="1:11" hidden="1" x14ac:dyDescent="0.35">
      <c r="A2931" t="s">
        <v>138</v>
      </c>
      <c r="B2931" t="s">
        <v>9</v>
      </c>
      <c r="C2931" t="s">
        <v>139</v>
      </c>
      <c r="D2931" t="s">
        <v>132</v>
      </c>
      <c r="E2931" t="s">
        <v>60</v>
      </c>
      <c r="F2931" t="s">
        <v>184</v>
      </c>
      <c r="G2931">
        <v>61</v>
      </c>
      <c r="H2931">
        <v>47</v>
      </c>
      <c r="I2931">
        <v>14</v>
      </c>
      <c r="J2931" s="1">
        <f t="shared" si="90"/>
        <v>0.77049180327868849</v>
      </c>
      <c r="K2931" s="1">
        <f t="shared" si="91"/>
        <v>0.22950819672131148</v>
      </c>
    </row>
    <row r="2932" spans="1:11" hidden="1" x14ac:dyDescent="0.35">
      <c r="A2932" t="s">
        <v>138</v>
      </c>
      <c r="B2932" t="s">
        <v>9</v>
      </c>
      <c r="C2932" t="s">
        <v>139</v>
      </c>
      <c r="D2932" t="s">
        <v>132</v>
      </c>
      <c r="E2932" t="s">
        <v>61</v>
      </c>
      <c r="F2932" t="s">
        <v>184</v>
      </c>
      <c r="G2932">
        <v>50</v>
      </c>
      <c r="H2932">
        <v>46</v>
      </c>
      <c r="I2932">
        <v>4</v>
      </c>
      <c r="J2932" s="1">
        <f t="shared" si="90"/>
        <v>0.92</v>
      </c>
      <c r="K2932" s="1">
        <f t="shared" si="91"/>
        <v>0.08</v>
      </c>
    </row>
    <row r="2933" spans="1:11" hidden="1" x14ac:dyDescent="0.35">
      <c r="A2933" t="s">
        <v>138</v>
      </c>
      <c r="B2933" t="s">
        <v>9</v>
      </c>
      <c r="C2933" t="s">
        <v>139</v>
      </c>
      <c r="D2933" t="s">
        <v>132</v>
      </c>
      <c r="E2933" t="s">
        <v>62</v>
      </c>
      <c r="F2933" t="s">
        <v>184</v>
      </c>
      <c r="G2933">
        <v>36</v>
      </c>
      <c r="H2933">
        <v>21</v>
      </c>
      <c r="I2933">
        <v>15</v>
      </c>
      <c r="J2933" s="1">
        <f t="shared" si="90"/>
        <v>0.58333333333333337</v>
      </c>
      <c r="K2933" s="1">
        <f t="shared" si="91"/>
        <v>0.41666666666666669</v>
      </c>
    </row>
    <row r="2934" spans="1:11" hidden="1" x14ac:dyDescent="0.35">
      <c r="A2934" t="s">
        <v>138</v>
      </c>
      <c r="B2934" t="s">
        <v>9</v>
      </c>
      <c r="C2934" t="s">
        <v>139</v>
      </c>
      <c r="D2934" t="s">
        <v>132</v>
      </c>
      <c r="E2934" t="s">
        <v>63</v>
      </c>
      <c r="F2934" t="s">
        <v>184</v>
      </c>
      <c r="G2934">
        <v>44</v>
      </c>
      <c r="H2934">
        <v>39</v>
      </c>
      <c r="I2934">
        <v>5</v>
      </c>
      <c r="J2934" s="1">
        <f t="shared" si="90"/>
        <v>0.88636363636363635</v>
      </c>
      <c r="K2934" s="1">
        <f t="shared" si="91"/>
        <v>0.11363636363636363</v>
      </c>
    </row>
    <row r="2935" spans="1:11" hidden="1" x14ac:dyDescent="0.35">
      <c r="A2935" t="s">
        <v>138</v>
      </c>
      <c r="B2935" t="s">
        <v>9</v>
      </c>
      <c r="C2935" t="s">
        <v>139</v>
      </c>
      <c r="D2935" t="s">
        <v>132</v>
      </c>
      <c r="E2935" t="s">
        <v>64</v>
      </c>
      <c r="F2935" t="s">
        <v>184</v>
      </c>
      <c r="G2935">
        <v>17</v>
      </c>
      <c r="H2935">
        <v>12</v>
      </c>
      <c r="I2935">
        <v>5</v>
      </c>
      <c r="J2935" s="1">
        <f t="shared" si="90"/>
        <v>0.70588235294117652</v>
      </c>
      <c r="K2935" s="1">
        <f t="shared" si="91"/>
        <v>0.29411764705882354</v>
      </c>
    </row>
    <row r="2936" spans="1:11" hidden="1" x14ac:dyDescent="0.35">
      <c r="A2936" t="s">
        <v>138</v>
      </c>
      <c r="B2936" t="s">
        <v>9</v>
      </c>
      <c r="C2936" t="s">
        <v>139</v>
      </c>
      <c r="D2936" t="s">
        <v>132</v>
      </c>
      <c r="E2936" t="s">
        <v>65</v>
      </c>
      <c r="F2936" t="s">
        <v>184</v>
      </c>
      <c r="G2936">
        <v>32</v>
      </c>
      <c r="H2936">
        <v>23</v>
      </c>
      <c r="I2936">
        <v>9</v>
      </c>
      <c r="J2936" s="1">
        <f t="shared" si="90"/>
        <v>0.71875</v>
      </c>
      <c r="K2936" s="1">
        <f t="shared" si="91"/>
        <v>0.28125</v>
      </c>
    </row>
    <row r="2937" spans="1:11" hidden="1" x14ac:dyDescent="0.35">
      <c r="A2937" t="s">
        <v>138</v>
      </c>
      <c r="B2937" t="s">
        <v>9</v>
      </c>
      <c r="C2937" t="s">
        <v>139</v>
      </c>
      <c r="D2937" t="s">
        <v>132</v>
      </c>
      <c r="E2937" t="s">
        <v>66</v>
      </c>
      <c r="F2937" t="s">
        <v>184</v>
      </c>
      <c r="G2937">
        <v>5</v>
      </c>
      <c r="H2937">
        <v>4</v>
      </c>
      <c r="I2937">
        <v>1</v>
      </c>
      <c r="J2937" s="1">
        <f t="shared" si="90"/>
        <v>0.8</v>
      </c>
      <c r="K2937" s="1">
        <f t="shared" si="91"/>
        <v>0.2</v>
      </c>
    </row>
    <row r="2938" spans="1:11" hidden="1" x14ac:dyDescent="0.35">
      <c r="A2938" t="s">
        <v>138</v>
      </c>
      <c r="B2938" t="s">
        <v>9</v>
      </c>
      <c r="C2938" t="s">
        <v>139</v>
      </c>
      <c r="D2938" t="s">
        <v>132</v>
      </c>
      <c r="E2938" t="s">
        <v>67</v>
      </c>
      <c r="F2938" t="s">
        <v>184</v>
      </c>
      <c r="G2938">
        <v>13</v>
      </c>
      <c r="H2938">
        <v>11</v>
      </c>
      <c r="I2938">
        <v>2</v>
      </c>
      <c r="J2938" s="1">
        <f t="shared" si="90"/>
        <v>0.84615384615384615</v>
      </c>
      <c r="K2938" s="1">
        <f t="shared" si="91"/>
        <v>0.15384615384615385</v>
      </c>
    </row>
    <row r="2939" spans="1:11" hidden="1" x14ac:dyDescent="0.35">
      <c r="A2939" t="s">
        <v>138</v>
      </c>
      <c r="B2939" t="s">
        <v>9</v>
      </c>
      <c r="C2939" t="s">
        <v>139</v>
      </c>
      <c r="D2939" t="s">
        <v>132</v>
      </c>
      <c r="E2939" t="s">
        <v>68</v>
      </c>
      <c r="F2939" t="s">
        <v>184</v>
      </c>
      <c r="G2939">
        <v>20</v>
      </c>
      <c r="H2939">
        <v>16</v>
      </c>
      <c r="I2939">
        <v>4</v>
      </c>
      <c r="J2939" s="1">
        <f t="shared" si="90"/>
        <v>0.8</v>
      </c>
      <c r="K2939" s="1">
        <f t="shared" si="91"/>
        <v>0.2</v>
      </c>
    </row>
    <row r="2940" spans="1:11" hidden="1" x14ac:dyDescent="0.35">
      <c r="A2940" t="s">
        <v>138</v>
      </c>
      <c r="B2940" t="s">
        <v>9</v>
      </c>
      <c r="C2940" t="s">
        <v>139</v>
      </c>
      <c r="D2940" t="s">
        <v>132</v>
      </c>
      <c r="E2940" t="s">
        <v>69</v>
      </c>
      <c r="F2940" t="s">
        <v>200</v>
      </c>
      <c r="G2940">
        <v>10</v>
      </c>
      <c r="H2940">
        <v>9</v>
      </c>
      <c r="I2940">
        <v>1</v>
      </c>
      <c r="J2940" s="1">
        <f t="shared" si="90"/>
        <v>0.9</v>
      </c>
      <c r="K2940" s="1">
        <f t="shared" si="91"/>
        <v>0.1</v>
      </c>
    </row>
    <row r="2941" spans="1:11" hidden="1" x14ac:dyDescent="0.35">
      <c r="A2941" t="s">
        <v>138</v>
      </c>
      <c r="B2941" t="s">
        <v>9</v>
      </c>
      <c r="C2941" t="s">
        <v>139</v>
      </c>
      <c r="D2941" t="s">
        <v>132</v>
      </c>
      <c r="E2941" t="s">
        <v>70</v>
      </c>
      <c r="F2941" t="s">
        <v>200</v>
      </c>
      <c r="G2941">
        <v>92</v>
      </c>
      <c r="H2941">
        <v>71</v>
      </c>
      <c r="I2941">
        <v>21</v>
      </c>
      <c r="J2941" s="1">
        <f t="shared" si="90"/>
        <v>0.77173913043478259</v>
      </c>
      <c r="K2941" s="1">
        <f t="shared" si="91"/>
        <v>0.22826086956521738</v>
      </c>
    </row>
    <row r="2942" spans="1:11" hidden="1" x14ac:dyDescent="0.35">
      <c r="A2942" t="s">
        <v>138</v>
      </c>
      <c r="B2942" t="s">
        <v>9</v>
      </c>
      <c r="C2942" t="s">
        <v>139</v>
      </c>
      <c r="D2942" t="s">
        <v>132</v>
      </c>
      <c r="E2942" t="s">
        <v>71</v>
      </c>
      <c r="F2942" t="s">
        <v>200</v>
      </c>
      <c r="G2942">
        <v>20</v>
      </c>
      <c r="H2942">
        <v>15</v>
      </c>
      <c r="I2942">
        <v>5</v>
      </c>
      <c r="J2942" s="1">
        <f t="shared" si="90"/>
        <v>0.75</v>
      </c>
      <c r="K2942" s="1">
        <f t="shared" si="91"/>
        <v>0.25</v>
      </c>
    </row>
    <row r="2943" spans="1:11" hidden="1" x14ac:dyDescent="0.35">
      <c r="A2943" t="s">
        <v>138</v>
      </c>
      <c r="B2943" t="s">
        <v>9</v>
      </c>
      <c r="C2943" t="s">
        <v>139</v>
      </c>
      <c r="D2943" t="s">
        <v>132</v>
      </c>
      <c r="E2943" t="s">
        <v>72</v>
      </c>
      <c r="F2943" t="s">
        <v>179</v>
      </c>
      <c r="G2943">
        <v>57</v>
      </c>
      <c r="H2943">
        <v>52</v>
      </c>
      <c r="I2943">
        <v>5</v>
      </c>
      <c r="J2943" s="1">
        <f t="shared" si="90"/>
        <v>0.91228070175438591</v>
      </c>
      <c r="K2943" s="1">
        <f t="shared" si="91"/>
        <v>8.771929824561403E-2</v>
      </c>
    </row>
    <row r="2944" spans="1:11" hidden="1" x14ac:dyDescent="0.35">
      <c r="A2944" t="s">
        <v>138</v>
      </c>
      <c r="B2944" t="s">
        <v>9</v>
      </c>
      <c r="C2944" t="s">
        <v>139</v>
      </c>
      <c r="D2944" t="s">
        <v>132</v>
      </c>
      <c r="E2944" t="s">
        <v>73</v>
      </c>
      <c r="F2944" t="s">
        <v>179</v>
      </c>
      <c r="G2944">
        <v>80</v>
      </c>
      <c r="H2944">
        <v>55</v>
      </c>
      <c r="I2944">
        <v>25</v>
      </c>
      <c r="J2944" s="1">
        <f t="shared" si="90"/>
        <v>0.6875</v>
      </c>
      <c r="K2944" s="1">
        <f t="shared" si="91"/>
        <v>0.3125</v>
      </c>
    </row>
    <row r="2945" spans="1:11" hidden="1" x14ac:dyDescent="0.35">
      <c r="A2945" t="s">
        <v>138</v>
      </c>
      <c r="B2945" t="s">
        <v>9</v>
      </c>
      <c r="C2945" t="s">
        <v>139</v>
      </c>
      <c r="D2945" t="s">
        <v>132</v>
      </c>
      <c r="E2945" t="s">
        <v>74</v>
      </c>
      <c r="F2945" t="s">
        <v>179</v>
      </c>
      <c r="G2945">
        <v>92</v>
      </c>
      <c r="H2945">
        <v>82</v>
      </c>
      <c r="I2945">
        <v>10</v>
      </c>
      <c r="J2945" s="1">
        <f t="shared" si="90"/>
        <v>0.89130434782608692</v>
      </c>
      <c r="K2945" s="1">
        <f t="shared" si="91"/>
        <v>0.10869565217391304</v>
      </c>
    </row>
    <row r="2946" spans="1:11" hidden="1" x14ac:dyDescent="0.35">
      <c r="A2946" t="s">
        <v>138</v>
      </c>
      <c r="B2946" t="s">
        <v>9</v>
      </c>
      <c r="C2946" t="s">
        <v>139</v>
      </c>
      <c r="D2946" t="s">
        <v>132</v>
      </c>
      <c r="E2946" t="s">
        <v>75</v>
      </c>
      <c r="F2946" t="s">
        <v>179</v>
      </c>
      <c r="G2946">
        <v>78</v>
      </c>
      <c r="H2946">
        <v>59</v>
      </c>
      <c r="I2946">
        <v>19</v>
      </c>
      <c r="J2946" s="1">
        <f t="shared" si="90"/>
        <v>0.75641025641025639</v>
      </c>
      <c r="K2946" s="1">
        <f t="shared" si="91"/>
        <v>0.24358974358974358</v>
      </c>
    </row>
    <row r="2947" spans="1:11" hidden="1" x14ac:dyDescent="0.35">
      <c r="A2947" t="s">
        <v>138</v>
      </c>
      <c r="B2947" t="s">
        <v>9</v>
      </c>
      <c r="C2947" t="s">
        <v>139</v>
      </c>
      <c r="D2947" t="s">
        <v>132</v>
      </c>
      <c r="E2947" t="s">
        <v>76</v>
      </c>
      <c r="F2947" t="s">
        <v>210</v>
      </c>
      <c r="G2947">
        <v>43</v>
      </c>
      <c r="H2947">
        <v>39</v>
      </c>
      <c r="I2947">
        <v>4</v>
      </c>
      <c r="J2947" s="1">
        <f t="shared" ref="J2947:J3010" si="92">H2947/G2947</f>
        <v>0.90697674418604646</v>
      </c>
      <c r="K2947" s="1">
        <f t="shared" ref="K2947:K3010" si="93">I2947/G2947</f>
        <v>9.3023255813953487E-2</v>
      </c>
    </row>
    <row r="2948" spans="1:11" hidden="1" x14ac:dyDescent="0.35">
      <c r="A2948" t="s">
        <v>138</v>
      </c>
      <c r="B2948" t="s">
        <v>9</v>
      </c>
      <c r="C2948" t="s">
        <v>139</v>
      </c>
      <c r="D2948" t="s">
        <v>132</v>
      </c>
      <c r="E2948" t="s">
        <v>77</v>
      </c>
      <c r="F2948" s="31" t="s">
        <v>380</v>
      </c>
      <c r="G2948">
        <v>2</v>
      </c>
      <c r="H2948">
        <v>2</v>
      </c>
      <c r="I2948">
        <v>0</v>
      </c>
      <c r="J2948" s="1">
        <f t="shared" si="92"/>
        <v>1</v>
      </c>
      <c r="K2948" s="1">
        <f t="shared" si="93"/>
        <v>0</v>
      </c>
    </row>
    <row r="2949" spans="1:11" hidden="1" x14ac:dyDescent="0.35">
      <c r="A2949" t="s">
        <v>138</v>
      </c>
      <c r="B2949" t="s">
        <v>9</v>
      </c>
      <c r="C2949" t="s">
        <v>139</v>
      </c>
      <c r="D2949" t="s">
        <v>132</v>
      </c>
      <c r="E2949" t="s">
        <v>78</v>
      </c>
      <c r="F2949" t="s">
        <v>268</v>
      </c>
      <c r="G2949">
        <v>31</v>
      </c>
      <c r="H2949">
        <v>28</v>
      </c>
      <c r="I2949">
        <v>3</v>
      </c>
      <c r="J2949" s="1">
        <f t="shared" si="92"/>
        <v>0.90322580645161288</v>
      </c>
      <c r="K2949" s="1">
        <f t="shared" si="93"/>
        <v>9.6774193548387094E-2</v>
      </c>
    </row>
    <row r="2950" spans="1:11" hidden="1" x14ac:dyDescent="0.35">
      <c r="A2950" t="s">
        <v>138</v>
      </c>
      <c r="B2950" t="s">
        <v>9</v>
      </c>
      <c r="C2950" t="s">
        <v>139</v>
      </c>
      <c r="D2950" t="s">
        <v>132</v>
      </c>
      <c r="E2950" t="s">
        <v>79</v>
      </c>
      <c r="F2950" t="s">
        <v>210</v>
      </c>
      <c r="G2950">
        <v>19</v>
      </c>
      <c r="H2950">
        <v>14</v>
      </c>
      <c r="I2950">
        <v>5</v>
      </c>
      <c r="J2950" s="1">
        <f t="shared" si="92"/>
        <v>0.73684210526315785</v>
      </c>
      <c r="K2950" s="1">
        <f t="shared" si="93"/>
        <v>0.26315789473684209</v>
      </c>
    </row>
    <row r="2951" spans="1:11" hidden="1" x14ac:dyDescent="0.35">
      <c r="A2951" t="s">
        <v>138</v>
      </c>
      <c r="B2951" t="s">
        <v>9</v>
      </c>
      <c r="C2951" t="s">
        <v>139</v>
      </c>
      <c r="D2951" t="s">
        <v>132</v>
      </c>
      <c r="E2951" t="s">
        <v>81</v>
      </c>
      <c r="F2951" t="s">
        <v>189</v>
      </c>
      <c r="G2951">
        <v>1</v>
      </c>
      <c r="H2951">
        <v>1</v>
      </c>
      <c r="I2951">
        <v>0</v>
      </c>
      <c r="J2951" s="1">
        <f t="shared" si="92"/>
        <v>1</v>
      </c>
      <c r="K2951" s="1">
        <f t="shared" si="93"/>
        <v>0</v>
      </c>
    </row>
    <row r="2952" spans="1:11" hidden="1" x14ac:dyDescent="0.35">
      <c r="A2952" t="s">
        <v>138</v>
      </c>
      <c r="B2952" t="s">
        <v>9</v>
      </c>
      <c r="C2952" t="s">
        <v>139</v>
      </c>
      <c r="D2952" t="s">
        <v>132</v>
      </c>
      <c r="E2952" t="s">
        <v>82</v>
      </c>
      <c r="F2952" t="s">
        <v>184</v>
      </c>
      <c r="G2952">
        <v>1</v>
      </c>
      <c r="H2952">
        <v>1</v>
      </c>
      <c r="I2952">
        <v>0</v>
      </c>
      <c r="J2952" s="1">
        <f t="shared" si="92"/>
        <v>1</v>
      </c>
      <c r="K2952" s="1">
        <f t="shared" si="93"/>
        <v>0</v>
      </c>
    </row>
    <row r="2953" spans="1:11" hidden="1" x14ac:dyDescent="0.35">
      <c r="A2953" t="s">
        <v>138</v>
      </c>
      <c r="B2953" t="s">
        <v>9</v>
      </c>
      <c r="C2953" t="s">
        <v>139</v>
      </c>
      <c r="D2953" t="s">
        <v>132</v>
      </c>
      <c r="E2953" t="s">
        <v>84</v>
      </c>
      <c r="F2953" t="s">
        <v>200</v>
      </c>
      <c r="G2953">
        <v>58</v>
      </c>
      <c r="H2953">
        <v>38</v>
      </c>
      <c r="I2953">
        <v>20</v>
      </c>
      <c r="J2953" s="1">
        <f t="shared" si="92"/>
        <v>0.65517241379310343</v>
      </c>
      <c r="K2953" s="1">
        <f t="shared" si="93"/>
        <v>0.34482758620689657</v>
      </c>
    </row>
    <row r="2954" spans="1:11" hidden="1" x14ac:dyDescent="0.35">
      <c r="A2954" t="s">
        <v>138</v>
      </c>
      <c r="B2954" t="s">
        <v>9</v>
      </c>
      <c r="C2954" t="s">
        <v>139</v>
      </c>
      <c r="D2954" t="s">
        <v>132</v>
      </c>
      <c r="E2954" t="s">
        <v>85</v>
      </c>
      <c r="F2954" t="s">
        <v>200</v>
      </c>
      <c r="G2954">
        <v>49</v>
      </c>
      <c r="H2954">
        <v>45</v>
      </c>
      <c r="I2954">
        <v>4</v>
      </c>
      <c r="J2954" s="1">
        <f t="shared" si="92"/>
        <v>0.91836734693877553</v>
      </c>
      <c r="K2954" s="1">
        <f t="shared" si="93"/>
        <v>8.1632653061224483E-2</v>
      </c>
    </row>
    <row r="2955" spans="1:11" hidden="1" x14ac:dyDescent="0.35">
      <c r="A2955" t="s">
        <v>138</v>
      </c>
      <c r="B2955" t="s">
        <v>9</v>
      </c>
      <c r="C2955" t="s">
        <v>139</v>
      </c>
      <c r="D2955" t="s">
        <v>132</v>
      </c>
      <c r="E2955" t="s">
        <v>86</v>
      </c>
      <c r="F2955" t="s">
        <v>179</v>
      </c>
      <c r="G2955">
        <v>94</v>
      </c>
      <c r="H2955">
        <v>84</v>
      </c>
      <c r="I2955">
        <v>10</v>
      </c>
      <c r="J2955" s="1">
        <f t="shared" si="92"/>
        <v>0.8936170212765957</v>
      </c>
      <c r="K2955" s="1">
        <f t="shared" si="93"/>
        <v>0.10638297872340426</v>
      </c>
    </row>
    <row r="2956" spans="1:11" hidden="1" x14ac:dyDescent="0.35">
      <c r="A2956" t="s">
        <v>138</v>
      </c>
      <c r="B2956" t="s">
        <v>9</v>
      </c>
      <c r="C2956" t="s">
        <v>139</v>
      </c>
      <c r="D2956" t="s">
        <v>132</v>
      </c>
      <c r="E2956" t="s">
        <v>87</v>
      </c>
      <c r="F2956" t="s">
        <v>189</v>
      </c>
      <c r="G2956">
        <v>103</v>
      </c>
      <c r="H2956">
        <v>75</v>
      </c>
      <c r="I2956">
        <v>28</v>
      </c>
      <c r="J2956" s="1">
        <f t="shared" si="92"/>
        <v>0.72815533980582525</v>
      </c>
      <c r="K2956" s="1">
        <f t="shared" si="93"/>
        <v>0.27184466019417475</v>
      </c>
    </row>
    <row r="2957" spans="1:11" hidden="1" x14ac:dyDescent="0.35">
      <c r="A2957" t="s">
        <v>138</v>
      </c>
      <c r="B2957" t="s">
        <v>9</v>
      </c>
      <c r="C2957" t="s">
        <v>139</v>
      </c>
      <c r="D2957" t="s">
        <v>132</v>
      </c>
      <c r="E2957" t="s">
        <v>88</v>
      </c>
      <c r="F2957" t="s">
        <v>268</v>
      </c>
      <c r="G2957">
        <v>88</v>
      </c>
      <c r="H2957">
        <v>70</v>
      </c>
      <c r="I2957">
        <v>18</v>
      </c>
      <c r="J2957" s="1">
        <f t="shared" si="92"/>
        <v>0.79545454545454541</v>
      </c>
      <c r="K2957" s="1">
        <f t="shared" si="93"/>
        <v>0.20454545454545456</v>
      </c>
    </row>
    <row r="2958" spans="1:11" hidden="1" x14ac:dyDescent="0.35">
      <c r="A2958" t="s">
        <v>138</v>
      </c>
      <c r="B2958" t="s">
        <v>9</v>
      </c>
      <c r="C2958" t="s">
        <v>139</v>
      </c>
      <c r="D2958" t="s">
        <v>132</v>
      </c>
      <c r="E2958" t="s">
        <v>89</v>
      </c>
      <c r="F2958" t="s">
        <v>189</v>
      </c>
      <c r="G2958">
        <v>110</v>
      </c>
      <c r="H2958">
        <v>72</v>
      </c>
      <c r="I2958">
        <v>38</v>
      </c>
      <c r="J2958" s="1">
        <f t="shared" si="92"/>
        <v>0.65454545454545454</v>
      </c>
      <c r="K2958" s="1">
        <f t="shared" si="93"/>
        <v>0.34545454545454546</v>
      </c>
    </row>
    <row r="2959" spans="1:11" hidden="1" x14ac:dyDescent="0.35">
      <c r="A2959" t="s">
        <v>138</v>
      </c>
      <c r="B2959" t="s">
        <v>9</v>
      </c>
      <c r="C2959" t="s">
        <v>139</v>
      </c>
      <c r="D2959" t="s">
        <v>132</v>
      </c>
      <c r="E2959" t="s">
        <v>90</v>
      </c>
      <c r="F2959" t="s">
        <v>179</v>
      </c>
      <c r="G2959">
        <v>192</v>
      </c>
      <c r="H2959">
        <v>146</v>
      </c>
      <c r="I2959">
        <v>46</v>
      </c>
      <c r="J2959" s="1">
        <f t="shared" si="92"/>
        <v>0.76041666666666663</v>
      </c>
      <c r="K2959" s="1">
        <f t="shared" si="93"/>
        <v>0.23958333333333334</v>
      </c>
    </row>
    <row r="2960" spans="1:11" hidden="1" x14ac:dyDescent="0.35">
      <c r="A2960" t="s">
        <v>138</v>
      </c>
      <c r="B2960" t="s">
        <v>9</v>
      </c>
      <c r="C2960" t="s">
        <v>139</v>
      </c>
      <c r="D2960" t="s">
        <v>132</v>
      </c>
      <c r="E2960" t="s">
        <v>91</v>
      </c>
      <c r="F2960" t="s">
        <v>268</v>
      </c>
      <c r="G2960">
        <v>28</v>
      </c>
      <c r="H2960">
        <v>23</v>
      </c>
      <c r="I2960">
        <v>5</v>
      </c>
      <c r="J2960" s="1">
        <f t="shared" si="92"/>
        <v>0.8214285714285714</v>
      </c>
      <c r="K2960" s="1">
        <f t="shared" si="93"/>
        <v>0.17857142857142858</v>
      </c>
    </row>
    <row r="2961" spans="1:11" hidden="1" x14ac:dyDescent="0.35">
      <c r="A2961" t="s">
        <v>138</v>
      </c>
      <c r="B2961" t="s">
        <v>9</v>
      </c>
      <c r="C2961" t="s">
        <v>139</v>
      </c>
      <c r="D2961" t="s">
        <v>132</v>
      </c>
      <c r="E2961" t="s">
        <v>92</v>
      </c>
      <c r="F2961" t="s">
        <v>189</v>
      </c>
      <c r="G2961">
        <v>82</v>
      </c>
      <c r="H2961">
        <v>58</v>
      </c>
      <c r="I2961">
        <v>24</v>
      </c>
      <c r="J2961" s="1">
        <f t="shared" si="92"/>
        <v>0.70731707317073167</v>
      </c>
      <c r="K2961" s="1">
        <f t="shared" si="93"/>
        <v>0.29268292682926828</v>
      </c>
    </row>
    <row r="2962" spans="1:11" hidden="1" x14ac:dyDescent="0.35">
      <c r="A2962" t="s">
        <v>138</v>
      </c>
      <c r="B2962" t="s">
        <v>9</v>
      </c>
      <c r="C2962" t="s">
        <v>139</v>
      </c>
      <c r="D2962" t="s">
        <v>132</v>
      </c>
      <c r="E2962" t="s">
        <v>93</v>
      </c>
      <c r="F2962" t="s">
        <v>184</v>
      </c>
      <c r="G2962">
        <v>95</v>
      </c>
      <c r="H2962">
        <v>82</v>
      </c>
      <c r="I2962">
        <v>13</v>
      </c>
      <c r="J2962" s="1">
        <f t="shared" si="92"/>
        <v>0.86315789473684212</v>
      </c>
      <c r="K2962" s="1">
        <f t="shared" si="93"/>
        <v>0.1368421052631579</v>
      </c>
    </row>
    <row r="2963" spans="1:11" hidden="1" x14ac:dyDescent="0.35">
      <c r="A2963" t="s">
        <v>138</v>
      </c>
      <c r="B2963" t="s">
        <v>9</v>
      </c>
      <c r="C2963" t="s">
        <v>139</v>
      </c>
      <c r="D2963" t="s">
        <v>132</v>
      </c>
      <c r="E2963" t="s">
        <v>94</v>
      </c>
      <c r="F2963" t="s">
        <v>210</v>
      </c>
      <c r="G2963">
        <v>59</v>
      </c>
      <c r="H2963">
        <v>52</v>
      </c>
      <c r="I2963">
        <v>7</v>
      </c>
      <c r="J2963" s="1">
        <f t="shared" si="92"/>
        <v>0.88135593220338981</v>
      </c>
      <c r="K2963" s="1">
        <f t="shared" si="93"/>
        <v>0.11864406779661017</v>
      </c>
    </row>
    <row r="2964" spans="1:11" hidden="1" x14ac:dyDescent="0.35">
      <c r="A2964" t="s">
        <v>138</v>
      </c>
      <c r="B2964" t="s">
        <v>9</v>
      </c>
      <c r="C2964" t="s">
        <v>139</v>
      </c>
      <c r="D2964" t="s">
        <v>132</v>
      </c>
      <c r="E2964" t="s">
        <v>95</v>
      </c>
      <c r="F2964" t="s">
        <v>210</v>
      </c>
      <c r="G2964">
        <v>1</v>
      </c>
      <c r="H2964">
        <v>0</v>
      </c>
      <c r="I2964">
        <v>1</v>
      </c>
      <c r="J2964" s="1">
        <f t="shared" si="92"/>
        <v>0</v>
      </c>
      <c r="K2964" s="1">
        <f t="shared" si="93"/>
        <v>1</v>
      </c>
    </row>
    <row r="2965" spans="1:11" hidden="1" x14ac:dyDescent="0.35">
      <c r="A2965" t="s">
        <v>138</v>
      </c>
      <c r="B2965" t="s">
        <v>9</v>
      </c>
      <c r="C2965" t="s">
        <v>139</v>
      </c>
      <c r="D2965" t="s">
        <v>132</v>
      </c>
      <c r="E2965" t="s">
        <v>96</v>
      </c>
      <c r="F2965" t="s">
        <v>268</v>
      </c>
      <c r="G2965">
        <v>59</v>
      </c>
      <c r="H2965">
        <v>49</v>
      </c>
      <c r="I2965">
        <v>10</v>
      </c>
      <c r="J2965" s="1">
        <f t="shared" si="92"/>
        <v>0.83050847457627119</v>
      </c>
      <c r="K2965" s="1">
        <f t="shared" si="93"/>
        <v>0.16949152542372881</v>
      </c>
    </row>
    <row r="2966" spans="1:11" hidden="1" x14ac:dyDescent="0.35">
      <c r="A2966" t="s">
        <v>138</v>
      </c>
      <c r="B2966" t="s">
        <v>9</v>
      </c>
      <c r="C2966" t="s">
        <v>139</v>
      </c>
      <c r="D2966" t="s">
        <v>132</v>
      </c>
      <c r="E2966" t="s">
        <v>97</v>
      </c>
      <c r="F2966" t="s">
        <v>309</v>
      </c>
      <c r="G2966">
        <v>96</v>
      </c>
      <c r="H2966">
        <v>79</v>
      </c>
      <c r="I2966">
        <v>17</v>
      </c>
      <c r="J2966" s="1">
        <f t="shared" si="92"/>
        <v>0.82291666666666663</v>
      </c>
      <c r="K2966" s="1">
        <f t="shared" si="93"/>
        <v>0.17708333333333334</v>
      </c>
    </row>
    <row r="2967" spans="1:11" hidden="1" x14ac:dyDescent="0.35">
      <c r="A2967" t="s">
        <v>138</v>
      </c>
      <c r="B2967" t="s">
        <v>9</v>
      </c>
      <c r="C2967" t="s">
        <v>139</v>
      </c>
      <c r="D2967" t="s">
        <v>132</v>
      </c>
      <c r="E2967" t="s">
        <v>98</v>
      </c>
      <c r="F2967" t="s">
        <v>268</v>
      </c>
      <c r="G2967">
        <v>63</v>
      </c>
      <c r="H2967">
        <v>56</v>
      </c>
      <c r="I2967">
        <v>7</v>
      </c>
      <c r="J2967" s="1">
        <f t="shared" si="92"/>
        <v>0.88888888888888884</v>
      </c>
      <c r="K2967" s="1">
        <f t="shared" si="93"/>
        <v>0.1111111111111111</v>
      </c>
    </row>
    <row r="2968" spans="1:11" hidden="1" x14ac:dyDescent="0.35">
      <c r="A2968" t="s">
        <v>138</v>
      </c>
      <c r="B2968" t="s">
        <v>9</v>
      </c>
      <c r="C2968" t="s">
        <v>139</v>
      </c>
      <c r="D2968" t="s">
        <v>132</v>
      </c>
      <c r="E2968" t="s">
        <v>99</v>
      </c>
      <c r="F2968" t="s">
        <v>189</v>
      </c>
      <c r="G2968">
        <v>82</v>
      </c>
      <c r="H2968">
        <v>60</v>
      </c>
      <c r="I2968">
        <v>22</v>
      </c>
      <c r="J2968" s="1">
        <f t="shared" si="92"/>
        <v>0.73170731707317072</v>
      </c>
      <c r="K2968" s="1">
        <f t="shared" si="93"/>
        <v>0.26829268292682928</v>
      </c>
    </row>
    <row r="2969" spans="1:11" hidden="1" x14ac:dyDescent="0.35">
      <c r="A2969" t="s">
        <v>138</v>
      </c>
      <c r="B2969" t="s">
        <v>9</v>
      </c>
      <c r="C2969" t="s">
        <v>139</v>
      </c>
      <c r="D2969" t="s">
        <v>132</v>
      </c>
      <c r="E2969" t="s">
        <v>100</v>
      </c>
      <c r="F2969" t="s">
        <v>200</v>
      </c>
      <c r="G2969">
        <v>65</v>
      </c>
      <c r="H2969">
        <v>48</v>
      </c>
      <c r="I2969">
        <v>17</v>
      </c>
      <c r="J2969" s="1">
        <f t="shared" si="92"/>
        <v>0.7384615384615385</v>
      </c>
      <c r="K2969" s="1">
        <f t="shared" si="93"/>
        <v>0.26153846153846155</v>
      </c>
    </row>
    <row r="2970" spans="1:11" hidden="1" x14ac:dyDescent="0.35">
      <c r="A2970" t="s">
        <v>138</v>
      </c>
      <c r="B2970" t="s">
        <v>9</v>
      </c>
      <c r="C2970" t="s">
        <v>139</v>
      </c>
      <c r="D2970" t="s">
        <v>132</v>
      </c>
      <c r="E2970" t="s">
        <v>101</v>
      </c>
      <c r="F2970" t="s">
        <v>189</v>
      </c>
      <c r="G2970">
        <v>62</v>
      </c>
      <c r="H2970">
        <v>49</v>
      </c>
      <c r="I2970">
        <v>13</v>
      </c>
      <c r="J2970" s="1">
        <f t="shared" si="92"/>
        <v>0.79032258064516125</v>
      </c>
      <c r="K2970" s="1">
        <f t="shared" si="93"/>
        <v>0.20967741935483872</v>
      </c>
    </row>
    <row r="2971" spans="1:11" hidden="1" x14ac:dyDescent="0.35">
      <c r="A2971" t="s">
        <v>138</v>
      </c>
      <c r="B2971" t="s">
        <v>9</v>
      </c>
      <c r="C2971" t="s">
        <v>139</v>
      </c>
      <c r="D2971" t="s">
        <v>132</v>
      </c>
      <c r="E2971" t="s">
        <v>102</v>
      </c>
      <c r="F2971" t="s">
        <v>309</v>
      </c>
      <c r="G2971">
        <v>146</v>
      </c>
      <c r="H2971">
        <v>105</v>
      </c>
      <c r="I2971">
        <v>41</v>
      </c>
      <c r="J2971" s="1">
        <f t="shared" si="92"/>
        <v>0.71917808219178081</v>
      </c>
      <c r="K2971" s="1">
        <f t="shared" si="93"/>
        <v>0.28082191780821919</v>
      </c>
    </row>
    <row r="2972" spans="1:11" hidden="1" x14ac:dyDescent="0.35">
      <c r="A2972" t="s">
        <v>138</v>
      </c>
      <c r="B2972" t="s">
        <v>9</v>
      </c>
      <c r="C2972" t="s">
        <v>139</v>
      </c>
      <c r="D2972" t="s">
        <v>132</v>
      </c>
      <c r="E2972" t="s">
        <v>104</v>
      </c>
      <c r="F2972" t="s">
        <v>189</v>
      </c>
      <c r="G2972">
        <v>67</v>
      </c>
      <c r="H2972">
        <v>52</v>
      </c>
      <c r="I2972">
        <v>15</v>
      </c>
      <c r="J2972" s="1">
        <f t="shared" si="92"/>
        <v>0.77611940298507465</v>
      </c>
      <c r="K2972" s="1">
        <f t="shared" si="93"/>
        <v>0.22388059701492538</v>
      </c>
    </row>
    <row r="2973" spans="1:11" hidden="1" x14ac:dyDescent="0.35">
      <c r="A2973" t="s">
        <v>138</v>
      </c>
      <c r="B2973" t="s">
        <v>9</v>
      </c>
      <c r="C2973" t="s">
        <v>139</v>
      </c>
      <c r="D2973" t="s">
        <v>132</v>
      </c>
      <c r="E2973" t="s">
        <v>105</v>
      </c>
      <c r="F2973" t="s">
        <v>268</v>
      </c>
      <c r="G2973">
        <v>42</v>
      </c>
      <c r="H2973">
        <v>35</v>
      </c>
      <c r="I2973">
        <v>7</v>
      </c>
      <c r="J2973" s="1">
        <f t="shared" si="92"/>
        <v>0.83333333333333337</v>
      </c>
      <c r="K2973" s="1">
        <f t="shared" si="93"/>
        <v>0.16666666666666666</v>
      </c>
    </row>
    <row r="2974" spans="1:11" hidden="1" x14ac:dyDescent="0.35">
      <c r="A2974" t="s">
        <v>138</v>
      </c>
      <c r="B2974" t="s">
        <v>9</v>
      </c>
      <c r="C2974" t="s">
        <v>139</v>
      </c>
      <c r="D2974" t="s">
        <v>132</v>
      </c>
      <c r="E2974" t="s">
        <v>106</v>
      </c>
      <c r="F2974" t="s">
        <v>200</v>
      </c>
      <c r="G2974">
        <v>193</v>
      </c>
      <c r="H2974">
        <v>166</v>
      </c>
      <c r="I2974">
        <v>27</v>
      </c>
      <c r="J2974" s="1">
        <f t="shared" si="92"/>
        <v>0.86010362694300513</v>
      </c>
      <c r="K2974" s="1">
        <f t="shared" si="93"/>
        <v>0.13989637305699482</v>
      </c>
    </row>
    <row r="2975" spans="1:11" hidden="1" x14ac:dyDescent="0.35">
      <c r="A2975" t="s">
        <v>138</v>
      </c>
      <c r="B2975" t="s">
        <v>9</v>
      </c>
      <c r="C2975" t="s">
        <v>139</v>
      </c>
      <c r="D2975" t="s">
        <v>132</v>
      </c>
      <c r="E2975" t="s">
        <v>107</v>
      </c>
      <c r="F2975" t="s">
        <v>200</v>
      </c>
      <c r="G2975">
        <v>85</v>
      </c>
      <c r="H2975">
        <v>76</v>
      </c>
      <c r="I2975">
        <v>9</v>
      </c>
      <c r="J2975" s="1">
        <f t="shared" si="92"/>
        <v>0.89411764705882357</v>
      </c>
      <c r="K2975" s="1">
        <f t="shared" si="93"/>
        <v>0.10588235294117647</v>
      </c>
    </row>
    <row r="2976" spans="1:11" hidden="1" x14ac:dyDescent="0.35">
      <c r="A2976" t="s">
        <v>138</v>
      </c>
      <c r="B2976" t="s">
        <v>9</v>
      </c>
      <c r="C2976" t="s">
        <v>139</v>
      </c>
      <c r="D2976" t="s">
        <v>132</v>
      </c>
      <c r="E2976" t="s">
        <v>108</v>
      </c>
      <c r="F2976" t="s">
        <v>179</v>
      </c>
      <c r="G2976">
        <v>88</v>
      </c>
      <c r="H2976">
        <v>74</v>
      </c>
      <c r="I2976">
        <v>14</v>
      </c>
      <c r="J2976" s="1">
        <f t="shared" si="92"/>
        <v>0.84090909090909094</v>
      </c>
      <c r="K2976" s="1">
        <f t="shared" si="93"/>
        <v>0.15909090909090909</v>
      </c>
    </row>
    <row r="2977" spans="1:11" hidden="1" x14ac:dyDescent="0.35">
      <c r="A2977" t="s">
        <v>138</v>
      </c>
      <c r="B2977" t="s">
        <v>9</v>
      </c>
      <c r="C2977" t="s">
        <v>139</v>
      </c>
      <c r="D2977" t="s">
        <v>132</v>
      </c>
      <c r="E2977" t="s">
        <v>109</v>
      </c>
      <c r="F2977" t="s">
        <v>309</v>
      </c>
      <c r="G2977">
        <v>63</v>
      </c>
      <c r="H2977">
        <v>58</v>
      </c>
      <c r="I2977">
        <v>5</v>
      </c>
      <c r="J2977" s="1">
        <f t="shared" si="92"/>
        <v>0.92063492063492058</v>
      </c>
      <c r="K2977" s="1">
        <f t="shared" si="93"/>
        <v>7.9365079365079361E-2</v>
      </c>
    </row>
    <row r="2978" spans="1:11" hidden="1" x14ac:dyDescent="0.35">
      <c r="A2978" t="s">
        <v>138</v>
      </c>
      <c r="B2978" t="s">
        <v>9</v>
      </c>
      <c r="C2978" t="s">
        <v>139</v>
      </c>
      <c r="D2978" t="s">
        <v>132</v>
      </c>
      <c r="E2978" t="s">
        <v>110</v>
      </c>
      <c r="F2978" t="s">
        <v>200</v>
      </c>
      <c r="G2978">
        <v>48</v>
      </c>
      <c r="H2978">
        <v>42</v>
      </c>
      <c r="I2978">
        <v>6</v>
      </c>
      <c r="J2978" s="1">
        <f t="shared" si="92"/>
        <v>0.875</v>
      </c>
      <c r="K2978" s="1">
        <f t="shared" si="93"/>
        <v>0.125</v>
      </c>
    </row>
    <row r="2979" spans="1:11" hidden="1" x14ac:dyDescent="0.35">
      <c r="A2979" t="s">
        <v>138</v>
      </c>
      <c r="B2979" t="s">
        <v>9</v>
      </c>
      <c r="C2979" t="s">
        <v>139</v>
      </c>
      <c r="D2979" t="s">
        <v>132</v>
      </c>
      <c r="E2979" t="s">
        <v>112</v>
      </c>
      <c r="F2979" t="s">
        <v>210</v>
      </c>
      <c r="G2979">
        <v>29</v>
      </c>
      <c r="H2979">
        <v>24</v>
      </c>
      <c r="I2979">
        <v>5</v>
      </c>
      <c r="J2979" s="1">
        <f t="shared" si="92"/>
        <v>0.82758620689655171</v>
      </c>
      <c r="K2979" s="1">
        <f t="shared" si="93"/>
        <v>0.17241379310344829</v>
      </c>
    </row>
    <row r="2980" spans="1:11" hidden="1" x14ac:dyDescent="0.35">
      <c r="A2980" t="s">
        <v>138</v>
      </c>
      <c r="B2980" t="s">
        <v>9</v>
      </c>
      <c r="C2980" t="s">
        <v>139</v>
      </c>
      <c r="D2980" t="s">
        <v>132</v>
      </c>
      <c r="E2980" t="s">
        <v>113</v>
      </c>
      <c r="F2980" t="s">
        <v>268</v>
      </c>
      <c r="G2980">
        <v>18</v>
      </c>
      <c r="H2980">
        <v>15</v>
      </c>
      <c r="I2980">
        <v>3</v>
      </c>
      <c r="J2980" s="1">
        <f t="shared" si="92"/>
        <v>0.83333333333333337</v>
      </c>
      <c r="K2980" s="1">
        <f t="shared" si="93"/>
        <v>0.16666666666666666</v>
      </c>
    </row>
    <row r="2981" spans="1:11" hidden="1" x14ac:dyDescent="0.35">
      <c r="A2981" t="s">
        <v>138</v>
      </c>
      <c r="B2981" t="s">
        <v>9</v>
      </c>
      <c r="C2981" t="s">
        <v>139</v>
      </c>
      <c r="D2981" t="s">
        <v>132</v>
      </c>
      <c r="E2981" t="s">
        <v>114</v>
      </c>
      <c r="F2981" t="s">
        <v>184</v>
      </c>
      <c r="G2981">
        <v>12</v>
      </c>
      <c r="H2981">
        <v>11</v>
      </c>
      <c r="I2981">
        <v>1</v>
      </c>
      <c r="J2981" s="1">
        <f t="shared" si="92"/>
        <v>0.91666666666666663</v>
      </c>
      <c r="K2981" s="1">
        <f t="shared" si="93"/>
        <v>8.3333333333333329E-2</v>
      </c>
    </row>
    <row r="2982" spans="1:11" hidden="1" x14ac:dyDescent="0.35">
      <c r="A2982" t="s">
        <v>138</v>
      </c>
      <c r="B2982" t="s">
        <v>9</v>
      </c>
      <c r="C2982" t="s">
        <v>139</v>
      </c>
      <c r="D2982" t="s">
        <v>132</v>
      </c>
      <c r="E2982" t="s">
        <v>115</v>
      </c>
      <c r="F2982" t="s">
        <v>184</v>
      </c>
      <c r="G2982">
        <v>11</v>
      </c>
      <c r="H2982">
        <v>5</v>
      </c>
      <c r="I2982">
        <v>6</v>
      </c>
      <c r="J2982" s="1">
        <f t="shared" si="92"/>
        <v>0.45454545454545453</v>
      </c>
      <c r="K2982" s="1">
        <f t="shared" si="93"/>
        <v>0.54545454545454541</v>
      </c>
    </row>
    <row r="2983" spans="1:11" hidden="1" x14ac:dyDescent="0.35">
      <c r="A2983" t="s">
        <v>138</v>
      </c>
      <c r="B2983" t="s">
        <v>9</v>
      </c>
      <c r="C2983" t="s">
        <v>139</v>
      </c>
      <c r="D2983" t="s">
        <v>132</v>
      </c>
      <c r="E2983" t="s">
        <v>116</v>
      </c>
      <c r="F2983" t="s">
        <v>184</v>
      </c>
      <c r="G2983">
        <v>10</v>
      </c>
      <c r="H2983">
        <v>3</v>
      </c>
      <c r="I2983">
        <v>7</v>
      </c>
      <c r="J2983" s="1">
        <f t="shared" si="92"/>
        <v>0.3</v>
      </c>
      <c r="K2983" s="1">
        <f t="shared" si="93"/>
        <v>0.7</v>
      </c>
    </row>
    <row r="2984" spans="1:11" hidden="1" x14ac:dyDescent="0.35">
      <c r="A2984" t="s">
        <v>138</v>
      </c>
      <c r="B2984" t="s">
        <v>9</v>
      </c>
      <c r="C2984" t="s">
        <v>139</v>
      </c>
      <c r="D2984" t="s">
        <v>132</v>
      </c>
      <c r="E2984" t="s">
        <v>117</v>
      </c>
      <c r="F2984" t="s">
        <v>309</v>
      </c>
      <c r="G2984">
        <v>109</v>
      </c>
      <c r="H2984">
        <v>99</v>
      </c>
      <c r="I2984">
        <v>10</v>
      </c>
      <c r="J2984" s="1">
        <f t="shared" si="92"/>
        <v>0.90825688073394495</v>
      </c>
      <c r="K2984" s="1">
        <f t="shared" si="93"/>
        <v>9.1743119266055051E-2</v>
      </c>
    </row>
    <row r="2985" spans="1:11" hidden="1" x14ac:dyDescent="0.35">
      <c r="A2985" t="s">
        <v>138</v>
      </c>
      <c r="B2985" t="s">
        <v>9</v>
      </c>
      <c r="C2985" t="s">
        <v>139</v>
      </c>
      <c r="D2985" t="s">
        <v>132</v>
      </c>
      <c r="E2985" t="s">
        <v>118</v>
      </c>
      <c r="F2985" t="s">
        <v>189</v>
      </c>
      <c r="G2985">
        <v>75</v>
      </c>
      <c r="H2985">
        <v>69</v>
      </c>
      <c r="I2985">
        <v>6</v>
      </c>
      <c r="J2985" s="1">
        <f t="shared" si="92"/>
        <v>0.92</v>
      </c>
      <c r="K2985" s="1">
        <f t="shared" si="93"/>
        <v>0.08</v>
      </c>
    </row>
    <row r="2986" spans="1:11" hidden="1" x14ac:dyDescent="0.35">
      <c r="A2986" t="s">
        <v>138</v>
      </c>
      <c r="B2986" t="s">
        <v>9</v>
      </c>
      <c r="C2986" t="s">
        <v>139</v>
      </c>
      <c r="D2986" t="s">
        <v>132</v>
      </c>
      <c r="E2986" t="s">
        <v>119</v>
      </c>
      <c r="F2986" t="s">
        <v>189</v>
      </c>
      <c r="G2986">
        <v>81</v>
      </c>
      <c r="H2986">
        <v>58</v>
      </c>
      <c r="I2986">
        <v>23</v>
      </c>
      <c r="J2986" s="1">
        <f t="shared" si="92"/>
        <v>0.71604938271604934</v>
      </c>
      <c r="K2986" s="1">
        <f t="shared" si="93"/>
        <v>0.2839506172839506</v>
      </c>
    </row>
    <row r="2987" spans="1:11" hidden="1" x14ac:dyDescent="0.35">
      <c r="A2987" t="s">
        <v>138</v>
      </c>
      <c r="B2987" t="s">
        <v>9</v>
      </c>
      <c r="C2987" t="s">
        <v>139</v>
      </c>
      <c r="D2987" t="s">
        <v>132</v>
      </c>
      <c r="E2987" t="s">
        <v>120</v>
      </c>
      <c r="F2987" t="s">
        <v>200</v>
      </c>
      <c r="G2987">
        <v>59</v>
      </c>
      <c r="H2987">
        <v>56</v>
      </c>
      <c r="I2987">
        <v>3</v>
      </c>
      <c r="J2987" s="1">
        <f t="shared" si="92"/>
        <v>0.94915254237288138</v>
      </c>
      <c r="K2987" s="1">
        <f t="shared" si="93"/>
        <v>5.0847457627118647E-2</v>
      </c>
    </row>
    <row r="2988" spans="1:11" hidden="1" x14ac:dyDescent="0.35">
      <c r="A2988" t="s">
        <v>138</v>
      </c>
      <c r="B2988" t="s">
        <v>9</v>
      </c>
      <c r="C2988" t="s">
        <v>139</v>
      </c>
      <c r="D2988" t="s">
        <v>132</v>
      </c>
      <c r="E2988" t="s">
        <v>121</v>
      </c>
      <c r="F2988" t="s">
        <v>200</v>
      </c>
      <c r="G2988">
        <v>228</v>
      </c>
      <c r="H2988">
        <v>152</v>
      </c>
      <c r="I2988">
        <v>76</v>
      </c>
      <c r="J2988" s="1">
        <f t="shared" si="92"/>
        <v>0.66666666666666663</v>
      </c>
      <c r="K2988" s="1">
        <f t="shared" si="93"/>
        <v>0.33333333333333331</v>
      </c>
    </row>
    <row r="2989" spans="1:11" hidden="1" x14ac:dyDescent="0.35">
      <c r="A2989" t="s">
        <v>138</v>
      </c>
      <c r="B2989" t="s">
        <v>9</v>
      </c>
      <c r="C2989" t="s">
        <v>139</v>
      </c>
      <c r="D2989" t="s">
        <v>132</v>
      </c>
      <c r="E2989" t="s">
        <v>122</v>
      </c>
      <c r="F2989" t="s">
        <v>184</v>
      </c>
      <c r="G2989">
        <v>75</v>
      </c>
      <c r="H2989">
        <v>52</v>
      </c>
      <c r="I2989">
        <v>23</v>
      </c>
      <c r="J2989" s="1">
        <f t="shared" si="92"/>
        <v>0.69333333333333336</v>
      </c>
      <c r="K2989" s="1">
        <f t="shared" si="93"/>
        <v>0.30666666666666664</v>
      </c>
    </row>
    <row r="2990" spans="1:11" hidden="1" x14ac:dyDescent="0.35">
      <c r="A2990" t="s">
        <v>138</v>
      </c>
      <c r="B2990" t="s">
        <v>9</v>
      </c>
      <c r="C2990" t="s">
        <v>139</v>
      </c>
      <c r="D2990" t="s">
        <v>132</v>
      </c>
      <c r="E2990" t="s">
        <v>123</v>
      </c>
      <c r="F2990" t="s">
        <v>189</v>
      </c>
      <c r="G2990">
        <v>78</v>
      </c>
      <c r="H2990">
        <v>63</v>
      </c>
      <c r="I2990">
        <v>15</v>
      </c>
      <c r="J2990" s="1">
        <f t="shared" si="92"/>
        <v>0.80769230769230771</v>
      </c>
      <c r="K2990" s="1">
        <f t="shared" si="93"/>
        <v>0.19230769230769232</v>
      </c>
    </row>
    <row r="2991" spans="1:11" hidden="1" x14ac:dyDescent="0.35">
      <c r="A2991" t="s">
        <v>138</v>
      </c>
      <c r="B2991" t="s">
        <v>9</v>
      </c>
      <c r="C2991" t="s">
        <v>139</v>
      </c>
      <c r="D2991" t="s">
        <v>132</v>
      </c>
      <c r="E2991" t="s">
        <v>124</v>
      </c>
      <c r="F2991" t="s">
        <v>124</v>
      </c>
      <c r="G2991">
        <v>51</v>
      </c>
      <c r="H2991">
        <v>46</v>
      </c>
      <c r="I2991">
        <v>5</v>
      </c>
      <c r="J2991" s="1">
        <f t="shared" si="92"/>
        <v>0.90196078431372551</v>
      </c>
      <c r="K2991" s="1">
        <f t="shared" si="93"/>
        <v>9.8039215686274508E-2</v>
      </c>
    </row>
    <row r="2992" spans="1:11" x14ac:dyDescent="0.35">
      <c r="A2992" t="s">
        <v>138</v>
      </c>
      <c r="B2992" t="s">
        <v>9</v>
      </c>
      <c r="C2992" t="s">
        <v>139</v>
      </c>
      <c r="D2992" t="s">
        <v>132</v>
      </c>
      <c r="E2992" t="s">
        <v>125</v>
      </c>
      <c r="F2992" t="s">
        <v>309</v>
      </c>
      <c r="G2992">
        <v>82</v>
      </c>
      <c r="H2992">
        <v>70</v>
      </c>
      <c r="I2992">
        <v>12</v>
      </c>
      <c r="J2992" s="1">
        <f t="shared" si="92"/>
        <v>0.85365853658536583</v>
      </c>
      <c r="K2992" s="1">
        <f t="shared" si="93"/>
        <v>0.14634146341463414</v>
      </c>
    </row>
    <row r="2993" spans="1:11" hidden="1" x14ac:dyDescent="0.35">
      <c r="A2993" t="s">
        <v>138</v>
      </c>
      <c r="B2993" t="s">
        <v>9</v>
      </c>
      <c r="C2993" t="s">
        <v>139</v>
      </c>
      <c r="D2993" t="s">
        <v>132</v>
      </c>
      <c r="E2993" t="s">
        <v>126</v>
      </c>
      <c r="F2993" t="s">
        <v>268</v>
      </c>
      <c r="G2993">
        <v>64</v>
      </c>
      <c r="H2993">
        <v>59</v>
      </c>
      <c r="I2993">
        <v>5</v>
      </c>
      <c r="J2993" s="1">
        <f t="shared" si="92"/>
        <v>0.921875</v>
      </c>
      <c r="K2993" s="1">
        <f t="shared" si="93"/>
        <v>7.8125E-2</v>
      </c>
    </row>
    <row r="2994" spans="1:11" hidden="1" x14ac:dyDescent="0.35">
      <c r="A2994" t="s">
        <v>138</v>
      </c>
      <c r="B2994" t="s">
        <v>9</v>
      </c>
      <c r="C2994" t="s">
        <v>139</v>
      </c>
      <c r="D2994" t="s">
        <v>133</v>
      </c>
      <c r="E2994" t="s">
        <v>12</v>
      </c>
      <c r="F2994" t="s">
        <v>268</v>
      </c>
      <c r="G2994">
        <v>117</v>
      </c>
      <c r="H2994">
        <v>87</v>
      </c>
      <c r="I2994">
        <v>30</v>
      </c>
      <c r="J2994" s="1">
        <f t="shared" si="92"/>
        <v>0.74358974358974361</v>
      </c>
      <c r="K2994" s="1">
        <f t="shared" si="93"/>
        <v>0.25641025641025639</v>
      </c>
    </row>
    <row r="2995" spans="1:11" hidden="1" x14ac:dyDescent="0.35">
      <c r="A2995" t="s">
        <v>138</v>
      </c>
      <c r="B2995" t="s">
        <v>9</v>
      </c>
      <c r="C2995" t="s">
        <v>139</v>
      </c>
      <c r="D2995" t="s">
        <v>133</v>
      </c>
      <c r="E2995" t="s">
        <v>13</v>
      </c>
      <c r="F2995" t="s">
        <v>268</v>
      </c>
      <c r="G2995">
        <v>63</v>
      </c>
      <c r="H2995">
        <v>38</v>
      </c>
      <c r="I2995">
        <v>25</v>
      </c>
      <c r="J2995" s="1">
        <f t="shared" si="92"/>
        <v>0.60317460317460314</v>
      </c>
      <c r="K2995" s="1">
        <f t="shared" si="93"/>
        <v>0.3968253968253968</v>
      </c>
    </row>
    <row r="2996" spans="1:11" hidden="1" x14ac:dyDescent="0.35">
      <c r="A2996" t="s">
        <v>138</v>
      </c>
      <c r="B2996" t="s">
        <v>9</v>
      </c>
      <c r="C2996" t="s">
        <v>139</v>
      </c>
      <c r="D2996" t="s">
        <v>133</v>
      </c>
      <c r="E2996" t="s">
        <v>14</v>
      </c>
      <c r="F2996" t="s">
        <v>268</v>
      </c>
      <c r="G2996">
        <v>99</v>
      </c>
      <c r="H2996">
        <v>66</v>
      </c>
      <c r="I2996">
        <v>33</v>
      </c>
      <c r="J2996" s="1">
        <f t="shared" si="92"/>
        <v>0.66666666666666663</v>
      </c>
      <c r="K2996" s="1">
        <f t="shared" si="93"/>
        <v>0.33333333333333331</v>
      </c>
    </row>
    <row r="2997" spans="1:11" hidden="1" x14ac:dyDescent="0.35">
      <c r="A2997" t="s">
        <v>138</v>
      </c>
      <c r="B2997" t="s">
        <v>9</v>
      </c>
      <c r="C2997" t="s">
        <v>139</v>
      </c>
      <c r="D2997" t="s">
        <v>133</v>
      </c>
      <c r="E2997" t="s">
        <v>15</v>
      </c>
      <c r="F2997" t="s">
        <v>210</v>
      </c>
      <c r="G2997">
        <v>39</v>
      </c>
      <c r="H2997">
        <v>17</v>
      </c>
      <c r="I2997">
        <v>22</v>
      </c>
      <c r="J2997" s="1">
        <f t="shared" si="92"/>
        <v>0.4358974358974359</v>
      </c>
      <c r="K2997" s="1">
        <f t="shared" si="93"/>
        <v>0.5641025641025641</v>
      </c>
    </row>
    <row r="2998" spans="1:11" hidden="1" x14ac:dyDescent="0.35">
      <c r="A2998" t="s">
        <v>138</v>
      </c>
      <c r="B2998" t="s">
        <v>9</v>
      </c>
      <c r="C2998" t="s">
        <v>139</v>
      </c>
      <c r="D2998" t="s">
        <v>133</v>
      </c>
      <c r="E2998" t="s">
        <v>16</v>
      </c>
      <c r="F2998" t="s">
        <v>210</v>
      </c>
      <c r="G2998">
        <v>50</v>
      </c>
      <c r="H2998">
        <v>24</v>
      </c>
      <c r="I2998">
        <v>26</v>
      </c>
      <c r="J2998" s="1">
        <f t="shared" si="92"/>
        <v>0.48</v>
      </c>
      <c r="K2998" s="1">
        <f t="shared" si="93"/>
        <v>0.52</v>
      </c>
    </row>
    <row r="2999" spans="1:11" hidden="1" x14ac:dyDescent="0.35">
      <c r="A2999" t="s">
        <v>138</v>
      </c>
      <c r="B2999" t="s">
        <v>9</v>
      </c>
      <c r="C2999" t="s">
        <v>139</v>
      </c>
      <c r="D2999" t="s">
        <v>133</v>
      </c>
      <c r="E2999" t="s">
        <v>17</v>
      </c>
      <c r="F2999" t="s">
        <v>210</v>
      </c>
      <c r="G2999">
        <v>73</v>
      </c>
      <c r="H2999">
        <v>60</v>
      </c>
      <c r="I2999">
        <v>13</v>
      </c>
      <c r="J2999" s="1">
        <f t="shared" si="92"/>
        <v>0.82191780821917804</v>
      </c>
      <c r="K2999" s="1">
        <f t="shared" si="93"/>
        <v>0.17808219178082191</v>
      </c>
    </row>
    <row r="3000" spans="1:11" hidden="1" x14ac:dyDescent="0.35">
      <c r="A3000" t="s">
        <v>138</v>
      </c>
      <c r="B3000" t="s">
        <v>9</v>
      </c>
      <c r="C3000" t="s">
        <v>139</v>
      </c>
      <c r="D3000" t="s">
        <v>133</v>
      </c>
      <c r="E3000" t="s">
        <v>18</v>
      </c>
      <c r="F3000" t="s">
        <v>210</v>
      </c>
      <c r="G3000">
        <v>37</v>
      </c>
      <c r="H3000">
        <v>21</v>
      </c>
      <c r="I3000">
        <v>16</v>
      </c>
      <c r="J3000" s="1">
        <f t="shared" si="92"/>
        <v>0.56756756756756754</v>
      </c>
      <c r="K3000" s="1">
        <f t="shared" si="93"/>
        <v>0.43243243243243246</v>
      </c>
    </row>
    <row r="3001" spans="1:11" hidden="1" x14ac:dyDescent="0.35">
      <c r="A3001" t="s">
        <v>138</v>
      </c>
      <c r="B3001" t="s">
        <v>9</v>
      </c>
      <c r="C3001" t="s">
        <v>139</v>
      </c>
      <c r="D3001" t="s">
        <v>133</v>
      </c>
      <c r="E3001" t="s">
        <v>19</v>
      </c>
      <c r="F3001" t="s">
        <v>210</v>
      </c>
      <c r="G3001">
        <v>51</v>
      </c>
      <c r="H3001">
        <v>28</v>
      </c>
      <c r="I3001">
        <v>23</v>
      </c>
      <c r="J3001" s="1">
        <f t="shared" si="92"/>
        <v>0.5490196078431373</v>
      </c>
      <c r="K3001" s="1">
        <f t="shared" si="93"/>
        <v>0.45098039215686275</v>
      </c>
    </row>
    <row r="3002" spans="1:11" hidden="1" x14ac:dyDescent="0.35">
      <c r="A3002" t="s">
        <v>138</v>
      </c>
      <c r="B3002" t="s">
        <v>9</v>
      </c>
      <c r="C3002" t="s">
        <v>139</v>
      </c>
      <c r="D3002" t="s">
        <v>133</v>
      </c>
      <c r="E3002" t="s">
        <v>20</v>
      </c>
      <c r="F3002" t="s">
        <v>210</v>
      </c>
      <c r="G3002">
        <v>58</v>
      </c>
      <c r="H3002">
        <v>30</v>
      </c>
      <c r="I3002">
        <v>28</v>
      </c>
      <c r="J3002" s="1">
        <f t="shared" si="92"/>
        <v>0.51724137931034486</v>
      </c>
      <c r="K3002" s="1">
        <f t="shared" si="93"/>
        <v>0.48275862068965519</v>
      </c>
    </row>
    <row r="3003" spans="1:11" hidden="1" x14ac:dyDescent="0.35">
      <c r="A3003" t="s">
        <v>138</v>
      </c>
      <c r="B3003" t="s">
        <v>9</v>
      </c>
      <c r="C3003" t="s">
        <v>139</v>
      </c>
      <c r="D3003" t="s">
        <v>133</v>
      </c>
      <c r="E3003" t="s">
        <v>21</v>
      </c>
      <c r="F3003" t="s">
        <v>210</v>
      </c>
      <c r="G3003">
        <v>90</v>
      </c>
      <c r="H3003">
        <v>54</v>
      </c>
      <c r="I3003">
        <v>36</v>
      </c>
      <c r="J3003" s="1">
        <f t="shared" si="92"/>
        <v>0.6</v>
      </c>
      <c r="K3003" s="1">
        <f t="shared" si="93"/>
        <v>0.4</v>
      </c>
    </row>
    <row r="3004" spans="1:11" hidden="1" x14ac:dyDescent="0.35">
      <c r="A3004" t="s">
        <v>138</v>
      </c>
      <c r="B3004" t="s">
        <v>9</v>
      </c>
      <c r="C3004" t="s">
        <v>139</v>
      </c>
      <c r="D3004" t="s">
        <v>133</v>
      </c>
      <c r="E3004" t="s">
        <v>22</v>
      </c>
      <c r="F3004" t="s">
        <v>210</v>
      </c>
      <c r="G3004">
        <v>70</v>
      </c>
      <c r="H3004">
        <v>40</v>
      </c>
      <c r="I3004">
        <v>30</v>
      </c>
      <c r="J3004" s="1">
        <f t="shared" si="92"/>
        <v>0.5714285714285714</v>
      </c>
      <c r="K3004" s="1">
        <f t="shared" si="93"/>
        <v>0.42857142857142855</v>
      </c>
    </row>
    <row r="3005" spans="1:11" hidden="1" x14ac:dyDescent="0.35">
      <c r="A3005" t="s">
        <v>138</v>
      </c>
      <c r="B3005" t="s">
        <v>9</v>
      </c>
      <c r="C3005" t="s">
        <v>139</v>
      </c>
      <c r="D3005" t="s">
        <v>133</v>
      </c>
      <c r="E3005" t="s">
        <v>23</v>
      </c>
      <c r="F3005" t="s">
        <v>210</v>
      </c>
      <c r="G3005">
        <v>58</v>
      </c>
      <c r="H3005">
        <v>28</v>
      </c>
      <c r="I3005">
        <v>30</v>
      </c>
      <c r="J3005" s="1">
        <f t="shared" si="92"/>
        <v>0.48275862068965519</v>
      </c>
      <c r="K3005" s="1">
        <f t="shared" si="93"/>
        <v>0.51724137931034486</v>
      </c>
    </row>
    <row r="3006" spans="1:11" hidden="1" x14ac:dyDescent="0.35">
      <c r="A3006" t="s">
        <v>138</v>
      </c>
      <c r="B3006" t="s">
        <v>9</v>
      </c>
      <c r="C3006" t="s">
        <v>139</v>
      </c>
      <c r="D3006" t="s">
        <v>133</v>
      </c>
      <c r="E3006" t="s">
        <v>24</v>
      </c>
      <c r="F3006" t="s">
        <v>210</v>
      </c>
      <c r="G3006">
        <v>32</v>
      </c>
      <c r="H3006">
        <v>18</v>
      </c>
      <c r="I3006">
        <v>14</v>
      </c>
      <c r="J3006" s="1">
        <f t="shared" si="92"/>
        <v>0.5625</v>
      </c>
      <c r="K3006" s="1">
        <f t="shared" si="93"/>
        <v>0.4375</v>
      </c>
    </row>
    <row r="3007" spans="1:11" hidden="1" x14ac:dyDescent="0.35">
      <c r="A3007" t="s">
        <v>138</v>
      </c>
      <c r="B3007" t="s">
        <v>9</v>
      </c>
      <c r="C3007" t="s">
        <v>139</v>
      </c>
      <c r="D3007" t="s">
        <v>133</v>
      </c>
      <c r="E3007" t="s">
        <v>25</v>
      </c>
      <c r="F3007" t="s">
        <v>210</v>
      </c>
      <c r="G3007">
        <v>51</v>
      </c>
      <c r="H3007">
        <v>33</v>
      </c>
      <c r="I3007">
        <v>18</v>
      </c>
      <c r="J3007" s="1">
        <f t="shared" si="92"/>
        <v>0.6470588235294118</v>
      </c>
      <c r="K3007" s="1">
        <f t="shared" si="93"/>
        <v>0.35294117647058826</v>
      </c>
    </row>
    <row r="3008" spans="1:11" hidden="1" x14ac:dyDescent="0.35">
      <c r="A3008" t="s">
        <v>138</v>
      </c>
      <c r="B3008" t="s">
        <v>9</v>
      </c>
      <c r="C3008" t="s">
        <v>139</v>
      </c>
      <c r="D3008" t="s">
        <v>133</v>
      </c>
      <c r="E3008" t="s">
        <v>26</v>
      </c>
      <c r="F3008" t="s">
        <v>268</v>
      </c>
      <c r="G3008">
        <v>100</v>
      </c>
      <c r="H3008">
        <v>46</v>
      </c>
      <c r="I3008">
        <v>54</v>
      </c>
      <c r="J3008" s="1">
        <f t="shared" si="92"/>
        <v>0.46</v>
      </c>
      <c r="K3008" s="1">
        <f t="shared" si="93"/>
        <v>0.54</v>
      </c>
    </row>
    <row r="3009" spans="1:11" hidden="1" x14ac:dyDescent="0.35">
      <c r="A3009" t="s">
        <v>138</v>
      </c>
      <c r="B3009" t="s">
        <v>9</v>
      </c>
      <c r="C3009" t="s">
        <v>139</v>
      </c>
      <c r="D3009" t="s">
        <v>133</v>
      </c>
      <c r="E3009" t="s">
        <v>27</v>
      </c>
      <c r="F3009" t="s">
        <v>210</v>
      </c>
      <c r="G3009">
        <v>37</v>
      </c>
      <c r="H3009">
        <v>22</v>
      </c>
      <c r="I3009">
        <v>15</v>
      </c>
      <c r="J3009" s="1">
        <f t="shared" si="92"/>
        <v>0.59459459459459463</v>
      </c>
      <c r="K3009" s="1">
        <f t="shared" si="93"/>
        <v>0.40540540540540543</v>
      </c>
    </row>
    <row r="3010" spans="1:11" hidden="1" x14ac:dyDescent="0.35">
      <c r="A3010" t="s">
        <v>138</v>
      </c>
      <c r="B3010" t="s">
        <v>9</v>
      </c>
      <c r="C3010" t="s">
        <v>139</v>
      </c>
      <c r="D3010" t="s">
        <v>133</v>
      </c>
      <c r="E3010" t="s">
        <v>28</v>
      </c>
      <c r="F3010" t="s">
        <v>210</v>
      </c>
      <c r="G3010">
        <v>129</v>
      </c>
      <c r="H3010">
        <v>65</v>
      </c>
      <c r="I3010">
        <v>64</v>
      </c>
      <c r="J3010" s="1">
        <f t="shared" si="92"/>
        <v>0.50387596899224807</v>
      </c>
      <c r="K3010" s="1">
        <f t="shared" si="93"/>
        <v>0.49612403100775193</v>
      </c>
    </row>
    <row r="3011" spans="1:11" hidden="1" x14ac:dyDescent="0.35">
      <c r="A3011" t="s">
        <v>138</v>
      </c>
      <c r="B3011" t="s">
        <v>9</v>
      </c>
      <c r="C3011" t="s">
        <v>139</v>
      </c>
      <c r="D3011" t="s">
        <v>133</v>
      </c>
      <c r="E3011" t="s">
        <v>29</v>
      </c>
      <c r="F3011" t="s">
        <v>210</v>
      </c>
      <c r="G3011">
        <v>49</v>
      </c>
      <c r="H3011">
        <v>28</v>
      </c>
      <c r="I3011">
        <v>21</v>
      </c>
      <c r="J3011" s="1">
        <f t="shared" ref="J3011:J3074" si="94">H3011/G3011</f>
        <v>0.5714285714285714</v>
      </c>
      <c r="K3011" s="1">
        <f t="shared" ref="K3011:K3074" si="95">I3011/G3011</f>
        <v>0.42857142857142855</v>
      </c>
    </row>
    <row r="3012" spans="1:11" hidden="1" x14ac:dyDescent="0.35">
      <c r="A3012" t="s">
        <v>138</v>
      </c>
      <c r="B3012" t="s">
        <v>9</v>
      </c>
      <c r="C3012" t="s">
        <v>139</v>
      </c>
      <c r="D3012" t="s">
        <v>133</v>
      </c>
      <c r="E3012" t="s">
        <v>30</v>
      </c>
      <c r="F3012" t="s">
        <v>210</v>
      </c>
      <c r="G3012">
        <v>42</v>
      </c>
      <c r="H3012">
        <v>25</v>
      </c>
      <c r="I3012">
        <v>17</v>
      </c>
      <c r="J3012" s="1">
        <f t="shared" si="94"/>
        <v>0.59523809523809523</v>
      </c>
      <c r="K3012" s="1">
        <f t="shared" si="95"/>
        <v>0.40476190476190477</v>
      </c>
    </row>
    <row r="3013" spans="1:11" hidden="1" x14ac:dyDescent="0.35">
      <c r="A3013" t="s">
        <v>138</v>
      </c>
      <c r="B3013" t="s">
        <v>9</v>
      </c>
      <c r="C3013" t="s">
        <v>139</v>
      </c>
      <c r="D3013" t="s">
        <v>133</v>
      </c>
      <c r="E3013" t="s">
        <v>31</v>
      </c>
      <c r="F3013" t="s">
        <v>210</v>
      </c>
      <c r="G3013">
        <v>102</v>
      </c>
      <c r="H3013">
        <v>51</v>
      </c>
      <c r="I3013">
        <v>51</v>
      </c>
      <c r="J3013" s="1">
        <f t="shared" si="94"/>
        <v>0.5</v>
      </c>
      <c r="K3013" s="1">
        <f t="shared" si="95"/>
        <v>0.5</v>
      </c>
    </row>
    <row r="3014" spans="1:11" hidden="1" x14ac:dyDescent="0.35">
      <c r="A3014" t="s">
        <v>138</v>
      </c>
      <c r="B3014" t="s">
        <v>9</v>
      </c>
      <c r="C3014" t="s">
        <v>139</v>
      </c>
      <c r="D3014" t="s">
        <v>133</v>
      </c>
      <c r="E3014" t="s">
        <v>32</v>
      </c>
      <c r="F3014" t="s">
        <v>210</v>
      </c>
      <c r="G3014">
        <v>44</v>
      </c>
      <c r="H3014">
        <v>28</v>
      </c>
      <c r="I3014">
        <v>16</v>
      </c>
      <c r="J3014" s="1">
        <f t="shared" si="94"/>
        <v>0.63636363636363635</v>
      </c>
      <c r="K3014" s="1">
        <f t="shared" si="95"/>
        <v>0.36363636363636365</v>
      </c>
    </row>
    <row r="3015" spans="1:11" hidden="1" x14ac:dyDescent="0.35">
      <c r="A3015" t="s">
        <v>138</v>
      </c>
      <c r="B3015" t="s">
        <v>9</v>
      </c>
      <c r="C3015" t="s">
        <v>139</v>
      </c>
      <c r="D3015" t="s">
        <v>133</v>
      </c>
      <c r="E3015" t="s">
        <v>33</v>
      </c>
      <c r="F3015" t="s">
        <v>210</v>
      </c>
      <c r="G3015">
        <v>35</v>
      </c>
      <c r="H3015">
        <v>26</v>
      </c>
      <c r="I3015">
        <v>9</v>
      </c>
      <c r="J3015" s="1">
        <f t="shared" si="94"/>
        <v>0.74285714285714288</v>
      </c>
      <c r="K3015" s="1">
        <f t="shared" si="95"/>
        <v>0.25714285714285712</v>
      </c>
    </row>
    <row r="3016" spans="1:11" hidden="1" x14ac:dyDescent="0.35">
      <c r="A3016" t="s">
        <v>138</v>
      </c>
      <c r="B3016" t="s">
        <v>9</v>
      </c>
      <c r="C3016" t="s">
        <v>139</v>
      </c>
      <c r="D3016" t="s">
        <v>133</v>
      </c>
      <c r="E3016" t="s">
        <v>34</v>
      </c>
      <c r="F3016" t="s">
        <v>210</v>
      </c>
      <c r="G3016">
        <v>58</v>
      </c>
      <c r="H3016">
        <v>34</v>
      </c>
      <c r="I3016">
        <v>24</v>
      </c>
      <c r="J3016" s="1">
        <f t="shared" si="94"/>
        <v>0.58620689655172409</v>
      </c>
      <c r="K3016" s="1">
        <f t="shared" si="95"/>
        <v>0.41379310344827586</v>
      </c>
    </row>
    <row r="3017" spans="1:11" hidden="1" x14ac:dyDescent="0.35">
      <c r="A3017" t="s">
        <v>138</v>
      </c>
      <c r="B3017" t="s">
        <v>9</v>
      </c>
      <c r="C3017" t="s">
        <v>139</v>
      </c>
      <c r="D3017" t="s">
        <v>133</v>
      </c>
      <c r="E3017" t="s">
        <v>35</v>
      </c>
      <c r="F3017" t="s">
        <v>210</v>
      </c>
      <c r="G3017">
        <v>53</v>
      </c>
      <c r="H3017">
        <v>38</v>
      </c>
      <c r="I3017">
        <v>15</v>
      </c>
      <c r="J3017" s="1">
        <f t="shared" si="94"/>
        <v>0.71698113207547165</v>
      </c>
      <c r="K3017" s="1">
        <f t="shared" si="95"/>
        <v>0.28301886792452829</v>
      </c>
    </row>
    <row r="3018" spans="1:11" hidden="1" x14ac:dyDescent="0.35">
      <c r="A3018" t="s">
        <v>138</v>
      </c>
      <c r="B3018" t="s">
        <v>9</v>
      </c>
      <c r="C3018" t="s">
        <v>139</v>
      </c>
      <c r="D3018" t="s">
        <v>133</v>
      </c>
      <c r="E3018" t="s">
        <v>36</v>
      </c>
      <c r="F3018" t="s">
        <v>210</v>
      </c>
      <c r="G3018">
        <v>49</v>
      </c>
      <c r="H3018">
        <v>31</v>
      </c>
      <c r="I3018">
        <v>18</v>
      </c>
      <c r="J3018" s="1">
        <f t="shared" si="94"/>
        <v>0.63265306122448983</v>
      </c>
      <c r="K3018" s="1">
        <f t="shared" si="95"/>
        <v>0.36734693877551022</v>
      </c>
    </row>
    <row r="3019" spans="1:11" hidden="1" x14ac:dyDescent="0.35">
      <c r="A3019" t="s">
        <v>138</v>
      </c>
      <c r="B3019" t="s">
        <v>9</v>
      </c>
      <c r="C3019" t="s">
        <v>139</v>
      </c>
      <c r="D3019" t="s">
        <v>133</v>
      </c>
      <c r="E3019" t="s">
        <v>37</v>
      </c>
      <c r="F3019" t="s">
        <v>210</v>
      </c>
      <c r="G3019">
        <v>100</v>
      </c>
      <c r="H3019">
        <v>71</v>
      </c>
      <c r="I3019">
        <v>29</v>
      </c>
      <c r="J3019" s="1">
        <f t="shared" si="94"/>
        <v>0.71</v>
      </c>
      <c r="K3019" s="1">
        <f t="shared" si="95"/>
        <v>0.28999999999999998</v>
      </c>
    </row>
    <row r="3020" spans="1:11" hidden="1" x14ac:dyDescent="0.35">
      <c r="A3020" t="s">
        <v>138</v>
      </c>
      <c r="B3020" t="s">
        <v>9</v>
      </c>
      <c r="C3020" t="s">
        <v>139</v>
      </c>
      <c r="D3020" t="s">
        <v>133</v>
      </c>
      <c r="E3020" t="s">
        <v>38</v>
      </c>
      <c r="F3020" t="s">
        <v>210</v>
      </c>
      <c r="G3020">
        <v>75</v>
      </c>
      <c r="H3020">
        <v>36</v>
      </c>
      <c r="I3020">
        <v>39</v>
      </c>
      <c r="J3020" s="1">
        <f t="shared" si="94"/>
        <v>0.48</v>
      </c>
      <c r="K3020" s="1">
        <f t="shared" si="95"/>
        <v>0.52</v>
      </c>
    </row>
    <row r="3021" spans="1:11" hidden="1" x14ac:dyDescent="0.35">
      <c r="A3021" t="s">
        <v>138</v>
      </c>
      <c r="B3021" t="s">
        <v>9</v>
      </c>
      <c r="C3021" t="s">
        <v>139</v>
      </c>
      <c r="D3021" t="s">
        <v>133</v>
      </c>
      <c r="E3021" t="s">
        <v>39</v>
      </c>
      <c r="F3021" t="s">
        <v>268</v>
      </c>
      <c r="G3021">
        <v>71</v>
      </c>
      <c r="H3021">
        <v>45</v>
      </c>
      <c r="I3021">
        <v>26</v>
      </c>
      <c r="J3021" s="1">
        <f t="shared" si="94"/>
        <v>0.63380281690140849</v>
      </c>
      <c r="K3021" s="1">
        <f t="shared" si="95"/>
        <v>0.36619718309859156</v>
      </c>
    </row>
    <row r="3022" spans="1:11" hidden="1" x14ac:dyDescent="0.35">
      <c r="A3022" t="s">
        <v>138</v>
      </c>
      <c r="B3022" t="s">
        <v>9</v>
      </c>
      <c r="C3022" t="s">
        <v>139</v>
      </c>
      <c r="D3022" t="s">
        <v>133</v>
      </c>
      <c r="E3022" t="s">
        <v>40</v>
      </c>
      <c r="F3022" t="s">
        <v>189</v>
      </c>
      <c r="G3022">
        <v>36</v>
      </c>
      <c r="H3022">
        <v>27</v>
      </c>
      <c r="I3022">
        <v>9</v>
      </c>
      <c r="J3022" s="1">
        <f t="shared" si="94"/>
        <v>0.75</v>
      </c>
      <c r="K3022" s="1">
        <f t="shared" si="95"/>
        <v>0.25</v>
      </c>
    </row>
    <row r="3023" spans="1:11" hidden="1" x14ac:dyDescent="0.35">
      <c r="A3023" t="s">
        <v>138</v>
      </c>
      <c r="B3023" t="s">
        <v>9</v>
      </c>
      <c r="C3023" t="s">
        <v>139</v>
      </c>
      <c r="D3023" t="s">
        <v>133</v>
      </c>
      <c r="E3023" t="s">
        <v>41</v>
      </c>
      <c r="F3023" t="s">
        <v>268</v>
      </c>
      <c r="G3023">
        <v>66</v>
      </c>
      <c r="H3023">
        <v>60</v>
      </c>
      <c r="I3023">
        <v>6</v>
      </c>
      <c r="J3023" s="1">
        <f t="shared" si="94"/>
        <v>0.90909090909090906</v>
      </c>
      <c r="K3023" s="1">
        <f t="shared" si="95"/>
        <v>9.0909090909090912E-2</v>
      </c>
    </row>
    <row r="3024" spans="1:11" hidden="1" x14ac:dyDescent="0.35">
      <c r="A3024" t="s">
        <v>138</v>
      </c>
      <c r="B3024" t="s">
        <v>9</v>
      </c>
      <c r="C3024" t="s">
        <v>139</v>
      </c>
      <c r="D3024" t="s">
        <v>133</v>
      </c>
      <c r="E3024" t="s">
        <v>42</v>
      </c>
      <c r="F3024" t="s">
        <v>268</v>
      </c>
      <c r="G3024">
        <v>75</v>
      </c>
      <c r="H3024">
        <v>45</v>
      </c>
      <c r="I3024">
        <v>30</v>
      </c>
      <c r="J3024" s="1">
        <f t="shared" si="94"/>
        <v>0.6</v>
      </c>
      <c r="K3024" s="1">
        <f t="shared" si="95"/>
        <v>0.4</v>
      </c>
    </row>
    <row r="3025" spans="1:11" hidden="1" x14ac:dyDescent="0.35">
      <c r="A3025" t="s">
        <v>138</v>
      </c>
      <c r="B3025" t="s">
        <v>9</v>
      </c>
      <c r="C3025" t="s">
        <v>139</v>
      </c>
      <c r="D3025" t="s">
        <v>133</v>
      </c>
      <c r="E3025" t="s">
        <v>43</v>
      </c>
      <c r="F3025" t="s">
        <v>268</v>
      </c>
      <c r="G3025">
        <v>102</v>
      </c>
      <c r="H3025">
        <v>61</v>
      </c>
      <c r="I3025">
        <v>41</v>
      </c>
      <c r="J3025" s="1">
        <f t="shared" si="94"/>
        <v>0.59803921568627449</v>
      </c>
      <c r="K3025" s="1">
        <f t="shared" si="95"/>
        <v>0.40196078431372551</v>
      </c>
    </row>
    <row r="3026" spans="1:11" hidden="1" x14ac:dyDescent="0.35">
      <c r="A3026" t="s">
        <v>138</v>
      </c>
      <c r="B3026" t="s">
        <v>9</v>
      </c>
      <c r="C3026" t="s">
        <v>139</v>
      </c>
      <c r="D3026" t="s">
        <v>133</v>
      </c>
      <c r="E3026" t="s">
        <v>44</v>
      </c>
      <c r="F3026" t="s">
        <v>268</v>
      </c>
      <c r="G3026">
        <v>69</v>
      </c>
      <c r="H3026">
        <v>40</v>
      </c>
      <c r="I3026">
        <v>29</v>
      </c>
      <c r="J3026" s="1">
        <f t="shared" si="94"/>
        <v>0.57971014492753625</v>
      </c>
      <c r="K3026" s="1">
        <f t="shared" si="95"/>
        <v>0.42028985507246375</v>
      </c>
    </row>
    <row r="3027" spans="1:11" hidden="1" x14ac:dyDescent="0.35">
      <c r="A3027" t="s">
        <v>138</v>
      </c>
      <c r="B3027" t="s">
        <v>9</v>
      </c>
      <c r="C3027" t="s">
        <v>139</v>
      </c>
      <c r="D3027" t="s">
        <v>133</v>
      </c>
      <c r="E3027" t="s">
        <v>45</v>
      </c>
      <c r="F3027" t="s">
        <v>268</v>
      </c>
      <c r="G3027">
        <v>41</v>
      </c>
      <c r="H3027">
        <v>25</v>
      </c>
      <c r="I3027">
        <v>16</v>
      </c>
      <c r="J3027" s="1">
        <f t="shared" si="94"/>
        <v>0.6097560975609756</v>
      </c>
      <c r="K3027" s="1">
        <f t="shared" si="95"/>
        <v>0.3902439024390244</v>
      </c>
    </row>
    <row r="3028" spans="1:11" hidden="1" x14ac:dyDescent="0.35">
      <c r="A3028" t="s">
        <v>138</v>
      </c>
      <c r="B3028" t="s">
        <v>9</v>
      </c>
      <c r="C3028" t="s">
        <v>139</v>
      </c>
      <c r="D3028" t="s">
        <v>133</v>
      </c>
      <c r="E3028" t="s">
        <v>46</v>
      </c>
      <c r="F3028" t="s">
        <v>268</v>
      </c>
      <c r="G3028">
        <v>46</v>
      </c>
      <c r="H3028">
        <v>29</v>
      </c>
      <c r="I3028">
        <v>17</v>
      </c>
      <c r="J3028" s="1">
        <f t="shared" si="94"/>
        <v>0.63043478260869568</v>
      </c>
      <c r="K3028" s="1">
        <f t="shared" si="95"/>
        <v>0.36956521739130432</v>
      </c>
    </row>
    <row r="3029" spans="1:11" hidden="1" x14ac:dyDescent="0.35">
      <c r="A3029" t="s">
        <v>138</v>
      </c>
      <c r="B3029" t="s">
        <v>9</v>
      </c>
      <c r="C3029" t="s">
        <v>139</v>
      </c>
      <c r="D3029" t="s">
        <v>133</v>
      </c>
      <c r="E3029" t="s">
        <v>47</v>
      </c>
      <c r="F3029" t="s">
        <v>268</v>
      </c>
      <c r="G3029">
        <v>76</v>
      </c>
      <c r="H3029">
        <v>46</v>
      </c>
      <c r="I3029">
        <v>30</v>
      </c>
      <c r="J3029" s="1">
        <f t="shared" si="94"/>
        <v>0.60526315789473684</v>
      </c>
      <c r="K3029" s="1">
        <f t="shared" si="95"/>
        <v>0.39473684210526316</v>
      </c>
    </row>
    <row r="3030" spans="1:11" hidden="1" x14ac:dyDescent="0.35">
      <c r="A3030" t="s">
        <v>138</v>
      </c>
      <c r="B3030" t="s">
        <v>9</v>
      </c>
      <c r="C3030" t="s">
        <v>139</v>
      </c>
      <c r="D3030" t="s">
        <v>133</v>
      </c>
      <c r="E3030" t="s">
        <v>48</v>
      </c>
      <c r="F3030" t="s">
        <v>268</v>
      </c>
      <c r="G3030">
        <v>134</v>
      </c>
      <c r="H3030">
        <v>55</v>
      </c>
      <c r="I3030">
        <v>79</v>
      </c>
      <c r="J3030" s="1">
        <f t="shared" si="94"/>
        <v>0.41044776119402987</v>
      </c>
      <c r="K3030" s="1">
        <f t="shared" si="95"/>
        <v>0.58955223880597019</v>
      </c>
    </row>
    <row r="3031" spans="1:11" hidden="1" x14ac:dyDescent="0.35">
      <c r="A3031" t="s">
        <v>138</v>
      </c>
      <c r="B3031" t="s">
        <v>9</v>
      </c>
      <c r="C3031" t="s">
        <v>139</v>
      </c>
      <c r="D3031" t="s">
        <v>133</v>
      </c>
      <c r="E3031" t="s">
        <v>49</v>
      </c>
      <c r="F3031" t="s">
        <v>268</v>
      </c>
      <c r="G3031">
        <v>131</v>
      </c>
      <c r="H3031">
        <v>72</v>
      </c>
      <c r="I3031">
        <v>59</v>
      </c>
      <c r="J3031" s="1">
        <f t="shared" si="94"/>
        <v>0.54961832061068705</v>
      </c>
      <c r="K3031" s="1">
        <f t="shared" si="95"/>
        <v>0.45038167938931295</v>
      </c>
    </row>
    <row r="3032" spans="1:11" hidden="1" x14ac:dyDescent="0.35">
      <c r="A3032" t="s">
        <v>138</v>
      </c>
      <c r="B3032" t="s">
        <v>9</v>
      </c>
      <c r="C3032" t="s">
        <v>139</v>
      </c>
      <c r="D3032" t="s">
        <v>133</v>
      </c>
      <c r="E3032" t="s">
        <v>50</v>
      </c>
      <c r="F3032" t="s">
        <v>268</v>
      </c>
      <c r="G3032">
        <v>107</v>
      </c>
      <c r="H3032">
        <v>75</v>
      </c>
      <c r="I3032">
        <v>32</v>
      </c>
      <c r="J3032" s="1">
        <f t="shared" si="94"/>
        <v>0.7009345794392523</v>
      </c>
      <c r="K3032" s="1">
        <f t="shared" si="95"/>
        <v>0.29906542056074764</v>
      </c>
    </row>
    <row r="3033" spans="1:11" hidden="1" x14ac:dyDescent="0.35">
      <c r="A3033" t="s">
        <v>138</v>
      </c>
      <c r="B3033" t="s">
        <v>9</v>
      </c>
      <c r="C3033" t="s">
        <v>139</v>
      </c>
      <c r="D3033" t="s">
        <v>133</v>
      </c>
      <c r="E3033" t="s">
        <v>51</v>
      </c>
      <c r="F3033" t="s">
        <v>189</v>
      </c>
      <c r="G3033">
        <v>102</v>
      </c>
      <c r="H3033">
        <v>45</v>
      </c>
      <c r="I3033">
        <v>57</v>
      </c>
      <c r="J3033" s="1">
        <f t="shared" si="94"/>
        <v>0.44117647058823528</v>
      </c>
      <c r="K3033" s="1">
        <f t="shared" si="95"/>
        <v>0.55882352941176472</v>
      </c>
    </row>
    <row r="3034" spans="1:11" hidden="1" x14ac:dyDescent="0.35">
      <c r="A3034" t="s">
        <v>138</v>
      </c>
      <c r="B3034" t="s">
        <v>9</v>
      </c>
      <c r="C3034" t="s">
        <v>139</v>
      </c>
      <c r="D3034" t="s">
        <v>133</v>
      </c>
      <c r="E3034" t="s">
        <v>52</v>
      </c>
      <c r="F3034" t="s">
        <v>189</v>
      </c>
      <c r="G3034">
        <v>50</v>
      </c>
      <c r="H3034">
        <v>18</v>
      </c>
      <c r="I3034">
        <v>32</v>
      </c>
      <c r="J3034" s="1">
        <f t="shared" si="94"/>
        <v>0.36</v>
      </c>
      <c r="K3034" s="1">
        <f t="shared" si="95"/>
        <v>0.64</v>
      </c>
    </row>
    <row r="3035" spans="1:11" hidden="1" x14ac:dyDescent="0.35">
      <c r="A3035" t="s">
        <v>138</v>
      </c>
      <c r="B3035" t="s">
        <v>9</v>
      </c>
      <c r="C3035" t="s">
        <v>139</v>
      </c>
      <c r="D3035" t="s">
        <v>133</v>
      </c>
      <c r="E3035" t="s">
        <v>53</v>
      </c>
      <c r="F3035" t="s">
        <v>189</v>
      </c>
      <c r="G3035">
        <v>108</v>
      </c>
      <c r="H3035">
        <v>47</v>
      </c>
      <c r="I3035">
        <v>61</v>
      </c>
      <c r="J3035" s="1">
        <f t="shared" si="94"/>
        <v>0.43518518518518517</v>
      </c>
      <c r="K3035" s="1">
        <f t="shared" si="95"/>
        <v>0.56481481481481477</v>
      </c>
    </row>
    <row r="3036" spans="1:11" hidden="1" x14ac:dyDescent="0.35">
      <c r="A3036" t="s">
        <v>138</v>
      </c>
      <c r="B3036" t="s">
        <v>9</v>
      </c>
      <c r="C3036" t="s">
        <v>139</v>
      </c>
      <c r="D3036" t="s">
        <v>133</v>
      </c>
      <c r="E3036" t="s">
        <v>54</v>
      </c>
      <c r="F3036" t="s">
        <v>189</v>
      </c>
      <c r="G3036">
        <v>29</v>
      </c>
      <c r="H3036">
        <v>11</v>
      </c>
      <c r="I3036">
        <v>18</v>
      </c>
      <c r="J3036" s="1">
        <f t="shared" si="94"/>
        <v>0.37931034482758619</v>
      </c>
      <c r="K3036" s="1">
        <f t="shared" si="95"/>
        <v>0.62068965517241381</v>
      </c>
    </row>
    <row r="3037" spans="1:11" hidden="1" x14ac:dyDescent="0.35">
      <c r="A3037" t="s">
        <v>138</v>
      </c>
      <c r="B3037" t="s">
        <v>9</v>
      </c>
      <c r="C3037" t="s">
        <v>139</v>
      </c>
      <c r="D3037" t="s">
        <v>133</v>
      </c>
      <c r="E3037" t="s">
        <v>55</v>
      </c>
      <c r="F3037" t="s">
        <v>189</v>
      </c>
      <c r="G3037">
        <v>42</v>
      </c>
      <c r="H3037">
        <v>24</v>
      </c>
      <c r="I3037">
        <v>18</v>
      </c>
      <c r="J3037" s="1">
        <f t="shared" si="94"/>
        <v>0.5714285714285714</v>
      </c>
      <c r="K3037" s="1">
        <f t="shared" si="95"/>
        <v>0.42857142857142855</v>
      </c>
    </row>
    <row r="3038" spans="1:11" hidden="1" x14ac:dyDescent="0.35">
      <c r="A3038" t="s">
        <v>138</v>
      </c>
      <c r="B3038" t="s">
        <v>9</v>
      </c>
      <c r="C3038" t="s">
        <v>139</v>
      </c>
      <c r="D3038" t="s">
        <v>133</v>
      </c>
      <c r="E3038" t="s">
        <v>56</v>
      </c>
      <c r="F3038" t="s">
        <v>189</v>
      </c>
      <c r="G3038">
        <v>75</v>
      </c>
      <c r="H3038">
        <v>43</v>
      </c>
      <c r="I3038">
        <v>32</v>
      </c>
      <c r="J3038" s="1">
        <f t="shared" si="94"/>
        <v>0.57333333333333336</v>
      </c>
      <c r="K3038" s="1">
        <f t="shared" si="95"/>
        <v>0.42666666666666669</v>
      </c>
    </row>
    <row r="3039" spans="1:11" hidden="1" x14ac:dyDescent="0.35">
      <c r="A3039" t="s">
        <v>138</v>
      </c>
      <c r="B3039" t="s">
        <v>9</v>
      </c>
      <c r="C3039" t="s">
        <v>139</v>
      </c>
      <c r="D3039" t="s">
        <v>133</v>
      </c>
      <c r="E3039" t="s">
        <v>57</v>
      </c>
      <c r="F3039" t="s">
        <v>189</v>
      </c>
      <c r="G3039">
        <v>49</v>
      </c>
      <c r="H3039">
        <v>18</v>
      </c>
      <c r="I3039">
        <v>31</v>
      </c>
      <c r="J3039" s="1">
        <f t="shared" si="94"/>
        <v>0.36734693877551022</v>
      </c>
      <c r="K3039" s="1">
        <f t="shared" si="95"/>
        <v>0.63265306122448983</v>
      </c>
    </row>
    <row r="3040" spans="1:11" hidden="1" x14ac:dyDescent="0.35">
      <c r="A3040" t="s">
        <v>138</v>
      </c>
      <c r="B3040" t="s">
        <v>9</v>
      </c>
      <c r="C3040" t="s">
        <v>139</v>
      </c>
      <c r="D3040" t="s">
        <v>133</v>
      </c>
      <c r="E3040" t="s">
        <v>58</v>
      </c>
      <c r="F3040" t="s">
        <v>189</v>
      </c>
      <c r="G3040">
        <v>58</v>
      </c>
      <c r="H3040">
        <v>31</v>
      </c>
      <c r="I3040">
        <v>27</v>
      </c>
      <c r="J3040" s="1">
        <f t="shared" si="94"/>
        <v>0.53448275862068961</v>
      </c>
      <c r="K3040" s="1">
        <f t="shared" si="95"/>
        <v>0.46551724137931033</v>
      </c>
    </row>
    <row r="3041" spans="1:11" hidden="1" x14ac:dyDescent="0.35">
      <c r="A3041" t="s">
        <v>138</v>
      </c>
      <c r="B3041" t="s">
        <v>9</v>
      </c>
      <c r="C3041" t="s">
        <v>139</v>
      </c>
      <c r="D3041" t="s">
        <v>133</v>
      </c>
      <c r="E3041" t="s">
        <v>59</v>
      </c>
      <c r="F3041" t="s">
        <v>189</v>
      </c>
      <c r="G3041">
        <v>71</v>
      </c>
      <c r="H3041">
        <v>40</v>
      </c>
      <c r="I3041">
        <v>31</v>
      </c>
      <c r="J3041" s="1">
        <f t="shared" si="94"/>
        <v>0.56338028169014087</v>
      </c>
      <c r="K3041" s="1">
        <f t="shared" si="95"/>
        <v>0.43661971830985913</v>
      </c>
    </row>
    <row r="3042" spans="1:11" hidden="1" x14ac:dyDescent="0.35">
      <c r="A3042" t="s">
        <v>138</v>
      </c>
      <c r="B3042" t="s">
        <v>9</v>
      </c>
      <c r="C3042" t="s">
        <v>139</v>
      </c>
      <c r="D3042" t="s">
        <v>133</v>
      </c>
      <c r="E3042" t="s">
        <v>60</v>
      </c>
      <c r="F3042" t="s">
        <v>184</v>
      </c>
      <c r="G3042">
        <v>264</v>
      </c>
      <c r="H3042">
        <v>147</v>
      </c>
      <c r="I3042">
        <v>117</v>
      </c>
      <c r="J3042" s="1">
        <f t="shared" si="94"/>
        <v>0.55681818181818177</v>
      </c>
      <c r="K3042" s="1">
        <f t="shared" si="95"/>
        <v>0.44318181818181818</v>
      </c>
    </row>
    <row r="3043" spans="1:11" hidden="1" x14ac:dyDescent="0.35">
      <c r="A3043" t="s">
        <v>138</v>
      </c>
      <c r="B3043" t="s">
        <v>9</v>
      </c>
      <c r="C3043" t="s">
        <v>139</v>
      </c>
      <c r="D3043" t="s">
        <v>133</v>
      </c>
      <c r="E3043" t="s">
        <v>61</v>
      </c>
      <c r="F3043" t="s">
        <v>184</v>
      </c>
      <c r="G3043">
        <v>148</v>
      </c>
      <c r="H3043">
        <v>101</v>
      </c>
      <c r="I3043">
        <v>47</v>
      </c>
      <c r="J3043" s="1">
        <f t="shared" si="94"/>
        <v>0.68243243243243246</v>
      </c>
      <c r="K3043" s="1">
        <f t="shared" si="95"/>
        <v>0.31756756756756754</v>
      </c>
    </row>
    <row r="3044" spans="1:11" hidden="1" x14ac:dyDescent="0.35">
      <c r="A3044" t="s">
        <v>138</v>
      </c>
      <c r="B3044" t="s">
        <v>9</v>
      </c>
      <c r="C3044" t="s">
        <v>139</v>
      </c>
      <c r="D3044" t="s">
        <v>133</v>
      </c>
      <c r="E3044" t="s">
        <v>62</v>
      </c>
      <c r="F3044" t="s">
        <v>184</v>
      </c>
      <c r="G3044">
        <v>155</v>
      </c>
      <c r="H3044">
        <v>99</v>
      </c>
      <c r="I3044">
        <v>56</v>
      </c>
      <c r="J3044" s="1">
        <f t="shared" si="94"/>
        <v>0.6387096774193548</v>
      </c>
      <c r="K3044" s="1">
        <f t="shared" si="95"/>
        <v>0.36129032258064514</v>
      </c>
    </row>
    <row r="3045" spans="1:11" hidden="1" x14ac:dyDescent="0.35">
      <c r="A3045" t="s">
        <v>138</v>
      </c>
      <c r="B3045" t="s">
        <v>9</v>
      </c>
      <c r="C3045" t="s">
        <v>139</v>
      </c>
      <c r="D3045" t="s">
        <v>133</v>
      </c>
      <c r="E3045" t="s">
        <v>63</v>
      </c>
      <c r="F3045" t="s">
        <v>184</v>
      </c>
      <c r="G3045">
        <v>156</v>
      </c>
      <c r="H3045">
        <v>93</v>
      </c>
      <c r="I3045">
        <v>63</v>
      </c>
      <c r="J3045" s="1">
        <f t="shared" si="94"/>
        <v>0.59615384615384615</v>
      </c>
      <c r="K3045" s="1">
        <f t="shared" si="95"/>
        <v>0.40384615384615385</v>
      </c>
    </row>
    <row r="3046" spans="1:11" hidden="1" x14ac:dyDescent="0.35">
      <c r="A3046" t="s">
        <v>138</v>
      </c>
      <c r="B3046" t="s">
        <v>9</v>
      </c>
      <c r="C3046" t="s">
        <v>139</v>
      </c>
      <c r="D3046" t="s">
        <v>133</v>
      </c>
      <c r="E3046" t="s">
        <v>64</v>
      </c>
      <c r="F3046" t="s">
        <v>184</v>
      </c>
      <c r="G3046">
        <v>97</v>
      </c>
      <c r="H3046">
        <v>44</v>
      </c>
      <c r="I3046">
        <v>53</v>
      </c>
      <c r="J3046" s="1">
        <f t="shared" si="94"/>
        <v>0.45360824742268041</v>
      </c>
      <c r="K3046" s="1">
        <f t="shared" si="95"/>
        <v>0.54639175257731953</v>
      </c>
    </row>
    <row r="3047" spans="1:11" hidden="1" x14ac:dyDescent="0.35">
      <c r="A3047" t="s">
        <v>138</v>
      </c>
      <c r="B3047" t="s">
        <v>9</v>
      </c>
      <c r="C3047" t="s">
        <v>139</v>
      </c>
      <c r="D3047" t="s">
        <v>133</v>
      </c>
      <c r="E3047" t="s">
        <v>65</v>
      </c>
      <c r="F3047" t="s">
        <v>184</v>
      </c>
      <c r="G3047">
        <v>120</v>
      </c>
      <c r="H3047">
        <v>81</v>
      </c>
      <c r="I3047">
        <v>39</v>
      </c>
      <c r="J3047" s="1">
        <f t="shared" si="94"/>
        <v>0.67500000000000004</v>
      </c>
      <c r="K3047" s="1">
        <f t="shared" si="95"/>
        <v>0.32500000000000001</v>
      </c>
    </row>
    <row r="3048" spans="1:11" hidden="1" x14ac:dyDescent="0.35">
      <c r="A3048" t="s">
        <v>138</v>
      </c>
      <c r="B3048" t="s">
        <v>9</v>
      </c>
      <c r="C3048" t="s">
        <v>139</v>
      </c>
      <c r="D3048" t="s">
        <v>133</v>
      </c>
      <c r="E3048" t="s">
        <v>66</v>
      </c>
      <c r="F3048" t="s">
        <v>184</v>
      </c>
      <c r="G3048">
        <v>22</v>
      </c>
      <c r="H3048">
        <v>8</v>
      </c>
      <c r="I3048">
        <v>14</v>
      </c>
      <c r="J3048" s="1">
        <f t="shared" si="94"/>
        <v>0.36363636363636365</v>
      </c>
      <c r="K3048" s="1">
        <f t="shared" si="95"/>
        <v>0.63636363636363635</v>
      </c>
    </row>
    <row r="3049" spans="1:11" hidden="1" x14ac:dyDescent="0.35">
      <c r="A3049" t="s">
        <v>138</v>
      </c>
      <c r="B3049" t="s">
        <v>9</v>
      </c>
      <c r="C3049" t="s">
        <v>139</v>
      </c>
      <c r="D3049" t="s">
        <v>133</v>
      </c>
      <c r="E3049" t="s">
        <v>67</v>
      </c>
      <c r="F3049" t="s">
        <v>184</v>
      </c>
      <c r="G3049">
        <v>75</v>
      </c>
      <c r="H3049">
        <v>40</v>
      </c>
      <c r="I3049">
        <v>35</v>
      </c>
      <c r="J3049" s="1">
        <f t="shared" si="94"/>
        <v>0.53333333333333333</v>
      </c>
      <c r="K3049" s="1">
        <f t="shared" si="95"/>
        <v>0.46666666666666667</v>
      </c>
    </row>
    <row r="3050" spans="1:11" hidden="1" x14ac:dyDescent="0.35">
      <c r="A3050" t="s">
        <v>138</v>
      </c>
      <c r="B3050" t="s">
        <v>9</v>
      </c>
      <c r="C3050" t="s">
        <v>139</v>
      </c>
      <c r="D3050" t="s">
        <v>133</v>
      </c>
      <c r="E3050" t="s">
        <v>68</v>
      </c>
      <c r="F3050" t="s">
        <v>184</v>
      </c>
      <c r="G3050">
        <v>103</v>
      </c>
      <c r="H3050">
        <v>65</v>
      </c>
      <c r="I3050">
        <v>38</v>
      </c>
      <c r="J3050" s="1">
        <f t="shared" si="94"/>
        <v>0.6310679611650486</v>
      </c>
      <c r="K3050" s="1">
        <f t="shared" si="95"/>
        <v>0.36893203883495146</v>
      </c>
    </row>
    <row r="3051" spans="1:11" hidden="1" x14ac:dyDescent="0.35">
      <c r="A3051" t="s">
        <v>138</v>
      </c>
      <c r="B3051" t="s">
        <v>9</v>
      </c>
      <c r="C3051" t="s">
        <v>139</v>
      </c>
      <c r="D3051" t="s">
        <v>133</v>
      </c>
      <c r="E3051" t="s">
        <v>69</v>
      </c>
      <c r="F3051" t="s">
        <v>200</v>
      </c>
      <c r="G3051">
        <v>77</v>
      </c>
      <c r="H3051">
        <v>49</v>
      </c>
      <c r="I3051">
        <v>28</v>
      </c>
      <c r="J3051" s="1">
        <f t="shared" si="94"/>
        <v>0.63636363636363635</v>
      </c>
      <c r="K3051" s="1">
        <f t="shared" si="95"/>
        <v>0.36363636363636365</v>
      </c>
    </row>
    <row r="3052" spans="1:11" hidden="1" x14ac:dyDescent="0.35">
      <c r="A3052" t="s">
        <v>138</v>
      </c>
      <c r="B3052" t="s">
        <v>9</v>
      </c>
      <c r="C3052" t="s">
        <v>139</v>
      </c>
      <c r="D3052" t="s">
        <v>133</v>
      </c>
      <c r="E3052" t="s">
        <v>70</v>
      </c>
      <c r="F3052" t="s">
        <v>200</v>
      </c>
      <c r="G3052">
        <v>245</v>
      </c>
      <c r="H3052">
        <v>156</v>
      </c>
      <c r="I3052">
        <v>89</v>
      </c>
      <c r="J3052" s="1">
        <f t="shared" si="94"/>
        <v>0.63673469387755099</v>
      </c>
      <c r="K3052" s="1">
        <f t="shared" si="95"/>
        <v>0.36326530612244901</v>
      </c>
    </row>
    <row r="3053" spans="1:11" hidden="1" x14ac:dyDescent="0.35">
      <c r="A3053" t="s">
        <v>138</v>
      </c>
      <c r="B3053" t="s">
        <v>9</v>
      </c>
      <c r="C3053" t="s">
        <v>139</v>
      </c>
      <c r="D3053" t="s">
        <v>133</v>
      </c>
      <c r="E3053" t="s">
        <v>71</v>
      </c>
      <c r="F3053" t="s">
        <v>200</v>
      </c>
      <c r="G3053">
        <v>53</v>
      </c>
      <c r="H3053">
        <v>26</v>
      </c>
      <c r="I3053">
        <v>27</v>
      </c>
      <c r="J3053" s="1">
        <f t="shared" si="94"/>
        <v>0.49056603773584906</v>
      </c>
      <c r="K3053" s="1">
        <f t="shared" si="95"/>
        <v>0.50943396226415094</v>
      </c>
    </row>
    <row r="3054" spans="1:11" hidden="1" x14ac:dyDescent="0.35">
      <c r="A3054" t="s">
        <v>138</v>
      </c>
      <c r="B3054" t="s">
        <v>9</v>
      </c>
      <c r="C3054" t="s">
        <v>139</v>
      </c>
      <c r="D3054" t="s">
        <v>133</v>
      </c>
      <c r="E3054" t="s">
        <v>72</v>
      </c>
      <c r="F3054" t="s">
        <v>179</v>
      </c>
      <c r="G3054">
        <v>336</v>
      </c>
      <c r="H3054">
        <v>210</v>
      </c>
      <c r="I3054">
        <v>126</v>
      </c>
      <c r="J3054" s="1">
        <f t="shared" si="94"/>
        <v>0.625</v>
      </c>
      <c r="K3054" s="1">
        <f t="shared" si="95"/>
        <v>0.375</v>
      </c>
    </row>
    <row r="3055" spans="1:11" hidden="1" x14ac:dyDescent="0.35">
      <c r="A3055" t="s">
        <v>138</v>
      </c>
      <c r="B3055" t="s">
        <v>9</v>
      </c>
      <c r="C3055" t="s">
        <v>139</v>
      </c>
      <c r="D3055" t="s">
        <v>133</v>
      </c>
      <c r="E3055" t="s">
        <v>73</v>
      </c>
      <c r="F3055" t="s">
        <v>179</v>
      </c>
      <c r="G3055">
        <v>211</v>
      </c>
      <c r="H3055">
        <v>145</v>
      </c>
      <c r="I3055">
        <v>66</v>
      </c>
      <c r="J3055" s="1">
        <f t="shared" si="94"/>
        <v>0.6872037914691943</v>
      </c>
      <c r="K3055" s="1">
        <f t="shared" si="95"/>
        <v>0.3127962085308057</v>
      </c>
    </row>
    <row r="3056" spans="1:11" hidden="1" x14ac:dyDescent="0.35">
      <c r="A3056" t="s">
        <v>138</v>
      </c>
      <c r="B3056" t="s">
        <v>9</v>
      </c>
      <c r="C3056" t="s">
        <v>139</v>
      </c>
      <c r="D3056" t="s">
        <v>133</v>
      </c>
      <c r="E3056" t="s">
        <v>74</v>
      </c>
      <c r="F3056" t="s">
        <v>179</v>
      </c>
      <c r="G3056">
        <v>283</v>
      </c>
      <c r="H3056">
        <v>195</v>
      </c>
      <c r="I3056">
        <v>88</v>
      </c>
      <c r="J3056" s="1">
        <f t="shared" si="94"/>
        <v>0.68904593639575973</v>
      </c>
      <c r="K3056" s="1">
        <f t="shared" si="95"/>
        <v>0.31095406360424027</v>
      </c>
    </row>
    <row r="3057" spans="1:11" hidden="1" x14ac:dyDescent="0.35">
      <c r="A3057" t="s">
        <v>138</v>
      </c>
      <c r="B3057" t="s">
        <v>9</v>
      </c>
      <c r="C3057" t="s">
        <v>139</v>
      </c>
      <c r="D3057" t="s">
        <v>133</v>
      </c>
      <c r="E3057" t="s">
        <v>75</v>
      </c>
      <c r="F3057" t="s">
        <v>179</v>
      </c>
      <c r="G3057">
        <v>206</v>
      </c>
      <c r="H3057">
        <v>144</v>
      </c>
      <c r="I3057">
        <v>62</v>
      </c>
      <c r="J3057" s="1">
        <f t="shared" si="94"/>
        <v>0.69902912621359226</v>
      </c>
      <c r="K3057" s="1">
        <f t="shared" si="95"/>
        <v>0.30097087378640774</v>
      </c>
    </row>
    <row r="3058" spans="1:11" hidden="1" x14ac:dyDescent="0.35">
      <c r="A3058" t="s">
        <v>138</v>
      </c>
      <c r="B3058" t="s">
        <v>9</v>
      </c>
      <c r="C3058" t="s">
        <v>139</v>
      </c>
      <c r="D3058" t="s">
        <v>133</v>
      </c>
      <c r="E3058" t="s">
        <v>76</v>
      </c>
      <c r="F3058" t="s">
        <v>210</v>
      </c>
      <c r="G3058">
        <v>126</v>
      </c>
      <c r="H3058">
        <v>94</v>
      </c>
      <c r="I3058">
        <v>32</v>
      </c>
      <c r="J3058" s="1">
        <f t="shared" si="94"/>
        <v>0.74603174603174605</v>
      </c>
      <c r="K3058" s="1">
        <f t="shared" si="95"/>
        <v>0.25396825396825395</v>
      </c>
    </row>
    <row r="3059" spans="1:11" hidden="1" x14ac:dyDescent="0.35">
      <c r="A3059" t="s">
        <v>138</v>
      </c>
      <c r="B3059" t="s">
        <v>9</v>
      </c>
      <c r="C3059" t="s">
        <v>139</v>
      </c>
      <c r="D3059" t="s">
        <v>133</v>
      </c>
      <c r="E3059" t="s">
        <v>77</v>
      </c>
      <c r="F3059" s="31" t="s">
        <v>380</v>
      </c>
      <c r="G3059">
        <v>10</v>
      </c>
      <c r="H3059">
        <v>8</v>
      </c>
      <c r="I3059">
        <v>2</v>
      </c>
      <c r="J3059" s="1">
        <f t="shared" si="94"/>
        <v>0.8</v>
      </c>
      <c r="K3059" s="1">
        <f t="shared" si="95"/>
        <v>0.2</v>
      </c>
    </row>
    <row r="3060" spans="1:11" hidden="1" x14ac:dyDescent="0.35">
      <c r="A3060" t="s">
        <v>138</v>
      </c>
      <c r="B3060" t="s">
        <v>9</v>
      </c>
      <c r="C3060" t="s">
        <v>139</v>
      </c>
      <c r="D3060" t="s">
        <v>133</v>
      </c>
      <c r="E3060" t="s">
        <v>78</v>
      </c>
      <c r="F3060" t="s">
        <v>268</v>
      </c>
      <c r="G3060">
        <v>158</v>
      </c>
      <c r="H3060">
        <v>86</v>
      </c>
      <c r="I3060">
        <v>72</v>
      </c>
      <c r="J3060" s="1">
        <f t="shared" si="94"/>
        <v>0.54430379746835444</v>
      </c>
      <c r="K3060" s="1">
        <f t="shared" si="95"/>
        <v>0.45569620253164556</v>
      </c>
    </row>
    <row r="3061" spans="1:11" hidden="1" x14ac:dyDescent="0.35">
      <c r="A3061" t="s">
        <v>138</v>
      </c>
      <c r="B3061" t="s">
        <v>9</v>
      </c>
      <c r="C3061" t="s">
        <v>139</v>
      </c>
      <c r="D3061" t="s">
        <v>133</v>
      </c>
      <c r="E3061" t="s">
        <v>79</v>
      </c>
      <c r="F3061" t="s">
        <v>210</v>
      </c>
      <c r="G3061">
        <v>108</v>
      </c>
      <c r="H3061">
        <v>62</v>
      </c>
      <c r="I3061">
        <v>46</v>
      </c>
      <c r="J3061" s="1">
        <f t="shared" si="94"/>
        <v>0.57407407407407407</v>
      </c>
      <c r="K3061" s="1">
        <f t="shared" si="95"/>
        <v>0.42592592592592593</v>
      </c>
    </row>
    <row r="3062" spans="1:11" hidden="1" x14ac:dyDescent="0.35">
      <c r="A3062" t="s">
        <v>138</v>
      </c>
      <c r="B3062" t="s">
        <v>9</v>
      </c>
      <c r="C3062" t="s">
        <v>139</v>
      </c>
      <c r="D3062" t="s">
        <v>133</v>
      </c>
      <c r="E3062" t="s">
        <v>81</v>
      </c>
      <c r="F3062" t="s">
        <v>189</v>
      </c>
      <c r="G3062">
        <v>1</v>
      </c>
      <c r="H3062">
        <v>0</v>
      </c>
      <c r="I3062">
        <v>1</v>
      </c>
      <c r="J3062" s="1">
        <f t="shared" si="94"/>
        <v>0</v>
      </c>
      <c r="K3062" s="1">
        <f t="shared" si="95"/>
        <v>1</v>
      </c>
    </row>
    <row r="3063" spans="1:11" hidden="1" x14ac:dyDescent="0.35">
      <c r="A3063" t="s">
        <v>138</v>
      </c>
      <c r="B3063" t="s">
        <v>9</v>
      </c>
      <c r="C3063" t="s">
        <v>139</v>
      </c>
      <c r="D3063" t="s">
        <v>133</v>
      </c>
      <c r="E3063" t="s">
        <v>84</v>
      </c>
      <c r="F3063" t="s">
        <v>200</v>
      </c>
      <c r="G3063">
        <v>174</v>
      </c>
      <c r="H3063">
        <v>101</v>
      </c>
      <c r="I3063">
        <v>73</v>
      </c>
      <c r="J3063" s="1">
        <f t="shared" si="94"/>
        <v>0.58045977011494254</v>
      </c>
      <c r="K3063" s="1">
        <f t="shared" si="95"/>
        <v>0.41954022988505746</v>
      </c>
    </row>
    <row r="3064" spans="1:11" hidden="1" x14ac:dyDescent="0.35">
      <c r="A3064" t="s">
        <v>138</v>
      </c>
      <c r="B3064" t="s">
        <v>9</v>
      </c>
      <c r="C3064" t="s">
        <v>139</v>
      </c>
      <c r="D3064" t="s">
        <v>133</v>
      </c>
      <c r="E3064" t="s">
        <v>85</v>
      </c>
      <c r="F3064" t="s">
        <v>200</v>
      </c>
      <c r="G3064">
        <v>152</v>
      </c>
      <c r="H3064">
        <v>102</v>
      </c>
      <c r="I3064">
        <v>50</v>
      </c>
      <c r="J3064" s="1">
        <f t="shared" si="94"/>
        <v>0.67105263157894735</v>
      </c>
      <c r="K3064" s="1">
        <f t="shared" si="95"/>
        <v>0.32894736842105265</v>
      </c>
    </row>
    <row r="3065" spans="1:11" hidden="1" x14ac:dyDescent="0.35">
      <c r="A3065" t="s">
        <v>138</v>
      </c>
      <c r="B3065" t="s">
        <v>9</v>
      </c>
      <c r="C3065" t="s">
        <v>139</v>
      </c>
      <c r="D3065" t="s">
        <v>133</v>
      </c>
      <c r="E3065" t="s">
        <v>86</v>
      </c>
      <c r="F3065" t="s">
        <v>179</v>
      </c>
      <c r="G3065">
        <v>260</v>
      </c>
      <c r="H3065">
        <v>152</v>
      </c>
      <c r="I3065">
        <v>108</v>
      </c>
      <c r="J3065" s="1">
        <f t="shared" si="94"/>
        <v>0.58461538461538465</v>
      </c>
      <c r="K3065" s="1">
        <f t="shared" si="95"/>
        <v>0.41538461538461541</v>
      </c>
    </row>
    <row r="3066" spans="1:11" hidden="1" x14ac:dyDescent="0.35">
      <c r="A3066" t="s">
        <v>138</v>
      </c>
      <c r="B3066" t="s">
        <v>9</v>
      </c>
      <c r="C3066" t="s">
        <v>139</v>
      </c>
      <c r="D3066" t="s">
        <v>133</v>
      </c>
      <c r="E3066" t="s">
        <v>87</v>
      </c>
      <c r="F3066" t="s">
        <v>189</v>
      </c>
      <c r="G3066">
        <v>297</v>
      </c>
      <c r="H3066">
        <v>114</v>
      </c>
      <c r="I3066">
        <v>183</v>
      </c>
      <c r="J3066" s="1">
        <f t="shared" si="94"/>
        <v>0.38383838383838381</v>
      </c>
      <c r="K3066" s="1">
        <f t="shared" si="95"/>
        <v>0.61616161616161613</v>
      </c>
    </row>
    <row r="3067" spans="1:11" hidden="1" x14ac:dyDescent="0.35">
      <c r="A3067" t="s">
        <v>138</v>
      </c>
      <c r="B3067" t="s">
        <v>9</v>
      </c>
      <c r="C3067" t="s">
        <v>139</v>
      </c>
      <c r="D3067" t="s">
        <v>133</v>
      </c>
      <c r="E3067" t="s">
        <v>88</v>
      </c>
      <c r="F3067" t="s">
        <v>268</v>
      </c>
      <c r="G3067">
        <v>177</v>
      </c>
      <c r="H3067">
        <v>101</v>
      </c>
      <c r="I3067">
        <v>76</v>
      </c>
      <c r="J3067" s="1">
        <f t="shared" si="94"/>
        <v>0.57062146892655363</v>
      </c>
      <c r="K3067" s="1">
        <f t="shared" si="95"/>
        <v>0.42937853107344631</v>
      </c>
    </row>
    <row r="3068" spans="1:11" hidden="1" x14ac:dyDescent="0.35">
      <c r="A3068" t="s">
        <v>138</v>
      </c>
      <c r="B3068" t="s">
        <v>9</v>
      </c>
      <c r="C3068" t="s">
        <v>139</v>
      </c>
      <c r="D3068" t="s">
        <v>133</v>
      </c>
      <c r="E3068" t="s">
        <v>89</v>
      </c>
      <c r="F3068" t="s">
        <v>189</v>
      </c>
      <c r="G3068">
        <v>326</v>
      </c>
      <c r="H3068">
        <v>174</v>
      </c>
      <c r="I3068">
        <v>152</v>
      </c>
      <c r="J3068" s="1">
        <f t="shared" si="94"/>
        <v>0.53374233128834359</v>
      </c>
      <c r="K3068" s="1">
        <f t="shared" si="95"/>
        <v>0.46625766871165641</v>
      </c>
    </row>
    <row r="3069" spans="1:11" hidden="1" x14ac:dyDescent="0.35">
      <c r="A3069" t="s">
        <v>138</v>
      </c>
      <c r="B3069" t="s">
        <v>9</v>
      </c>
      <c r="C3069" t="s">
        <v>139</v>
      </c>
      <c r="D3069" t="s">
        <v>133</v>
      </c>
      <c r="E3069" t="s">
        <v>90</v>
      </c>
      <c r="F3069" t="s">
        <v>179</v>
      </c>
      <c r="G3069">
        <v>529</v>
      </c>
      <c r="H3069">
        <v>319</v>
      </c>
      <c r="I3069">
        <v>210</v>
      </c>
      <c r="J3069" s="1">
        <f t="shared" si="94"/>
        <v>0.60302457466918713</v>
      </c>
      <c r="K3069" s="1">
        <f t="shared" si="95"/>
        <v>0.39697542533081287</v>
      </c>
    </row>
    <row r="3070" spans="1:11" hidden="1" x14ac:dyDescent="0.35">
      <c r="A3070" t="s">
        <v>138</v>
      </c>
      <c r="B3070" t="s">
        <v>9</v>
      </c>
      <c r="C3070" t="s">
        <v>139</v>
      </c>
      <c r="D3070" t="s">
        <v>133</v>
      </c>
      <c r="E3070" t="s">
        <v>91</v>
      </c>
      <c r="F3070" t="s">
        <v>268</v>
      </c>
      <c r="G3070">
        <v>184</v>
      </c>
      <c r="H3070">
        <v>103</v>
      </c>
      <c r="I3070">
        <v>81</v>
      </c>
      <c r="J3070" s="1">
        <f t="shared" si="94"/>
        <v>0.55978260869565222</v>
      </c>
      <c r="K3070" s="1">
        <f t="shared" si="95"/>
        <v>0.44021739130434784</v>
      </c>
    </row>
    <row r="3071" spans="1:11" hidden="1" x14ac:dyDescent="0.35">
      <c r="A3071" t="s">
        <v>138</v>
      </c>
      <c r="B3071" t="s">
        <v>9</v>
      </c>
      <c r="C3071" t="s">
        <v>139</v>
      </c>
      <c r="D3071" t="s">
        <v>133</v>
      </c>
      <c r="E3071" t="s">
        <v>92</v>
      </c>
      <c r="F3071" t="s">
        <v>189</v>
      </c>
      <c r="G3071">
        <v>302</v>
      </c>
      <c r="H3071">
        <v>169</v>
      </c>
      <c r="I3071">
        <v>133</v>
      </c>
      <c r="J3071" s="1">
        <f t="shared" si="94"/>
        <v>0.55960264900662249</v>
      </c>
      <c r="K3071" s="1">
        <f t="shared" si="95"/>
        <v>0.44039735099337746</v>
      </c>
    </row>
    <row r="3072" spans="1:11" hidden="1" x14ac:dyDescent="0.35">
      <c r="A3072" t="s">
        <v>138</v>
      </c>
      <c r="B3072" t="s">
        <v>9</v>
      </c>
      <c r="C3072" t="s">
        <v>139</v>
      </c>
      <c r="D3072" t="s">
        <v>133</v>
      </c>
      <c r="E3072" t="s">
        <v>93</v>
      </c>
      <c r="F3072" t="s">
        <v>184</v>
      </c>
      <c r="G3072">
        <v>320</v>
      </c>
      <c r="H3072">
        <v>148</v>
      </c>
      <c r="I3072">
        <v>172</v>
      </c>
      <c r="J3072" s="1">
        <f t="shared" si="94"/>
        <v>0.46250000000000002</v>
      </c>
      <c r="K3072" s="1">
        <f t="shared" si="95"/>
        <v>0.53749999999999998</v>
      </c>
    </row>
    <row r="3073" spans="1:11" hidden="1" x14ac:dyDescent="0.35">
      <c r="A3073" t="s">
        <v>138</v>
      </c>
      <c r="B3073" t="s">
        <v>9</v>
      </c>
      <c r="C3073" t="s">
        <v>139</v>
      </c>
      <c r="D3073" t="s">
        <v>133</v>
      </c>
      <c r="E3073" t="s">
        <v>94</v>
      </c>
      <c r="F3073" t="s">
        <v>210</v>
      </c>
      <c r="G3073">
        <v>248</v>
      </c>
      <c r="H3073">
        <v>151</v>
      </c>
      <c r="I3073">
        <v>97</v>
      </c>
      <c r="J3073" s="1">
        <f t="shared" si="94"/>
        <v>0.6088709677419355</v>
      </c>
      <c r="K3073" s="1">
        <f t="shared" si="95"/>
        <v>0.3911290322580645</v>
      </c>
    </row>
    <row r="3074" spans="1:11" hidden="1" x14ac:dyDescent="0.35">
      <c r="A3074" t="s">
        <v>138</v>
      </c>
      <c r="B3074" t="s">
        <v>9</v>
      </c>
      <c r="C3074" t="s">
        <v>139</v>
      </c>
      <c r="D3074" t="s">
        <v>133</v>
      </c>
      <c r="E3074" t="s">
        <v>96</v>
      </c>
      <c r="F3074" t="s">
        <v>268</v>
      </c>
      <c r="G3074">
        <v>180</v>
      </c>
      <c r="H3074">
        <v>125</v>
      </c>
      <c r="I3074">
        <v>55</v>
      </c>
      <c r="J3074" s="1">
        <f t="shared" si="94"/>
        <v>0.69444444444444442</v>
      </c>
      <c r="K3074" s="1">
        <f t="shared" si="95"/>
        <v>0.30555555555555558</v>
      </c>
    </row>
    <row r="3075" spans="1:11" hidden="1" x14ac:dyDescent="0.35">
      <c r="A3075" t="s">
        <v>138</v>
      </c>
      <c r="B3075" t="s">
        <v>9</v>
      </c>
      <c r="C3075" t="s">
        <v>139</v>
      </c>
      <c r="D3075" t="s">
        <v>133</v>
      </c>
      <c r="E3075" t="s">
        <v>97</v>
      </c>
      <c r="F3075" t="s">
        <v>309</v>
      </c>
      <c r="G3075">
        <v>289</v>
      </c>
      <c r="H3075">
        <v>209</v>
      </c>
      <c r="I3075">
        <v>80</v>
      </c>
      <c r="J3075" s="1">
        <f t="shared" ref="J3075:J3138" si="96">H3075/G3075</f>
        <v>0.72318339100346019</v>
      </c>
      <c r="K3075" s="1">
        <f t="shared" ref="K3075:K3138" si="97">I3075/G3075</f>
        <v>0.27681660899653981</v>
      </c>
    </row>
    <row r="3076" spans="1:11" hidden="1" x14ac:dyDescent="0.35">
      <c r="A3076" t="s">
        <v>138</v>
      </c>
      <c r="B3076" t="s">
        <v>9</v>
      </c>
      <c r="C3076" t="s">
        <v>139</v>
      </c>
      <c r="D3076" t="s">
        <v>133</v>
      </c>
      <c r="E3076" t="s">
        <v>98</v>
      </c>
      <c r="F3076" t="s">
        <v>268</v>
      </c>
      <c r="G3076">
        <v>170</v>
      </c>
      <c r="H3076">
        <v>105</v>
      </c>
      <c r="I3076">
        <v>65</v>
      </c>
      <c r="J3076" s="1">
        <f t="shared" si="96"/>
        <v>0.61764705882352944</v>
      </c>
      <c r="K3076" s="1">
        <f t="shared" si="97"/>
        <v>0.38235294117647056</v>
      </c>
    </row>
    <row r="3077" spans="1:11" hidden="1" x14ac:dyDescent="0.35">
      <c r="A3077" t="s">
        <v>138</v>
      </c>
      <c r="B3077" t="s">
        <v>9</v>
      </c>
      <c r="C3077" t="s">
        <v>139</v>
      </c>
      <c r="D3077" t="s">
        <v>133</v>
      </c>
      <c r="E3077" t="s">
        <v>99</v>
      </c>
      <c r="F3077" t="s">
        <v>189</v>
      </c>
      <c r="G3077">
        <v>291</v>
      </c>
      <c r="H3077">
        <v>188</v>
      </c>
      <c r="I3077">
        <v>103</v>
      </c>
      <c r="J3077" s="1">
        <f t="shared" si="96"/>
        <v>0.64604810996563578</v>
      </c>
      <c r="K3077" s="1">
        <f t="shared" si="97"/>
        <v>0.35395189003436428</v>
      </c>
    </row>
    <row r="3078" spans="1:11" hidden="1" x14ac:dyDescent="0.35">
      <c r="A3078" t="s">
        <v>138</v>
      </c>
      <c r="B3078" t="s">
        <v>9</v>
      </c>
      <c r="C3078" t="s">
        <v>139</v>
      </c>
      <c r="D3078" t="s">
        <v>133</v>
      </c>
      <c r="E3078" t="s">
        <v>100</v>
      </c>
      <c r="F3078" t="s">
        <v>200</v>
      </c>
      <c r="G3078">
        <v>359</v>
      </c>
      <c r="H3078">
        <v>170</v>
      </c>
      <c r="I3078">
        <v>189</v>
      </c>
      <c r="J3078" s="1">
        <f t="shared" si="96"/>
        <v>0.47353760445682452</v>
      </c>
      <c r="K3078" s="1">
        <f t="shared" si="97"/>
        <v>0.52646239554317553</v>
      </c>
    </row>
    <row r="3079" spans="1:11" hidden="1" x14ac:dyDescent="0.35">
      <c r="A3079" t="s">
        <v>138</v>
      </c>
      <c r="B3079" t="s">
        <v>9</v>
      </c>
      <c r="C3079" t="s">
        <v>139</v>
      </c>
      <c r="D3079" t="s">
        <v>133</v>
      </c>
      <c r="E3079" t="s">
        <v>101</v>
      </c>
      <c r="F3079" t="s">
        <v>189</v>
      </c>
      <c r="G3079">
        <v>283</v>
      </c>
      <c r="H3079">
        <v>124</v>
      </c>
      <c r="I3079">
        <v>159</v>
      </c>
      <c r="J3079" s="1">
        <f t="shared" si="96"/>
        <v>0.43816254416961131</v>
      </c>
      <c r="K3079" s="1">
        <f t="shared" si="97"/>
        <v>0.56183745583038869</v>
      </c>
    </row>
    <row r="3080" spans="1:11" hidden="1" x14ac:dyDescent="0.35">
      <c r="A3080" t="s">
        <v>138</v>
      </c>
      <c r="B3080" t="s">
        <v>9</v>
      </c>
      <c r="C3080" t="s">
        <v>139</v>
      </c>
      <c r="D3080" t="s">
        <v>133</v>
      </c>
      <c r="E3080" t="s">
        <v>102</v>
      </c>
      <c r="F3080" t="s">
        <v>309</v>
      </c>
      <c r="G3080">
        <v>331</v>
      </c>
      <c r="H3080">
        <v>199</v>
      </c>
      <c r="I3080">
        <v>132</v>
      </c>
      <c r="J3080" s="1">
        <f t="shared" si="96"/>
        <v>0.6012084592145015</v>
      </c>
      <c r="K3080" s="1">
        <f t="shared" si="97"/>
        <v>0.3987915407854985</v>
      </c>
    </row>
    <row r="3081" spans="1:11" hidden="1" x14ac:dyDescent="0.35">
      <c r="A3081" t="s">
        <v>138</v>
      </c>
      <c r="B3081" t="s">
        <v>9</v>
      </c>
      <c r="C3081" t="s">
        <v>139</v>
      </c>
      <c r="D3081" t="s">
        <v>133</v>
      </c>
      <c r="E3081" t="s">
        <v>104</v>
      </c>
      <c r="F3081" t="s">
        <v>189</v>
      </c>
      <c r="G3081">
        <v>216</v>
      </c>
      <c r="H3081">
        <v>127</v>
      </c>
      <c r="I3081">
        <v>89</v>
      </c>
      <c r="J3081" s="1">
        <f t="shared" si="96"/>
        <v>0.58796296296296291</v>
      </c>
      <c r="K3081" s="1">
        <f t="shared" si="97"/>
        <v>0.41203703703703703</v>
      </c>
    </row>
    <row r="3082" spans="1:11" hidden="1" x14ac:dyDescent="0.35">
      <c r="A3082" t="s">
        <v>138</v>
      </c>
      <c r="B3082" t="s">
        <v>9</v>
      </c>
      <c r="C3082" t="s">
        <v>139</v>
      </c>
      <c r="D3082" t="s">
        <v>133</v>
      </c>
      <c r="E3082" t="s">
        <v>105</v>
      </c>
      <c r="F3082" t="s">
        <v>268</v>
      </c>
      <c r="G3082">
        <v>203</v>
      </c>
      <c r="H3082">
        <v>113</v>
      </c>
      <c r="I3082">
        <v>90</v>
      </c>
      <c r="J3082" s="1">
        <f t="shared" si="96"/>
        <v>0.55665024630541871</v>
      </c>
      <c r="K3082" s="1">
        <f t="shared" si="97"/>
        <v>0.44334975369458129</v>
      </c>
    </row>
    <row r="3083" spans="1:11" hidden="1" x14ac:dyDescent="0.35">
      <c r="A3083" t="s">
        <v>138</v>
      </c>
      <c r="B3083" t="s">
        <v>9</v>
      </c>
      <c r="C3083" t="s">
        <v>139</v>
      </c>
      <c r="D3083" t="s">
        <v>133</v>
      </c>
      <c r="E3083" t="s">
        <v>106</v>
      </c>
      <c r="F3083" t="s">
        <v>200</v>
      </c>
      <c r="G3083">
        <v>633</v>
      </c>
      <c r="H3083">
        <v>458</v>
      </c>
      <c r="I3083">
        <v>175</v>
      </c>
      <c r="J3083" s="1">
        <f t="shared" si="96"/>
        <v>0.7235387045813586</v>
      </c>
      <c r="K3083" s="1">
        <f t="shared" si="97"/>
        <v>0.2764612954186414</v>
      </c>
    </row>
    <row r="3084" spans="1:11" hidden="1" x14ac:dyDescent="0.35">
      <c r="A3084" t="s">
        <v>138</v>
      </c>
      <c r="B3084" t="s">
        <v>9</v>
      </c>
      <c r="C3084" t="s">
        <v>139</v>
      </c>
      <c r="D3084" t="s">
        <v>133</v>
      </c>
      <c r="E3084" t="s">
        <v>107</v>
      </c>
      <c r="F3084" t="s">
        <v>200</v>
      </c>
      <c r="G3084">
        <v>299</v>
      </c>
      <c r="H3084">
        <v>238</v>
      </c>
      <c r="I3084">
        <v>61</v>
      </c>
      <c r="J3084" s="1">
        <f t="shared" si="96"/>
        <v>0.79598662207357862</v>
      </c>
      <c r="K3084" s="1">
        <f t="shared" si="97"/>
        <v>0.20401337792642141</v>
      </c>
    </row>
    <row r="3085" spans="1:11" hidden="1" x14ac:dyDescent="0.35">
      <c r="A3085" t="s">
        <v>138</v>
      </c>
      <c r="B3085" t="s">
        <v>9</v>
      </c>
      <c r="C3085" t="s">
        <v>139</v>
      </c>
      <c r="D3085" t="s">
        <v>133</v>
      </c>
      <c r="E3085" t="s">
        <v>108</v>
      </c>
      <c r="F3085" t="s">
        <v>179</v>
      </c>
      <c r="G3085">
        <v>304</v>
      </c>
      <c r="H3085">
        <v>173</v>
      </c>
      <c r="I3085">
        <v>131</v>
      </c>
      <c r="J3085" s="1">
        <f t="shared" si="96"/>
        <v>0.56907894736842102</v>
      </c>
      <c r="K3085" s="1">
        <f t="shared" si="97"/>
        <v>0.43092105263157893</v>
      </c>
    </row>
    <row r="3086" spans="1:11" hidden="1" x14ac:dyDescent="0.35">
      <c r="A3086" t="s">
        <v>138</v>
      </c>
      <c r="B3086" t="s">
        <v>9</v>
      </c>
      <c r="C3086" t="s">
        <v>139</v>
      </c>
      <c r="D3086" t="s">
        <v>133</v>
      </c>
      <c r="E3086" t="s">
        <v>109</v>
      </c>
      <c r="F3086" t="s">
        <v>309</v>
      </c>
      <c r="G3086">
        <v>291</v>
      </c>
      <c r="H3086">
        <v>144</v>
      </c>
      <c r="I3086">
        <v>147</v>
      </c>
      <c r="J3086" s="1">
        <f t="shared" si="96"/>
        <v>0.49484536082474229</v>
      </c>
      <c r="K3086" s="1">
        <f t="shared" si="97"/>
        <v>0.50515463917525771</v>
      </c>
    </row>
    <row r="3087" spans="1:11" hidden="1" x14ac:dyDescent="0.35">
      <c r="A3087" t="s">
        <v>138</v>
      </c>
      <c r="B3087" t="s">
        <v>9</v>
      </c>
      <c r="C3087" t="s">
        <v>139</v>
      </c>
      <c r="D3087" t="s">
        <v>133</v>
      </c>
      <c r="E3087" t="s">
        <v>110</v>
      </c>
      <c r="F3087" t="s">
        <v>200</v>
      </c>
      <c r="G3087">
        <v>246</v>
      </c>
      <c r="H3087">
        <v>158</v>
      </c>
      <c r="I3087">
        <v>88</v>
      </c>
      <c r="J3087" s="1">
        <f t="shared" si="96"/>
        <v>0.64227642276422769</v>
      </c>
      <c r="K3087" s="1">
        <f t="shared" si="97"/>
        <v>0.35772357723577236</v>
      </c>
    </row>
    <row r="3088" spans="1:11" hidden="1" x14ac:dyDescent="0.35">
      <c r="A3088" t="s">
        <v>138</v>
      </c>
      <c r="B3088" t="s">
        <v>9</v>
      </c>
      <c r="C3088" t="s">
        <v>139</v>
      </c>
      <c r="D3088" t="s">
        <v>133</v>
      </c>
      <c r="E3088" t="s">
        <v>111</v>
      </c>
      <c r="F3088" t="s">
        <v>200</v>
      </c>
      <c r="G3088">
        <v>1</v>
      </c>
      <c r="H3088">
        <v>0</v>
      </c>
      <c r="I3088">
        <v>1</v>
      </c>
      <c r="J3088" s="1">
        <f t="shared" si="96"/>
        <v>0</v>
      </c>
      <c r="K3088" s="1">
        <f t="shared" si="97"/>
        <v>1</v>
      </c>
    </row>
    <row r="3089" spans="1:11" hidden="1" x14ac:dyDescent="0.35">
      <c r="A3089" t="s">
        <v>138</v>
      </c>
      <c r="B3089" t="s">
        <v>9</v>
      </c>
      <c r="C3089" t="s">
        <v>139</v>
      </c>
      <c r="D3089" t="s">
        <v>133</v>
      </c>
      <c r="E3089" t="s">
        <v>112</v>
      </c>
      <c r="F3089" t="s">
        <v>210</v>
      </c>
      <c r="G3089">
        <v>111</v>
      </c>
      <c r="H3089">
        <v>59</v>
      </c>
      <c r="I3089">
        <v>52</v>
      </c>
      <c r="J3089" s="1">
        <f t="shared" si="96"/>
        <v>0.53153153153153154</v>
      </c>
      <c r="K3089" s="1">
        <f t="shared" si="97"/>
        <v>0.46846846846846846</v>
      </c>
    </row>
    <row r="3090" spans="1:11" hidden="1" x14ac:dyDescent="0.35">
      <c r="A3090" t="s">
        <v>138</v>
      </c>
      <c r="B3090" t="s">
        <v>9</v>
      </c>
      <c r="C3090" t="s">
        <v>139</v>
      </c>
      <c r="D3090" t="s">
        <v>133</v>
      </c>
      <c r="E3090" t="s">
        <v>113</v>
      </c>
      <c r="F3090" t="s">
        <v>268</v>
      </c>
      <c r="G3090">
        <v>71</v>
      </c>
      <c r="H3090">
        <v>40</v>
      </c>
      <c r="I3090">
        <v>31</v>
      </c>
      <c r="J3090" s="1">
        <f t="shared" si="96"/>
        <v>0.56338028169014087</v>
      </c>
      <c r="K3090" s="1">
        <f t="shared" si="97"/>
        <v>0.43661971830985913</v>
      </c>
    </row>
    <row r="3091" spans="1:11" hidden="1" x14ac:dyDescent="0.35">
      <c r="A3091" t="s">
        <v>138</v>
      </c>
      <c r="B3091" t="s">
        <v>9</v>
      </c>
      <c r="C3091" t="s">
        <v>139</v>
      </c>
      <c r="D3091" t="s">
        <v>133</v>
      </c>
      <c r="E3091" t="s">
        <v>114</v>
      </c>
      <c r="F3091" t="s">
        <v>184</v>
      </c>
      <c r="G3091">
        <v>39</v>
      </c>
      <c r="H3091">
        <v>15</v>
      </c>
      <c r="I3091">
        <v>24</v>
      </c>
      <c r="J3091" s="1">
        <f t="shared" si="96"/>
        <v>0.38461538461538464</v>
      </c>
      <c r="K3091" s="1">
        <f t="shared" si="97"/>
        <v>0.61538461538461542</v>
      </c>
    </row>
    <row r="3092" spans="1:11" hidden="1" x14ac:dyDescent="0.35">
      <c r="A3092" t="s">
        <v>138</v>
      </c>
      <c r="B3092" t="s">
        <v>9</v>
      </c>
      <c r="C3092" t="s">
        <v>139</v>
      </c>
      <c r="D3092" t="s">
        <v>133</v>
      </c>
      <c r="E3092" t="s">
        <v>115</v>
      </c>
      <c r="F3092" t="s">
        <v>184</v>
      </c>
      <c r="G3092">
        <v>55</v>
      </c>
      <c r="H3092">
        <v>26</v>
      </c>
      <c r="I3092">
        <v>29</v>
      </c>
      <c r="J3092" s="1">
        <f t="shared" si="96"/>
        <v>0.47272727272727272</v>
      </c>
      <c r="K3092" s="1">
        <f t="shared" si="97"/>
        <v>0.52727272727272723</v>
      </c>
    </row>
    <row r="3093" spans="1:11" hidden="1" x14ac:dyDescent="0.35">
      <c r="A3093" t="s">
        <v>138</v>
      </c>
      <c r="B3093" t="s">
        <v>9</v>
      </c>
      <c r="C3093" t="s">
        <v>139</v>
      </c>
      <c r="D3093" t="s">
        <v>133</v>
      </c>
      <c r="E3093" t="s">
        <v>116</v>
      </c>
      <c r="F3093" t="s">
        <v>184</v>
      </c>
      <c r="G3093">
        <v>45</v>
      </c>
      <c r="H3093">
        <v>25</v>
      </c>
      <c r="I3093">
        <v>20</v>
      </c>
      <c r="J3093" s="1">
        <f t="shared" si="96"/>
        <v>0.55555555555555558</v>
      </c>
      <c r="K3093" s="1">
        <f t="shared" si="97"/>
        <v>0.44444444444444442</v>
      </c>
    </row>
    <row r="3094" spans="1:11" hidden="1" x14ac:dyDescent="0.35">
      <c r="A3094" t="s">
        <v>138</v>
      </c>
      <c r="B3094" t="s">
        <v>9</v>
      </c>
      <c r="C3094" t="s">
        <v>139</v>
      </c>
      <c r="D3094" t="s">
        <v>133</v>
      </c>
      <c r="E3094" t="s">
        <v>117</v>
      </c>
      <c r="F3094" t="s">
        <v>309</v>
      </c>
      <c r="G3094">
        <v>277</v>
      </c>
      <c r="H3094">
        <v>163</v>
      </c>
      <c r="I3094">
        <v>114</v>
      </c>
      <c r="J3094" s="1">
        <f t="shared" si="96"/>
        <v>0.58844765342960292</v>
      </c>
      <c r="K3094" s="1">
        <f t="shared" si="97"/>
        <v>0.41155234657039713</v>
      </c>
    </row>
    <row r="3095" spans="1:11" hidden="1" x14ac:dyDescent="0.35">
      <c r="A3095" t="s">
        <v>138</v>
      </c>
      <c r="B3095" t="s">
        <v>9</v>
      </c>
      <c r="C3095" t="s">
        <v>139</v>
      </c>
      <c r="D3095" t="s">
        <v>133</v>
      </c>
      <c r="E3095" t="s">
        <v>118</v>
      </c>
      <c r="F3095" t="s">
        <v>189</v>
      </c>
      <c r="G3095">
        <v>261</v>
      </c>
      <c r="H3095">
        <v>143</v>
      </c>
      <c r="I3095">
        <v>118</v>
      </c>
      <c r="J3095" s="1">
        <f t="shared" si="96"/>
        <v>0.54789272030651337</v>
      </c>
      <c r="K3095" s="1">
        <f t="shared" si="97"/>
        <v>0.45210727969348657</v>
      </c>
    </row>
    <row r="3096" spans="1:11" hidden="1" x14ac:dyDescent="0.35">
      <c r="A3096" t="s">
        <v>138</v>
      </c>
      <c r="B3096" t="s">
        <v>9</v>
      </c>
      <c r="C3096" t="s">
        <v>139</v>
      </c>
      <c r="D3096" t="s">
        <v>133</v>
      </c>
      <c r="E3096" t="s">
        <v>119</v>
      </c>
      <c r="F3096" t="s">
        <v>189</v>
      </c>
      <c r="G3096">
        <v>269</v>
      </c>
      <c r="H3096">
        <v>132</v>
      </c>
      <c r="I3096">
        <v>137</v>
      </c>
      <c r="J3096" s="1">
        <f t="shared" si="96"/>
        <v>0.49070631970260226</v>
      </c>
      <c r="K3096" s="1">
        <f t="shared" si="97"/>
        <v>0.50929368029739774</v>
      </c>
    </row>
    <row r="3097" spans="1:11" hidden="1" x14ac:dyDescent="0.35">
      <c r="A3097" t="s">
        <v>138</v>
      </c>
      <c r="B3097" t="s">
        <v>9</v>
      </c>
      <c r="C3097" t="s">
        <v>139</v>
      </c>
      <c r="D3097" t="s">
        <v>133</v>
      </c>
      <c r="E3097" t="s">
        <v>120</v>
      </c>
      <c r="F3097" t="s">
        <v>200</v>
      </c>
      <c r="G3097">
        <v>166</v>
      </c>
      <c r="H3097">
        <v>108</v>
      </c>
      <c r="I3097">
        <v>58</v>
      </c>
      <c r="J3097" s="1">
        <f t="shared" si="96"/>
        <v>0.6506024096385542</v>
      </c>
      <c r="K3097" s="1">
        <f t="shared" si="97"/>
        <v>0.3493975903614458</v>
      </c>
    </row>
    <row r="3098" spans="1:11" hidden="1" x14ac:dyDescent="0.35">
      <c r="A3098" t="s">
        <v>138</v>
      </c>
      <c r="B3098" t="s">
        <v>9</v>
      </c>
      <c r="C3098" t="s">
        <v>139</v>
      </c>
      <c r="D3098" t="s">
        <v>133</v>
      </c>
      <c r="E3098" t="s">
        <v>121</v>
      </c>
      <c r="F3098" t="s">
        <v>200</v>
      </c>
      <c r="G3098">
        <v>552</v>
      </c>
      <c r="H3098">
        <v>347</v>
      </c>
      <c r="I3098">
        <v>205</v>
      </c>
      <c r="J3098" s="1">
        <f t="shared" si="96"/>
        <v>0.62862318840579712</v>
      </c>
      <c r="K3098" s="1">
        <f t="shared" si="97"/>
        <v>0.37137681159420288</v>
      </c>
    </row>
    <row r="3099" spans="1:11" hidden="1" x14ac:dyDescent="0.35">
      <c r="A3099" t="s">
        <v>138</v>
      </c>
      <c r="B3099" t="s">
        <v>9</v>
      </c>
      <c r="C3099" t="s">
        <v>139</v>
      </c>
      <c r="D3099" t="s">
        <v>133</v>
      </c>
      <c r="E3099" t="s">
        <v>122</v>
      </c>
      <c r="F3099" t="s">
        <v>184</v>
      </c>
      <c r="G3099">
        <v>246</v>
      </c>
      <c r="H3099">
        <v>150</v>
      </c>
      <c r="I3099">
        <v>96</v>
      </c>
      <c r="J3099" s="1">
        <f t="shared" si="96"/>
        <v>0.6097560975609756</v>
      </c>
      <c r="K3099" s="1">
        <f t="shared" si="97"/>
        <v>0.3902439024390244</v>
      </c>
    </row>
    <row r="3100" spans="1:11" hidden="1" x14ac:dyDescent="0.35">
      <c r="A3100" t="s">
        <v>138</v>
      </c>
      <c r="B3100" t="s">
        <v>9</v>
      </c>
      <c r="C3100" t="s">
        <v>139</v>
      </c>
      <c r="D3100" t="s">
        <v>133</v>
      </c>
      <c r="E3100" t="s">
        <v>123</v>
      </c>
      <c r="F3100" t="s">
        <v>189</v>
      </c>
      <c r="G3100">
        <v>197</v>
      </c>
      <c r="H3100">
        <v>73</v>
      </c>
      <c r="I3100">
        <v>124</v>
      </c>
      <c r="J3100" s="1">
        <f t="shared" si="96"/>
        <v>0.37055837563451777</v>
      </c>
      <c r="K3100" s="1">
        <f t="shared" si="97"/>
        <v>0.62944162436548223</v>
      </c>
    </row>
    <row r="3101" spans="1:11" hidden="1" x14ac:dyDescent="0.35">
      <c r="A3101" t="s">
        <v>138</v>
      </c>
      <c r="B3101" t="s">
        <v>9</v>
      </c>
      <c r="C3101" t="s">
        <v>139</v>
      </c>
      <c r="D3101" t="s">
        <v>133</v>
      </c>
      <c r="E3101" t="s">
        <v>124</v>
      </c>
      <c r="F3101" t="s">
        <v>124</v>
      </c>
      <c r="G3101">
        <v>58</v>
      </c>
      <c r="H3101">
        <v>27</v>
      </c>
      <c r="I3101">
        <v>31</v>
      </c>
      <c r="J3101" s="1">
        <f t="shared" si="96"/>
        <v>0.46551724137931033</v>
      </c>
      <c r="K3101" s="1">
        <f t="shared" si="97"/>
        <v>0.53448275862068961</v>
      </c>
    </row>
    <row r="3102" spans="1:11" x14ac:dyDescent="0.35">
      <c r="A3102" t="s">
        <v>138</v>
      </c>
      <c r="B3102" t="s">
        <v>9</v>
      </c>
      <c r="C3102" t="s">
        <v>139</v>
      </c>
      <c r="D3102" t="s">
        <v>133</v>
      </c>
      <c r="E3102" t="s">
        <v>125</v>
      </c>
      <c r="F3102" t="s">
        <v>309</v>
      </c>
      <c r="G3102">
        <v>384</v>
      </c>
      <c r="H3102">
        <v>255</v>
      </c>
      <c r="I3102">
        <v>129</v>
      </c>
      <c r="J3102" s="1">
        <f t="shared" si="96"/>
        <v>0.6640625</v>
      </c>
      <c r="K3102" s="1">
        <f t="shared" si="97"/>
        <v>0.3359375</v>
      </c>
    </row>
    <row r="3103" spans="1:11" hidden="1" x14ac:dyDescent="0.35">
      <c r="A3103" t="s">
        <v>138</v>
      </c>
      <c r="B3103" t="s">
        <v>9</v>
      </c>
      <c r="C3103" t="s">
        <v>139</v>
      </c>
      <c r="D3103" t="s">
        <v>133</v>
      </c>
      <c r="E3103" t="s">
        <v>126</v>
      </c>
      <c r="F3103" t="s">
        <v>268</v>
      </c>
      <c r="G3103">
        <v>123</v>
      </c>
      <c r="H3103">
        <v>97</v>
      </c>
      <c r="I3103">
        <v>26</v>
      </c>
      <c r="J3103" s="1">
        <f t="shared" si="96"/>
        <v>0.78861788617886175</v>
      </c>
      <c r="K3103" s="1">
        <f t="shared" si="97"/>
        <v>0.21138211382113822</v>
      </c>
    </row>
    <row r="3104" spans="1:11" hidden="1" x14ac:dyDescent="0.35">
      <c r="A3104" t="s">
        <v>138</v>
      </c>
      <c r="B3104" t="s">
        <v>9</v>
      </c>
      <c r="C3104" t="s">
        <v>139</v>
      </c>
      <c r="D3104" t="s">
        <v>134</v>
      </c>
      <c r="E3104" t="s">
        <v>12</v>
      </c>
      <c r="F3104" t="s">
        <v>268</v>
      </c>
      <c r="G3104">
        <v>19</v>
      </c>
      <c r="H3104">
        <v>16</v>
      </c>
      <c r="I3104">
        <v>3</v>
      </c>
      <c r="J3104" s="1">
        <f t="shared" si="96"/>
        <v>0.84210526315789469</v>
      </c>
      <c r="K3104" s="1">
        <f t="shared" si="97"/>
        <v>0.15789473684210525</v>
      </c>
    </row>
    <row r="3105" spans="1:11" hidden="1" x14ac:dyDescent="0.35">
      <c r="A3105" t="s">
        <v>138</v>
      </c>
      <c r="B3105" t="s">
        <v>9</v>
      </c>
      <c r="C3105" t="s">
        <v>139</v>
      </c>
      <c r="D3105" t="s">
        <v>134</v>
      </c>
      <c r="E3105" t="s">
        <v>13</v>
      </c>
      <c r="F3105" t="s">
        <v>268</v>
      </c>
      <c r="G3105">
        <v>5</v>
      </c>
      <c r="H3105">
        <v>3</v>
      </c>
      <c r="I3105">
        <v>2</v>
      </c>
      <c r="J3105" s="1">
        <f t="shared" si="96"/>
        <v>0.6</v>
      </c>
      <c r="K3105" s="1">
        <f t="shared" si="97"/>
        <v>0.4</v>
      </c>
    </row>
    <row r="3106" spans="1:11" hidden="1" x14ac:dyDescent="0.35">
      <c r="A3106" t="s">
        <v>138</v>
      </c>
      <c r="B3106" t="s">
        <v>9</v>
      </c>
      <c r="C3106" t="s">
        <v>139</v>
      </c>
      <c r="D3106" t="s">
        <v>134</v>
      </c>
      <c r="E3106" t="s">
        <v>14</v>
      </c>
      <c r="F3106" t="s">
        <v>268</v>
      </c>
      <c r="G3106">
        <v>6</v>
      </c>
      <c r="H3106">
        <v>4</v>
      </c>
      <c r="I3106">
        <v>2</v>
      </c>
      <c r="J3106" s="1">
        <f t="shared" si="96"/>
        <v>0.66666666666666663</v>
      </c>
      <c r="K3106" s="1">
        <f t="shared" si="97"/>
        <v>0.33333333333333331</v>
      </c>
    </row>
    <row r="3107" spans="1:11" hidden="1" x14ac:dyDescent="0.35">
      <c r="A3107" t="s">
        <v>138</v>
      </c>
      <c r="B3107" t="s">
        <v>9</v>
      </c>
      <c r="C3107" t="s">
        <v>139</v>
      </c>
      <c r="D3107" t="s">
        <v>134</v>
      </c>
      <c r="E3107" t="s">
        <v>15</v>
      </c>
      <c r="F3107" t="s">
        <v>210</v>
      </c>
      <c r="G3107">
        <v>2</v>
      </c>
      <c r="H3107">
        <v>2</v>
      </c>
      <c r="I3107">
        <v>0</v>
      </c>
      <c r="J3107" s="1">
        <f t="shared" si="96"/>
        <v>1</v>
      </c>
      <c r="K3107" s="1">
        <f t="shared" si="97"/>
        <v>0</v>
      </c>
    </row>
    <row r="3108" spans="1:11" hidden="1" x14ac:dyDescent="0.35">
      <c r="A3108" t="s">
        <v>138</v>
      </c>
      <c r="B3108" t="s">
        <v>9</v>
      </c>
      <c r="C3108" t="s">
        <v>139</v>
      </c>
      <c r="D3108" t="s">
        <v>134</v>
      </c>
      <c r="E3108" t="s">
        <v>16</v>
      </c>
      <c r="F3108" t="s">
        <v>210</v>
      </c>
      <c r="G3108">
        <v>6</v>
      </c>
      <c r="H3108">
        <v>0</v>
      </c>
      <c r="I3108">
        <v>6</v>
      </c>
      <c r="J3108" s="1">
        <f t="shared" si="96"/>
        <v>0</v>
      </c>
      <c r="K3108" s="1">
        <f t="shared" si="97"/>
        <v>1</v>
      </c>
    </row>
    <row r="3109" spans="1:11" hidden="1" x14ac:dyDescent="0.35">
      <c r="A3109" t="s">
        <v>138</v>
      </c>
      <c r="B3109" t="s">
        <v>9</v>
      </c>
      <c r="C3109" t="s">
        <v>139</v>
      </c>
      <c r="D3109" t="s">
        <v>134</v>
      </c>
      <c r="E3109" t="s">
        <v>17</v>
      </c>
      <c r="F3109" t="s">
        <v>210</v>
      </c>
      <c r="G3109">
        <v>11</v>
      </c>
      <c r="H3109">
        <v>10</v>
      </c>
      <c r="I3109">
        <v>1</v>
      </c>
      <c r="J3109" s="1">
        <f t="shared" si="96"/>
        <v>0.90909090909090906</v>
      </c>
      <c r="K3109" s="1">
        <f t="shared" si="97"/>
        <v>9.0909090909090912E-2</v>
      </c>
    </row>
    <row r="3110" spans="1:11" hidden="1" x14ac:dyDescent="0.35">
      <c r="A3110" t="s">
        <v>138</v>
      </c>
      <c r="B3110" t="s">
        <v>9</v>
      </c>
      <c r="C3110" t="s">
        <v>139</v>
      </c>
      <c r="D3110" t="s">
        <v>134</v>
      </c>
      <c r="E3110" t="s">
        <v>18</v>
      </c>
      <c r="F3110" t="s">
        <v>210</v>
      </c>
      <c r="G3110">
        <v>4</v>
      </c>
      <c r="H3110">
        <v>3</v>
      </c>
      <c r="I3110">
        <v>1</v>
      </c>
      <c r="J3110" s="1">
        <f t="shared" si="96"/>
        <v>0.75</v>
      </c>
      <c r="K3110" s="1">
        <f t="shared" si="97"/>
        <v>0.25</v>
      </c>
    </row>
    <row r="3111" spans="1:11" hidden="1" x14ac:dyDescent="0.35">
      <c r="A3111" t="s">
        <v>138</v>
      </c>
      <c r="B3111" t="s">
        <v>9</v>
      </c>
      <c r="C3111" t="s">
        <v>139</v>
      </c>
      <c r="D3111" t="s">
        <v>134</v>
      </c>
      <c r="E3111" t="s">
        <v>19</v>
      </c>
      <c r="F3111" t="s">
        <v>210</v>
      </c>
      <c r="G3111">
        <v>14</v>
      </c>
      <c r="H3111">
        <v>7</v>
      </c>
      <c r="I3111">
        <v>7</v>
      </c>
      <c r="J3111" s="1">
        <f t="shared" si="96"/>
        <v>0.5</v>
      </c>
      <c r="K3111" s="1">
        <f t="shared" si="97"/>
        <v>0.5</v>
      </c>
    </row>
    <row r="3112" spans="1:11" hidden="1" x14ac:dyDescent="0.35">
      <c r="A3112" t="s">
        <v>138</v>
      </c>
      <c r="B3112" t="s">
        <v>9</v>
      </c>
      <c r="C3112" t="s">
        <v>139</v>
      </c>
      <c r="D3112" t="s">
        <v>134</v>
      </c>
      <c r="E3112" t="s">
        <v>20</v>
      </c>
      <c r="F3112" t="s">
        <v>210</v>
      </c>
      <c r="G3112">
        <v>10</v>
      </c>
      <c r="H3112">
        <v>4</v>
      </c>
      <c r="I3112">
        <v>6</v>
      </c>
      <c r="J3112" s="1">
        <f t="shared" si="96"/>
        <v>0.4</v>
      </c>
      <c r="K3112" s="1">
        <f t="shared" si="97"/>
        <v>0.6</v>
      </c>
    </row>
    <row r="3113" spans="1:11" hidden="1" x14ac:dyDescent="0.35">
      <c r="A3113" t="s">
        <v>138</v>
      </c>
      <c r="B3113" t="s">
        <v>9</v>
      </c>
      <c r="C3113" t="s">
        <v>139</v>
      </c>
      <c r="D3113" t="s">
        <v>134</v>
      </c>
      <c r="E3113" t="s">
        <v>21</v>
      </c>
      <c r="F3113" t="s">
        <v>210</v>
      </c>
      <c r="G3113">
        <v>5</v>
      </c>
      <c r="H3113">
        <v>4</v>
      </c>
      <c r="I3113">
        <v>1</v>
      </c>
      <c r="J3113" s="1">
        <f t="shared" si="96"/>
        <v>0.8</v>
      </c>
      <c r="K3113" s="1">
        <f t="shared" si="97"/>
        <v>0.2</v>
      </c>
    </row>
    <row r="3114" spans="1:11" hidden="1" x14ac:dyDescent="0.35">
      <c r="A3114" t="s">
        <v>138</v>
      </c>
      <c r="B3114" t="s">
        <v>9</v>
      </c>
      <c r="C3114" t="s">
        <v>139</v>
      </c>
      <c r="D3114" t="s">
        <v>134</v>
      </c>
      <c r="E3114" t="s">
        <v>22</v>
      </c>
      <c r="F3114" t="s">
        <v>210</v>
      </c>
      <c r="G3114">
        <v>4</v>
      </c>
      <c r="H3114">
        <v>3</v>
      </c>
      <c r="I3114">
        <v>1</v>
      </c>
      <c r="J3114" s="1">
        <f t="shared" si="96"/>
        <v>0.75</v>
      </c>
      <c r="K3114" s="1">
        <f t="shared" si="97"/>
        <v>0.25</v>
      </c>
    </row>
    <row r="3115" spans="1:11" hidden="1" x14ac:dyDescent="0.35">
      <c r="A3115" t="s">
        <v>138</v>
      </c>
      <c r="B3115" t="s">
        <v>9</v>
      </c>
      <c r="C3115" t="s">
        <v>139</v>
      </c>
      <c r="D3115" t="s">
        <v>134</v>
      </c>
      <c r="E3115" t="s">
        <v>23</v>
      </c>
      <c r="F3115" t="s">
        <v>210</v>
      </c>
      <c r="G3115">
        <v>3</v>
      </c>
      <c r="H3115">
        <v>1</v>
      </c>
      <c r="I3115">
        <v>2</v>
      </c>
      <c r="J3115" s="1">
        <f t="shared" si="96"/>
        <v>0.33333333333333331</v>
      </c>
      <c r="K3115" s="1">
        <f t="shared" si="97"/>
        <v>0.66666666666666663</v>
      </c>
    </row>
    <row r="3116" spans="1:11" hidden="1" x14ac:dyDescent="0.35">
      <c r="A3116" t="s">
        <v>138</v>
      </c>
      <c r="B3116" t="s">
        <v>9</v>
      </c>
      <c r="C3116" t="s">
        <v>139</v>
      </c>
      <c r="D3116" t="s">
        <v>134</v>
      </c>
      <c r="E3116" t="s">
        <v>24</v>
      </c>
      <c r="F3116" t="s">
        <v>210</v>
      </c>
      <c r="G3116">
        <v>2</v>
      </c>
      <c r="H3116">
        <v>1</v>
      </c>
      <c r="I3116">
        <v>1</v>
      </c>
      <c r="J3116" s="1">
        <f t="shared" si="96"/>
        <v>0.5</v>
      </c>
      <c r="K3116" s="1">
        <f t="shared" si="97"/>
        <v>0.5</v>
      </c>
    </row>
    <row r="3117" spans="1:11" hidden="1" x14ac:dyDescent="0.35">
      <c r="A3117" t="s">
        <v>138</v>
      </c>
      <c r="B3117" t="s">
        <v>9</v>
      </c>
      <c r="C3117" t="s">
        <v>139</v>
      </c>
      <c r="D3117" t="s">
        <v>134</v>
      </c>
      <c r="E3117" t="s">
        <v>25</v>
      </c>
      <c r="F3117" t="s">
        <v>210</v>
      </c>
      <c r="G3117">
        <v>8</v>
      </c>
      <c r="H3117">
        <v>6</v>
      </c>
      <c r="I3117">
        <v>2</v>
      </c>
      <c r="J3117" s="1">
        <f t="shared" si="96"/>
        <v>0.75</v>
      </c>
      <c r="K3117" s="1">
        <f t="shared" si="97"/>
        <v>0.25</v>
      </c>
    </row>
    <row r="3118" spans="1:11" hidden="1" x14ac:dyDescent="0.35">
      <c r="A3118" t="s">
        <v>138</v>
      </c>
      <c r="B3118" t="s">
        <v>9</v>
      </c>
      <c r="C3118" t="s">
        <v>139</v>
      </c>
      <c r="D3118" t="s">
        <v>134</v>
      </c>
      <c r="E3118" t="s">
        <v>26</v>
      </c>
      <c r="F3118" t="s">
        <v>268</v>
      </c>
      <c r="G3118">
        <v>11</v>
      </c>
      <c r="H3118">
        <v>7</v>
      </c>
      <c r="I3118">
        <v>4</v>
      </c>
      <c r="J3118" s="1">
        <f t="shared" si="96"/>
        <v>0.63636363636363635</v>
      </c>
      <c r="K3118" s="1">
        <f t="shared" si="97"/>
        <v>0.36363636363636365</v>
      </c>
    </row>
    <row r="3119" spans="1:11" hidden="1" x14ac:dyDescent="0.35">
      <c r="A3119" t="s">
        <v>138</v>
      </c>
      <c r="B3119" t="s">
        <v>9</v>
      </c>
      <c r="C3119" t="s">
        <v>139</v>
      </c>
      <c r="D3119" t="s">
        <v>134</v>
      </c>
      <c r="E3119" t="s">
        <v>27</v>
      </c>
      <c r="F3119" t="s">
        <v>210</v>
      </c>
      <c r="G3119">
        <v>7</v>
      </c>
      <c r="H3119">
        <v>3</v>
      </c>
      <c r="I3119">
        <v>4</v>
      </c>
      <c r="J3119" s="1">
        <f t="shared" si="96"/>
        <v>0.42857142857142855</v>
      </c>
      <c r="K3119" s="1">
        <f t="shared" si="97"/>
        <v>0.5714285714285714</v>
      </c>
    </row>
    <row r="3120" spans="1:11" hidden="1" x14ac:dyDescent="0.35">
      <c r="A3120" t="s">
        <v>138</v>
      </c>
      <c r="B3120" t="s">
        <v>9</v>
      </c>
      <c r="C3120" t="s">
        <v>139</v>
      </c>
      <c r="D3120" t="s">
        <v>134</v>
      </c>
      <c r="E3120" t="s">
        <v>28</v>
      </c>
      <c r="F3120" t="s">
        <v>210</v>
      </c>
      <c r="G3120">
        <v>17</v>
      </c>
      <c r="H3120">
        <v>11</v>
      </c>
      <c r="I3120">
        <v>6</v>
      </c>
      <c r="J3120" s="1">
        <f t="shared" si="96"/>
        <v>0.6470588235294118</v>
      </c>
      <c r="K3120" s="1">
        <f t="shared" si="97"/>
        <v>0.35294117647058826</v>
      </c>
    </row>
    <row r="3121" spans="1:11" hidden="1" x14ac:dyDescent="0.35">
      <c r="A3121" t="s">
        <v>138</v>
      </c>
      <c r="B3121" t="s">
        <v>9</v>
      </c>
      <c r="C3121" t="s">
        <v>139</v>
      </c>
      <c r="D3121" t="s">
        <v>134</v>
      </c>
      <c r="E3121" t="s">
        <v>29</v>
      </c>
      <c r="F3121" t="s">
        <v>210</v>
      </c>
      <c r="G3121">
        <v>2</v>
      </c>
      <c r="H3121">
        <v>1</v>
      </c>
      <c r="I3121">
        <v>1</v>
      </c>
      <c r="J3121" s="1">
        <f t="shared" si="96"/>
        <v>0.5</v>
      </c>
      <c r="K3121" s="1">
        <f t="shared" si="97"/>
        <v>0.5</v>
      </c>
    </row>
    <row r="3122" spans="1:11" hidden="1" x14ac:dyDescent="0.35">
      <c r="A3122" t="s">
        <v>138</v>
      </c>
      <c r="B3122" t="s">
        <v>9</v>
      </c>
      <c r="C3122" t="s">
        <v>139</v>
      </c>
      <c r="D3122" t="s">
        <v>134</v>
      </c>
      <c r="E3122" t="s">
        <v>30</v>
      </c>
      <c r="F3122" t="s">
        <v>210</v>
      </c>
      <c r="G3122">
        <v>5</v>
      </c>
      <c r="H3122">
        <v>2</v>
      </c>
      <c r="I3122">
        <v>3</v>
      </c>
      <c r="J3122" s="1">
        <f t="shared" si="96"/>
        <v>0.4</v>
      </c>
      <c r="K3122" s="1">
        <f t="shared" si="97"/>
        <v>0.6</v>
      </c>
    </row>
    <row r="3123" spans="1:11" hidden="1" x14ac:dyDescent="0.35">
      <c r="A3123" t="s">
        <v>138</v>
      </c>
      <c r="B3123" t="s">
        <v>9</v>
      </c>
      <c r="C3123" t="s">
        <v>139</v>
      </c>
      <c r="D3123" t="s">
        <v>134</v>
      </c>
      <c r="E3123" t="s">
        <v>31</v>
      </c>
      <c r="F3123" t="s">
        <v>210</v>
      </c>
      <c r="G3123">
        <v>8</v>
      </c>
      <c r="H3123">
        <v>3</v>
      </c>
      <c r="I3123">
        <v>5</v>
      </c>
      <c r="J3123" s="1">
        <f t="shared" si="96"/>
        <v>0.375</v>
      </c>
      <c r="K3123" s="1">
        <f t="shared" si="97"/>
        <v>0.625</v>
      </c>
    </row>
    <row r="3124" spans="1:11" hidden="1" x14ac:dyDescent="0.35">
      <c r="A3124" t="s">
        <v>138</v>
      </c>
      <c r="B3124" t="s">
        <v>9</v>
      </c>
      <c r="C3124" t="s">
        <v>139</v>
      </c>
      <c r="D3124" t="s">
        <v>134</v>
      </c>
      <c r="E3124" t="s">
        <v>32</v>
      </c>
      <c r="F3124" t="s">
        <v>210</v>
      </c>
      <c r="G3124">
        <v>3</v>
      </c>
      <c r="H3124">
        <v>2</v>
      </c>
      <c r="I3124">
        <v>1</v>
      </c>
      <c r="J3124" s="1">
        <f t="shared" si="96"/>
        <v>0.66666666666666663</v>
      </c>
      <c r="K3124" s="1">
        <f t="shared" si="97"/>
        <v>0.33333333333333331</v>
      </c>
    </row>
    <row r="3125" spans="1:11" hidden="1" x14ac:dyDescent="0.35">
      <c r="A3125" t="s">
        <v>138</v>
      </c>
      <c r="B3125" t="s">
        <v>9</v>
      </c>
      <c r="C3125" t="s">
        <v>139</v>
      </c>
      <c r="D3125" t="s">
        <v>134</v>
      </c>
      <c r="E3125" t="s">
        <v>34</v>
      </c>
      <c r="F3125" t="s">
        <v>210</v>
      </c>
      <c r="G3125">
        <v>14</v>
      </c>
      <c r="H3125">
        <v>7</v>
      </c>
      <c r="I3125">
        <v>7</v>
      </c>
      <c r="J3125" s="1">
        <f t="shared" si="96"/>
        <v>0.5</v>
      </c>
      <c r="K3125" s="1">
        <f t="shared" si="97"/>
        <v>0.5</v>
      </c>
    </row>
    <row r="3126" spans="1:11" hidden="1" x14ac:dyDescent="0.35">
      <c r="A3126" t="s">
        <v>138</v>
      </c>
      <c r="B3126" t="s">
        <v>9</v>
      </c>
      <c r="C3126" t="s">
        <v>139</v>
      </c>
      <c r="D3126" t="s">
        <v>134</v>
      </c>
      <c r="E3126" t="s">
        <v>35</v>
      </c>
      <c r="F3126" t="s">
        <v>210</v>
      </c>
      <c r="G3126">
        <v>2</v>
      </c>
      <c r="H3126">
        <v>1</v>
      </c>
      <c r="I3126">
        <v>1</v>
      </c>
      <c r="J3126" s="1">
        <f t="shared" si="96"/>
        <v>0.5</v>
      </c>
      <c r="K3126" s="1">
        <f t="shared" si="97"/>
        <v>0.5</v>
      </c>
    </row>
    <row r="3127" spans="1:11" hidden="1" x14ac:dyDescent="0.35">
      <c r="A3127" t="s">
        <v>138</v>
      </c>
      <c r="B3127" t="s">
        <v>9</v>
      </c>
      <c r="C3127" t="s">
        <v>139</v>
      </c>
      <c r="D3127" t="s">
        <v>134</v>
      </c>
      <c r="E3127" t="s">
        <v>36</v>
      </c>
      <c r="F3127" t="s">
        <v>210</v>
      </c>
      <c r="G3127">
        <v>3</v>
      </c>
      <c r="H3127">
        <v>2</v>
      </c>
      <c r="I3127">
        <v>1</v>
      </c>
      <c r="J3127" s="1">
        <f t="shared" si="96"/>
        <v>0.66666666666666663</v>
      </c>
      <c r="K3127" s="1">
        <f t="shared" si="97"/>
        <v>0.33333333333333331</v>
      </c>
    </row>
    <row r="3128" spans="1:11" hidden="1" x14ac:dyDescent="0.35">
      <c r="A3128" t="s">
        <v>138</v>
      </c>
      <c r="B3128" t="s">
        <v>9</v>
      </c>
      <c r="C3128" t="s">
        <v>139</v>
      </c>
      <c r="D3128" t="s">
        <v>134</v>
      </c>
      <c r="E3128" t="s">
        <v>37</v>
      </c>
      <c r="F3128" t="s">
        <v>210</v>
      </c>
      <c r="G3128">
        <v>9</v>
      </c>
      <c r="H3128">
        <v>8</v>
      </c>
      <c r="I3128">
        <v>1</v>
      </c>
      <c r="J3128" s="1">
        <f t="shared" si="96"/>
        <v>0.88888888888888884</v>
      </c>
      <c r="K3128" s="1">
        <f t="shared" si="97"/>
        <v>0.1111111111111111</v>
      </c>
    </row>
    <row r="3129" spans="1:11" hidden="1" x14ac:dyDescent="0.35">
      <c r="A3129" t="s">
        <v>138</v>
      </c>
      <c r="B3129" t="s">
        <v>9</v>
      </c>
      <c r="C3129" t="s">
        <v>139</v>
      </c>
      <c r="D3129" t="s">
        <v>134</v>
      </c>
      <c r="E3129" t="s">
        <v>38</v>
      </c>
      <c r="F3129" t="s">
        <v>210</v>
      </c>
      <c r="G3129">
        <v>13</v>
      </c>
      <c r="H3129">
        <v>1</v>
      </c>
      <c r="I3129">
        <v>12</v>
      </c>
      <c r="J3129" s="1">
        <f t="shared" si="96"/>
        <v>7.6923076923076927E-2</v>
      </c>
      <c r="K3129" s="1">
        <f t="shared" si="97"/>
        <v>0.92307692307692313</v>
      </c>
    </row>
    <row r="3130" spans="1:11" hidden="1" x14ac:dyDescent="0.35">
      <c r="A3130" t="s">
        <v>138</v>
      </c>
      <c r="B3130" t="s">
        <v>9</v>
      </c>
      <c r="C3130" t="s">
        <v>139</v>
      </c>
      <c r="D3130" t="s">
        <v>134</v>
      </c>
      <c r="E3130" t="s">
        <v>39</v>
      </c>
      <c r="F3130" t="s">
        <v>268</v>
      </c>
      <c r="G3130">
        <v>11</v>
      </c>
      <c r="H3130">
        <v>10</v>
      </c>
      <c r="I3130">
        <v>1</v>
      </c>
      <c r="J3130" s="1">
        <f t="shared" si="96"/>
        <v>0.90909090909090906</v>
      </c>
      <c r="K3130" s="1">
        <f t="shared" si="97"/>
        <v>9.0909090909090912E-2</v>
      </c>
    </row>
    <row r="3131" spans="1:11" hidden="1" x14ac:dyDescent="0.35">
      <c r="A3131" t="s">
        <v>138</v>
      </c>
      <c r="B3131" t="s">
        <v>9</v>
      </c>
      <c r="C3131" t="s">
        <v>139</v>
      </c>
      <c r="D3131" t="s">
        <v>134</v>
      </c>
      <c r="E3131" t="s">
        <v>40</v>
      </c>
      <c r="F3131" t="s">
        <v>189</v>
      </c>
      <c r="G3131">
        <v>3</v>
      </c>
      <c r="H3131">
        <v>3</v>
      </c>
      <c r="I3131">
        <v>0</v>
      </c>
      <c r="J3131" s="1">
        <f t="shared" si="96"/>
        <v>1</v>
      </c>
      <c r="K3131" s="1">
        <f t="shared" si="97"/>
        <v>0</v>
      </c>
    </row>
    <row r="3132" spans="1:11" hidden="1" x14ac:dyDescent="0.35">
      <c r="A3132" t="s">
        <v>138</v>
      </c>
      <c r="B3132" t="s">
        <v>9</v>
      </c>
      <c r="C3132" t="s">
        <v>139</v>
      </c>
      <c r="D3132" t="s">
        <v>134</v>
      </c>
      <c r="E3132" t="s">
        <v>41</v>
      </c>
      <c r="F3132" t="s">
        <v>268</v>
      </c>
      <c r="G3132">
        <v>8</v>
      </c>
      <c r="H3132">
        <v>6</v>
      </c>
      <c r="I3132">
        <v>2</v>
      </c>
      <c r="J3132" s="1">
        <f t="shared" si="96"/>
        <v>0.75</v>
      </c>
      <c r="K3132" s="1">
        <f t="shared" si="97"/>
        <v>0.25</v>
      </c>
    </row>
    <row r="3133" spans="1:11" hidden="1" x14ac:dyDescent="0.35">
      <c r="A3133" t="s">
        <v>138</v>
      </c>
      <c r="B3133" t="s">
        <v>9</v>
      </c>
      <c r="C3133" t="s">
        <v>139</v>
      </c>
      <c r="D3133" t="s">
        <v>134</v>
      </c>
      <c r="E3133" t="s">
        <v>42</v>
      </c>
      <c r="F3133" t="s">
        <v>268</v>
      </c>
      <c r="G3133">
        <v>6</v>
      </c>
      <c r="H3133">
        <v>4</v>
      </c>
      <c r="I3133">
        <v>2</v>
      </c>
      <c r="J3133" s="1">
        <f t="shared" si="96"/>
        <v>0.66666666666666663</v>
      </c>
      <c r="K3133" s="1">
        <f t="shared" si="97"/>
        <v>0.33333333333333331</v>
      </c>
    </row>
    <row r="3134" spans="1:11" hidden="1" x14ac:dyDescent="0.35">
      <c r="A3134" t="s">
        <v>138</v>
      </c>
      <c r="B3134" t="s">
        <v>9</v>
      </c>
      <c r="C3134" t="s">
        <v>139</v>
      </c>
      <c r="D3134" t="s">
        <v>134</v>
      </c>
      <c r="E3134" t="s">
        <v>43</v>
      </c>
      <c r="F3134" t="s">
        <v>268</v>
      </c>
      <c r="G3134">
        <v>10</v>
      </c>
      <c r="H3134">
        <v>0</v>
      </c>
      <c r="I3134">
        <v>10</v>
      </c>
      <c r="J3134" s="1">
        <f t="shared" si="96"/>
        <v>0</v>
      </c>
      <c r="K3134" s="1">
        <f t="shared" si="97"/>
        <v>1</v>
      </c>
    </row>
    <row r="3135" spans="1:11" hidden="1" x14ac:dyDescent="0.35">
      <c r="A3135" t="s">
        <v>138</v>
      </c>
      <c r="B3135" t="s">
        <v>9</v>
      </c>
      <c r="C3135" t="s">
        <v>139</v>
      </c>
      <c r="D3135" t="s">
        <v>134</v>
      </c>
      <c r="E3135" t="s">
        <v>44</v>
      </c>
      <c r="F3135" t="s">
        <v>268</v>
      </c>
      <c r="G3135">
        <v>6</v>
      </c>
      <c r="H3135">
        <v>3</v>
      </c>
      <c r="I3135">
        <v>3</v>
      </c>
      <c r="J3135" s="1">
        <f t="shared" si="96"/>
        <v>0.5</v>
      </c>
      <c r="K3135" s="1">
        <f t="shared" si="97"/>
        <v>0.5</v>
      </c>
    </row>
    <row r="3136" spans="1:11" hidden="1" x14ac:dyDescent="0.35">
      <c r="A3136" t="s">
        <v>138</v>
      </c>
      <c r="B3136" t="s">
        <v>9</v>
      </c>
      <c r="C3136" t="s">
        <v>139</v>
      </c>
      <c r="D3136" t="s">
        <v>134</v>
      </c>
      <c r="E3136" t="s">
        <v>45</v>
      </c>
      <c r="F3136" t="s">
        <v>268</v>
      </c>
      <c r="G3136">
        <v>3</v>
      </c>
      <c r="H3136">
        <v>1</v>
      </c>
      <c r="I3136">
        <v>2</v>
      </c>
      <c r="J3136" s="1">
        <f t="shared" si="96"/>
        <v>0.33333333333333331</v>
      </c>
      <c r="K3136" s="1">
        <f t="shared" si="97"/>
        <v>0.66666666666666663</v>
      </c>
    </row>
    <row r="3137" spans="1:11" hidden="1" x14ac:dyDescent="0.35">
      <c r="A3137" t="s">
        <v>138</v>
      </c>
      <c r="B3137" t="s">
        <v>9</v>
      </c>
      <c r="C3137" t="s">
        <v>139</v>
      </c>
      <c r="D3137" t="s">
        <v>134</v>
      </c>
      <c r="E3137" t="s">
        <v>46</v>
      </c>
      <c r="F3137" t="s">
        <v>268</v>
      </c>
      <c r="G3137">
        <v>8</v>
      </c>
      <c r="H3137">
        <v>5</v>
      </c>
      <c r="I3137">
        <v>3</v>
      </c>
      <c r="J3137" s="1">
        <f t="shared" si="96"/>
        <v>0.625</v>
      </c>
      <c r="K3137" s="1">
        <f t="shared" si="97"/>
        <v>0.375</v>
      </c>
    </row>
    <row r="3138" spans="1:11" hidden="1" x14ac:dyDescent="0.35">
      <c r="A3138" t="s">
        <v>138</v>
      </c>
      <c r="B3138" t="s">
        <v>9</v>
      </c>
      <c r="C3138" t="s">
        <v>139</v>
      </c>
      <c r="D3138" t="s">
        <v>134</v>
      </c>
      <c r="E3138" t="s">
        <v>47</v>
      </c>
      <c r="F3138" t="s">
        <v>268</v>
      </c>
      <c r="G3138">
        <v>12</v>
      </c>
      <c r="H3138">
        <v>10</v>
      </c>
      <c r="I3138">
        <v>2</v>
      </c>
      <c r="J3138" s="1">
        <f t="shared" si="96"/>
        <v>0.83333333333333337</v>
      </c>
      <c r="K3138" s="1">
        <f t="shared" si="97"/>
        <v>0.16666666666666666</v>
      </c>
    </row>
    <row r="3139" spans="1:11" hidden="1" x14ac:dyDescent="0.35">
      <c r="A3139" t="s">
        <v>138</v>
      </c>
      <c r="B3139" t="s">
        <v>9</v>
      </c>
      <c r="C3139" t="s">
        <v>139</v>
      </c>
      <c r="D3139" t="s">
        <v>134</v>
      </c>
      <c r="E3139" t="s">
        <v>48</v>
      </c>
      <c r="F3139" t="s">
        <v>268</v>
      </c>
      <c r="G3139">
        <v>17</v>
      </c>
      <c r="H3139">
        <v>1</v>
      </c>
      <c r="I3139">
        <v>16</v>
      </c>
      <c r="J3139" s="1">
        <f t="shared" ref="J3139:J3202" si="98">H3139/G3139</f>
        <v>5.8823529411764705E-2</v>
      </c>
      <c r="K3139" s="1">
        <f t="shared" ref="K3139:K3202" si="99">I3139/G3139</f>
        <v>0.94117647058823528</v>
      </c>
    </row>
    <row r="3140" spans="1:11" hidden="1" x14ac:dyDescent="0.35">
      <c r="A3140" t="s">
        <v>138</v>
      </c>
      <c r="B3140" t="s">
        <v>9</v>
      </c>
      <c r="C3140" t="s">
        <v>139</v>
      </c>
      <c r="D3140" t="s">
        <v>134</v>
      </c>
      <c r="E3140" t="s">
        <v>49</v>
      </c>
      <c r="F3140" t="s">
        <v>268</v>
      </c>
      <c r="G3140">
        <v>10</v>
      </c>
      <c r="H3140">
        <v>6</v>
      </c>
      <c r="I3140">
        <v>4</v>
      </c>
      <c r="J3140" s="1">
        <f t="shared" si="98"/>
        <v>0.6</v>
      </c>
      <c r="K3140" s="1">
        <f t="shared" si="99"/>
        <v>0.4</v>
      </c>
    </row>
    <row r="3141" spans="1:11" hidden="1" x14ac:dyDescent="0.35">
      <c r="A3141" t="s">
        <v>138</v>
      </c>
      <c r="B3141" t="s">
        <v>9</v>
      </c>
      <c r="C3141" t="s">
        <v>139</v>
      </c>
      <c r="D3141" t="s">
        <v>134</v>
      </c>
      <c r="E3141" t="s">
        <v>50</v>
      </c>
      <c r="F3141" t="s">
        <v>268</v>
      </c>
      <c r="G3141">
        <v>10</v>
      </c>
      <c r="H3141">
        <v>8</v>
      </c>
      <c r="I3141">
        <v>2</v>
      </c>
      <c r="J3141" s="1">
        <f t="shared" si="98"/>
        <v>0.8</v>
      </c>
      <c r="K3141" s="1">
        <f t="shared" si="99"/>
        <v>0.2</v>
      </c>
    </row>
    <row r="3142" spans="1:11" hidden="1" x14ac:dyDescent="0.35">
      <c r="A3142" t="s">
        <v>138</v>
      </c>
      <c r="B3142" t="s">
        <v>9</v>
      </c>
      <c r="C3142" t="s">
        <v>139</v>
      </c>
      <c r="D3142" t="s">
        <v>134</v>
      </c>
      <c r="E3142" t="s">
        <v>51</v>
      </c>
      <c r="F3142" t="s">
        <v>189</v>
      </c>
      <c r="G3142">
        <v>32</v>
      </c>
      <c r="H3142">
        <v>18</v>
      </c>
      <c r="I3142">
        <v>14</v>
      </c>
      <c r="J3142" s="1">
        <f t="shared" si="98"/>
        <v>0.5625</v>
      </c>
      <c r="K3142" s="1">
        <f t="shared" si="99"/>
        <v>0.4375</v>
      </c>
    </row>
    <row r="3143" spans="1:11" hidden="1" x14ac:dyDescent="0.35">
      <c r="A3143" t="s">
        <v>138</v>
      </c>
      <c r="B3143" t="s">
        <v>9</v>
      </c>
      <c r="C3143" t="s">
        <v>139</v>
      </c>
      <c r="D3143" t="s">
        <v>134</v>
      </c>
      <c r="E3143" t="s">
        <v>52</v>
      </c>
      <c r="F3143" t="s">
        <v>189</v>
      </c>
      <c r="G3143">
        <v>6</v>
      </c>
      <c r="H3143">
        <v>3</v>
      </c>
      <c r="I3143">
        <v>3</v>
      </c>
      <c r="J3143" s="1">
        <f t="shared" si="98"/>
        <v>0.5</v>
      </c>
      <c r="K3143" s="1">
        <f t="shared" si="99"/>
        <v>0.5</v>
      </c>
    </row>
    <row r="3144" spans="1:11" hidden="1" x14ac:dyDescent="0.35">
      <c r="A3144" t="s">
        <v>138</v>
      </c>
      <c r="B3144" t="s">
        <v>9</v>
      </c>
      <c r="C3144" t="s">
        <v>139</v>
      </c>
      <c r="D3144" t="s">
        <v>134</v>
      </c>
      <c r="E3144" t="s">
        <v>53</v>
      </c>
      <c r="F3144" t="s">
        <v>189</v>
      </c>
      <c r="G3144">
        <v>9</v>
      </c>
      <c r="H3144">
        <v>3</v>
      </c>
      <c r="I3144">
        <v>6</v>
      </c>
      <c r="J3144" s="1">
        <f t="shared" si="98"/>
        <v>0.33333333333333331</v>
      </c>
      <c r="K3144" s="1">
        <f t="shared" si="99"/>
        <v>0.66666666666666663</v>
      </c>
    </row>
    <row r="3145" spans="1:11" hidden="1" x14ac:dyDescent="0.35">
      <c r="A3145" t="s">
        <v>138</v>
      </c>
      <c r="B3145" t="s">
        <v>9</v>
      </c>
      <c r="C3145" t="s">
        <v>139</v>
      </c>
      <c r="D3145" t="s">
        <v>134</v>
      </c>
      <c r="E3145" t="s">
        <v>54</v>
      </c>
      <c r="F3145" t="s">
        <v>189</v>
      </c>
      <c r="G3145">
        <v>10</v>
      </c>
      <c r="H3145">
        <v>5</v>
      </c>
      <c r="I3145">
        <v>5</v>
      </c>
      <c r="J3145" s="1">
        <f t="shared" si="98"/>
        <v>0.5</v>
      </c>
      <c r="K3145" s="1">
        <f t="shared" si="99"/>
        <v>0.5</v>
      </c>
    </row>
    <row r="3146" spans="1:11" hidden="1" x14ac:dyDescent="0.35">
      <c r="A3146" t="s">
        <v>138</v>
      </c>
      <c r="B3146" t="s">
        <v>9</v>
      </c>
      <c r="C3146" t="s">
        <v>139</v>
      </c>
      <c r="D3146" t="s">
        <v>134</v>
      </c>
      <c r="E3146" t="s">
        <v>55</v>
      </c>
      <c r="F3146" t="s">
        <v>189</v>
      </c>
      <c r="G3146">
        <v>5</v>
      </c>
      <c r="H3146">
        <v>4</v>
      </c>
      <c r="I3146">
        <v>1</v>
      </c>
      <c r="J3146" s="1">
        <f t="shared" si="98"/>
        <v>0.8</v>
      </c>
      <c r="K3146" s="1">
        <f t="shared" si="99"/>
        <v>0.2</v>
      </c>
    </row>
    <row r="3147" spans="1:11" hidden="1" x14ac:dyDescent="0.35">
      <c r="A3147" t="s">
        <v>138</v>
      </c>
      <c r="B3147" t="s">
        <v>9</v>
      </c>
      <c r="C3147" t="s">
        <v>139</v>
      </c>
      <c r="D3147" t="s">
        <v>134</v>
      </c>
      <c r="E3147" t="s">
        <v>56</v>
      </c>
      <c r="F3147" t="s">
        <v>189</v>
      </c>
      <c r="G3147">
        <v>9</v>
      </c>
      <c r="H3147">
        <v>4</v>
      </c>
      <c r="I3147">
        <v>5</v>
      </c>
      <c r="J3147" s="1">
        <f t="shared" si="98"/>
        <v>0.44444444444444442</v>
      </c>
      <c r="K3147" s="1">
        <f t="shared" si="99"/>
        <v>0.55555555555555558</v>
      </c>
    </row>
    <row r="3148" spans="1:11" hidden="1" x14ac:dyDescent="0.35">
      <c r="A3148" t="s">
        <v>138</v>
      </c>
      <c r="B3148" t="s">
        <v>9</v>
      </c>
      <c r="C3148" t="s">
        <v>139</v>
      </c>
      <c r="D3148" t="s">
        <v>134</v>
      </c>
      <c r="E3148" t="s">
        <v>57</v>
      </c>
      <c r="F3148" t="s">
        <v>189</v>
      </c>
      <c r="G3148">
        <v>1</v>
      </c>
      <c r="H3148">
        <v>1</v>
      </c>
      <c r="I3148">
        <v>0</v>
      </c>
      <c r="J3148" s="1">
        <f t="shared" si="98"/>
        <v>1</v>
      </c>
      <c r="K3148" s="1">
        <f t="shared" si="99"/>
        <v>0</v>
      </c>
    </row>
    <row r="3149" spans="1:11" hidden="1" x14ac:dyDescent="0.35">
      <c r="A3149" t="s">
        <v>138</v>
      </c>
      <c r="B3149" t="s">
        <v>9</v>
      </c>
      <c r="C3149" t="s">
        <v>139</v>
      </c>
      <c r="D3149" t="s">
        <v>134</v>
      </c>
      <c r="E3149" t="s">
        <v>58</v>
      </c>
      <c r="F3149" t="s">
        <v>189</v>
      </c>
      <c r="G3149">
        <v>4</v>
      </c>
      <c r="H3149">
        <v>1</v>
      </c>
      <c r="I3149">
        <v>3</v>
      </c>
      <c r="J3149" s="1">
        <f t="shared" si="98"/>
        <v>0.25</v>
      </c>
      <c r="K3149" s="1">
        <f t="shared" si="99"/>
        <v>0.75</v>
      </c>
    </row>
    <row r="3150" spans="1:11" hidden="1" x14ac:dyDescent="0.35">
      <c r="A3150" t="s">
        <v>138</v>
      </c>
      <c r="B3150" t="s">
        <v>9</v>
      </c>
      <c r="C3150" t="s">
        <v>139</v>
      </c>
      <c r="D3150" t="s">
        <v>134</v>
      </c>
      <c r="E3150" t="s">
        <v>59</v>
      </c>
      <c r="F3150" t="s">
        <v>189</v>
      </c>
      <c r="G3150">
        <v>6</v>
      </c>
      <c r="H3150">
        <v>4</v>
      </c>
      <c r="I3150">
        <v>2</v>
      </c>
      <c r="J3150" s="1">
        <f t="shared" si="98"/>
        <v>0.66666666666666663</v>
      </c>
      <c r="K3150" s="1">
        <f t="shared" si="99"/>
        <v>0.33333333333333331</v>
      </c>
    </row>
    <row r="3151" spans="1:11" hidden="1" x14ac:dyDescent="0.35">
      <c r="A3151" t="s">
        <v>138</v>
      </c>
      <c r="B3151" t="s">
        <v>9</v>
      </c>
      <c r="C3151" t="s">
        <v>139</v>
      </c>
      <c r="D3151" t="s">
        <v>134</v>
      </c>
      <c r="E3151" t="s">
        <v>60</v>
      </c>
      <c r="F3151" t="s">
        <v>184</v>
      </c>
      <c r="G3151">
        <v>28</v>
      </c>
      <c r="H3151">
        <v>17</v>
      </c>
      <c r="I3151">
        <v>11</v>
      </c>
      <c r="J3151" s="1">
        <f t="shared" si="98"/>
        <v>0.6071428571428571</v>
      </c>
      <c r="K3151" s="1">
        <f t="shared" si="99"/>
        <v>0.39285714285714285</v>
      </c>
    </row>
    <row r="3152" spans="1:11" hidden="1" x14ac:dyDescent="0.35">
      <c r="A3152" t="s">
        <v>138</v>
      </c>
      <c r="B3152" t="s">
        <v>9</v>
      </c>
      <c r="C3152" t="s">
        <v>139</v>
      </c>
      <c r="D3152" t="s">
        <v>134</v>
      </c>
      <c r="E3152" t="s">
        <v>61</v>
      </c>
      <c r="F3152" t="s">
        <v>184</v>
      </c>
      <c r="G3152">
        <v>19</v>
      </c>
      <c r="H3152">
        <v>16</v>
      </c>
      <c r="I3152">
        <v>3</v>
      </c>
      <c r="J3152" s="1">
        <f t="shared" si="98"/>
        <v>0.84210526315789469</v>
      </c>
      <c r="K3152" s="1">
        <f t="shared" si="99"/>
        <v>0.15789473684210525</v>
      </c>
    </row>
    <row r="3153" spans="1:11" hidden="1" x14ac:dyDescent="0.35">
      <c r="A3153" t="s">
        <v>138</v>
      </c>
      <c r="B3153" t="s">
        <v>9</v>
      </c>
      <c r="C3153" t="s">
        <v>139</v>
      </c>
      <c r="D3153" t="s">
        <v>134</v>
      </c>
      <c r="E3153" t="s">
        <v>62</v>
      </c>
      <c r="F3153" t="s">
        <v>184</v>
      </c>
      <c r="G3153">
        <v>14</v>
      </c>
      <c r="H3153">
        <v>10</v>
      </c>
      <c r="I3153">
        <v>4</v>
      </c>
      <c r="J3153" s="1">
        <f t="shared" si="98"/>
        <v>0.7142857142857143</v>
      </c>
      <c r="K3153" s="1">
        <f t="shared" si="99"/>
        <v>0.2857142857142857</v>
      </c>
    </row>
    <row r="3154" spans="1:11" hidden="1" x14ac:dyDescent="0.35">
      <c r="A3154" t="s">
        <v>138</v>
      </c>
      <c r="B3154" t="s">
        <v>9</v>
      </c>
      <c r="C3154" t="s">
        <v>139</v>
      </c>
      <c r="D3154" t="s">
        <v>134</v>
      </c>
      <c r="E3154" t="s">
        <v>63</v>
      </c>
      <c r="F3154" t="s">
        <v>184</v>
      </c>
      <c r="G3154">
        <v>18</v>
      </c>
      <c r="H3154">
        <v>14</v>
      </c>
      <c r="I3154">
        <v>4</v>
      </c>
      <c r="J3154" s="1">
        <f t="shared" si="98"/>
        <v>0.77777777777777779</v>
      </c>
      <c r="K3154" s="1">
        <f t="shared" si="99"/>
        <v>0.22222222222222221</v>
      </c>
    </row>
    <row r="3155" spans="1:11" hidden="1" x14ac:dyDescent="0.35">
      <c r="A3155" t="s">
        <v>138</v>
      </c>
      <c r="B3155" t="s">
        <v>9</v>
      </c>
      <c r="C3155" t="s">
        <v>139</v>
      </c>
      <c r="D3155" t="s">
        <v>134</v>
      </c>
      <c r="E3155" t="s">
        <v>64</v>
      </c>
      <c r="F3155" t="s">
        <v>184</v>
      </c>
      <c r="G3155">
        <v>11</v>
      </c>
      <c r="H3155">
        <v>7</v>
      </c>
      <c r="I3155">
        <v>4</v>
      </c>
      <c r="J3155" s="1">
        <f t="shared" si="98"/>
        <v>0.63636363636363635</v>
      </c>
      <c r="K3155" s="1">
        <f t="shared" si="99"/>
        <v>0.36363636363636365</v>
      </c>
    </row>
    <row r="3156" spans="1:11" hidden="1" x14ac:dyDescent="0.35">
      <c r="A3156" t="s">
        <v>138</v>
      </c>
      <c r="B3156" t="s">
        <v>9</v>
      </c>
      <c r="C3156" t="s">
        <v>139</v>
      </c>
      <c r="D3156" t="s">
        <v>134</v>
      </c>
      <c r="E3156" t="s">
        <v>65</v>
      </c>
      <c r="F3156" t="s">
        <v>184</v>
      </c>
      <c r="G3156">
        <v>8</v>
      </c>
      <c r="H3156">
        <v>4</v>
      </c>
      <c r="I3156">
        <v>4</v>
      </c>
      <c r="J3156" s="1">
        <f t="shared" si="98"/>
        <v>0.5</v>
      </c>
      <c r="K3156" s="1">
        <f t="shared" si="99"/>
        <v>0.5</v>
      </c>
    </row>
    <row r="3157" spans="1:11" hidden="1" x14ac:dyDescent="0.35">
      <c r="A3157" t="s">
        <v>138</v>
      </c>
      <c r="B3157" t="s">
        <v>9</v>
      </c>
      <c r="C3157" t="s">
        <v>139</v>
      </c>
      <c r="D3157" t="s">
        <v>134</v>
      </c>
      <c r="E3157" t="s">
        <v>66</v>
      </c>
      <c r="F3157" t="s">
        <v>184</v>
      </c>
      <c r="G3157">
        <v>6</v>
      </c>
      <c r="H3157">
        <v>3</v>
      </c>
      <c r="I3157">
        <v>3</v>
      </c>
      <c r="J3157" s="1">
        <f t="shared" si="98"/>
        <v>0.5</v>
      </c>
      <c r="K3157" s="1">
        <f t="shared" si="99"/>
        <v>0.5</v>
      </c>
    </row>
    <row r="3158" spans="1:11" hidden="1" x14ac:dyDescent="0.35">
      <c r="A3158" t="s">
        <v>138</v>
      </c>
      <c r="B3158" t="s">
        <v>9</v>
      </c>
      <c r="C3158" t="s">
        <v>139</v>
      </c>
      <c r="D3158" t="s">
        <v>134</v>
      </c>
      <c r="E3158" t="s">
        <v>67</v>
      </c>
      <c r="F3158" t="s">
        <v>184</v>
      </c>
      <c r="G3158">
        <v>5</v>
      </c>
      <c r="H3158">
        <v>0</v>
      </c>
      <c r="I3158">
        <v>5</v>
      </c>
      <c r="J3158" s="1">
        <f t="shared" si="98"/>
        <v>0</v>
      </c>
      <c r="K3158" s="1">
        <f t="shared" si="99"/>
        <v>1</v>
      </c>
    </row>
    <row r="3159" spans="1:11" hidden="1" x14ac:dyDescent="0.35">
      <c r="A3159" t="s">
        <v>138</v>
      </c>
      <c r="B3159" t="s">
        <v>9</v>
      </c>
      <c r="C3159" t="s">
        <v>139</v>
      </c>
      <c r="D3159" t="s">
        <v>134</v>
      </c>
      <c r="E3159" t="s">
        <v>68</v>
      </c>
      <c r="F3159" t="s">
        <v>184</v>
      </c>
      <c r="G3159">
        <v>13</v>
      </c>
      <c r="H3159">
        <v>10</v>
      </c>
      <c r="I3159">
        <v>3</v>
      </c>
      <c r="J3159" s="1">
        <f t="shared" si="98"/>
        <v>0.76923076923076927</v>
      </c>
      <c r="K3159" s="1">
        <f t="shared" si="99"/>
        <v>0.23076923076923078</v>
      </c>
    </row>
    <row r="3160" spans="1:11" hidden="1" x14ac:dyDescent="0.35">
      <c r="A3160" t="s">
        <v>138</v>
      </c>
      <c r="B3160" t="s">
        <v>9</v>
      </c>
      <c r="C3160" t="s">
        <v>139</v>
      </c>
      <c r="D3160" t="s">
        <v>134</v>
      </c>
      <c r="E3160" t="s">
        <v>69</v>
      </c>
      <c r="F3160" t="s">
        <v>200</v>
      </c>
      <c r="G3160">
        <v>8</v>
      </c>
      <c r="H3160">
        <v>6</v>
      </c>
      <c r="I3160">
        <v>2</v>
      </c>
      <c r="J3160" s="1">
        <f t="shared" si="98"/>
        <v>0.75</v>
      </c>
      <c r="K3160" s="1">
        <f t="shared" si="99"/>
        <v>0.25</v>
      </c>
    </row>
    <row r="3161" spans="1:11" hidden="1" x14ac:dyDescent="0.35">
      <c r="A3161" t="s">
        <v>138</v>
      </c>
      <c r="B3161" t="s">
        <v>9</v>
      </c>
      <c r="C3161" t="s">
        <v>139</v>
      </c>
      <c r="D3161" t="s">
        <v>134</v>
      </c>
      <c r="E3161" t="s">
        <v>70</v>
      </c>
      <c r="F3161" t="s">
        <v>200</v>
      </c>
      <c r="G3161">
        <v>30</v>
      </c>
      <c r="H3161">
        <v>16</v>
      </c>
      <c r="I3161">
        <v>14</v>
      </c>
      <c r="J3161" s="1">
        <f t="shared" si="98"/>
        <v>0.53333333333333333</v>
      </c>
      <c r="K3161" s="1">
        <f t="shared" si="99"/>
        <v>0.46666666666666667</v>
      </c>
    </row>
    <row r="3162" spans="1:11" hidden="1" x14ac:dyDescent="0.35">
      <c r="A3162" t="s">
        <v>138</v>
      </c>
      <c r="B3162" t="s">
        <v>9</v>
      </c>
      <c r="C3162" t="s">
        <v>139</v>
      </c>
      <c r="D3162" t="s">
        <v>134</v>
      </c>
      <c r="E3162" t="s">
        <v>71</v>
      </c>
      <c r="F3162" t="s">
        <v>200</v>
      </c>
      <c r="G3162">
        <v>1</v>
      </c>
      <c r="H3162">
        <v>0</v>
      </c>
      <c r="I3162">
        <v>1</v>
      </c>
      <c r="J3162" s="1">
        <f t="shared" si="98"/>
        <v>0</v>
      </c>
      <c r="K3162" s="1">
        <f t="shared" si="99"/>
        <v>1</v>
      </c>
    </row>
    <row r="3163" spans="1:11" hidden="1" x14ac:dyDescent="0.35">
      <c r="A3163" t="s">
        <v>138</v>
      </c>
      <c r="B3163" t="s">
        <v>9</v>
      </c>
      <c r="C3163" t="s">
        <v>139</v>
      </c>
      <c r="D3163" t="s">
        <v>134</v>
      </c>
      <c r="E3163" t="s">
        <v>72</v>
      </c>
      <c r="F3163" t="s">
        <v>179</v>
      </c>
      <c r="G3163">
        <v>22</v>
      </c>
      <c r="H3163">
        <v>18</v>
      </c>
      <c r="I3163">
        <v>4</v>
      </c>
      <c r="J3163" s="1">
        <f t="shared" si="98"/>
        <v>0.81818181818181823</v>
      </c>
      <c r="K3163" s="1">
        <f t="shared" si="99"/>
        <v>0.18181818181818182</v>
      </c>
    </row>
    <row r="3164" spans="1:11" hidden="1" x14ac:dyDescent="0.35">
      <c r="A3164" t="s">
        <v>138</v>
      </c>
      <c r="B3164" t="s">
        <v>9</v>
      </c>
      <c r="C3164" t="s">
        <v>139</v>
      </c>
      <c r="D3164" t="s">
        <v>134</v>
      </c>
      <c r="E3164" t="s">
        <v>73</v>
      </c>
      <c r="F3164" t="s">
        <v>179</v>
      </c>
      <c r="G3164">
        <v>29</v>
      </c>
      <c r="H3164">
        <v>15</v>
      </c>
      <c r="I3164">
        <v>14</v>
      </c>
      <c r="J3164" s="1">
        <f t="shared" si="98"/>
        <v>0.51724137931034486</v>
      </c>
      <c r="K3164" s="1">
        <f t="shared" si="99"/>
        <v>0.48275862068965519</v>
      </c>
    </row>
    <row r="3165" spans="1:11" hidden="1" x14ac:dyDescent="0.35">
      <c r="A3165" t="s">
        <v>138</v>
      </c>
      <c r="B3165" t="s">
        <v>9</v>
      </c>
      <c r="C3165" t="s">
        <v>139</v>
      </c>
      <c r="D3165" t="s">
        <v>134</v>
      </c>
      <c r="E3165" t="s">
        <v>74</v>
      </c>
      <c r="F3165" t="s">
        <v>179</v>
      </c>
      <c r="G3165">
        <v>30</v>
      </c>
      <c r="H3165">
        <v>14</v>
      </c>
      <c r="I3165">
        <v>16</v>
      </c>
      <c r="J3165" s="1">
        <f t="shared" si="98"/>
        <v>0.46666666666666667</v>
      </c>
      <c r="K3165" s="1">
        <f t="shared" si="99"/>
        <v>0.53333333333333333</v>
      </c>
    </row>
    <row r="3166" spans="1:11" hidden="1" x14ac:dyDescent="0.35">
      <c r="A3166" t="s">
        <v>138</v>
      </c>
      <c r="B3166" t="s">
        <v>9</v>
      </c>
      <c r="C3166" t="s">
        <v>139</v>
      </c>
      <c r="D3166" t="s">
        <v>134</v>
      </c>
      <c r="E3166" t="s">
        <v>75</v>
      </c>
      <c r="F3166" t="s">
        <v>179</v>
      </c>
      <c r="G3166">
        <v>31</v>
      </c>
      <c r="H3166">
        <v>18</v>
      </c>
      <c r="I3166">
        <v>13</v>
      </c>
      <c r="J3166" s="1">
        <f t="shared" si="98"/>
        <v>0.58064516129032262</v>
      </c>
      <c r="K3166" s="1">
        <f t="shared" si="99"/>
        <v>0.41935483870967744</v>
      </c>
    </row>
    <row r="3167" spans="1:11" hidden="1" x14ac:dyDescent="0.35">
      <c r="A3167" t="s">
        <v>138</v>
      </c>
      <c r="B3167" t="s">
        <v>9</v>
      </c>
      <c r="C3167" t="s">
        <v>139</v>
      </c>
      <c r="D3167" t="s">
        <v>134</v>
      </c>
      <c r="E3167" t="s">
        <v>76</v>
      </c>
      <c r="F3167" t="s">
        <v>210</v>
      </c>
      <c r="G3167">
        <v>11</v>
      </c>
      <c r="H3167">
        <v>8</v>
      </c>
      <c r="I3167">
        <v>3</v>
      </c>
      <c r="J3167" s="1">
        <f t="shared" si="98"/>
        <v>0.72727272727272729</v>
      </c>
      <c r="K3167" s="1">
        <f t="shared" si="99"/>
        <v>0.27272727272727271</v>
      </c>
    </row>
    <row r="3168" spans="1:11" hidden="1" x14ac:dyDescent="0.35">
      <c r="A3168" t="s">
        <v>138</v>
      </c>
      <c r="B3168" t="s">
        <v>9</v>
      </c>
      <c r="C3168" t="s">
        <v>139</v>
      </c>
      <c r="D3168" t="s">
        <v>134</v>
      </c>
      <c r="E3168" t="s">
        <v>78</v>
      </c>
      <c r="F3168" t="s">
        <v>268</v>
      </c>
      <c r="G3168">
        <v>13</v>
      </c>
      <c r="H3168">
        <v>10</v>
      </c>
      <c r="I3168">
        <v>3</v>
      </c>
      <c r="J3168" s="1">
        <f t="shared" si="98"/>
        <v>0.76923076923076927</v>
      </c>
      <c r="K3168" s="1">
        <f t="shared" si="99"/>
        <v>0.23076923076923078</v>
      </c>
    </row>
    <row r="3169" spans="1:11" hidden="1" x14ac:dyDescent="0.35">
      <c r="A3169" t="s">
        <v>138</v>
      </c>
      <c r="B3169" t="s">
        <v>9</v>
      </c>
      <c r="C3169" t="s">
        <v>139</v>
      </c>
      <c r="D3169" t="s">
        <v>134</v>
      </c>
      <c r="E3169" t="s">
        <v>79</v>
      </c>
      <c r="F3169" t="s">
        <v>210</v>
      </c>
      <c r="G3169">
        <v>17</v>
      </c>
      <c r="H3169">
        <v>11</v>
      </c>
      <c r="I3169">
        <v>6</v>
      </c>
      <c r="J3169" s="1">
        <f t="shared" si="98"/>
        <v>0.6470588235294118</v>
      </c>
      <c r="K3169" s="1">
        <f t="shared" si="99"/>
        <v>0.35294117647058826</v>
      </c>
    </row>
    <row r="3170" spans="1:11" hidden="1" x14ac:dyDescent="0.35">
      <c r="A3170" t="s">
        <v>138</v>
      </c>
      <c r="B3170" t="s">
        <v>9</v>
      </c>
      <c r="C3170" t="s">
        <v>139</v>
      </c>
      <c r="D3170" t="s">
        <v>134</v>
      </c>
      <c r="E3170" t="s">
        <v>84</v>
      </c>
      <c r="F3170" t="s">
        <v>200</v>
      </c>
      <c r="G3170">
        <v>13</v>
      </c>
      <c r="H3170">
        <v>9</v>
      </c>
      <c r="I3170">
        <v>4</v>
      </c>
      <c r="J3170" s="1">
        <f t="shared" si="98"/>
        <v>0.69230769230769229</v>
      </c>
      <c r="K3170" s="1">
        <f t="shared" si="99"/>
        <v>0.30769230769230771</v>
      </c>
    </row>
    <row r="3171" spans="1:11" hidden="1" x14ac:dyDescent="0.35">
      <c r="A3171" t="s">
        <v>138</v>
      </c>
      <c r="B3171" t="s">
        <v>9</v>
      </c>
      <c r="C3171" t="s">
        <v>139</v>
      </c>
      <c r="D3171" t="s">
        <v>134</v>
      </c>
      <c r="E3171" t="s">
        <v>85</v>
      </c>
      <c r="F3171" t="s">
        <v>200</v>
      </c>
      <c r="G3171">
        <v>19</v>
      </c>
      <c r="H3171">
        <v>11</v>
      </c>
      <c r="I3171">
        <v>8</v>
      </c>
      <c r="J3171" s="1">
        <f t="shared" si="98"/>
        <v>0.57894736842105265</v>
      </c>
      <c r="K3171" s="1">
        <f t="shared" si="99"/>
        <v>0.42105263157894735</v>
      </c>
    </row>
    <row r="3172" spans="1:11" hidden="1" x14ac:dyDescent="0.35">
      <c r="A3172" t="s">
        <v>138</v>
      </c>
      <c r="B3172" t="s">
        <v>9</v>
      </c>
      <c r="C3172" t="s">
        <v>139</v>
      </c>
      <c r="D3172" t="s">
        <v>134</v>
      </c>
      <c r="E3172" t="s">
        <v>86</v>
      </c>
      <c r="F3172" t="s">
        <v>179</v>
      </c>
      <c r="G3172">
        <v>36</v>
      </c>
      <c r="H3172">
        <v>25</v>
      </c>
      <c r="I3172">
        <v>11</v>
      </c>
      <c r="J3172" s="1">
        <f t="shared" si="98"/>
        <v>0.69444444444444442</v>
      </c>
      <c r="K3172" s="1">
        <f t="shared" si="99"/>
        <v>0.30555555555555558</v>
      </c>
    </row>
    <row r="3173" spans="1:11" hidden="1" x14ac:dyDescent="0.35">
      <c r="A3173" t="s">
        <v>138</v>
      </c>
      <c r="B3173" t="s">
        <v>9</v>
      </c>
      <c r="C3173" t="s">
        <v>139</v>
      </c>
      <c r="D3173" t="s">
        <v>134</v>
      </c>
      <c r="E3173" t="s">
        <v>87</v>
      </c>
      <c r="F3173" t="s">
        <v>189</v>
      </c>
      <c r="G3173">
        <v>36</v>
      </c>
      <c r="H3173">
        <v>25</v>
      </c>
      <c r="I3173">
        <v>11</v>
      </c>
      <c r="J3173" s="1">
        <f t="shared" si="98"/>
        <v>0.69444444444444442</v>
      </c>
      <c r="K3173" s="1">
        <f t="shared" si="99"/>
        <v>0.30555555555555558</v>
      </c>
    </row>
    <row r="3174" spans="1:11" hidden="1" x14ac:dyDescent="0.35">
      <c r="A3174" t="s">
        <v>138</v>
      </c>
      <c r="B3174" t="s">
        <v>9</v>
      </c>
      <c r="C3174" t="s">
        <v>139</v>
      </c>
      <c r="D3174" t="s">
        <v>134</v>
      </c>
      <c r="E3174" t="s">
        <v>88</v>
      </c>
      <c r="F3174" t="s">
        <v>268</v>
      </c>
      <c r="G3174">
        <v>28</v>
      </c>
      <c r="H3174">
        <v>18</v>
      </c>
      <c r="I3174">
        <v>10</v>
      </c>
      <c r="J3174" s="1">
        <f t="shared" si="98"/>
        <v>0.6428571428571429</v>
      </c>
      <c r="K3174" s="1">
        <f t="shared" si="99"/>
        <v>0.35714285714285715</v>
      </c>
    </row>
    <row r="3175" spans="1:11" hidden="1" x14ac:dyDescent="0.35">
      <c r="A3175" t="s">
        <v>138</v>
      </c>
      <c r="B3175" t="s">
        <v>9</v>
      </c>
      <c r="C3175" t="s">
        <v>139</v>
      </c>
      <c r="D3175" t="s">
        <v>134</v>
      </c>
      <c r="E3175" t="s">
        <v>89</v>
      </c>
      <c r="F3175" t="s">
        <v>189</v>
      </c>
      <c r="G3175">
        <v>46</v>
      </c>
      <c r="H3175">
        <v>29</v>
      </c>
      <c r="I3175">
        <v>17</v>
      </c>
      <c r="J3175" s="1">
        <f t="shared" si="98"/>
        <v>0.63043478260869568</v>
      </c>
      <c r="K3175" s="1">
        <f t="shared" si="99"/>
        <v>0.36956521739130432</v>
      </c>
    </row>
    <row r="3176" spans="1:11" hidden="1" x14ac:dyDescent="0.35">
      <c r="A3176" t="s">
        <v>138</v>
      </c>
      <c r="B3176" t="s">
        <v>9</v>
      </c>
      <c r="C3176" t="s">
        <v>139</v>
      </c>
      <c r="D3176" t="s">
        <v>134</v>
      </c>
      <c r="E3176" t="s">
        <v>90</v>
      </c>
      <c r="F3176" t="s">
        <v>179</v>
      </c>
      <c r="G3176">
        <v>56</v>
      </c>
      <c r="H3176">
        <v>34</v>
      </c>
      <c r="I3176">
        <v>22</v>
      </c>
      <c r="J3176" s="1">
        <f t="shared" si="98"/>
        <v>0.6071428571428571</v>
      </c>
      <c r="K3176" s="1">
        <f t="shared" si="99"/>
        <v>0.39285714285714285</v>
      </c>
    </row>
    <row r="3177" spans="1:11" hidden="1" x14ac:dyDescent="0.35">
      <c r="A3177" t="s">
        <v>138</v>
      </c>
      <c r="B3177" t="s">
        <v>9</v>
      </c>
      <c r="C3177" t="s">
        <v>139</v>
      </c>
      <c r="D3177" t="s">
        <v>134</v>
      </c>
      <c r="E3177" t="s">
        <v>91</v>
      </c>
      <c r="F3177" t="s">
        <v>268</v>
      </c>
      <c r="G3177">
        <v>28</v>
      </c>
      <c r="H3177">
        <v>25</v>
      </c>
      <c r="I3177">
        <v>3</v>
      </c>
      <c r="J3177" s="1">
        <f t="shared" si="98"/>
        <v>0.8928571428571429</v>
      </c>
      <c r="K3177" s="1">
        <f t="shared" si="99"/>
        <v>0.10714285714285714</v>
      </c>
    </row>
    <row r="3178" spans="1:11" hidden="1" x14ac:dyDescent="0.35">
      <c r="A3178" t="s">
        <v>138</v>
      </c>
      <c r="B3178" t="s">
        <v>9</v>
      </c>
      <c r="C3178" t="s">
        <v>139</v>
      </c>
      <c r="D3178" t="s">
        <v>134</v>
      </c>
      <c r="E3178" t="s">
        <v>92</v>
      </c>
      <c r="F3178" t="s">
        <v>189</v>
      </c>
      <c r="G3178">
        <v>31</v>
      </c>
      <c r="H3178">
        <v>15</v>
      </c>
      <c r="I3178">
        <v>16</v>
      </c>
      <c r="J3178" s="1">
        <f t="shared" si="98"/>
        <v>0.4838709677419355</v>
      </c>
      <c r="K3178" s="1">
        <f t="shared" si="99"/>
        <v>0.5161290322580645</v>
      </c>
    </row>
    <row r="3179" spans="1:11" hidden="1" x14ac:dyDescent="0.35">
      <c r="A3179" t="s">
        <v>138</v>
      </c>
      <c r="B3179" t="s">
        <v>9</v>
      </c>
      <c r="C3179" t="s">
        <v>139</v>
      </c>
      <c r="D3179" t="s">
        <v>134</v>
      </c>
      <c r="E3179" t="s">
        <v>93</v>
      </c>
      <c r="F3179" t="s">
        <v>184</v>
      </c>
      <c r="G3179">
        <v>36</v>
      </c>
      <c r="H3179">
        <v>29</v>
      </c>
      <c r="I3179">
        <v>7</v>
      </c>
      <c r="J3179" s="1">
        <f t="shared" si="98"/>
        <v>0.80555555555555558</v>
      </c>
      <c r="K3179" s="1">
        <f t="shared" si="99"/>
        <v>0.19444444444444445</v>
      </c>
    </row>
    <row r="3180" spans="1:11" hidden="1" x14ac:dyDescent="0.35">
      <c r="A3180" t="s">
        <v>138</v>
      </c>
      <c r="B3180" t="s">
        <v>9</v>
      </c>
      <c r="C3180" t="s">
        <v>139</v>
      </c>
      <c r="D3180" t="s">
        <v>134</v>
      </c>
      <c r="E3180" t="s">
        <v>94</v>
      </c>
      <c r="F3180" t="s">
        <v>210</v>
      </c>
      <c r="G3180">
        <v>30</v>
      </c>
      <c r="H3180">
        <v>13</v>
      </c>
      <c r="I3180">
        <v>17</v>
      </c>
      <c r="J3180" s="1">
        <f t="shared" si="98"/>
        <v>0.43333333333333335</v>
      </c>
      <c r="K3180" s="1">
        <f t="shared" si="99"/>
        <v>0.56666666666666665</v>
      </c>
    </row>
    <row r="3181" spans="1:11" hidden="1" x14ac:dyDescent="0.35">
      <c r="A3181" t="s">
        <v>138</v>
      </c>
      <c r="B3181" t="s">
        <v>9</v>
      </c>
      <c r="C3181" t="s">
        <v>139</v>
      </c>
      <c r="D3181" t="s">
        <v>134</v>
      </c>
      <c r="E3181" t="s">
        <v>96</v>
      </c>
      <c r="F3181" t="s">
        <v>268</v>
      </c>
      <c r="G3181">
        <v>16</v>
      </c>
      <c r="H3181">
        <v>10</v>
      </c>
      <c r="I3181">
        <v>6</v>
      </c>
      <c r="J3181" s="1">
        <f t="shared" si="98"/>
        <v>0.625</v>
      </c>
      <c r="K3181" s="1">
        <f t="shared" si="99"/>
        <v>0.375</v>
      </c>
    </row>
    <row r="3182" spans="1:11" hidden="1" x14ac:dyDescent="0.35">
      <c r="A3182" t="s">
        <v>138</v>
      </c>
      <c r="B3182" t="s">
        <v>9</v>
      </c>
      <c r="C3182" t="s">
        <v>139</v>
      </c>
      <c r="D3182" t="s">
        <v>134</v>
      </c>
      <c r="E3182" t="s">
        <v>97</v>
      </c>
      <c r="F3182" t="s">
        <v>309</v>
      </c>
      <c r="G3182">
        <v>45</v>
      </c>
      <c r="H3182">
        <v>26</v>
      </c>
      <c r="I3182">
        <v>19</v>
      </c>
      <c r="J3182" s="1">
        <f t="shared" si="98"/>
        <v>0.57777777777777772</v>
      </c>
      <c r="K3182" s="1">
        <f t="shared" si="99"/>
        <v>0.42222222222222222</v>
      </c>
    </row>
    <row r="3183" spans="1:11" hidden="1" x14ac:dyDescent="0.35">
      <c r="A3183" t="s">
        <v>138</v>
      </c>
      <c r="B3183" t="s">
        <v>9</v>
      </c>
      <c r="C3183" t="s">
        <v>139</v>
      </c>
      <c r="D3183" t="s">
        <v>134</v>
      </c>
      <c r="E3183" t="s">
        <v>98</v>
      </c>
      <c r="F3183" t="s">
        <v>268</v>
      </c>
      <c r="G3183">
        <v>16</v>
      </c>
      <c r="H3183">
        <v>13</v>
      </c>
      <c r="I3183">
        <v>3</v>
      </c>
      <c r="J3183" s="1">
        <f t="shared" si="98"/>
        <v>0.8125</v>
      </c>
      <c r="K3183" s="1">
        <f t="shared" si="99"/>
        <v>0.1875</v>
      </c>
    </row>
    <row r="3184" spans="1:11" hidden="1" x14ac:dyDescent="0.35">
      <c r="A3184" t="s">
        <v>138</v>
      </c>
      <c r="B3184" t="s">
        <v>9</v>
      </c>
      <c r="C3184" t="s">
        <v>139</v>
      </c>
      <c r="D3184" t="s">
        <v>134</v>
      </c>
      <c r="E3184" t="s">
        <v>99</v>
      </c>
      <c r="F3184" t="s">
        <v>189</v>
      </c>
      <c r="G3184">
        <v>34</v>
      </c>
      <c r="H3184">
        <v>26</v>
      </c>
      <c r="I3184">
        <v>8</v>
      </c>
      <c r="J3184" s="1">
        <f t="shared" si="98"/>
        <v>0.76470588235294112</v>
      </c>
      <c r="K3184" s="1">
        <f t="shared" si="99"/>
        <v>0.23529411764705882</v>
      </c>
    </row>
    <row r="3185" spans="1:11" hidden="1" x14ac:dyDescent="0.35">
      <c r="A3185" t="s">
        <v>138</v>
      </c>
      <c r="B3185" t="s">
        <v>9</v>
      </c>
      <c r="C3185" t="s">
        <v>139</v>
      </c>
      <c r="D3185" t="s">
        <v>134</v>
      </c>
      <c r="E3185" t="s">
        <v>100</v>
      </c>
      <c r="F3185" t="s">
        <v>200</v>
      </c>
      <c r="G3185">
        <v>34</v>
      </c>
      <c r="H3185">
        <v>15</v>
      </c>
      <c r="I3185">
        <v>19</v>
      </c>
      <c r="J3185" s="1">
        <f t="shared" si="98"/>
        <v>0.44117647058823528</v>
      </c>
      <c r="K3185" s="1">
        <f t="shared" si="99"/>
        <v>0.55882352941176472</v>
      </c>
    </row>
    <row r="3186" spans="1:11" hidden="1" x14ac:dyDescent="0.35">
      <c r="A3186" t="s">
        <v>138</v>
      </c>
      <c r="B3186" t="s">
        <v>9</v>
      </c>
      <c r="C3186" t="s">
        <v>139</v>
      </c>
      <c r="D3186" t="s">
        <v>134</v>
      </c>
      <c r="E3186" t="s">
        <v>101</v>
      </c>
      <c r="F3186" t="s">
        <v>189</v>
      </c>
      <c r="G3186">
        <v>40</v>
      </c>
      <c r="H3186">
        <v>23</v>
      </c>
      <c r="I3186">
        <v>17</v>
      </c>
      <c r="J3186" s="1">
        <f t="shared" si="98"/>
        <v>0.57499999999999996</v>
      </c>
      <c r="K3186" s="1">
        <f t="shared" si="99"/>
        <v>0.42499999999999999</v>
      </c>
    </row>
    <row r="3187" spans="1:11" hidden="1" x14ac:dyDescent="0.35">
      <c r="A3187" t="s">
        <v>138</v>
      </c>
      <c r="B3187" t="s">
        <v>9</v>
      </c>
      <c r="C3187" t="s">
        <v>139</v>
      </c>
      <c r="D3187" t="s">
        <v>134</v>
      </c>
      <c r="E3187" t="s">
        <v>102</v>
      </c>
      <c r="F3187" t="s">
        <v>309</v>
      </c>
      <c r="G3187">
        <v>47</v>
      </c>
      <c r="H3187">
        <v>26</v>
      </c>
      <c r="I3187">
        <v>21</v>
      </c>
      <c r="J3187" s="1">
        <f t="shared" si="98"/>
        <v>0.55319148936170215</v>
      </c>
      <c r="K3187" s="1">
        <f t="shared" si="99"/>
        <v>0.44680851063829785</v>
      </c>
    </row>
    <row r="3188" spans="1:11" hidden="1" x14ac:dyDescent="0.35">
      <c r="A3188" t="s">
        <v>138</v>
      </c>
      <c r="B3188" t="s">
        <v>9</v>
      </c>
      <c r="C3188" t="s">
        <v>139</v>
      </c>
      <c r="D3188" t="s">
        <v>134</v>
      </c>
      <c r="E3188" t="s">
        <v>104</v>
      </c>
      <c r="F3188" t="s">
        <v>189</v>
      </c>
      <c r="G3188">
        <v>19</v>
      </c>
      <c r="H3188">
        <v>11</v>
      </c>
      <c r="I3188">
        <v>8</v>
      </c>
      <c r="J3188" s="1">
        <f t="shared" si="98"/>
        <v>0.57894736842105265</v>
      </c>
      <c r="K3188" s="1">
        <f t="shared" si="99"/>
        <v>0.42105263157894735</v>
      </c>
    </row>
    <row r="3189" spans="1:11" hidden="1" x14ac:dyDescent="0.35">
      <c r="A3189" t="s">
        <v>138</v>
      </c>
      <c r="B3189" t="s">
        <v>9</v>
      </c>
      <c r="C3189" t="s">
        <v>139</v>
      </c>
      <c r="D3189" t="s">
        <v>134</v>
      </c>
      <c r="E3189" t="s">
        <v>105</v>
      </c>
      <c r="F3189" t="s">
        <v>268</v>
      </c>
      <c r="G3189">
        <v>11</v>
      </c>
      <c r="H3189">
        <v>7</v>
      </c>
      <c r="I3189">
        <v>4</v>
      </c>
      <c r="J3189" s="1">
        <f t="shared" si="98"/>
        <v>0.63636363636363635</v>
      </c>
      <c r="K3189" s="1">
        <f t="shared" si="99"/>
        <v>0.36363636363636365</v>
      </c>
    </row>
    <row r="3190" spans="1:11" hidden="1" x14ac:dyDescent="0.35">
      <c r="A3190" t="s">
        <v>138</v>
      </c>
      <c r="B3190" t="s">
        <v>9</v>
      </c>
      <c r="C3190" t="s">
        <v>139</v>
      </c>
      <c r="D3190" t="s">
        <v>134</v>
      </c>
      <c r="E3190" t="s">
        <v>106</v>
      </c>
      <c r="F3190" t="s">
        <v>200</v>
      </c>
      <c r="G3190">
        <v>56</v>
      </c>
      <c r="H3190">
        <v>40</v>
      </c>
      <c r="I3190">
        <v>16</v>
      </c>
      <c r="J3190" s="1">
        <f t="shared" si="98"/>
        <v>0.7142857142857143</v>
      </c>
      <c r="K3190" s="1">
        <f t="shared" si="99"/>
        <v>0.2857142857142857</v>
      </c>
    </row>
    <row r="3191" spans="1:11" hidden="1" x14ac:dyDescent="0.35">
      <c r="A3191" t="s">
        <v>138</v>
      </c>
      <c r="B3191" t="s">
        <v>9</v>
      </c>
      <c r="C3191" t="s">
        <v>139</v>
      </c>
      <c r="D3191" t="s">
        <v>134</v>
      </c>
      <c r="E3191" t="s">
        <v>107</v>
      </c>
      <c r="F3191" t="s">
        <v>200</v>
      </c>
      <c r="G3191">
        <v>32</v>
      </c>
      <c r="H3191">
        <v>18</v>
      </c>
      <c r="I3191">
        <v>14</v>
      </c>
      <c r="J3191" s="1">
        <f t="shared" si="98"/>
        <v>0.5625</v>
      </c>
      <c r="K3191" s="1">
        <f t="shared" si="99"/>
        <v>0.4375</v>
      </c>
    </row>
    <row r="3192" spans="1:11" hidden="1" x14ac:dyDescent="0.35">
      <c r="A3192" t="s">
        <v>138</v>
      </c>
      <c r="B3192" t="s">
        <v>9</v>
      </c>
      <c r="C3192" t="s">
        <v>139</v>
      </c>
      <c r="D3192" t="s">
        <v>134</v>
      </c>
      <c r="E3192" t="s">
        <v>108</v>
      </c>
      <c r="F3192" t="s">
        <v>179</v>
      </c>
      <c r="G3192">
        <v>29</v>
      </c>
      <c r="H3192">
        <v>16</v>
      </c>
      <c r="I3192">
        <v>13</v>
      </c>
      <c r="J3192" s="1">
        <f t="shared" si="98"/>
        <v>0.55172413793103448</v>
      </c>
      <c r="K3192" s="1">
        <f t="shared" si="99"/>
        <v>0.44827586206896552</v>
      </c>
    </row>
    <row r="3193" spans="1:11" hidden="1" x14ac:dyDescent="0.35">
      <c r="A3193" t="s">
        <v>138</v>
      </c>
      <c r="B3193" t="s">
        <v>9</v>
      </c>
      <c r="C3193" t="s">
        <v>139</v>
      </c>
      <c r="D3193" t="s">
        <v>134</v>
      </c>
      <c r="E3193" t="s">
        <v>109</v>
      </c>
      <c r="F3193" t="s">
        <v>309</v>
      </c>
      <c r="G3193">
        <v>24</v>
      </c>
      <c r="H3193">
        <v>11</v>
      </c>
      <c r="I3193">
        <v>13</v>
      </c>
      <c r="J3193" s="1">
        <f t="shared" si="98"/>
        <v>0.45833333333333331</v>
      </c>
      <c r="K3193" s="1">
        <f t="shared" si="99"/>
        <v>0.54166666666666663</v>
      </c>
    </row>
    <row r="3194" spans="1:11" hidden="1" x14ac:dyDescent="0.35">
      <c r="A3194" t="s">
        <v>138</v>
      </c>
      <c r="B3194" t="s">
        <v>9</v>
      </c>
      <c r="C3194" t="s">
        <v>139</v>
      </c>
      <c r="D3194" t="s">
        <v>134</v>
      </c>
      <c r="E3194" t="s">
        <v>110</v>
      </c>
      <c r="F3194" t="s">
        <v>200</v>
      </c>
      <c r="G3194">
        <v>23</v>
      </c>
      <c r="H3194">
        <v>9</v>
      </c>
      <c r="I3194">
        <v>14</v>
      </c>
      <c r="J3194" s="1">
        <f t="shared" si="98"/>
        <v>0.39130434782608697</v>
      </c>
      <c r="K3194" s="1">
        <f t="shared" si="99"/>
        <v>0.60869565217391308</v>
      </c>
    </row>
    <row r="3195" spans="1:11" hidden="1" x14ac:dyDescent="0.35">
      <c r="A3195" t="s">
        <v>138</v>
      </c>
      <c r="B3195" t="s">
        <v>9</v>
      </c>
      <c r="C3195" t="s">
        <v>139</v>
      </c>
      <c r="D3195" t="s">
        <v>134</v>
      </c>
      <c r="E3195" t="s">
        <v>112</v>
      </c>
      <c r="F3195" t="s">
        <v>210</v>
      </c>
      <c r="G3195">
        <v>23</v>
      </c>
      <c r="H3195">
        <v>16</v>
      </c>
      <c r="I3195">
        <v>7</v>
      </c>
      <c r="J3195" s="1">
        <f t="shared" si="98"/>
        <v>0.69565217391304346</v>
      </c>
      <c r="K3195" s="1">
        <f t="shared" si="99"/>
        <v>0.30434782608695654</v>
      </c>
    </row>
    <row r="3196" spans="1:11" hidden="1" x14ac:dyDescent="0.35">
      <c r="A3196" t="s">
        <v>138</v>
      </c>
      <c r="B3196" t="s">
        <v>9</v>
      </c>
      <c r="C3196" t="s">
        <v>139</v>
      </c>
      <c r="D3196" t="s">
        <v>134</v>
      </c>
      <c r="E3196" t="s">
        <v>113</v>
      </c>
      <c r="F3196" t="s">
        <v>268</v>
      </c>
      <c r="G3196">
        <v>25</v>
      </c>
      <c r="H3196">
        <v>19</v>
      </c>
      <c r="I3196">
        <v>6</v>
      </c>
      <c r="J3196" s="1">
        <f t="shared" si="98"/>
        <v>0.76</v>
      </c>
      <c r="K3196" s="1">
        <f t="shared" si="99"/>
        <v>0.24</v>
      </c>
    </row>
    <row r="3197" spans="1:11" hidden="1" x14ac:dyDescent="0.35">
      <c r="A3197" t="s">
        <v>138</v>
      </c>
      <c r="B3197" t="s">
        <v>9</v>
      </c>
      <c r="C3197" t="s">
        <v>139</v>
      </c>
      <c r="D3197" t="s">
        <v>134</v>
      </c>
      <c r="E3197" t="s">
        <v>114</v>
      </c>
      <c r="F3197" t="s">
        <v>184</v>
      </c>
      <c r="G3197">
        <v>6</v>
      </c>
      <c r="H3197">
        <v>4</v>
      </c>
      <c r="I3197">
        <v>2</v>
      </c>
      <c r="J3197" s="1">
        <f t="shared" si="98"/>
        <v>0.66666666666666663</v>
      </c>
      <c r="K3197" s="1">
        <f t="shared" si="99"/>
        <v>0.33333333333333331</v>
      </c>
    </row>
    <row r="3198" spans="1:11" hidden="1" x14ac:dyDescent="0.35">
      <c r="A3198" t="s">
        <v>138</v>
      </c>
      <c r="B3198" t="s">
        <v>9</v>
      </c>
      <c r="C3198" t="s">
        <v>139</v>
      </c>
      <c r="D3198" t="s">
        <v>134</v>
      </c>
      <c r="E3198" t="s">
        <v>115</v>
      </c>
      <c r="F3198" t="s">
        <v>184</v>
      </c>
      <c r="G3198">
        <v>9</v>
      </c>
      <c r="H3198">
        <v>5</v>
      </c>
      <c r="I3198">
        <v>4</v>
      </c>
      <c r="J3198" s="1">
        <f t="shared" si="98"/>
        <v>0.55555555555555558</v>
      </c>
      <c r="K3198" s="1">
        <f t="shared" si="99"/>
        <v>0.44444444444444442</v>
      </c>
    </row>
    <row r="3199" spans="1:11" hidden="1" x14ac:dyDescent="0.35">
      <c r="A3199" t="s">
        <v>138</v>
      </c>
      <c r="B3199" t="s">
        <v>9</v>
      </c>
      <c r="C3199" t="s">
        <v>139</v>
      </c>
      <c r="D3199" t="s">
        <v>134</v>
      </c>
      <c r="E3199" t="s">
        <v>116</v>
      </c>
      <c r="F3199" t="s">
        <v>184</v>
      </c>
      <c r="G3199">
        <v>6</v>
      </c>
      <c r="H3199">
        <v>2</v>
      </c>
      <c r="I3199">
        <v>4</v>
      </c>
      <c r="J3199" s="1">
        <f t="shared" si="98"/>
        <v>0.33333333333333331</v>
      </c>
      <c r="K3199" s="1">
        <f t="shared" si="99"/>
        <v>0.66666666666666663</v>
      </c>
    </row>
    <row r="3200" spans="1:11" hidden="1" x14ac:dyDescent="0.35">
      <c r="A3200" t="s">
        <v>138</v>
      </c>
      <c r="B3200" t="s">
        <v>9</v>
      </c>
      <c r="C3200" t="s">
        <v>139</v>
      </c>
      <c r="D3200" t="s">
        <v>134</v>
      </c>
      <c r="E3200" t="s">
        <v>117</v>
      </c>
      <c r="F3200" t="s">
        <v>309</v>
      </c>
      <c r="G3200">
        <v>35</v>
      </c>
      <c r="H3200">
        <v>31</v>
      </c>
      <c r="I3200">
        <v>4</v>
      </c>
      <c r="J3200" s="1">
        <f t="shared" si="98"/>
        <v>0.88571428571428568</v>
      </c>
      <c r="K3200" s="1">
        <f t="shared" si="99"/>
        <v>0.11428571428571428</v>
      </c>
    </row>
    <row r="3201" spans="1:11" hidden="1" x14ac:dyDescent="0.35">
      <c r="A3201" t="s">
        <v>138</v>
      </c>
      <c r="B3201" t="s">
        <v>9</v>
      </c>
      <c r="C3201" t="s">
        <v>139</v>
      </c>
      <c r="D3201" t="s">
        <v>134</v>
      </c>
      <c r="E3201" t="s">
        <v>118</v>
      </c>
      <c r="F3201" t="s">
        <v>189</v>
      </c>
      <c r="G3201">
        <v>36</v>
      </c>
      <c r="H3201">
        <v>16</v>
      </c>
      <c r="I3201">
        <v>20</v>
      </c>
      <c r="J3201" s="1">
        <f t="shared" si="98"/>
        <v>0.44444444444444442</v>
      </c>
      <c r="K3201" s="1">
        <f t="shared" si="99"/>
        <v>0.55555555555555558</v>
      </c>
    </row>
    <row r="3202" spans="1:11" hidden="1" x14ac:dyDescent="0.35">
      <c r="A3202" t="s">
        <v>138</v>
      </c>
      <c r="B3202" t="s">
        <v>9</v>
      </c>
      <c r="C3202" t="s">
        <v>139</v>
      </c>
      <c r="D3202" t="s">
        <v>134</v>
      </c>
      <c r="E3202" t="s">
        <v>119</v>
      </c>
      <c r="F3202" t="s">
        <v>189</v>
      </c>
      <c r="G3202">
        <v>42</v>
      </c>
      <c r="H3202">
        <v>29</v>
      </c>
      <c r="I3202">
        <v>13</v>
      </c>
      <c r="J3202" s="1">
        <f t="shared" si="98"/>
        <v>0.69047619047619047</v>
      </c>
      <c r="K3202" s="1">
        <f t="shared" si="99"/>
        <v>0.30952380952380953</v>
      </c>
    </row>
    <row r="3203" spans="1:11" hidden="1" x14ac:dyDescent="0.35">
      <c r="A3203" t="s">
        <v>138</v>
      </c>
      <c r="B3203" t="s">
        <v>9</v>
      </c>
      <c r="C3203" t="s">
        <v>139</v>
      </c>
      <c r="D3203" t="s">
        <v>134</v>
      </c>
      <c r="E3203" t="s">
        <v>120</v>
      </c>
      <c r="F3203" t="s">
        <v>200</v>
      </c>
      <c r="G3203">
        <v>30</v>
      </c>
      <c r="H3203">
        <v>19</v>
      </c>
      <c r="I3203">
        <v>11</v>
      </c>
      <c r="J3203" s="1">
        <f t="shared" ref="J3203:J3266" si="100">H3203/G3203</f>
        <v>0.6333333333333333</v>
      </c>
      <c r="K3203" s="1">
        <f t="shared" ref="K3203:K3266" si="101">I3203/G3203</f>
        <v>0.36666666666666664</v>
      </c>
    </row>
    <row r="3204" spans="1:11" hidden="1" x14ac:dyDescent="0.35">
      <c r="A3204" t="s">
        <v>138</v>
      </c>
      <c r="B3204" t="s">
        <v>9</v>
      </c>
      <c r="C3204" t="s">
        <v>139</v>
      </c>
      <c r="D3204" t="s">
        <v>134</v>
      </c>
      <c r="E3204" t="s">
        <v>121</v>
      </c>
      <c r="F3204" t="s">
        <v>200</v>
      </c>
      <c r="G3204">
        <v>86</v>
      </c>
      <c r="H3204">
        <v>69</v>
      </c>
      <c r="I3204">
        <v>17</v>
      </c>
      <c r="J3204" s="1">
        <f t="shared" si="100"/>
        <v>0.80232558139534882</v>
      </c>
      <c r="K3204" s="1">
        <f t="shared" si="101"/>
        <v>0.19767441860465115</v>
      </c>
    </row>
    <row r="3205" spans="1:11" hidden="1" x14ac:dyDescent="0.35">
      <c r="A3205" t="s">
        <v>138</v>
      </c>
      <c r="B3205" t="s">
        <v>9</v>
      </c>
      <c r="C3205" t="s">
        <v>139</v>
      </c>
      <c r="D3205" t="s">
        <v>134</v>
      </c>
      <c r="E3205" t="s">
        <v>122</v>
      </c>
      <c r="F3205" t="s">
        <v>184</v>
      </c>
      <c r="G3205">
        <v>14</v>
      </c>
      <c r="H3205">
        <v>12</v>
      </c>
      <c r="I3205">
        <v>2</v>
      </c>
      <c r="J3205" s="1">
        <f t="shared" si="100"/>
        <v>0.8571428571428571</v>
      </c>
      <c r="K3205" s="1">
        <f t="shared" si="101"/>
        <v>0.14285714285714285</v>
      </c>
    </row>
    <row r="3206" spans="1:11" hidden="1" x14ac:dyDescent="0.35">
      <c r="A3206" t="s">
        <v>138</v>
      </c>
      <c r="B3206" t="s">
        <v>9</v>
      </c>
      <c r="C3206" t="s">
        <v>139</v>
      </c>
      <c r="D3206" t="s">
        <v>134</v>
      </c>
      <c r="E3206" t="s">
        <v>123</v>
      </c>
      <c r="F3206" t="s">
        <v>189</v>
      </c>
      <c r="G3206">
        <v>15</v>
      </c>
      <c r="H3206">
        <v>5</v>
      </c>
      <c r="I3206">
        <v>10</v>
      </c>
      <c r="J3206" s="1">
        <f t="shared" si="100"/>
        <v>0.33333333333333331</v>
      </c>
      <c r="K3206" s="1">
        <f t="shared" si="101"/>
        <v>0.66666666666666663</v>
      </c>
    </row>
    <row r="3207" spans="1:11" hidden="1" x14ac:dyDescent="0.35">
      <c r="A3207" t="s">
        <v>138</v>
      </c>
      <c r="B3207" t="s">
        <v>9</v>
      </c>
      <c r="C3207" t="s">
        <v>139</v>
      </c>
      <c r="D3207" t="s">
        <v>134</v>
      </c>
      <c r="E3207" t="s">
        <v>124</v>
      </c>
      <c r="F3207" t="s">
        <v>124</v>
      </c>
      <c r="G3207">
        <v>3</v>
      </c>
      <c r="H3207">
        <v>3</v>
      </c>
      <c r="I3207">
        <v>0</v>
      </c>
      <c r="J3207" s="1">
        <f t="shared" si="100"/>
        <v>1</v>
      </c>
      <c r="K3207" s="1">
        <f t="shared" si="101"/>
        <v>0</v>
      </c>
    </row>
    <row r="3208" spans="1:11" x14ac:dyDescent="0.35">
      <c r="A3208" t="s">
        <v>138</v>
      </c>
      <c r="B3208" t="s">
        <v>9</v>
      </c>
      <c r="C3208" t="s">
        <v>139</v>
      </c>
      <c r="D3208" t="s">
        <v>134</v>
      </c>
      <c r="E3208" t="s">
        <v>125</v>
      </c>
      <c r="F3208" t="s">
        <v>309</v>
      </c>
      <c r="G3208">
        <v>47</v>
      </c>
      <c r="H3208">
        <v>29</v>
      </c>
      <c r="I3208">
        <v>18</v>
      </c>
      <c r="J3208" s="1">
        <f t="shared" si="100"/>
        <v>0.61702127659574468</v>
      </c>
      <c r="K3208" s="1">
        <f t="shared" si="101"/>
        <v>0.38297872340425532</v>
      </c>
    </row>
    <row r="3209" spans="1:11" hidden="1" x14ac:dyDescent="0.35">
      <c r="A3209" t="s">
        <v>138</v>
      </c>
      <c r="B3209" t="s">
        <v>9</v>
      </c>
      <c r="C3209" t="s">
        <v>139</v>
      </c>
      <c r="D3209" t="s">
        <v>134</v>
      </c>
      <c r="E3209" t="s">
        <v>126</v>
      </c>
      <c r="F3209" t="s">
        <v>268</v>
      </c>
      <c r="G3209">
        <v>17</v>
      </c>
      <c r="H3209">
        <v>13</v>
      </c>
      <c r="I3209">
        <v>4</v>
      </c>
      <c r="J3209" s="1">
        <f t="shared" si="100"/>
        <v>0.76470588235294112</v>
      </c>
      <c r="K3209" s="1">
        <f t="shared" si="101"/>
        <v>0.23529411764705882</v>
      </c>
    </row>
    <row r="3210" spans="1:11" hidden="1" x14ac:dyDescent="0.35">
      <c r="A3210" t="s">
        <v>138</v>
      </c>
      <c r="B3210" t="s">
        <v>9</v>
      </c>
      <c r="C3210" t="s">
        <v>139</v>
      </c>
      <c r="D3210" t="s">
        <v>135</v>
      </c>
      <c r="E3210" t="s">
        <v>12</v>
      </c>
      <c r="F3210" t="s">
        <v>268</v>
      </c>
      <c r="G3210">
        <v>13</v>
      </c>
      <c r="H3210">
        <v>7</v>
      </c>
      <c r="I3210">
        <v>6</v>
      </c>
      <c r="J3210" s="1">
        <f t="shared" si="100"/>
        <v>0.53846153846153844</v>
      </c>
      <c r="K3210" s="1">
        <f t="shared" si="101"/>
        <v>0.46153846153846156</v>
      </c>
    </row>
    <row r="3211" spans="1:11" hidden="1" x14ac:dyDescent="0.35">
      <c r="A3211" t="s">
        <v>138</v>
      </c>
      <c r="B3211" t="s">
        <v>9</v>
      </c>
      <c r="C3211" t="s">
        <v>139</v>
      </c>
      <c r="D3211" t="s">
        <v>135</v>
      </c>
      <c r="E3211" t="s">
        <v>13</v>
      </c>
      <c r="F3211" t="s">
        <v>268</v>
      </c>
      <c r="G3211">
        <v>24</v>
      </c>
      <c r="H3211">
        <v>17</v>
      </c>
      <c r="I3211">
        <v>7</v>
      </c>
      <c r="J3211" s="1">
        <f t="shared" si="100"/>
        <v>0.70833333333333337</v>
      </c>
      <c r="K3211" s="1">
        <f t="shared" si="101"/>
        <v>0.29166666666666669</v>
      </c>
    </row>
    <row r="3212" spans="1:11" hidden="1" x14ac:dyDescent="0.35">
      <c r="A3212" t="s">
        <v>138</v>
      </c>
      <c r="B3212" t="s">
        <v>9</v>
      </c>
      <c r="C3212" t="s">
        <v>139</v>
      </c>
      <c r="D3212" t="s">
        <v>135</v>
      </c>
      <c r="E3212" t="s">
        <v>14</v>
      </c>
      <c r="F3212" t="s">
        <v>268</v>
      </c>
      <c r="G3212">
        <v>29</v>
      </c>
      <c r="H3212">
        <v>22</v>
      </c>
      <c r="I3212">
        <v>7</v>
      </c>
      <c r="J3212" s="1">
        <f t="shared" si="100"/>
        <v>0.75862068965517238</v>
      </c>
      <c r="K3212" s="1">
        <f t="shared" si="101"/>
        <v>0.2413793103448276</v>
      </c>
    </row>
    <row r="3213" spans="1:11" hidden="1" x14ac:dyDescent="0.35">
      <c r="A3213" t="s">
        <v>138</v>
      </c>
      <c r="B3213" t="s">
        <v>9</v>
      </c>
      <c r="C3213" t="s">
        <v>139</v>
      </c>
      <c r="D3213" t="s">
        <v>135</v>
      </c>
      <c r="E3213" t="s">
        <v>15</v>
      </c>
      <c r="F3213" t="s">
        <v>210</v>
      </c>
      <c r="G3213">
        <v>28</v>
      </c>
      <c r="H3213">
        <v>20</v>
      </c>
      <c r="I3213">
        <v>8</v>
      </c>
      <c r="J3213" s="1">
        <f t="shared" si="100"/>
        <v>0.7142857142857143</v>
      </c>
      <c r="K3213" s="1">
        <f t="shared" si="101"/>
        <v>0.2857142857142857</v>
      </c>
    </row>
    <row r="3214" spans="1:11" hidden="1" x14ac:dyDescent="0.35">
      <c r="A3214" t="s">
        <v>138</v>
      </c>
      <c r="B3214" t="s">
        <v>9</v>
      </c>
      <c r="C3214" t="s">
        <v>139</v>
      </c>
      <c r="D3214" t="s">
        <v>135</v>
      </c>
      <c r="E3214" t="s">
        <v>16</v>
      </c>
      <c r="F3214" t="s">
        <v>210</v>
      </c>
      <c r="G3214">
        <v>34</v>
      </c>
      <c r="H3214">
        <v>23</v>
      </c>
      <c r="I3214">
        <v>11</v>
      </c>
      <c r="J3214" s="1">
        <f t="shared" si="100"/>
        <v>0.67647058823529416</v>
      </c>
      <c r="K3214" s="1">
        <f t="shared" si="101"/>
        <v>0.3235294117647059</v>
      </c>
    </row>
    <row r="3215" spans="1:11" hidden="1" x14ac:dyDescent="0.35">
      <c r="A3215" t="s">
        <v>138</v>
      </c>
      <c r="B3215" t="s">
        <v>9</v>
      </c>
      <c r="C3215" t="s">
        <v>139</v>
      </c>
      <c r="D3215" t="s">
        <v>135</v>
      </c>
      <c r="E3215" t="s">
        <v>17</v>
      </c>
      <c r="F3215" t="s">
        <v>210</v>
      </c>
      <c r="G3215">
        <v>27</v>
      </c>
      <c r="H3215">
        <v>18</v>
      </c>
      <c r="I3215">
        <v>9</v>
      </c>
      <c r="J3215" s="1">
        <f t="shared" si="100"/>
        <v>0.66666666666666663</v>
      </c>
      <c r="K3215" s="1">
        <f t="shared" si="101"/>
        <v>0.33333333333333331</v>
      </c>
    </row>
    <row r="3216" spans="1:11" hidden="1" x14ac:dyDescent="0.35">
      <c r="A3216" t="s">
        <v>138</v>
      </c>
      <c r="B3216" t="s">
        <v>9</v>
      </c>
      <c r="C3216" t="s">
        <v>139</v>
      </c>
      <c r="D3216" t="s">
        <v>135</v>
      </c>
      <c r="E3216" t="s">
        <v>18</v>
      </c>
      <c r="F3216" t="s">
        <v>210</v>
      </c>
      <c r="G3216">
        <v>25</v>
      </c>
      <c r="H3216">
        <v>15</v>
      </c>
      <c r="I3216">
        <v>10</v>
      </c>
      <c r="J3216" s="1">
        <f t="shared" si="100"/>
        <v>0.6</v>
      </c>
      <c r="K3216" s="1">
        <f t="shared" si="101"/>
        <v>0.4</v>
      </c>
    </row>
    <row r="3217" spans="1:11" hidden="1" x14ac:dyDescent="0.35">
      <c r="A3217" t="s">
        <v>138</v>
      </c>
      <c r="B3217" t="s">
        <v>9</v>
      </c>
      <c r="C3217" t="s">
        <v>139</v>
      </c>
      <c r="D3217" t="s">
        <v>135</v>
      </c>
      <c r="E3217" t="s">
        <v>19</v>
      </c>
      <c r="F3217" t="s">
        <v>210</v>
      </c>
      <c r="G3217">
        <v>22</v>
      </c>
      <c r="H3217">
        <v>15</v>
      </c>
      <c r="I3217">
        <v>7</v>
      </c>
      <c r="J3217" s="1">
        <f t="shared" si="100"/>
        <v>0.68181818181818177</v>
      </c>
      <c r="K3217" s="1">
        <f t="shared" si="101"/>
        <v>0.31818181818181818</v>
      </c>
    </row>
    <row r="3218" spans="1:11" hidden="1" x14ac:dyDescent="0.35">
      <c r="A3218" t="s">
        <v>138</v>
      </c>
      <c r="B3218" t="s">
        <v>9</v>
      </c>
      <c r="C3218" t="s">
        <v>139</v>
      </c>
      <c r="D3218" t="s">
        <v>135</v>
      </c>
      <c r="E3218" t="s">
        <v>20</v>
      </c>
      <c r="F3218" t="s">
        <v>210</v>
      </c>
      <c r="G3218">
        <v>26</v>
      </c>
      <c r="H3218">
        <v>18</v>
      </c>
      <c r="I3218">
        <v>8</v>
      </c>
      <c r="J3218" s="1">
        <f t="shared" si="100"/>
        <v>0.69230769230769229</v>
      </c>
      <c r="K3218" s="1">
        <f t="shared" si="101"/>
        <v>0.30769230769230771</v>
      </c>
    </row>
    <row r="3219" spans="1:11" hidden="1" x14ac:dyDescent="0.35">
      <c r="A3219" t="s">
        <v>138</v>
      </c>
      <c r="B3219" t="s">
        <v>9</v>
      </c>
      <c r="C3219" t="s">
        <v>139</v>
      </c>
      <c r="D3219" t="s">
        <v>135</v>
      </c>
      <c r="E3219" t="s">
        <v>21</v>
      </c>
      <c r="F3219" t="s">
        <v>210</v>
      </c>
      <c r="G3219">
        <v>68</v>
      </c>
      <c r="H3219">
        <v>45</v>
      </c>
      <c r="I3219">
        <v>23</v>
      </c>
      <c r="J3219" s="1">
        <f t="shared" si="100"/>
        <v>0.66176470588235292</v>
      </c>
      <c r="K3219" s="1">
        <f t="shared" si="101"/>
        <v>0.33823529411764708</v>
      </c>
    </row>
    <row r="3220" spans="1:11" hidden="1" x14ac:dyDescent="0.35">
      <c r="A3220" t="s">
        <v>138</v>
      </c>
      <c r="B3220" t="s">
        <v>9</v>
      </c>
      <c r="C3220" t="s">
        <v>139</v>
      </c>
      <c r="D3220" t="s">
        <v>135</v>
      </c>
      <c r="E3220" t="s">
        <v>22</v>
      </c>
      <c r="F3220" t="s">
        <v>210</v>
      </c>
      <c r="G3220">
        <v>28</v>
      </c>
      <c r="H3220">
        <v>20</v>
      </c>
      <c r="I3220">
        <v>8</v>
      </c>
      <c r="J3220" s="1">
        <f t="shared" si="100"/>
        <v>0.7142857142857143</v>
      </c>
      <c r="K3220" s="1">
        <f t="shared" si="101"/>
        <v>0.2857142857142857</v>
      </c>
    </row>
    <row r="3221" spans="1:11" hidden="1" x14ac:dyDescent="0.35">
      <c r="A3221" t="s">
        <v>138</v>
      </c>
      <c r="B3221" t="s">
        <v>9</v>
      </c>
      <c r="C3221" t="s">
        <v>139</v>
      </c>
      <c r="D3221" t="s">
        <v>135</v>
      </c>
      <c r="E3221" t="s">
        <v>23</v>
      </c>
      <c r="F3221" t="s">
        <v>210</v>
      </c>
      <c r="G3221">
        <v>28</v>
      </c>
      <c r="H3221">
        <v>20</v>
      </c>
      <c r="I3221">
        <v>8</v>
      </c>
      <c r="J3221" s="1">
        <f t="shared" si="100"/>
        <v>0.7142857142857143</v>
      </c>
      <c r="K3221" s="1">
        <f t="shared" si="101"/>
        <v>0.2857142857142857</v>
      </c>
    </row>
    <row r="3222" spans="1:11" hidden="1" x14ac:dyDescent="0.35">
      <c r="A3222" t="s">
        <v>138</v>
      </c>
      <c r="B3222" t="s">
        <v>9</v>
      </c>
      <c r="C3222" t="s">
        <v>139</v>
      </c>
      <c r="D3222" t="s">
        <v>135</v>
      </c>
      <c r="E3222" t="s">
        <v>24</v>
      </c>
      <c r="F3222" t="s">
        <v>210</v>
      </c>
      <c r="G3222">
        <v>22</v>
      </c>
      <c r="H3222">
        <v>21</v>
      </c>
      <c r="I3222">
        <v>1</v>
      </c>
      <c r="J3222" s="1">
        <f t="shared" si="100"/>
        <v>0.95454545454545459</v>
      </c>
      <c r="K3222" s="1">
        <f t="shared" si="101"/>
        <v>4.5454545454545456E-2</v>
      </c>
    </row>
    <row r="3223" spans="1:11" hidden="1" x14ac:dyDescent="0.35">
      <c r="A3223" t="s">
        <v>138</v>
      </c>
      <c r="B3223" t="s">
        <v>9</v>
      </c>
      <c r="C3223" t="s">
        <v>139</v>
      </c>
      <c r="D3223" t="s">
        <v>135</v>
      </c>
      <c r="E3223" t="s">
        <v>25</v>
      </c>
      <c r="F3223" t="s">
        <v>210</v>
      </c>
      <c r="G3223">
        <v>46</v>
      </c>
      <c r="H3223">
        <v>42</v>
      </c>
      <c r="I3223">
        <v>4</v>
      </c>
      <c r="J3223" s="1">
        <f t="shared" si="100"/>
        <v>0.91304347826086951</v>
      </c>
      <c r="K3223" s="1">
        <f t="shared" si="101"/>
        <v>8.6956521739130432E-2</v>
      </c>
    </row>
    <row r="3224" spans="1:11" hidden="1" x14ac:dyDescent="0.35">
      <c r="A3224" t="s">
        <v>138</v>
      </c>
      <c r="B3224" t="s">
        <v>9</v>
      </c>
      <c r="C3224" t="s">
        <v>139</v>
      </c>
      <c r="D3224" t="s">
        <v>135</v>
      </c>
      <c r="E3224" t="s">
        <v>26</v>
      </c>
      <c r="F3224" t="s">
        <v>268</v>
      </c>
      <c r="G3224">
        <v>28</v>
      </c>
      <c r="H3224">
        <v>11</v>
      </c>
      <c r="I3224">
        <v>17</v>
      </c>
      <c r="J3224" s="1">
        <f t="shared" si="100"/>
        <v>0.39285714285714285</v>
      </c>
      <c r="K3224" s="1">
        <f t="shared" si="101"/>
        <v>0.6071428571428571</v>
      </c>
    </row>
    <row r="3225" spans="1:11" hidden="1" x14ac:dyDescent="0.35">
      <c r="A3225" t="s">
        <v>138</v>
      </c>
      <c r="B3225" t="s">
        <v>9</v>
      </c>
      <c r="C3225" t="s">
        <v>139</v>
      </c>
      <c r="D3225" t="s">
        <v>135</v>
      </c>
      <c r="E3225" t="s">
        <v>27</v>
      </c>
      <c r="F3225" t="s">
        <v>210</v>
      </c>
      <c r="G3225">
        <v>29</v>
      </c>
      <c r="H3225">
        <v>24</v>
      </c>
      <c r="I3225">
        <v>5</v>
      </c>
      <c r="J3225" s="1">
        <f t="shared" si="100"/>
        <v>0.82758620689655171</v>
      </c>
      <c r="K3225" s="1">
        <f t="shared" si="101"/>
        <v>0.17241379310344829</v>
      </c>
    </row>
    <row r="3226" spans="1:11" hidden="1" x14ac:dyDescent="0.35">
      <c r="A3226" t="s">
        <v>138</v>
      </c>
      <c r="B3226" t="s">
        <v>9</v>
      </c>
      <c r="C3226" t="s">
        <v>139</v>
      </c>
      <c r="D3226" t="s">
        <v>135</v>
      </c>
      <c r="E3226" t="s">
        <v>28</v>
      </c>
      <c r="F3226" t="s">
        <v>210</v>
      </c>
      <c r="G3226">
        <v>65</v>
      </c>
      <c r="H3226">
        <v>49</v>
      </c>
      <c r="I3226">
        <v>16</v>
      </c>
      <c r="J3226" s="1">
        <f t="shared" si="100"/>
        <v>0.75384615384615383</v>
      </c>
      <c r="K3226" s="1">
        <f t="shared" si="101"/>
        <v>0.24615384615384617</v>
      </c>
    </row>
    <row r="3227" spans="1:11" hidden="1" x14ac:dyDescent="0.35">
      <c r="A3227" t="s">
        <v>138</v>
      </c>
      <c r="B3227" t="s">
        <v>9</v>
      </c>
      <c r="C3227" t="s">
        <v>139</v>
      </c>
      <c r="D3227" t="s">
        <v>135</v>
      </c>
      <c r="E3227" t="s">
        <v>29</v>
      </c>
      <c r="F3227" t="s">
        <v>210</v>
      </c>
      <c r="G3227">
        <v>21</v>
      </c>
      <c r="H3227">
        <v>16</v>
      </c>
      <c r="I3227">
        <v>5</v>
      </c>
      <c r="J3227" s="1">
        <f t="shared" si="100"/>
        <v>0.76190476190476186</v>
      </c>
      <c r="K3227" s="1">
        <f t="shared" si="101"/>
        <v>0.23809523809523808</v>
      </c>
    </row>
    <row r="3228" spans="1:11" hidden="1" x14ac:dyDescent="0.35">
      <c r="A3228" t="s">
        <v>138</v>
      </c>
      <c r="B3228" t="s">
        <v>9</v>
      </c>
      <c r="C3228" t="s">
        <v>139</v>
      </c>
      <c r="D3228" t="s">
        <v>135</v>
      </c>
      <c r="E3228" t="s">
        <v>30</v>
      </c>
      <c r="F3228" t="s">
        <v>210</v>
      </c>
      <c r="G3228">
        <v>23</v>
      </c>
      <c r="H3228">
        <v>16</v>
      </c>
      <c r="I3228">
        <v>7</v>
      </c>
      <c r="J3228" s="1">
        <f t="shared" si="100"/>
        <v>0.69565217391304346</v>
      </c>
      <c r="K3228" s="1">
        <f t="shared" si="101"/>
        <v>0.30434782608695654</v>
      </c>
    </row>
    <row r="3229" spans="1:11" hidden="1" x14ac:dyDescent="0.35">
      <c r="A3229" t="s">
        <v>138</v>
      </c>
      <c r="B3229" t="s">
        <v>9</v>
      </c>
      <c r="C3229" t="s">
        <v>139</v>
      </c>
      <c r="D3229" t="s">
        <v>135</v>
      </c>
      <c r="E3229" t="s">
        <v>31</v>
      </c>
      <c r="F3229" t="s">
        <v>210</v>
      </c>
      <c r="G3229">
        <v>44</v>
      </c>
      <c r="H3229">
        <v>30</v>
      </c>
      <c r="I3229">
        <v>14</v>
      </c>
      <c r="J3229" s="1">
        <f t="shared" si="100"/>
        <v>0.68181818181818177</v>
      </c>
      <c r="K3229" s="1">
        <f t="shared" si="101"/>
        <v>0.31818181818181818</v>
      </c>
    </row>
    <row r="3230" spans="1:11" hidden="1" x14ac:dyDescent="0.35">
      <c r="A3230" t="s">
        <v>138</v>
      </c>
      <c r="B3230" t="s">
        <v>9</v>
      </c>
      <c r="C3230" t="s">
        <v>139</v>
      </c>
      <c r="D3230" t="s">
        <v>135</v>
      </c>
      <c r="E3230" t="s">
        <v>32</v>
      </c>
      <c r="F3230" t="s">
        <v>210</v>
      </c>
      <c r="G3230">
        <v>41</v>
      </c>
      <c r="H3230">
        <v>35</v>
      </c>
      <c r="I3230">
        <v>6</v>
      </c>
      <c r="J3230" s="1">
        <f t="shared" si="100"/>
        <v>0.85365853658536583</v>
      </c>
      <c r="K3230" s="1">
        <f t="shared" si="101"/>
        <v>0.14634146341463414</v>
      </c>
    </row>
    <row r="3231" spans="1:11" hidden="1" x14ac:dyDescent="0.35">
      <c r="A3231" t="s">
        <v>138</v>
      </c>
      <c r="B3231" t="s">
        <v>9</v>
      </c>
      <c r="C3231" t="s">
        <v>139</v>
      </c>
      <c r="D3231" t="s">
        <v>135</v>
      </c>
      <c r="E3231" t="s">
        <v>33</v>
      </c>
      <c r="F3231" t="s">
        <v>210</v>
      </c>
      <c r="G3231">
        <v>46</v>
      </c>
      <c r="H3231">
        <v>30</v>
      </c>
      <c r="I3231">
        <v>16</v>
      </c>
      <c r="J3231" s="1">
        <f t="shared" si="100"/>
        <v>0.65217391304347827</v>
      </c>
      <c r="K3231" s="1">
        <f t="shared" si="101"/>
        <v>0.34782608695652173</v>
      </c>
    </row>
    <row r="3232" spans="1:11" hidden="1" x14ac:dyDescent="0.35">
      <c r="A3232" t="s">
        <v>138</v>
      </c>
      <c r="B3232" t="s">
        <v>9</v>
      </c>
      <c r="C3232" t="s">
        <v>139</v>
      </c>
      <c r="D3232" t="s">
        <v>135</v>
      </c>
      <c r="E3232" t="s">
        <v>34</v>
      </c>
      <c r="F3232" t="s">
        <v>210</v>
      </c>
      <c r="G3232">
        <v>25</v>
      </c>
      <c r="H3232">
        <v>18</v>
      </c>
      <c r="I3232">
        <v>7</v>
      </c>
      <c r="J3232" s="1">
        <f t="shared" si="100"/>
        <v>0.72</v>
      </c>
      <c r="K3232" s="1">
        <f t="shared" si="101"/>
        <v>0.28000000000000003</v>
      </c>
    </row>
    <row r="3233" spans="1:11" hidden="1" x14ac:dyDescent="0.35">
      <c r="A3233" t="s">
        <v>138</v>
      </c>
      <c r="B3233" t="s">
        <v>9</v>
      </c>
      <c r="C3233" t="s">
        <v>139</v>
      </c>
      <c r="D3233" t="s">
        <v>135</v>
      </c>
      <c r="E3233" t="s">
        <v>35</v>
      </c>
      <c r="F3233" t="s">
        <v>210</v>
      </c>
      <c r="G3233">
        <v>41</v>
      </c>
      <c r="H3233">
        <v>37</v>
      </c>
      <c r="I3233">
        <v>4</v>
      </c>
      <c r="J3233" s="1">
        <f t="shared" si="100"/>
        <v>0.90243902439024393</v>
      </c>
      <c r="K3233" s="1">
        <f t="shared" si="101"/>
        <v>9.7560975609756101E-2</v>
      </c>
    </row>
    <row r="3234" spans="1:11" hidden="1" x14ac:dyDescent="0.35">
      <c r="A3234" t="s">
        <v>138</v>
      </c>
      <c r="B3234" t="s">
        <v>9</v>
      </c>
      <c r="C3234" t="s">
        <v>139</v>
      </c>
      <c r="D3234" t="s">
        <v>135</v>
      </c>
      <c r="E3234" t="s">
        <v>36</v>
      </c>
      <c r="F3234" t="s">
        <v>210</v>
      </c>
      <c r="G3234">
        <v>17</v>
      </c>
      <c r="H3234">
        <v>12</v>
      </c>
      <c r="I3234">
        <v>5</v>
      </c>
      <c r="J3234" s="1">
        <f t="shared" si="100"/>
        <v>0.70588235294117652</v>
      </c>
      <c r="K3234" s="1">
        <f t="shared" si="101"/>
        <v>0.29411764705882354</v>
      </c>
    </row>
    <row r="3235" spans="1:11" hidden="1" x14ac:dyDescent="0.35">
      <c r="A3235" t="s">
        <v>138</v>
      </c>
      <c r="B3235" t="s">
        <v>9</v>
      </c>
      <c r="C3235" t="s">
        <v>139</v>
      </c>
      <c r="D3235" t="s">
        <v>135</v>
      </c>
      <c r="E3235" t="s">
        <v>37</v>
      </c>
      <c r="F3235" t="s">
        <v>210</v>
      </c>
      <c r="G3235">
        <v>65</v>
      </c>
      <c r="H3235">
        <v>57</v>
      </c>
      <c r="I3235">
        <v>8</v>
      </c>
      <c r="J3235" s="1">
        <f t="shared" si="100"/>
        <v>0.87692307692307692</v>
      </c>
      <c r="K3235" s="1">
        <f t="shared" si="101"/>
        <v>0.12307692307692308</v>
      </c>
    </row>
    <row r="3236" spans="1:11" hidden="1" x14ac:dyDescent="0.35">
      <c r="A3236" t="s">
        <v>138</v>
      </c>
      <c r="B3236" t="s">
        <v>9</v>
      </c>
      <c r="C3236" t="s">
        <v>139</v>
      </c>
      <c r="D3236" t="s">
        <v>135</v>
      </c>
      <c r="E3236" t="s">
        <v>38</v>
      </c>
      <c r="F3236" t="s">
        <v>210</v>
      </c>
      <c r="G3236">
        <v>40</v>
      </c>
      <c r="H3236">
        <v>32</v>
      </c>
      <c r="I3236">
        <v>8</v>
      </c>
      <c r="J3236" s="1">
        <f t="shared" si="100"/>
        <v>0.8</v>
      </c>
      <c r="K3236" s="1">
        <f t="shared" si="101"/>
        <v>0.2</v>
      </c>
    </row>
    <row r="3237" spans="1:11" hidden="1" x14ac:dyDescent="0.35">
      <c r="A3237" t="s">
        <v>138</v>
      </c>
      <c r="B3237" t="s">
        <v>9</v>
      </c>
      <c r="C3237" t="s">
        <v>139</v>
      </c>
      <c r="D3237" t="s">
        <v>135</v>
      </c>
      <c r="E3237" t="s">
        <v>39</v>
      </c>
      <c r="F3237" t="s">
        <v>268</v>
      </c>
      <c r="G3237">
        <v>36</v>
      </c>
      <c r="H3237">
        <v>26</v>
      </c>
      <c r="I3237">
        <v>10</v>
      </c>
      <c r="J3237" s="1">
        <f t="shared" si="100"/>
        <v>0.72222222222222221</v>
      </c>
      <c r="K3237" s="1">
        <f t="shared" si="101"/>
        <v>0.27777777777777779</v>
      </c>
    </row>
    <row r="3238" spans="1:11" hidden="1" x14ac:dyDescent="0.35">
      <c r="A3238" t="s">
        <v>138</v>
      </c>
      <c r="B3238" t="s">
        <v>9</v>
      </c>
      <c r="C3238" t="s">
        <v>139</v>
      </c>
      <c r="D3238" t="s">
        <v>135</v>
      </c>
      <c r="E3238" t="s">
        <v>40</v>
      </c>
      <c r="F3238" t="s">
        <v>189</v>
      </c>
      <c r="G3238">
        <v>12</v>
      </c>
      <c r="H3238">
        <v>7</v>
      </c>
      <c r="I3238">
        <v>5</v>
      </c>
      <c r="J3238" s="1">
        <f t="shared" si="100"/>
        <v>0.58333333333333337</v>
      </c>
      <c r="K3238" s="1">
        <f t="shared" si="101"/>
        <v>0.41666666666666669</v>
      </c>
    </row>
    <row r="3239" spans="1:11" hidden="1" x14ac:dyDescent="0.35">
      <c r="A3239" t="s">
        <v>138</v>
      </c>
      <c r="B3239" t="s">
        <v>9</v>
      </c>
      <c r="C3239" t="s">
        <v>139</v>
      </c>
      <c r="D3239" t="s">
        <v>135</v>
      </c>
      <c r="E3239" t="s">
        <v>41</v>
      </c>
      <c r="F3239" t="s">
        <v>268</v>
      </c>
      <c r="G3239">
        <v>1</v>
      </c>
      <c r="H3239">
        <v>1</v>
      </c>
      <c r="I3239">
        <v>0</v>
      </c>
      <c r="J3239" s="1">
        <f t="shared" si="100"/>
        <v>1</v>
      </c>
      <c r="K3239" s="1">
        <f t="shared" si="101"/>
        <v>0</v>
      </c>
    </row>
    <row r="3240" spans="1:11" hidden="1" x14ac:dyDescent="0.35">
      <c r="A3240" t="s">
        <v>138</v>
      </c>
      <c r="B3240" t="s">
        <v>9</v>
      </c>
      <c r="C3240" t="s">
        <v>139</v>
      </c>
      <c r="D3240" t="s">
        <v>135</v>
      </c>
      <c r="E3240" t="s">
        <v>42</v>
      </c>
      <c r="F3240" t="s">
        <v>268</v>
      </c>
      <c r="G3240">
        <v>32</v>
      </c>
      <c r="H3240">
        <v>24</v>
      </c>
      <c r="I3240">
        <v>8</v>
      </c>
      <c r="J3240" s="1">
        <f t="shared" si="100"/>
        <v>0.75</v>
      </c>
      <c r="K3240" s="1">
        <f t="shared" si="101"/>
        <v>0.25</v>
      </c>
    </row>
    <row r="3241" spans="1:11" hidden="1" x14ac:dyDescent="0.35">
      <c r="A3241" t="s">
        <v>138</v>
      </c>
      <c r="B3241" t="s">
        <v>9</v>
      </c>
      <c r="C3241" t="s">
        <v>139</v>
      </c>
      <c r="D3241" t="s">
        <v>135</v>
      </c>
      <c r="E3241" t="s">
        <v>43</v>
      </c>
      <c r="F3241" t="s">
        <v>268</v>
      </c>
      <c r="G3241">
        <v>3</v>
      </c>
      <c r="H3241">
        <v>0</v>
      </c>
      <c r="I3241">
        <v>3</v>
      </c>
      <c r="J3241" s="1">
        <f t="shared" si="100"/>
        <v>0</v>
      </c>
      <c r="K3241" s="1">
        <f t="shared" si="101"/>
        <v>1</v>
      </c>
    </row>
    <row r="3242" spans="1:11" hidden="1" x14ac:dyDescent="0.35">
      <c r="A3242" t="s">
        <v>138</v>
      </c>
      <c r="B3242" t="s">
        <v>9</v>
      </c>
      <c r="C3242" t="s">
        <v>139</v>
      </c>
      <c r="D3242" t="s">
        <v>135</v>
      </c>
      <c r="E3242" t="s">
        <v>44</v>
      </c>
      <c r="F3242" t="s">
        <v>268</v>
      </c>
      <c r="G3242">
        <v>4</v>
      </c>
      <c r="H3242">
        <v>3</v>
      </c>
      <c r="I3242">
        <v>1</v>
      </c>
      <c r="J3242" s="1">
        <f t="shared" si="100"/>
        <v>0.75</v>
      </c>
      <c r="K3242" s="1">
        <f t="shared" si="101"/>
        <v>0.25</v>
      </c>
    </row>
    <row r="3243" spans="1:11" hidden="1" x14ac:dyDescent="0.35">
      <c r="A3243" t="s">
        <v>138</v>
      </c>
      <c r="B3243" t="s">
        <v>9</v>
      </c>
      <c r="C3243" t="s">
        <v>139</v>
      </c>
      <c r="D3243" t="s">
        <v>135</v>
      </c>
      <c r="E3243" t="s">
        <v>45</v>
      </c>
      <c r="F3243" t="s">
        <v>268</v>
      </c>
      <c r="G3243">
        <v>2</v>
      </c>
      <c r="H3243">
        <v>1</v>
      </c>
      <c r="I3243">
        <v>1</v>
      </c>
      <c r="J3243" s="1">
        <f t="shared" si="100"/>
        <v>0.5</v>
      </c>
      <c r="K3243" s="1">
        <f t="shared" si="101"/>
        <v>0.5</v>
      </c>
    </row>
    <row r="3244" spans="1:11" hidden="1" x14ac:dyDescent="0.35">
      <c r="A3244" t="s">
        <v>138</v>
      </c>
      <c r="B3244" t="s">
        <v>9</v>
      </c>
      <c r="C3244" t="s">
        <v>139</v>
      </c>
      <c r="D3244" t="s">
        <v>135</v>
      </c>
      <c r="E3244" t="s">
        <v>46</v>
      </c>
      <c r="F3244" t="s">
        <v>268</v>
      </c>
      <c r="G3244">
        <v>4</v>
      </c>
      <c r="H3244">
        <v>4</v>
      </c>
      <c r="I3244">
        <v>0</v>
      </c>
      <c r="J3244" s="1">
        <f t="shared" si="100"/>
        <v>1</v>
      </c>
      <c r="K3244" s="1">
        <f t="shared" si="101"/>
        <v>0</v>
      </c>
    </row>
    <row r="3245" spans="1:11" hidden="1" x14ac:dyDescent="0.35">
      <c r="A3245" t="s">
        <v>138</v>
      </c>
      <c r="B3245" t="s">
        <v>9</v>
      </c>
      <c r="C3245" t="s">
        <v>139</v>
      </c>
      <c r="D3245" t="s">
        <v>135</v>
      </c>
      <c r="E3245" t="s">
        <v>47</v>
      </c>
      <c r="F3245" t="s">
        <v>268</v>
      </c>
      <c r="G3245">
        <v>55</v>
      </c>
      <c r="H3245">
        <v>40</v>
      </c>
      <c r="I3245">
        <v>15</v>
      </c>
      <c r="J3245" s="1">
        <f t="shared" si="100"/>
        <v>0.72727272727272729</v>
      </c>
      <c r="K3245" s="1">
        <f t="shared" si="101"/>
        <v>0.27272727272727271</v>
      </c>
    </row>
    <row r="3246" spans="1:11" hidden="1" x14ac:dyDescent="0.35">
      <c r="A3246" t="s">
        <v>138</v>
      </c>
      <c r="B3246" t="s">
        <v>9</v>
      </c>
      <c r="C3246" t="s">
        <v>139</v>
      </c>
      <c r="D3246" t="s">
        <v>135</v>
      </c>
      <c r="E3246" t="s">
        <v>48</v>
      </c>
      <c r="F3246" t="s">
        <v>268</v>
      </c>
      <c r="G3246">
        <v>21</v>
      </c>
      <c r="H3246">
        <v>17</v>
      </c>
      <c r="I3246">
        <v>4</v>
      </c>
      <c r="J3246" s="1">
        <f t="shared" si="100"/>
        <v>0.80952380952380953</v>
      </c>
      <c r="K3246" s="1">
        <f t="shared" si="101"/>
        <v>0.19047619047619047</v>
      </c>
    </row>
    <row r="3247" spans="1:11" hidden="1" x14ac:dyDescent="0.35">
      <c r="A3247" t="s">
        <v>138</v>
      </c>
      <c r="B3247" t="s">
        <v>9</v>
      </c>
      <c r="C3247" t="s">
        <v>139</v>
      </c>
      <c r="D3247" t="s">
        <v>135</v>
      </c>
      <c r="E3247" t="s">
        <v>49</v>
      </c>
      <c r="F3247" t="s">
        <v>268</v>
      </c>
      <c r="G3247">
        <v>3</v>
      </c>
      <c r="H3247">
        <v>3</v>
      </c>
      <c r="I3247">
        <v>0</v>
      </c>
      <c r="J3247" s="1">
        <f t="shared" si="100"/>
        <v>1</v>
      </c>
      <c r="K3247" s="1">
        <f t="shared" si="101"/>
        <v>0</v>
      </c>
    </row>
    <row r="3248" spans="1:11" hidden="1" x14ac:dyDescent="0.35">
      <c r="A3248" t="s">
        <v>138</v>
      </c>
      <c r="B3248" t="s">
        <v>9</v>
      </c>
      <c r="C3248" t="s">
        <v>139</v>
      </c>
      <c r="D3248" t="s">
        <v>135</v>
      </c>
      <c r="E3248" t="s">
        <v>50</v>
      </c>
      <c r="F3248" t="s">
        <v>268</v>
      </c>
      <c r="G3248">
        <v>27</v>
      </c>
      <c r="H3248">
        <v>19</v>
      </c>
      <c r="I3248">
        <v>8</v>
      </c>
      <c r="J3248" s="1">
        <f t="shared" si="100"/>
        <v>0.70370370370370372</v>
      </c>
      <c r="K3248" s="1">
        <f t="shared" si="101"/>
        <v>0.29629629629629628</v>
      </c>
    </row>
    <row r="3249" spans="1:11" hidden="1" x14ac:dyDescent="0.35">
      <c r="A3249" t="s">
        <v>138</v>
      </c>
      <c r="B3249" t="s">
        <v>9</v>
      </c>
      <c r="C3249" t="s">
        <v>139</v>
      </c>
      <c r="D3249" t="s">
        <v>135</v>
      </c>
      <c r="E3249" t="s">
        <v>51</v>
      </c>
      <c r="F3249" t="s">
        <v>189</v>
      </c>
      <c r="G3249">
        <v>57</v>
      </c>
      <c r="H3249">
        <v>41</v>
      </c>
      <c r="I3249">
        <v>16</v>
      </c>
      <c r="J3249" s="1">
        <f t="shared" si="100"/>
        <v>0.7192982456140351</v>
      </c>
      <c r="K3249" s="1">
        <f t="shared" si="101"/>
        <v>0.2807017543859649</v>
      </c>
    </row>
    <row r="3250" spans="1:11" hidden="1" x14ac:dyDescent="0.35">
      <c r="A3250" t="s">
        <v>138</v>
      </c>
      <c r="B3250" t="s">
        <v>9</v>
      </c>
      <c r="C3250" t="s">
        <v>139</v>
      </c>
      <c r="D3250" t="s">
        <v>135</v>
      </c>
      <c r="E3250" t="s">
        <v>52</v>
      </c>
      <c r="F3250" t="s">
        <v>189</v>
      </c>
      <c r="G3250">
        <v>34</v>
      </c>
      <c r="H3250">
        <v>22</v>
      </c>
      <c r="I3250">
        <v>12</v>
      </c>
      <c r="J3250" s="1">
        <f t="shared" si="100"/>
        <v>0.6470588235294118</v>
      </c>
      <c r="K3250" s="1">
        <f t="shared" si="101"/>
        <v>0.35294117647058826</v>
      </c>
    </row>
    <row r="3251" spans="1:11" hidden="1" x14ac:dyDescent="0.35">
      <c r="A3251" t="s">
        <v>138</v>
      </c>
      <c r="B3251" t="s">
        <v>9</v>
      </c>
      <c r="C3251" t="s">
        <v>139</v>
      </c>
      <c r="D3251" t="s">
        <v>135</v>
      </c>
      <c r="E3251" t="s">
        <v>53</v>
      </c>
      <c r="F3251" t="s">
        <v>189</v>
      </c>
      <c r="G3251">
        <v>55</v>
      </c>
      <c r="H3251">
        <v>39</v>
      </c>
      <c r="I3251">
        <v>16</v>
      </c>
      <c r="J3251" s="1">
        <f t="shared" si="100"/>
        <v>0.70909090909090911</v>
      </c>
      <c r="K3251" s="1">
        <f t="shared" si="101"/>
        <v>0.29090909090909089</v>
      </c>
    </row>
    <row r="3252" spans="1:11" hidden="1" x14ac:dyDescent="0.35">
      <c r="A3252" t="s">
        <v>138</v>
      </c>
      <c r="B3252" t="s">
        <v>9</v>
      </c>
      <c r="C3252" t="s">
        <v>139</v>
      </c>
      <c r="D3252" t="s">
        <v>135</v>
      </c>
      <c r="E3252" t="s">
        <v>54</v>
      </c>
      <c r="F3252" t="s">
        <v>189</v>
      </c>
      <c r="G3252">
        <v>20</v>
      </c>
      <c r="H3252">
        <v>15</v>
      </c>
      <c r="I3252">
        <v>5</v>
      </c>
      <c r="J3252" s="1">
        <f t="shared" si="100"/>
        <v>0.75</v>
      </c>
      <c r="K3252" s="1">
        <f t="shared" si="101"/>
        <v>0.25</v>
      </c>
    </row>
    <row r="3253" spans="1:11" hidden="1" x14ac:dyDescent="0.35">
      <c r="A3253" t="s">
        <v>138</v>
      </c>
      <c r="B3253" t="s">
        <v>9</v>
      </c>
      <c r="C3253" t="s">
        <v>139</v>
      </c>
      <c r="D3253" t="s">
        <v>135</v>
      </c>
      <c r="E3253" t="s">
        <v>55</v>
      </c>
      <c r="F3253" t="s">
        <v>189</v>
      </c>
      <c r="G3253">
        <v>8</v>
      </c>
      <c r="H3253">
        <v>7</v>
      </c>
      <c r="I3253">
        <v>1</v>
      </c>
      <c r="J3253" s="1">
        <f t="shared" si="100"/>
        <v>0.875</v>
      </c>
      <c r="K3253" s="1">
        <f t="shared" si="101"/>
        <v>0.125</v>
      </c>
    </row>
    <row r="3254" spans="1:11" hidden="1" x14ac:dyDescent="0.35">
      <c r="A3254" t="s">
        <v>138</v>
      </c>
      <c r="B3254" t="s">
        <v>9</v>
      </c>
      <c r="C3254" t="s">
        <v>139</v>
      </c>
      <c r="D3254" t="s">
        <v>135</v>
      </c>
      <c r="E3254" t="s">
        <v>56</v>
      </c>
      <c r="F3254" t="s">
        <v>189</v>
      </c>
      <c r="G3254">
        <v>27</v>
      </c>
      <c r="H3254">
        <v>20</v>
      </c>
      <c r="I3254">
        <v>7</v>
      </c>
      <c r="J3254" s="1">
        <f t="shared" si="100"/>
        <v>0.7407407407407407</v>
      </c>
      <c r="K3254" s="1">
        <f t="shared" si="101"/>
        <v>0.25925925925925924</v>
      </c>
    </row>
    <row r="3255" spans="1:11" hidden="1" x14ac:dyDescent="0.35">
      <c r="A3255" t="s">
        <v>138</v>
      </c>
      <c r="B3255" t="s">
        <v>9</v>
      </c>
      <c r="C3255" t="s">
        <v>139</v>
      </c>
      <c r="D3255" t="s">
        <v>135</v>
      </c>
      <c r="E3255" t="s">
        <v>57</v>
      </c>
      <c r="F3255" t="s">
        <v>189</v>
      </c>
      <c r="G3255">
        <v>22</v>
      </c>
      <c r="H3255">
        <v>12</v>
      </c>
      <c r="I3255">
        <v>10</v>
      </c>
      <c r="J3255" s="1">
        <f t="shared" si="100"/>
        <v>0.54545454545454541</v>
      </c>
      <c r="K3255" s="1">
        <f t="shared" si="101"/>
        <v>0.45454545454545453</v>
      </c>
    </row>
    <row r="3256" spans="1:11" hidden="1" x14ac:dyDescent="0.35">
      <c r="A3256" t="s">
        <v>138</v>
      </c>
      <c r="B3256" t="s">
        <v>9</v>
      </c>
      <c r="C3256" t="s">
        <v>139</v>
      </c>
      <c r="D3256" t="s">
        <v>135</v>
      </c>
      <c r="E3256" t="s">
        <v>58</v>
      </c>
      <c r="F3256" t="s">
        <v>189</v>
      </c>
      <c r="G3256">
        <v>26</v>
      </c>
      <c r="H3256">
        <v>21</v>
      </c>
      <c r="I3256">
        <v>5</v>
      </c>
      <c r="J3256" s="1">
        <f t="shared" si="100"/>
        <v>0.80769230769230771</v>
      </c>
      <c r="K3256" s="1">
        <f t="shared" si="101"/>
        <v>0.19230769230769232</v>
      </c>
    </row>
    <row r="3257" spans="1:11" hidden="1" x14ac:dyDescent="0.35">
      <c r="A3257" t="s">
        <v>138</v>
      </c>
      <c r="B3257" t="s">
        <v>9</v>
      </c>
      <c r="C3257" t="s">
        <v>139</v>
      </c>
      <c r="D3257" t="s">
        <v>135</v>
      </c>
      <c r="E3257" t="s">
        <v>59</v>
      </c>
      <c r="F3257" t="s">
        <v>189</v>
      </c>
      <c r="G3257">
        <v>36</v>
      </c>
      <c r="H3257">
        <v>28</v>
      </c>
      <c r="I3257">
        <v>8</v>
      </c>
      <c r="J3257" s="1">
        <f t="shared" si="100"/>
        <v>0.77777777777777779</v>
      </c>
      <c r="K3257" s="1">
        <f t="shared" si="101"/>
        <v>0.22222222222222221</v>
      </c>
    </row>
    <row r="3258" spans="1:11" hidden="1" x14ac:dyDescent="0.35">
      <c r="A3258" t="s">
        <v>138</v>
      </c>
      <c r="B3258" t="s">
        <v>9</v>
      </c>
      <c r="C3258" t="s">
        <v>139</v>
      </c>
      <c r="D3258" t="s">
        <v>135</v>
      </c>
      <c r="E3258" t="s">
        <v>60</v>
      </c>
      <c r="F3258" t="s">
        <v>184</v>
      </c>
      <c r="G3258">
        <v>20</v>
      </c>
      <c r="H3258">
        <v>13</v>
      </c>
      <c r="I3258">
        <v>7</v>
      </c>
      <c r="J3258" s="1">
        <f t="shared" si="100"/>
        <v>0.65</v>
      </c>
      <c r="K3258" s="1">
        <f t="shared" si="101"/>
        <v>0.35</v>
      </c>
    </row>
    <row r="3259" spans="1:11" hidden="1" x14ac:dyDescent="0.35">
      <c r="A3259" t="s">
        <v>138</v>
      </c>
      <c r="B3259" t="s">
        <v>9</v>
      </c>
      <c r="C3259" t="s">
        <v>139</v>
      </c>
      <c r="D3259" t="s">
        <v>135</v>
      </c>
      <c r="E3259" t="s">
        <v>61</v>
      </c>
      <c r="F3259" t="s">
        <v>184</v>
      </c>
      <c r="G3259">
        <v>56</v>
      </c>
      <c r="H3259">
        <v>42</v>
      </c>
      <c r="I3259">
        <v>14</v>
      </c>
      <c r="J3259" s="1">
        <f t="shared" si="100"/>
        <v>0.75</v>
      </c>
      <c r="K3259" s="1">
        <f t="shared" si="101"/>
        <v>0.25</v>
      </c>
    </row>
    <row r="3260" spans="1:11" hidden="1" x14ac:dyDescent="0.35">
      <c r="A3260" t="s">
        <v>138</v>
      </c>
      <c r="B3260" t="s">
        <v>9</v>
      </c>
      <c r="C3260" t="s">
        <v>139</v>
      </c>
      <c r="D3260" t="s">
        <v>135</v>
      </c>
      <c r="E3260" t="s">
        <v>62</v>
      </c>
      <c r="F3260" t="s">
        <v>184</v>
      </c>
      <c r="G3260">
        <v>73</v>
      </c>
      <c r="H3260">
        <v>57</v>
      </c>
      <c r="I3260">
        <v>16</v>
      </c>
      <c r="J3260" s="1">
        <f t="shared" si="100"/>
        <v>0.78082191780821919</v>
      </c>
      <c r="K3260" s="1">
        <f t="shared" si="101"/>
        <v>0.21917808219178081</v>
      </c>
    </row>
    <row r="3261" spans="1:11" hidden="1" x14ac:dyDescent="0.35">
      <c r="A3261" t="s">
        <v>138</v>
      </c>
      <c r="B3261" t="s">
        <v>9</v>
      </c>
      <c r="C3261" t="s">
        <v>139</v>
      </c>
      <c r="D3261" t="s">
        <v>135</v>
      </c>
      <c r="E3261" t="s">
        <v>63</v>
      </c>
      <c r="F3261" t="s">
        <v>184</v>
      </c>
      <c r="G3261">
        <v>45</v>
      </c>
      <c r="H3261">
        <v>32</v>
      </c>
      <c r="I3261">
        <v>13</v>
      </c>
      <c r="J3261" s="1">
        <f t="shared" si="100"/>
        <v>0.71111111111111114</v>
      </c>
      <c r="K3261" s="1">
        <f t="shared" si="101"/>
        <v>0.28888888888888886</v>
      </c>
    </row>
    <row r="3262" spans="1:11" hidden="1" x14ac:dyDescent="0.35">
      <c r="A3262" t="s">
        <v>138</v>
      </c>
      <c r="B3262" t="s">
        <v>9</v>
      </c>
      <c r="C3262" t="s">
        <v>139</v>
      </c>
      <c r="D3262" t="s">
        <v>135</v>
      </c>
      <c r="E3262" t="s">
        <v>64</v>
      </c>
      <c r="F3262" t="s">
        <v>184</v>
      </c>
      <c r="G3262">
        <v>5</v>
      </c>
      <c r="H3262">
        <v>2</v>
      </c>
      <c r="I3262">
        <v>3</v>
      </c>
      <c r="J3262" s="1">
        <f t="shared" si="100"/>
        <v>0.4</v>
      </c>
      <c r="K3262" s="1">
        <f t="shared" si="101"/>
        <v>0.6</v>
      </c>
    </row>
    <row r="3263" spans="1:11" hidden="1" x14ac:dyDescent="0.35">
      <c r="A3263" t="s">
        <v>138</v>
      </c>
      <c r="B3263" t="s">
        <v>9</v>
      </c>
      <c r="C3263" t="s">
        <v>139</v>
      </c>
      <c r="D3263" t="s">
        <v>135</v>
      </c>
      <c r="E3263" t="s">
        <v>65</v>
      </c>
      <c r="F3263" t="s">
        <v>184</v>
      </c>
      <c r="G3263">
        <v>55</v>
      </c>
      <c r="H3263">
        <v>37</v>
      </c>
      <c r="I3263">
        <v>18</v>
      </c>
      <c r="J3263" s="1">
        <f t="shared" si="100"/>
        <v>0.67272727272727273</v>
      </c>
      <c r="K3263" s="1">
        <f t="shared" si="101"/>
        <v>0.32727272727272727</v>
      </c>
    </row>
    <row r="3264" spans="1:11" hidden="1" x14ac:dyDescent="0.35">
      <c r="A3264" t="s">
        <v>138</v>
      </c>
      <c r="B3264" t="s">
        <v>9</v>
      </c>
      <c r="C3264" t="s">
        <v>139</v>
      </c>
      <c r="D3264" t="s">
        <v>135</v>
      </c>
      <c r="E3264" t="s">
        <v>66</v>
      </c>
      <c r="F3264" t="s">
        <v>184</v>
      </c>
      <c r="G3264">
        <v>8</v>
      </c>
      <c r="H3264">
        <v>5</v>
      </c>
      <c r="I3264">
        <v>3</v>
      </c>
      <c r="J3264" s="1">
        <f t="shared" si="100"/>
        <v>0.625</v>
      </c>
      <c r="K3264" s="1">
        <f t="shared" si="101"/>
        <v>0.375</v>
      </c>
    </row>
    <row r="3265" spans="1:11" hidden="1" x14ac:dyDescent="0.35">
      <c r="A3265" t="s">
        <v>138</v>
      </c>
      <c r="B3265" t="s">
        <v>9</v>
      </c>
      <c r="C3265" t="s">
        <v>139</v>
      </c>
      <c r="D3265" t="s">
        <v>135</v>
      </c>
      <c r="E3265" t="s">
        <v>67</v>
      </c>
      <c r="F3265" t="s">
        <v>184</v>
      </c>
      <c r="G3265">
        <v>39</v>
      </c>
      <c r="H3265">
        <v>23</v>
      </c>
      <c r="I3265">
        <v>16</v>
      </c>
      <c r="J3265" s="1">
        <f t="shared" si="100"/>
        <v>0.58974358974358976</v>
      </c>
      <c r="K3265" s="1">
        <f t="shared" si="101"/>
        <v>0.41025641025641024</v>
      </c>
    </row>
    <row r="3266" spans="1:11" hidden="1" x14ac:dyDescent="0.35">
      <c r="A3266" t="s">
        <v>138</v>
      </c>
      <c r="B3266" t="s">
        <v>9</v>
      </c>
      <c r="C3266" t="s">
        <v>139</v>
      </c>
      <c r="D3266" t="s">
        <v>135</v>
      </c>
      <c r="E3266" t="s">
        <v>68</v>
      </c>
      <c r="F3266" t="s">
        <v>184</v>
      </c>
      <c r="G3266">
        <v>5</v>
      </c>
      <c r="H3266">
        <v>3</v>
      </c>
      <c r="I3266">
        <v>2</v>
      </c>
      <c r="J3266" s="1">
        <f t="shared" si="100"/>
        <v>0.6</v>
      </c>
      <c r="K3266" s="1">
        <f t="shared" si="101"/>
        <v>0.4</v>
      </c>
    </row>
    <row r="3267" spans="1:11" hidden="1" x14ac:dyDescent="0.35">
      <c r="A3267" t="s">
        <v>138</v>
      </c>
      <c r="B3267" t="s">
        <v>9</v>
      </c>
      <c r="C3267" t="s">
        <v>139</v>
      </c>
      <c r="D3267" t="s">
        <v>135</v>
      </c>
      <c r="E3267" t="s">
        <v>69</v>
      </c>
      <c r="F3267" t="s">
        <v>200</v>
      </c>
      <c r="G3267">
        <v>14</v>
      </c>
      <c r="H3267">
        <v>10</v>
      </c>
      <c r="I3267">
        <v>4</v>
      </c>
      <c r="J3267" s="1">
        <f t="shared" ref="J3267:J3318" si="102">H3267/G3267</f>
        <v>0.7142857142857143</v>
      </c>
      <c r="K3267" s="1">
        <f t="shared" ref="K3267:K3318" si="103">I3267/G3267</f>
        <v>0.2857142857142857</v>
      </c>
    </row>
    <row r="3268" spans="1:11" hidden="1" x14ac:dyDescent="0.35">
      <c r="A3268" t="s">
        <v>138</v>
      </c>
      <c r="B3268" t="s">
        <v>9</v>
      </c>
      <c r="C3268" t="s">
        <v>139</v>
      </c>
      <c r="D3268" t="s">
        <v>135</v>
      </c>
      <c r="E3268" t="s">
        <v>70</v>
      </c>
      <c r="F3268" t="s">
        <v>200</v>
      </c>
      <c r="G3268">
        <v>7</v>
      </c>
      <c r="H3268">
        <v>5</v>
      </c>
      <c r="I3268">
        <v>2</v>
      </c>
      <c r="J3268" s="1">
        <f t="shared" si="102"/>
        <v>0.7142857142857143</v>
      </c>
      <c r="K3268" s="1">
        <f t="shared" si="103"/>
        <v>0.2857142857142857</v>
      </c>
    </row>
    <row r="3269" spans="1:11" hidden="1" x14ac:dyDescent="0.35">
      <c r="A3269" t="s">
        <v>138</v>
      </c>
      <c r="B3269" t="s">
        <v>9</v>
      </c>
      <c r="C3269" t="s">
        <v>139</v>
      </c>
      <c r="D3269" t="s">
        <v>135</v>
      </c>
      <c r="E3269" t="s">
        <v>71</v>
      </c>
      <c r="F3269" t="s">
        <v>200</v>
      </c>
      <c r="G3269">
        <v>26</v>
      </c>
      <c r="H3269">
        <v>20</v>
      </c>
      <c r="I3269">
        <v>6</v>
      </c>
      <c r="J3269" s="1">
        <f t="shared" si="102"/>
        <v>0.76923076923076927</v>
      </c>
      <c r="K3269" s="1">
        <f t="shared" si="103"/>
        <v>0.23076923076923078</v>
      </c>
    </row>
    <row r="3270" spans="1:11" hidden="1" x14ac:dyDescent="0.35">
      <c r="A3270" t="s">
        <v>138</v>
      </c>
      <c r="B3270" t="s">
        <v>9</v>
      </c>
      <c r="C3270" t="s">
        <v>139</v>
      </c>
      <c r="D3270" t="s">
        <v>135</v>
      </c>
      <c r="E3270" t="s">
        <v>72</v>
      </c>
      <c r="F3270" t="s">
        <v>179</v>
      </c>
      <c r="G3270">
        <v>115</v>
      </c>
      <c r="H3270">
        <v>89</v>
      </c>
      <c r="I3270">
        <v>26</v>
      </c>
      <c r="J3270" s="1">
        <f t="shared" si="102"/>
        <v>0.77391304347826084</v>
      </c>
      <c r="K3270" s="1">
        <f t="shared" si="103"/>
        <v>0.22608695652173913</v>
      </c>
    </row>
    <row r="3271" spans="1:11" hidden="1" x14ac:dyDescent="0.35">
      <c r="A3271" t="s">
        <v>138</v>
      </c>
      <c r="B3271" t="s">
        <v>9</v>
      </c>
      <c r="C3271" t="s">
        <v>139</v>
      </c>
      <c r="D3271" t="s">
        <v>135</v>
      </c>
      <c r="E3271" t="s">
        <v>73</v>
      </c>
      <c r="F3271" t="s">
        <v>179</v>
      </c>
      <c r="G3271">
        <v>31</v>
      </c>
      <c r="H3271">
        <v>26</v>
      </c>
      <c r="I3271">
        <v>5</v>
      </c>
      <c r="J3271" s="1">
        <f t="shared" si="102"/>
        <v>0.83870967741935487</v>
      </c>
      <c r="K3271" s="1">
        <f t="shared" si="103"/>
        <v>0.16129032258064516</v>
      </c>
    </row>
    <row r="3272" spans="1:11" hidden="1" x14ac:dyDescent="0.35">
      <c r="A3272" t="s">
        <v>138</v>
      </c>
      <c r="B3272" t="s">
        <v>9</v>
      </c>
      <c r="C3272" t="s">
        <v>139</v>
      </c>
      <c r="D3272" t="s">
        <v>135</v>
      </c>
      <c r="E3272" t="s">
        <v>74</v>
      </c>
      <c r="F3272" t="s">
        <v>179</v>
      </c>
      <c r="G3272">
        <v>33</v>
      </c>
      <c r="H3272">
        <v>19</v>
      </c>
      <c r="I3272">
        <v>14</v>
      </c>
      <c r="J3272" s="1">
        <f t="shared" si="102"/>
        <v>0.5757575757575758</v>
      </c>
      <c r="K3272" s="1">
        <f t="shared" si="103"/>
        <v>0.42424242424242425</v>
      </c>
    </row>
    <row r="3273" spans="1:11" hidden="1" x14ac:dyDescent="0.35">
      <c r="A3273" t="s">
        <v>138</v>
      </c>
      <c r="B3273" t="s">
        <v>9</v>
      </c>
      <c r="C3273" t="s">
        <v>139</v>
      </c>
      <c r="D3273" t="s">
        <v>135</v>
      </c>
      <c r="E3273" t="s">
        <v>75</v>
      </c>
      <c r="F3273" t="s">
        <v>179</v>
      </c>
      <c r="G3273">
        <v>83</v>
      </c>
      <c r="H3273">
        <v>60</v>
      </c>
      <c r="I3273">
        <v>23</v>
      </c>
      <c r="J3273" s="1">
        <f t="shared" si="102"/>
        <v>0.72289156626506024</v>
      </c>
      <c r="K3273" s="1">
        <f t="shared" si="103"/>
        <v>0.27710843373493976</v>
      </c>
    </row>
    <row r="3274" spans="1:11" hidden="1" x14ac:dyDescent="0.35">
      <c r="A3274" t="s">
        <v>138</v>
      </c>
      <c r="B3274" t="s">
        <v>9</v>
      </c>
      <c r="C3274" t="s">
        <v>139</v>
      </c>
      <c r="D3274" t="s">
        <v>135</v>
      </c>
      <c r="E3274" t="s">
        <v>76</v>
      </c>
      <c r="F3274" t="s">
        <v>210</v>
      </c>
      <c r="G3274">
        <v>12</v>
      </c>
      <c r="H3274">
        <v>9</v>
      </c>
      <c r="I3274">
        <v>3</v>
      </c>
      <c r="J3274" s="1">
        <f t="shared" si="102"/>
        <v>0.75</v>
      </c>
      <c r="K3274" s="1">
        <f t="shared" si="103"/>
        <v>0.25</v>
      </c>
    </row>
    <row r="3275" spans="1:11" hidden="1" x14ac:dyDescent="0.35">
      <c r="A3275" t="s">
        <v>138</v>
      </c>
      <c r="B3275" t="s">
        <v>9</v>
      </c>
      <c r="C3275" t="s">
        <v>139</v>
      </c>
      <c r="D3275" t="s">
        <v>135</v>
      </c>
      <c r="E3275" t="s">
        <v>78</v>
      </c>
      <c r="F3275" t="s">
        <v>268</v>
      </c>
      <c r="G3275">
        <v>19</v>
      </c>
      <c r="H3275">
        <v>2</v>
      </c>
      <c r="I3275">
        <v>17</v>
      </c>
      <c r="J3275" s="1">
        <f t="shared" si="102"/>
        <v>0.10526315789473684</v>
      </c>
      <c r="K3275" s="1">
        <f t="shared" si="103"/>
        <v>0.89473684210526316</v>
      </c>
    </row>
    <row r="3276" spans="1:11" hidden="1" x14ac:dyDescent="0.35">
      <c r="A3276" t="s">
        <v>138</v>
      </c>
      <c r="B3276" t="s">
        <v>9</v>
      </c>
      <c r="C3276" t="s">
        <v>139</v>
      </c>
      <c r="D3276" t="s">
        <v>135</v>
      </c>
      <c r="E3276" t="s">
        <v>79</v>
      </c>
      <c r="F3276" t="s">
        <v>210</v>
      </c>
      <c r="G3276">
        <v>50</v>
      </c>
      <c r="H3276">
        <v>35</v>
      </c>
      <c r="I3276">
        <v>15</v>
      </c>
      <c r="J3276" s="1">
        <f t="shared" si="102"/>
        <v>0.7</v>
      </c>
      <c r="K3276" s="1">
        <f t="shared" si="103"/>
        <v>0.3</v>
      </c>
    </row>
    <row r="3277" spans="1:11" hidden="1" x14ac:dyDescent="0.35">
      <c r="A3277" t="s">
        <v>138</v>
      </c>
      <c r="B3277" t="s">
        <v>9</v>
      </c>
      <c r="C3277" t="s">
        <v>139</v>
      </c>
      <c r="D3277" t="s">
        <v>135</v>
      </c>
      <c r="E3277" t="s">
        <v>83</v>
      </c>
      <c r="F3277" t="s">
        <v>179</v>
      </c>
      <c r="G3277">
        <v>1</v>
      </c>
      <c r="H3277">
        <v>1</v>
      </c>
      <c r="I3277">
        <v>0</v>
      </c>
      <c r="J3277" s="1">
        <f t="shared" si="102"/>
        <v>1</v>
      </c>
      <c r="K3277" s="1">
        <f t="shared" si="103"/>
        <v>0</v>
      </c>
    </row>
    <row r="3278" spans="1:11" hidden="1" x14ac:dyDescent="0.35">
      <c r="A3278" t="s">
        <v>138</v>
      </c>
      <c r="B3278" t="s">
        <v>9</v>
      </c>
      <c r="C3278" t="s">
        <v>139</v>
      </c>
      <c r="D3278" t="s">
        <v>135</v>
      </c>
      <c r="E3278" t="s">
        <v>84</v>
      </c>
      <c r="F3278" t="s">
        <v>200</v>
      </c>
      <c r="G3278">
        <v>48</v>
      </c>
      <c r="H3278">
        <v>40</v>
      </c>
      <c r="I3278">
        <v>8</v>
      </c>
      <c r="J3278" s="1">
        <f t="shared" si="102"/>
        <v>0.83333333333333337</v>
      </c>
      <c r="K3278" s="1">
        <f t="shared" si="103"/>
        <v>0.16666666666666666</v>
      </c>
    </row>
    <row r="3279" spans="1:11" hidden="1" x14ac:dyDescent="0.35">
      <c r="A3279" t="s">
        <v>138</v>
      </c>
      <c r="B3279" t="s">
        <v>9</v>
      </c>
      <c r="C3279" t="s">
        <v>139</v>
      </c>
      <c r="D3279" t="s">
        <v>135</v>
      </c>
      <c r="E3279" t="s">
        <v>85</v>
      </c>
      <c r="F3279" t="s">
        <v>200</v>
      </c>
      <c r="G3279">
        <v>38</v>
      </c>
      <c r="H3279">
        <v>28</v>
      </c>
      <c r="I3279">
        <v>10</v>
      </c>
      <c r="J3279" s="1">
        <f t="shared" si="102"/>
        <v>0.73684210526315785</v>
      </c>
      <c r="K3279" s="1">
        <f t="shared" si="103"/>
        <v>0.26315789473684209</v>
      </c>
    </row>
    <row r="3280" spans="1:11" hidden="1" x14ac:dyDescent="0.35">
      <c r="A3280" t="s">
        <v>138</v>
      </c>
      <c r="B3280" t="s">
        <v>9</v>
      </c>
      <c r="C3280" t="s">
        <v>139</v>
      </c>
      <c r="D3280" t="s">
        <v>135</v>
      </c>
      <c r="E3280" t="s">
        <v>86</v>
      </c>
      <c r="F3280" t="s">
        <v>179</v>
      </c>
      <c r="G3280">
        <v>93</v>
      </c>
      <c r="H3280">
        <v>76</v>
      </c>
      <c r="I3280">
        <v>17</v>
      </c>
      <c r="J3280" s="1">
        <f t="shared" si="102"/>
        <v>0.81720430107526887</v>
      </c>
      <c r="K3280" s="1">
        <f t="shared" si="103"/>
        <v>0.18279569892473119</v>
      </c>
    </row>
    <row r="3281" spans="1:11" hidden="1" x14ac:dyDescent="0.35">
      <c r="A3281" t="s">
        <v>138</v>
      </c>
      <c r="B3281" t="s">
        <v>9</v>
      </c>
      <c r="C3281" t="s">
        <v>139</v>
      </c>
      <c r="D3281" t="s">
        <v>135</v>
      </c>
      <c r="E3281" t="s">
        <v>87</v>
      </c>
      <c r="F3281" t="s">
        <v>189</v>
      </c>
      <c r="G3281">
        <v>152</v>
      </c>
      <c r="H3281">
        <v>95</v>
      </c>
      <c r="I3281">
        <v>57</v>
      </c>
      <c r="J3281" s="1">
        <f t="shared" si="102"/>
        <v>0.625</v>
      </c>
      <c r="K3281" s="1">
        <f t="shared" si="103"/>
        <v>0.375</v>
      </c>
    </row>
    <row r="3282" spans="1:11" hidden="1" x14ac:dyDescent="0.35">
      <c r="A3282" t="s">
        <v>138</v>
      </c>
      <c r="B3282" t="s">
        <v>9</v>
      </c>
      <c r="C3282" t="s">
        <v>139</v>
      </c>
      <c r="D3282" t="s">
        <v>135</v>
      </c>
      <c r="E3282" t="s">
        <v>88</v>
      </c>
      <c r="F3282" t="s">
        <v>268</v>
      </c>
      <c r="G3282">
        <v>140</v>
      </c>
      <c r="H3282">
        <v>91</v>
      </c>
      <c r="I3282">
        <v>49</v>
      </c>
      <c r="J3282" s="1">
        <f t="shared" si="102"/>
        <v>0.65</v>
      </c>
      <c r="K3282" s="1">
        <f t="shared" si="103"/>
        <v>0.35</v>
      </c>
    </row>
    <row r="3283" spans="1:11" hidden="1" x14ac:dyDescent="0.35">
      <c r="A3283" t="s">
        <v>138</v>
      </c>
      <c r="B3283" t="s">
        <v>9</v>
      </c>
      <c r="C3283" t="s">
        <v>139</v>
      </c>
      <c r="D3283" t="s">
        <v>135</v>
      </c>
      <c r="E3283" t="s">
        <v>89</v>
      </c>
      <c r="F3283" t="s">
        <v>189</v>
      </c>
      <c r="G3283">
        <v>65</v>
      </c>
      <c r="H3283">
        <v>50</v>
      </c>
      <c r="I3283">
        <v>15</v>
      </c>
      <c r="J3283" s="1">
        <f t="shared" si="102"/>
        <v>0.76923076923076927</v>
      </c>
      <c r="K3283" s="1">
        <f t="shared" si="103"/>
        <v>0.23076923076923078</v>
      </c>
    </row>
    <row r="3284" spans="1:11" hidden="1" x14ac:dyDescent="0.35">
      <c r="A3284" t="s">
        <v>138</v>
      </c>
      <c r="B3284" t="s">
        <v>9</v>
      </c>
      <c r="C3284" t="s">
        <v>139</v>
      </c>
      <c r="D3284" t="s">
        <v>135</v>
      </c>
      <c r="E3284" t="s">
        <v>90</v>
      </c>
      <c r="F3284" t="s">
        <v>179</v>
      </c>
      <c r="G3284">
        <v>95</v>
      </c>
      <c r="H3284">
        <v>63</v>
      </c>
      <c r="I3284">
        <v>32</v>
      </c>
      <c r="J3284" s="1">
        <f t="shared" si="102"/>
        <v>0.66315789473684206</v>
      </c>
      <c r="K3284" s="1">
        <f t="shared" si="103"/>
        <v>0.33684210526315789</v>
      </c>
    </row>
    <row r="3285" spans="1:11" hidden="1" x14ac:dyDescent="0.35">
      <c r="A3285" t="s">
        <v>138</v>
      </c>
      <c r="B3285" t="s">
        <v>9</v>
      </c>
      <c r="C3285" t="s">
        <v>139</v>
      </c>
      <c r="D3285" t="s">
        <v>135</v>
      </c>
      <c r="E3285" t="s">
        <v>91</v>
      </c>
      <c r="F3285" t="s">
        <v>268</v>
      </c>
      <c r="G3285">
        <v>53</v>
      </c>
      <c r="H3285">
        <v>34</v>
      </c>
      <c r="I3285">
        <v>19</v>
      </c>
      <c r="J3285" s="1">
        <f t="shared" si="102"/>
        <v>0.64150943396226412</v>
      </c>
      <c r="K3285" s="1">
        <f t="shared" si="103"/>
        <v>0.35849056603773582</v>
      </c>
    </row>
    <row r="3286" spans="1:11" hidden="1" x14ac:dyDescent="0.35">
      <c r="A3286" t="s">
        <v>138</v>
      </c>
      <c r="B3286" t="s">
        <v>9</v>
      </c>
      <c r="C3286" t="s">
        <v>139</v>
      </c>
      <c r="D3286" t="s">
        <v>135</v>
      </c>
      <c r="E3286" t="s">
        <v>92</v>
      </c>
      <c r="F3286" t="s">
        <v>189</v>
      </c>
      <c r="G3286">
        <v>78</v>
      </c>
      <c r="H3286">
        <v>73</v>
      </c>
      <c r="I3286">
        <v>5</v>
      </c>
      <c r="J3286" s="1">
        <f t="shared" si="102"/>
        <v>0.9358974358974359</v>
      </c>
      <c r="K3286" s="1">
        <f t="shared" si="103"/>
        <v>6.4102564102564097E-2</v>
      </c>
    </row>
    <row r="3287" spans="1:11" hidden="1" x14ac:dyDescent="0.35">
      <c r="A3287" t="s">
        <v>138</v>
      </c>
      <c r="B3287" t="s">
        <v>9</v>
      </c>
      <c r="C3287" t="s">
        <v>139</v>
      </c>
      <c r="D3287" t="s">
        <v>135</v>
      </c>
      <c r="E3287" t="s">
        <v>93</v>
      </c>
      <c r="F3287" t="s">
        <v>184</v>
      </c>
      <c r="G3287">
        <v>75</v>
      </c>
      <c r="H3287">
        <v>49</v>
      </c>
      <c r="I3287">
        <v>26</v>
      </c>
      <c r="J3287" s="1">
        <f t="shared" si="102"/>
        <v>0.65333333333333332</v>
      </c>
      <c r="K3287" s="1">
        <f t="shared" si="103"/>
        <v>0.34666666666666668</v>
      </c>
    </row>
    <row r="3288" spans="1:11" hidden="1" x14ac:dyDescent="0.35">
      <c r="A3288" t="s">
        <v>138</v>
      </c>
      <c r="B3288" t="s">
        <v>9</v>
      </c>
      <c r="C3288" t="s">
        <v>139</v>
      </c>
      <c r="D3288" t="s">
        <v>135</v>
      </c>
      <c r="E3288" t="s">
        <v>94</v>
      </c>
      <c r="F3288" t="s">
        <v>210</v>
      </c>
      <c r="G3288">
        <v>106</v>
      </c>
      <c r="H3288">
        <v>85</v>
      </c>
      <c r="I3288">
        <v>21</v>
      </c>
      <c r="J3288" s="1">
        <f t="shared" si="102"/>
        <v>0.80188679245283023</v>
      </c>
      <c r="K3288" s="1">
        <f t="shared" si="103"/>
        <v>0.19811320754716982</v>
      </c>
    </row>
    <row r="3289" spans="1:11" hidden="1" x14ac:dyDescent="0.35">
      <c r="A3289" t="s">
        <v>138</v>
      </c>
      <c r="B3289" t="s">
        <v>9</v>
      </c>
      <c r="C3289" t="s">
        <v>139</v>
      </c>
      <c r="D3289" t="s">
        <v>135</v>
      </c>
      <c r="E3289" t="s">
        <v>95</v>
      </c>
      <c r="F3289" t="s">
        <v>210</v>
      </c>
      <c r="G3289">
        <v>1</v>
      </c>
      <c r="H3289">
        <v>1</v>
      </c>
      <c r="I3289">
        <v>0</v>
      </c>
      <c r="J3289" s="1">
        <f t="shared" si="102"/>
        <v>1</v>
      </c>
      <c r="K3289" s="1">
        <f t="shared" si="103"/>
        <v>0</v>
      </c>
    </row>
    <row r="3290" spans="1:11" hidden="1" x14ac:dyDescent="0.35">
      <c r="A3290" t="s">
        <v>138</v>
      </c>
      <c r="B3290" t="s">
        <v>9</v>
      </c>
      <c r="C3290" t="s">
        <v>139</v>
      </c>
      <c r="D3290" t="s">
        <v>135</v>
      </c>
      <c r="E3290" t="s">
        <v>96</v>
      </c>
      <c r="F3290" t="s">
        <v>268</v>
      </c>
      <c r="G3290">
        <v>18</v>
      </c>
      <c r="H3290">
        <v>15</v>
      </c>
      <c r="I3290">
        <v>3</v>
      </c>
      <c r="J3290" s="1">
        <f t="shared" si="102"/>
        <v>0.83333333333333337</v>
      </c>
      <c r="K3290" s="1">
        <f t="shared" si="103"/>
        <v>0.16666666666666666</v>
      </c>
    </row>
    <row r="3291" spans="1:11" hidden="1" x14ac:dyDescent="0.35">
      <c r="A3291" t="s">
        <v>138</v>
      </c>
      <c r="B3291" t="s">
        <v>9</v>
      </c>
      <c r="C3291" t="s">
        <v>139</v>
      </c>
      <c r="D3291" t="s">
        <v>135</v>
      </c>
      <c r="E3291" t="s">
        <v>97</v>
      </c>
      <c r="F3291" t="s">
        <v>309</v>
      </c>
      <c r="G3291">
        <v>101</v>
      </c>
      <c r="H3291">
        <v>86</v>
      </c>
      <c r="I3291">
        <v>15</v>
      </c>
      <c r="J3291" s="1">
        <f t="shared" si="102"/>
        <v>0.85148514851485146</v>
      </c>
      <c r="K3291" s="1">
        <f t="shared" si="103"/>
        <v>0.14851485148514851</v>
      </c>
    </row>
    <row r="3292" spans="1:11" hidden="1" x14ac:dyDescent="0.35">
      <c r="A3292" t="s">
        <v>138</v>
      </c>
      <c r="B3292" t="s">
        <v>9</v>
      </c>
      <c r="C3292" t="s">
        <v>139</v>
      </c>
      <c r="D3292" t="s">
        <v>135</v>
      </c>
      <c r="E3292" t="s">
        <v>98</v>
      </c>
      <c r="F3292" t="s">
        <v>268</v>
      </c>
      <c r="G3292">
        <v>24</v>
      </c>
      <c r="H3292">
        <v>15</v>
      </c>
      <c r="I3292">
        <v>9</v>
      </c>
      <c r="J3292" s="1">
        <f t="shared" si="102"/>
        <v>0.625</v>
      </c>
      <c r="K3292" s="1">
        <f t="shared" si="103"/>
        <v>0.375</v>
      </c>
    </row>
    <row r="3293" spans="1:11" hidden="1" x14ac:dyDescent="0.35">
      <c r="A3293" t="s">
        <v>138</v>
      </c>
      <c r="B3293" t="s">
        <v>9</v>
      </c>
      <c r="C3293" t="s">
        <v>139</v>
      </c>
      <c r="D3293" t="s">
        <v>135</v>
      </c>
      <c r="E3293" t="s">
        <v>99</v>
      </c>
      <c r="F3293" t="s">
        <v>189</v>
      </c>
      <c r="G3293">
        <v>138</v>
      </c>
      <c r="H3293">
        <v>92</v>
      </c>
      <c r="I3293">
        <v>46</v>
      </c>
      <c r="J3293" s="1">
        <f t="shared" si="102"/>
        <v>0.66666666666666663</v>
      </c>
      <c r="K3293" s="1">
        <f t="shared" si="103"/>
        <v>0.33333333333333331</v>
      </c>
    </row>
    <row r="3294" spans="1:11" hidden="1" x14ac:dyDescent="0.35">
      <c r="A3294" t="s">
        <v>138</v>
      </c>
      <c r="B3294" t="s">
        <v>9</v>
      </c>
      <c r="C3294" t="s">
        <v>139</v>
      </c>
      <c r="D3294" t="s">
        <v>135</v>
      </c>
      <c r="E3294" t="s">
        <v>100</v>
      </c>
      <c r="F3294" t="s">
        <v>200</v>
      </c>
      <c r="G3294">
        <v>88</v>
      </c>
      <c r="H3294">
        <v>51</v>
      </c>
      <c r="I3294">
        <v>37</v>
      </c>
      <c r="J3294" s="1">
        <f t="shared" si="102"/>
        <v>0.57954545454545459</v>
      </c>
      <c r="K3294" s="1">
        <f t="shared" si="103"/>
        <v>0.42045454545454547</v>
      </c>
    </row>
    <row r="3295" spans="1:11" hidden="1" x14ac:dyDescent="0.35">
      <c r="A3295" t="s">
        <v>138</v>
      </c>
      <c r="B3295" t="s">
        <v>9</v>
      </c>
      <c r="C3295" t="s">
        <v>139</v>
      </c>
      <c r="D3295" t="s">
        <v>135</v>
      </c>
      <c r="E3295" t="s">
        <v>101</v>
      </c>
      <c r="F3295" t="s">
        <v>189</v>
      </c>
      <c r="G3295">
        <v>117</v>
      </c>
      <c r="H3295">
        <v>74</v>
      </c>
      <c r="I3295">
        <v>43</v>
      </c>
      <c r="J3295" s="1">
        <f t="shared" si="102"/>
        <v>0.63247863247863245</v>
      </c>
      <c r="K3295" s="1">
        <f t="shared" si="103"/>
        <v>0.36752136752136755</v>
      </c>
    </row>
    <row r="3296" spans="1:11" hidden="1" x14ac:dyDescent="0.35">
      <c r="A3296" t="s">
        <v>138</v>
      </c>
      <c r="B3296" t="s">
        <v>9</v>
      </c>
      <c r="C3296" t="s">
        <v>139</v>
      </c>
      <c r="D3296" t="s">
        <v>135</v>
      </c>
      <c r="E3296" t="s">
        <v>102</v>
      </c>
      <c r="F3296" t="s">
        <v>309</v>
      </c>
      <c r="G3296">
        <v>180</v>
      </c>
      <c r="H3296">
        <v>129</v>
      </c>
      <c r="I3296">
        <v>51</v>
      </c>
      <c r="J3296" s="1">
        <f t="shared" si="102"/>
        <v>0.71666666666666667</v>
      </c>
      <c r="K3296" s="1">
        <f t="shared" si="103"/>
        <v>0.28333333333333333</v>
      </c>
    </row>
    <row r="3297" spans="1:11" hidden="1" x14ac:dyDescent="0.35">
      <c r="A3297" t="s">
        <v>138</v>
      </c>
      <c r="B3297" t="s">
        <v>9</v>
      </c>
      <c r="C3297" t="s">
        <v>139</v>
      </c>
      <c r="D3297" t="s">
        <v>135</v>
      </c>
      <c r="E3297" t="s">
        <v>104</v>
      </c>
      <c r="F3297" t="s">
        <v>189</v>
      </c>
      <c r="G3297">
        <v>96</v>
      </c>
      <c r="H3297">
        <v>63</v>
      </c>
      <c r="I3297">
        <v>33</v>
      </c>
      <c r="J3297" s="1">
        <f t="shared" si="102"/>
        <v>0.65625</v>
      </c>
      <c r="K3297" s="1">
        <f t="shared" si="103"/>
        <v>0.34375</v>
      </c>
    </row>
    <row r="3298" spans="1:11" hidden="1" x14ac:dyDescent="0.35">
      <c r="A3298" t="s">
        <v>138</v>
      </c>
      <c r="B3298" t="s">
        <v>9</v>
      </c>
      <c r="C3298" t="s">
        <v>139</v>
      </c>
      <c r="D3298" t="s">
        <v>135</v>
      </c>
      <c r="E3298" t="s">
        <v>105</v>
      </c>
      <c r="F3298" t="s">
        <v>268</v>
      </c>
      <c r="G3298">
        <v>16</v>
      </c>
      <c r="H3298">
        <v>13</v>
      </c>
      <c r="I3298">
        <v>3</v>
      </c>
      <c r="J3298" s="1">
        <f t="shared" si="102"/>
        <v>0.8125</v>
      </c>
      <c r="K3298" s="1">
        <f t="shared" si="103"/>
        <v>0.1875</v>
      </c>
    </row>
    <row r="3299" spans="1:11" hidden="1" x14ac:dyDescent="0.35">
      <c r="A3299" t="s">
        <v>138</v>
      </c>
      <c r="B3299" t="s">
        <v>9</v>
      </c>
      <c r="C3299" t="s">
        <v>139</v>
      </c>
      <c r="D3299" t="s">
        <v>135</v>
      </c>
      <c r="E3299" t="s">
        <v>106</v>
      </c>
      <c r="F3299" t="s">
        <v>200</v>
      </c>
      <c r="G3299">
        <v>123</v>
      </c>
      <c r="H3299">
        <v>89</v>
      </c>
      <c r="I3299">
        <v>34</v>
      </c>
      <c r="J3299" s="1">
        <f t="shared" si="102"/>
        <v>0.72357723577235777</v>
      </c>
      <c r="K3299" s="1">
        <f t="shared" si="103"/>
        <v>0.27642276422764228</v>
      </c>
    </row>
    <row r="3300" spans="1:11" hidden="1" x14ac:dyDescent="0.35">
      <c r="A3300" t="s">
        <v>138</v>
      </c>
      <c r="B3300" t="s">
        <v>9</v>
      </c>
      <c r="C3300" t="s">
        <v>139</v>
      </c>
      <c r="D3300" t="s">
        <v>135</v>
      </c>
      <c r="E3300" t="s">
        <v>107</v>
      </c>
      <c r="F3300" t="s">
        <v>200</v>
      </c>
      <c r="G3300">
        <v>127</v>
      </c>
      <c r="H3300">
        <v>104</v>
      </c>
      <c r="I3300">
        <v>23</v>
      </c>
      <c r="J3300" s="1">
        <f t="shared" si="102"/>
        <v>0.81889763779527558</v>
      </c>
      <c r="K3300" s="1">
        <f t="shared" si="103"/>
        <v>0.18110236220472442</v>
      </c>
    </row>
    <row r="3301" spans="1:11" hidden="1" x14ac:dyDescent="0.35">
      <c r="A3301" t="s">
        <v>138</v>
      </c>
      <c r="B3301" t="s">
        <v>9</v>
      </c>
      <c r="C3301" t="s">
        <v>139</v>
      </c>
      <c r="D3301" t="s">
        <v>135</v>
      </c>
      <c r="E3301" t="s">
        <v>108</v>
      </c>
      <c r="F3301" t="s">
        <v>179</v>
      </c>
      <c r="G3301">
        <v>102</v>
      </c>
      <c r="H3301">
        <v>76</v>
      </c>
      <c r="I3301">
        <v>26</v>
      </c>
      <c r="J3301" s="1">
        <f t="shared" si="102"/>
        <v>0.74509803921568629</v>
      </c>
      <c r="K3301" s="1">
        <f t="shared" si="103"/>
        <v>0.25490196078431371</v>
      </c>
    </row>
    <row r="3302" spans="1:11" hidden="1" x14ac:dyDescent="0.35">
      <c r="A3302" t="s">
        <v>138</v>
      </c>
      <c r="B3302" t="s">
        <v>9</v>
      </c>
      <c r="C3302" t="s">
        <v>139</v>
      </c>
      <c r="D3302" t="s">
        <v>135</v>
      </c>
      <c r="E3302" t="s">
        <v>109</v>
      </c>
      <c r="F3302" t="s">
        <v>309</v>
      </c>
      <c r="G3302">
        <v>137</v>
      </c>
      <c r="H3302">
        <v>104</v>
      </c>
      <c r="I3302">
        <v>33</v>
      </c>
      <c r="J3302" s="1">
        <f t="shared" si="102"/>
        <v>0.75912408759124084</v>
      </c>
      <c r="K3302" s="1">
        <f t="shared" si="103"/>
        <v>0.24087591240875914</v>
      </c>
    </row>
    <row r="3303" spans="1:11" hidden="1" x14ac:dyDescent="0.35">
      <c r="A3303" t="s">
        <v>138</v>
      </c>
      <c r="B3303" t="s">
        <v>9</v>
      </c>
      <c r="C3303" t="s">
        <v>139</v>
      </c>
      <c r="D3303" t="s">
        <v>135</v>
      </c>
      <c r="E3303" t="s">
        <v>110</v>
      </c>
      <c r="F3303" t="s">
        <v>200</v>
      </c>
      <c r="G3303">
        <v>59</v>
      </c>
      <c r="H3303">
        <v>41</v>
      </c>
      <c r="I3303">
        <v>18</v>
      </c>
      <c r="J3303" s="1">
        <f t="shared" si="102"/>
        <v>0.69491525423728817</v>
      </c>
      <c r="K3303" s="1">
        <f t="shared" si="103"/>
        <v>0.30508474576271188</v>
      </c>
    </row>
    <row r="3304" spans="1:11" hidden="1" x14ac:dyDescent="0.35">
      <c r="A3304" t="s">
        <v>138</v>
      </c>
      <c r="B3304" t="s">
        <v>9</v>
      </c>
      <c r="C3304" t="s">
        <v>139</v>
      </c>
      <c r="D3304" t="s">
        <v>135</v>
      </c>
      <c r="E3304" t="s">
        <v>112</v>
      </c>
      <c r="F3304" t="s">
        <v>210</v>
      </c>
      <c r="G3304">
        <v>55</v>
      </c>
      <c r="H3304">
        <v>34</v>
      </c>
      <c r="I3304">
        <v>21</v>
      </c>
      <c r="J3304" s="1">
        <f t="shared" si="102"/>
        <v>0.61818181818181817</v>
      </c>
      <c r="K3304" s="1">
        <f t="shared" si="103"/>
        <v>0.38181818181818183</v>
      </c>
    </row>
    <row r="3305" spans="1:11" hidden="1" x14ac:dyDescent="0.35">
      <c r="A3305" t="s">
        <v>138</v>
      </c>
      <c r="B3305" t="s">
        <v>9</v>
      </c>
      <c r="C3305" t="s">
        <v>139</v>
      </c>
      <c r="D3305" t="s">
        <v>135</v>
      </c>
      <c r="E3305" t="s">
        <v>113</v>
      </c>
      <c r="F3305" t="s">
        <v>268</v>
      </c>
      <c r="G3305">
        <v>8</v>
      </c>
      <c r="H3305">
        <v>4</v>
      </c>
      <c r="I3305">
        <v>4</v>
      </c>
      <c r="J3305" s="1">
        <f t="shared" si="102"/>
        <v>0.5</v>
      </c>
      <c r="K3305" s="1">
        <f t="shared" si="103"/>
        <v>0.5</v>
      </c>
    </row>
    <row r="3306" spans="1:11" hidden="1" x14ac:dyDescent="0.35">
      <c r="A3306" t="s">
        <v>138</v>
      </c>
      <c r="B3306" t="s">
        <v>9</v>
      </c>
      <c r="C3306" t="s">
        <v>139</v>
      </c>
      <c r="D3306" t="s">
        <v>135</v>
      </c>
      <c r="E3306" t="s">
        <v>114</v>
      </c>
      <c r="F3306" t="s">
        <v>184</v>
      </c>
      <c r="G3306">
        <v>8</v>
      </c>
      <c r="H3306">
        <v>6</v>
      </c>
      <c r="I3306">
        <v>2</v>
      </c>
      <c r="J3306" s="1">
        <f t="shared" si="102"/>
        <v>0.75</v>
      </c>
      <c r="K3306" s="1">
        <f t="shared" si="103"/>
        <v>0.25</v>
      </c>
    </row>
    <row r="3307" spans="1:11" hidden="1" x14ac:dyDescent="0.35">
      <c r="A3307" t="s">
        <v>138</v>
      </c>
      <c r="B3307" t="s">
        <v>9</v>
      </c>
      <c r="C3307" t="s">
        <v>139</v>
      </c>
      <c r="D3307" t="s">
        <v>135</v>
      </c>
      <c r="E3307" t="s">
        <v>115</v>
      </c>
      <c r="F3307" t="s">
        <v>184</v>
      </c>
      <c r="G3307">
        <v>8</v>
      </c>
      <c r="H3307">
        <v>6</v>
      </c>
      <c r="I3307">
        <v>2</v>
      </c>
      <c r="J3307" s="1">
        <f t="shared" si="102"/>
        <v>0.75</v>
      </c>
      <c r="K3307" s="1">
        <f t="shared" si="103"/>
        <v>0.25</v>
      </c>
    </row>
    <row r="3308" spans="1:11" hidden="1" x14ac:dyDescent="0.35">
      <c r="A3308" t="s">
        <v>138</v>
      </c>
      <c r="B3308" t="s">
        <v>9</v>
      </c>
      <c r="C3308" t="s">
        <v>139</v>
      </c>
      <c r="D3308" t="s">
        <v>135</v>
      </c>
      <c r="E3308" t="s">
        <v>116</v>
      </c>
      <c r="F3308" t="s">
        <v>184</v>
      </c>
      <c r="G3308">
        <v>5</v>
      </c>
      <c r="H3308">
        <v>4</v>
      </c>
      <c r="I3308">
        <v>1</v>
      </c>
      <c r="J3308" s="1">
        <f t="shared" si="102"/>
        <v>0.8</v>
      </c>
      <c r="K3308" s="1">
        <f t="shared" si="103"/>
        <v>0.2</v>
      </c>
    </row>
    <row r="3309" spans="1:11" hidden="1" x14ac:dyDescent="0.35">
      <c r="A3309" t="s">
        <v>138</v>
      </c>
      <c r="B3309" t="s">
        <v>9</v>
      </c>
      <c r="C3309" t="s">
        <v>139</v>
      </c>
      <c r="D3309" t="s">
        <v>135</v>
      </c>
      <c r="E3309" t="s">
        <v>117</v>
      </c>
      <c r="F3309" t="s">
        <v>309</v>
      </c>
      <c r="G3309">
        <v>158</v>
      </c>
      <c r="H3309">
        <v>119</v>
      </c>
      <c r="I3309">
        <v>39</v>
      </c>
      <c r="J3309" s="1">
        <f t="shared" si="102"/>
        <v>0.75316455696202533</v>
      </c>
      <c r="K3309" s="1">
        <f t="shared" si="103"/>
        <v>0.24683544303797469</v>
      </c>
    </row>
    <row r="3310" spans="1:11" hidden="1" x14ac:dyDescent="0.35">
      <c r="A3310" t="s">
        <v>138</v>
      </c>
      <c r="B3310" t="s">
        <v>9</v>
      </c>
      <c r="C3310" t="s">
        <v>139</v>
      </c>
      <c r="D3310" t="s">
        <v>135</v>
      </c>
      <c r="E3310" t="s">
        <v>118</v>
      </c>
      <c r="F3310" t="s">
        <v>189</v>
      </c>
      <c r="G3310">
        <v>65</v>
      </c>
      <c r="H3310">
        <v>54</v>
      </c>
      <c r="I3310">
        <v>11</v>
      </c>
      <c r="J3310" s="1">
        <f t="shared" si="102"/>
        <v>0.83076923076923082</v>
      </c>
      <c r="K3310" s="1">
        <f t="shared" si="103"/>
        <v>0.16923076923076924</v>
      </c>
    </row>
    <row r="3311" spans="1:11" hidden="1" x14ac:dyDescent="0.35">
      <c r="A3311" t="s">
        <v>138</v>
      </c>
      <c r="B3311" t="s">
        <v>9</v>
      </c>
      <c r="C3311" t="s">
        <v>139</v>
      </c>
      <c r="D3311" t="s">
        <v>135</v>
      </c>
      <c r="E3311" t="s">
        <v>119</v>
      </c>
      <c r="F3311" t="s">
        <v>189</v>
      </c>
      <c r="G3311">
        <v>220</v>
      </c>
      <c r="H3311">
        <v>140</v>
      </c>
      <c r="I3311">
        <v>80</v>
      </c>
      <c r="J3311" s="1">
        <f t="shared" si="102"/>
        <v>0.63636363636363635</v>
      </c>
      <c r="K3311" s="1">
        <f t="shared" si="103"/>
        <v>0.36363636363636365</v>
      </c>
    </row>
    <row r="3312" spans="1:11" hidden="1" x14ac:dyDescent="0.35">
      <c r="A3312" t="s">
        <v>138</v>
      </c>
      <c r="B3312" t="s">
        <v>9</v>
      </c>
      <c r="C3312" t="s">
        <v>139</v>
      </c>
      <c r="D3312" t="s">
        <v>135</v>
      </c>
      <c r="E3312" t="s">
        <v>120</v>
      </c>
      <c r="F3312" t="s">
        <v>200</v>
      </c>
      <c r="G3312">
        <v>61</v>
      </c>
      <c r="H3312">
        <v>45</v>
      </c>
      <c r="I3312">
        <v>16</v>
      </c>
      <c r="J3312" s="1">
        <f t="shared" si="102"/>
        <v>0.73770491803278693</v>
      </c>
      <c r="K3312" s="1">
        <f t="shared" si="103"/>
        <v>0.26229508196721313</v>
      </c>
    </row>
    <row r="3313" spans="1:11" hidden="1" x14ac:dyDescent="0.35">
      <c r="A3313" t="s">
        <v>138</v>
      </c>
      <c r="B3313" t="s">
        <v>9</v>
      </c>
      <c r="C3313" t="s">
        <v>139</v>
      </c>
      <c r="D3313" t="s">
        <v>135</v>
      </c>
      <c r="E3313" t="s">
        <v>121</v>
      </c>
      <c r="F3313" t="s">
        <v>200</v>
      </c>
      <c r="G3313">
        <v>269</v>
      </c>
      <c r="H3313">
        <v>212</v>
      </c>
      <c r="I3313">
        <v>57</v>
      </c>
      <c r="J3313" s="1">
        <f t="shared" si="102"/>
        <v>0.78810408921933084</v>
      </c>
      <c r="K3313" s="1">
        <f t="shared" si="103"/>
        <v>0.21189591078066913</v>
      </c>
    </row>
    <row r="3314" spans="1:11" hidden="1" x14ac:dyDescent="0.35">
      <c r="A3314" t="s">
        <v>138</v>
      </c>
      <c r="B3314" t="s">
        <v>9</v>
      </c>
      <c r="C3314" t="s">
        <v>139</v>
      </c>
      <c r="D3314" t="s">
        <v>135</v>
      </c>
      <c r="E3314" t="s">
        <v>122</v>
      </c>
      <c r="F3314" t="s">
        <v>184</v>
      </c>
      <c r="G3314">
        <v>77</v>
      </c>
      <c r="H3314">
        <v>56</v>
      </c>
      <c r="I3314">
        <v>21</v>
      </c>
      <c r="J3314" s="1">
        <f t="shared" si="102"/>
        <v>0.72727272727272729</v>
      </c>
      <c r="K3314" s="1">
        <f t="shared" si="103"/>
        <v>0.27272727272727271</v>
      </c>
    </row>
    <row r="3315" spans="1:11" hidden="1" x14ac:dyDescent="0.35">
      <c r="A3315" t="s">
        <v>138</v>
      </c>
      <c r="B3315" t="s">
        <v>9</v>
      </c>
      <c r="C3315" t="s">
        <v>139</v>
      </c>
      <c r="D3315" t="s">
        <v>135</v>
      </c>
      <c r="E3315" t="s">
        <v>123</v>
      </c>
      <c r="F3315" t="s">
        <v>189</v>
      </c>
      <c r="G3315">
        <v>98</v>
      </c>
      <c r="H3315">
        <v>68</v>
      </c>
      <c r="I3315">
        <v>30</v>
      </c>
      <c r="J3315" s="1">
        <f t="shared" si="102"/>
        <v>0.69387755102040816</v>
      </c>
      <c r="K3315" s="1">
        <f t="shared" si="103"/>
        <v>0.30612244897959184</v>
      </c>
    </row>
    <row r="3316" spans="1:11" hidden="1" x14ac:dyDescent="0.35">
      <c r="A3316" t="s">
        <v>138</v>
      </c>
      <c r="B3316" t="s">
        <v>9</v>
      </c>
      <c r="C3316" t="s">
        <v>139</v>
      </c>
      <c r="D3316" t="s">
        <v>135</v>
      </c>
      <c r="E3316" t="s">
        <v>124</v>
      </c>
      <c r="F3316" t="s">
        <v>124</v>
      </c>
      <c r="G3316">
        <v>86</v>
      </c>
      <c r="H3316">
        <v>69</v>
      </c>
      <c r="I3316">
        <v>17</v>
      </c>
      <c r="J3316" s="1">
        <f t="shared" si="102"/>
        <v>0.80232558139534882</v>
      </c>
      <c r="K3316" s="1">
        <f t="shared" si="103"/>
        <v>0.19767441860465115</v>
      </c>
    </row>
    <row r="3317" spans="1:11" x14ac:dyDescent="0.35">
      <c r="A3317" t="s">
        <v>138</v>
      </c>
      <c r="B3317" t="s">
        <v>9</v>
      </c>
      <c r="C3317" t="s">
        <v>139</v>
      </c>
      <c r="D3317" t="s">
        <v>135</v>
      </c>
      <c r="E3317" t="s">
        <v>125</v>
      </c>
      <c r="F3317" t="s">
        <v>309</v>
      </c>
      <c r="G3317">
        <v>221</v>
      </c>
      <c r="H3317">
        <v>189</v>
      </c>
      <c r="I3317">
        <v>32</v>
      </c>
      <c r="J3317" s="1">
        <f t="shared" si="102"/>
        <v>0.85520361990950222</v>
      </c>
      <c r="K3317" s="1">
        <f t="shared" si="103"/>
        <v>0.14479638009049775</v>
      </c>
    </row>
    <row r="3318" spans="1:11" hidden="1" x14ac:dyDescent="0.35">
      <c r="A3318" t="s">
        <v>138</v>
      </c>
      <c r="B3318" t="s">
        <v>9</v>
      </c>
      <c r="C3318" t="s">
        <v>139</v>
      </c>
      <c r="D3318" t="s">
        <v>135</v>
      </c>
      <c r="E3318" t="s">
        <v>126</v>
      </c>
      <c r="F3318" t="s">
        <v>268</v>
      </c>
      <c r="G3318">
        <v>16</v>
      </c>
      <c r="H3318">
        <v>10</v>
      </c>
      <c r="I3318">
        <v>6</v>
      </c>
      <c r="J3318" s="1">
        <f t="shared" si="102"/>
        <v>0.625</v>
      </c>
      <c r="K3318" s="1">
        <f t="shared" si="103"/>
        <v>0.375</v>
      </c>
    </row>
  </sheetData>
  <autoFilter ref="A1:K3318" xr:uid="{00000000-0001-0000-0000-000000000000}">
    <filterColumn colId="4">
      <filters>
        <filter val="W2U3Z"/>
      </filters>
    </filterColumn>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4C2C-7887-40A4-B98C-01D57D52D07C}">
  <dimension ref="A2:AA115"/>
  <sheetViews>
    <sheetView topLeftCell="D11" zoomScale="83" workbookViewId="0">
      <selection activeCell="A19" sqref="A19"/>
    </sheetView>
  </sheetViews>
  <sheetFormatPr defaultRowHeight="14.5" x14ac:dyDescent="0.35"/>
  <cols>
    <col min="1" max="1" width="48.08984375" bestFit="1" customWidth="1"/>
    <col min="2" max="2" width="20.81640625" bestFit="1" customWidth="1"/>
    <col min="3" max="3" width="16.08984375" bestFit="1" customWidth="1"/>
    <col min="4" max="5" width="6.81640625" bestFit="1" customWidth="1"/>
    <col min="6" max="6" width="10.7265625" bestFit="1" customWidth="1"/>
    <col min="7" max="7" width="17.81640625" bestFit="1" customWidth="1"/>
    <col min="8" max="8" width="19.453125" bestFit="1" customWidth="1"/>
    <col min="9" max="9" width="7.6328125" bestFit="1" customWidth="1"/>
    <col min="10" max="10" width="17.7265625" bestFit="1" customWidth="1"/>
    <col min="11" max="11" width="16.453125" bestFit="1" customWidth="1"/>
    <col min="12" max="12" width="10.7265625" bestFit="1" customWidth="1"/>
    <col min="13" max="24" width="3.26953125" bestFit="1" customWidth="1"/>
    <col min="25" max="26" width="16.1796875" bestFit="1" customWidth="1"/>
    <col min="27" max="100" width="3.26953125" bestFit="1" customWidth="1"/>
    <col min="101" max="522" width="4.36328125" bestFit="1" customWidth="1"/>
    <col min="523" max="963" width="5.453125" bestFit="1" customWidth="1"/>
    <col min="964" max="964" width="6.54296875" bestFit="1" customWidth="1"/>
    <col min="965" max="965" width="6.81640625" bestFit="1" customWidth="1"/>
    <col min="966" max="966" width="10.90625" bestFit="1" customWidth="1"/>
  </cols>
  <sheetData>
    <row r="2" spans="1:4" x14ac:dyDescent="0.35">
      <c r="A2" s="26" t="s">
        <v>154</v>
      </c>
    </row>
    <row r="3" spans="1:4" x14ac:dyDescent="0.35">
      <c r="A3" s="2" t="s">
        <v>144</v>
      </c>
      <c r="B3" t="s">
        <v>142</v>
      </c>
      <c r="C3" t="s">
        <v>145</v>
      </c>
      <c r="D3" t="s">
        <v>146</v>
      </c>
    </row>
    <row r="4" spans="1:4" x14ac:dyDescent="0.35">
      <c r="A4" s="4" t="s">
        <v>10</v>
      </c>
      <c r="B4">
        <v>505227</v>
      </c>
      <c r="C4">
        <v>381076</v>
      </c>
      <c r="D4">
        <v>124151</v>
      </c>
    </row>
    <row r="5" spans="1:4" x14ac:dyDescent="0.35">
      <c r="A5" s="4" t="s">
        <v>137</v>
      </c>
      <c r="B5">
        <v>576244</v>
      </c>
      <c r="C5">
        <v>441557</v>
      </c>
      <c r="D5">
        <v>134687</v>
      </c>
    </row>
    <row r="6" spans="1:4" x14ac:dyDescent="0.35">
      <c r="A6" s="4" t="s">
        <v>139</v>
      </c>
      <c r="B6">
        <v>607500</v>
      </c>
      <c r="C6">
        <v>471314</v>
      </c>
      <c r="D6">
        <v>136186</v>
      </c>
    </row>
    <row r="7" spans="1:4" x14ac:dyDescent="0.35">
      <c r="A7" s="4" t="s">
        <v>143</v>
      </c>
      <c r="B7">
        <v>1688971</v>
      </c>
      <c r="C7">
        <v>1293947</v>
      </c>
      <c r="D7">
        <v>395024</v>
      </c>
    </row>
    <row r="14" spans="1:4" x14ac:dyDescent="0.35">
      <c r="A14" s="26" t="s">
        <v>155</v>
      </c>
    </row>
    <row r="15" spans="1:4" x14ac:dyDescent="0.35">
      <c r="A15" s="2" t="s">
        <v>144</v>
      </c>
      <c r="B15" t="s">
        <v>142</v>
      </c>
      <c r="C15" t="s">
        <v>145</v>
      </c>
      <c r="D15" t="s">
        <v>146</v>
      </c>
    </row>
    <row r="16" spans="1:4" x14ac:dyDescent="0.35">
      <c r="A16" s="4" t="s">
        <v>128</v>
      </c>
      <c r="B16">
        <v>721851</v>
      </c>
      <c r="C16">
        <v>520482</v>
      </c>
      <c r="D16">
        <v>201369</v>
      </c>
    </row>
    <row r="17" spans="1:4" x14ac:dyDescent="0.35">
      <c r="A17" s="4" t="s">
        <v>11</v>
      </c>
      <c r="B17">
        <v>724661</v>
      </c>
      <c r="C17">
        <v>577950</v>
      </c>
      <c r="D17">
        <v>146711</v>
      </c>
    </row>
    <row r="18" spans="1:4" x14ac:dyDescent="0.35">
      <c r="A18" s="4" t="s">
        <v>127</v>
      </c>
      <c r="B18">
        <v>29745</v>
      </c>
      <c r="C18">
        <v>22041</v>
      </c>
      <c r="D18">
        <v>7704</v>
      </c>
    </row>
    <row r="19" spans="1:4" x14ac:dyDescent="0.35">
      <c r="A19" s="4" t="s">
        <v>129</v>
      </c>
      <c r="B19">
        <v>82120</v>
      </c>
      <c r="C19">
        <v>74499</v>
      </c>
      <c r="D19">
        <v>7621</v>
      </c>
    </row>
    <row r="20" spans="1:4" x14ac:dyDescent="0.35">
      <c r="A20" s="4" t="s">
        <v>130</v>
      </c>
      <c r="B20">
        <v>24823</v>
      </c>
      <c r="C20">
        <v>24221</v>
      </c>
      <c r="D20">
        <v>602</v>
      </c>
    </row>
    <row r="21" spans="1:4" x14ac:dyDescent="0.35">
      <c r="A21" s="4" t="s">
        <v>131</v>
      </c>
      <c r="B21">
        <v>25967</v>
      </c>
      <c r="C21">
        <v>22345</v>
      </c>
      <c r="D21">
        <v>3622</v>
      </c>
    </row>
    <row r="22" spans="1:4" x14ac:dyDescent="0.35">
      <c r="A22" s="4" t="s">
        <v>132</v>
      </c>
      <c r="B22">
        <v>13791</v>
      </c>
      <c r="C22">
        <v>10693</v>
      </c>
      <c r="D22">
        <v>3098</v>
      </c>
    </row>
    <row r="23" spans="1:4" x14ac:dyDescent="0.35">
      <c r="A23" s="4" t="s">
        <v>133</v>
      </c>
      <c r="B23">
        <v>45023</v>
      </c>
      <c r="C23">
        <v>26830</v>
      </c>
      <c r="D23">
        <v>18193</v>
      </c>
    </row>
    <row r="24" spans="1:4" x14ac:dyDescent="0.35">
      <c r="A24" s="4" t="s">
        <v>134</v>
      </c>
      <c r="B24">
        <v>5390</v>
      </c>
      <c r="C24">
        <v>3436</v>
      </c>
      <c r="D24">
        <v>1954</v>
      </c>
    </row>
    <row r="25" spans="1:4" x14ac:dyDescent="0.35">
      <c r="A25" s="4" t="s">
        <v>135</v>
      </c>
      <c r="B25">
        <v>15600</v>
      </c>
      <c r="C25">
        <v>11450</v>
      </c>
      <c r="D25">
        <v>4150</v>
      </c>
    </row>
    <row r="26" spans="1:4" x14ac:dyDescent="0.35">
      <c r="A26" s="4" t="s">
        <v>143</v>
      </c>
      <c r="B26">
        <v>1688971</v>
      </c>
      <c r="C26">
        <v>1293947</v>
      </c>
      <c r="D26">
        <v>395024</v>
      </c>
    </row>
    <row r="32" spans="1:4" x14ac:dyDescent="0.35">
      <c r="A32" s="2" t="s">
        <v>5</v>
      </c>
      <c r="B32" t="s">
        <v>163</v>
      </c>
    </row>
    <row r="33" spans="1:4" x14ac:dyDescent="0.35">
      <c r="A33" s="26" t="s">
        <v>156</v>
      </c>
    </row>
    <row r="34" spans="1:4" x14ac:dyDescent="0.35">
      <c r="A34" s="2" t="s">
        <v>144</v>
      </c>
      <c r="B34" t="s">
        <v>142</v>
      </c>
      <c r="C34" t="s">
        <v>145</v>
      </c>
      <c r="D34" t="s">
        <v>146</v>
      </c>
    </row>
    <row r="35" spans="1:4" x14ac:dyDescent="0.35">
      <c r="A35" s="4" t="s">
        <v>125</v>
      </c>
      <c r="B35">
        <v>62071</v>
      </c>
      <c r="C35">
        <v>51314</v>
      </c>
      <c r="D35">
        <v>10757</v>
      </c>
    </row>
    <row r="36" spans="1:4" x14ac:dyDescent="0.35">
      <c r="A36" s="4" t="s">
        <v>106</v>
      </c>
      <c r="B36">
        <v>61943</v>
      </c>
      <c r="C36">
        <v>51579</v>
      </c>
      <c r="D36">
        <v>10364</v>
      </c>
    </row>
    <row r="37" spans="1:4" x14ac:dyDescent="0.35">
      <c r="A37" s="4" t="s">
        <v>102</v>
      </c>
      <c r="B37">
        <v>52839</v>
      </c>
      <c r="C37">
        <v>42839</v>
      </c>
      <c r="D37">
        <v>10000</v>
      </c>
    </row>
    <row r="38" spans="1:4" x14ac:dyDescent="0.35">
      <c r="A38" s="4" t="s">
        <v>121</v>
      </c>
      <c r="B38">
        <v>48436</v>
      </c>
      <c r="C38">
        <v>36231</v>
      </c>
      <c r="D38">
        <v>12205</v>
      </c>
    </row>
    <row r="39" spans="1:4" x14ac:dyDescent="0.35">
      <c r="A39" s="4" t="s">
        <v>90</v>
      </c>
      <c r="B39">
        <v>47718</v>
      </c>
      <c r="C39">
        <v>35490</v>
      </c>
      <c r="D39">
        <v>12228</v>
      </c>
    </row>
    <row r="40" spans="1:4" x14ac:dyDescent="0.35">
      <c r="A40" s="4" t="s">
        <v>117</v>
      </c>
      <c r="B40">
        <v>44694</v>
      </c>
      <c r="C40">
        <v>35898</v>
      </c>
      <c r="D40">
        <v>8796</v>
      </c>
    </row>
    <row r="41" spans="1:4" x14ac:dyDescent="0.35">
      <c r="A41" s="4" t="s">
        <v>109</v>
      </c>
      <c r="B41">
        <v>42813</v>
      </c>
      <c r="C41">
        <v>31073</v>
      </c>
      <c r="D41">
        <v>11740</v>
      </c>
    </row>
    <row r="42" spans="1:4" x14ac:dyDescent="0.35">
      <c r="A42" s="4" t="s">
        <v>97</v>
      </c>
      <c r="B42">
        <v>41015</v>
      </c>
      <c r="C42">
        <v>33402</v>
      </c>
      <c r="D42">
        <v>7613</v>
      </c>
    </row>
    <row r="43" spans="1:4" x14ac:dyDescent="0.35">
      <c r="A43" s="4" t="s">
        <v>107</v>
      </c>
      <c r="B43">
        <v>34158</v>
      </c>
      <c r="C43">
        <v>29024</v>
      </c>
      <c r="D43">
        <v>5134</v>
      </c>
    </row>
    <row r="44" spans="1:4" x14ac:dyDescent="0.35">
      <c r="A44" s="4" t="s">
        <v>87</v>
      </c>
      <c r="B44">
        <v>32319</v>
      </c>
      <c r="C44">
        <v>24821</v>
      </c>
      <c r="D44">
        <v>7498</v>
      </c>
    </row>
    <row r="45" spans="1:4" x14ac:dyDescent="0.35">
      <c r="A45" s="4" t="s">
        <v>143</v>
      </c>
      <c r="B45">
        <v>468006</v>
      </c>
      <c r="C45">
        <v>371671</v>
      </c>
      <c r="D45">
        <v>96335</v>
      </c>
    </row>
    <row r="51" spans="1:5" x14ac:dyDescent="0.35">
      <c r="A51" s="26" t="s">
        <v>164</v>
      </c>
    </row>
    <row r="52" spans="1:5" x14ac:dyDescent="0.35">
      <c r="A52" s="2" t="s">
        <v>142</v>
      </c>
      <c r="B52" s="2" t="s">
        <v>161</v>
      </c>
    </row>
    <row r="53" spans="1:5" x14ac:dyDescent="0.35">
      <c r="A53" s="2" t="s">
        <v>144</v>
      </c>
      <c r="B53" t="s">
        <v>10</v>
      </c>
      <c r="C53" t="s">
        <v>137</v>
      </c>
      <c r="D53" t="s">
        <v>139</v>
      </c>
      <c r="E53" t="s">
        <v>162</v>
      </c>
    </row>
    <row r="54" spans="1:5" x14ac:dyDescent="0.35">
      <c r="A54" s="4" t="s">
        <v>128</v>
      </c>
      <c r="B54">
        <v>215274</v>
      </c>
      <c r="C54">
        <v>246948</v>
      </c>
      <c r="D54">
        <v>259629</v>
      </c>
    </row>
    <row r="55" spans="1:5" x14ac:dyDescent="0.35">
      <c r="A55" s="4" t="s">
        <v>11</v>
      </c>
      <c r="B55">
        <v>218060</v>
      </c>
      <c r="C55">
        <v>245595</v>
      </c>
      <c r="D55">
        <v>261006</v>
      </c>
    </row>
    <row r="56" spans="1:5" x14ac:dyDescent="0.35">
      <c r="A56" s="4" t="s">
        <v>127</v>
      </c>
      <c r="B56">
        <v>9118</v>
      </c>
      <c r="C56">
        <v>10018</v>
      </c>
      <c r="D56">
        <v>10609</v>
      </c>
    </row>
    <row r="57" spans="1:5" x14ac:dyDescent="0.35">
      <c r="A57" s="4" t="s">
        <v>129</v>
      </c>
      <c r="B57">
        <v>24098</v>
      </c>
      <c r="C57">
        <v>28543</v>
      </c>
      <c r="D57">
        <v>29479</v>
      </c>
    </row>
    <row r="58" spans="1:5" x14ac:dyDescent="0.35">
      <c r="A58" s="4" t="s">
        <v>130</v>
      </c>
      <c r="B58">
        <v>7541</v>
      </c>
      <c r="C58">
        <v>8334</v>
      </c>
      <c r="D58">
        <v>8948</v>
      </c>
    </row>
    <row r="59" spans="1:5" x14ac:dyDescent="0.35">
      <c r="A59" s="4" t="s">
        <v>131</v>
      </c>
      <c r="B59">
        <v>7714</v>
      </c>
      <c r="C59">
        <v>9144</v>
      </c>
      <c r="D59">
        <v>9109</v>
      </c>
    </row>
    <row r="60" spans="1:5" x14ac:dyDescent="0.35">
      <c r="A60" s="4" t="s">
        <v>132</v>
      </c>
      <c r="B60">
        <v>4031</v>
      </c>
      <c r="C60">
        <v>4796</v>
      </c>
      <c r="D60">
        <v>4964</v>
      </c>
    </row>
    <row r="61" spans="1:5" x14ac:dyDescent="0.35">
      <c r="A61" s="4" t="s">
        <v>133</v>
      </c>
      <c r="B61">
        <v>13290</v>
      </c>
      <c r="C61">
        <v>15561</v>
      </c>
      <c r="D61">
        <v>16172</v>
      </c>
    </row>
    <row r="62" spans="1:5" x14ac:dyDescent="0.35">
      <c r="A62" s="4" t="s">
        <v>134</v>
      </c>
      <c r="B62">
        <v>1653</v>
      </c>
      <c r="C62">
        <v>1865</v>
      </c>
      <c r="D62">
        <v>1872</v>
      </c>
    </row>
    <row r="63" spans="1:5" x14ac:dyDescent="0.35">
      <c r="A63" s="4" t="s">
        <v>135</v>
      </c>
      <c r="B63">
        <v>4448</v>
      </c>
      <c r="C63">
        <v>5440</v>
      </c>
      <c r="D63">
        <v>5712</v>
      </c>
    </row>
    <row r="64" spans="1:5" x14ac:dyDescent="0.35">
      <c r="A64" s="4" t="s">
        <v>162</v>
      </c>
    </row>
    <row r="70" spans="1:27" x14ac:dyDescent="0.35">
      <c r="A70" t="s">
        <v>513</v>
      </c>
    </row>
    <row r="71" spans="1:27" x14ac:dyDescent="0.35">
      <c r="A71" s="2" t="s">
        <v>146</v>
      </c>
      <c r="B71" s="2" t="s">
        <v>161</v>
      </c>
      <c r="Y71" s="17"/>
      <c r="Z71" s="18"/>
      <c r="AA71" s="19"/>
    </row>
    <row r="72" spans="1:27" x14ac:dyDescent="0.35">
      <c r="A72" s="2" t="s">
        <v>144</v>
      </c>
      <c r="B72" t="s">
        <v>10</v>
      </c>
      <c r="C72" t="s">
        <v>137</v>
      </c>
      <c r="D72" t="s">
        <v>139</v>
      </c>
      <c r="E72" t="s">
        <v>162</v>
      </c>
      <c r="F72" t="s">
        <v>143</v>
      </c>
      <c r="Y72" s="20"/>
      <c r="Z72" s="21"/>
      <c r="AA72" s="22"/>
    </row>
    <row r="73" spans="1:27" x14ac:dyDescent="0.35">
      <c r="A73" s="4" t="s">
        <v>128</v>
      </c>
      <c r="B73">
        <v>61681</v>
      </c>
      <c r="C73">
        <v>70866</v>
      </c>
      <c r="D73">
        <v>68822</v>
      </c>
      <c r="F73">
        <v>201369</v>
      </c>
      <c r="Y73" s="20"/>
      <c r="Z73" s="21"/>
      <c r="AA73" s="22"/>
    </row>
    <row r="74" spans="1:27" x14ac:dyDescent="0.35">
      <c r="A74" s="4" t="s">
        <v>11</v>
      </c>
      <c r="B74">
        <v>48603</v>
      </c>
      <c r="C74">
        <v>47261</v>
      </c>
      <c r="D74">
        <v>50847</v>
      </c>
      <c r="F74">
        <v>146711</v>
      </c>
      <c r="Y74" s="20"/>
      <c r="Z74" s="21"/>
      <c r="AA74" s="22"/>
    </row>
    <row r="75" spans="1:27" x14ac:dyDescent="0.35">
      <c r="A75" s="4" t="s">
        <v>127</v>
      </c>
      <c r="B75">
        <v>2536</v>
      </c>
      <c r="C75">
        <v>2489</v>
      </c>
      <c r="D75">
        <v>2679</v>
      </c>
      <c r="F75">
        <v>7704</v>
      </c>
      <c r="Y75" s="20"/>
      <c r="Z75" s="21"/>
      <c r="AA75" s="22"/>
    </row>
    <row r="76" spans="1:27" x14ac:dyDescent="0.35">
      <c r="A76" s="4" t="s">
        <v>129</v>
      </c>
      <c r="B76">
        <v>2295</v>
      </c>
      <c r="C76">
        <v>2775</v>
      </c>
      <c r="D76">
        <v>2551</v>
      </c>
      <c r="F76">
        <v>7621</v>
      </c>
      <c r="Y76" s="20"/>
      <c r="Z76" s="21"/>
      <c r="AA76" s="22"/>
    </row>
    <row r="77" spans="1:27" x14ac:dyDescent="0.35">
      <c r="A77" s="4" t="s">
        <v>130</v>
      </c>
      <c r="B77">
        <v>198</v>
      </c>
      <c r="C77">
        <v>223</v>
      </c>
      <c r="D77">
        <v>181</v>
      </c>
      <c r="F77">
        <v>602</v>
      </c>
      <c r="Y77" s="20"/>
      <c r="Z77" s="21"/>
      <c r="AA77" s="22"/>
    </row>
    <row r="78" spans="1:27" x14ac:dyDescent="0.35">
      <c r="A78" s="4" t="s">
        <v>131</v>
      </c>
      <c r="B78">
        <v>1055</v>
      </c>
      <c r="C78">
        <v>1349</v>
      </c>
      <c r="D78">
        <v>1218</v>
      </c>
      <c r="F78">
        <v>3622</v>
      </c>
      <c r="Y78" s="20"/>
      <c r="Z78" s="21"/>
      <c r="AA78" s="22"/>
    </row>
    <row r="79" spans="1:27" x14ac:dyDescent="0.35">
      <c r="A79" s="4" t="s">
        <v>132</v>
      </c>
      <c r="B79">
        <v>936</v>
      </c>
      <c r="C79">
        <v>1122</v>
      </c>
      <c r="D79">
        <v>1040</v>
      </c>
      <c r="F79">
        <v>3098</v>
      </c>
      <c r="Y79" s="20"/>
      <c r="Z79" s="21"/>
      <c r="AA79" s="22"/>
    </row>
    <row r="80" spans="1:27" x14ac:dyDescent="0.35">
      <c r="A80" s="4" t="s">
        <v>133</v>
      </c>
      <c r="B80">
        <v>5178</v>
      </c>
      <c r="C80">
        <v>6423</v>
      </c>
      <c r="D80">
        <v>6592</v>
      </c>
      <c r="F80">
        <v>18193</v>
      </c>
      <c r="Y80" s="20"/>
      <c r="Z80" s="21"/>
      <c r="AA80" s="22"/>
    </row>
    <row r="81" spans="1:27" x14ac:dyDescent="0.35">
      <c r="A81" s="4" t="s">
        <v>134</v>
      </c>
      <c r="B81">
        <v>532</v>
      </c>
      <c r="C81">
        <v>715</v>
      </c>
      <c r="D81">
        <v>707</v>
      </c>
      <c r="F81">
        <v>1954</v>
      </c>
      <c r="Y81" s="20"/>
      <c r="Z81" s="21"/>
      <c r="AA81" s="22"/>
    </row>
    <row r="82" spans="1:27" x14ac:dyDescent="0.35">
      <c r="A82" s="4" t="s">
        <v>135</v>
      </c>
      <c r="B82">
        <v>1137</v>
      </c>
      <c r="C82">
        <v>1464</v>
      </c>
      <c r="D82">
        <v>1549</v>
      </c>
      <c r="F82">
        <v>4150</v>
      </c>
      <c r="Y82" s="20"/>
      <c r="Z82" s="21"/>
      <c r="AA82" s="22"/>
    </row>
    <row r="83" spans="1:27" x14ac:dyDescent="0.35">
      <c r="A83" s="4" t="s">
        <v>162</v>
      </c>
      <c r="Y83" s="20"/>
      <c r="Z83" s="21"/>
      <c r="AA83" s="22"/>
    </row>
    <row r="84" spans="1:27" x14ac:dyDescent="0.35">
      <c r="A84" s="4" t="s">
        <v>143</v>
      </c>
      <c r="B84">
        <v>124151</v>
      </c>
      <c r="C84">
        <v>134687</v>
      </c>
      <c r="D84">
        <v>136186</v>
      </c>
      <c r="F84">
        <v>395024</v>
      </c>
      <c r="Y84" s="20"/>
      <c r="Z84" s="21"/>
      <c r="AA84" s="22"/>
    </row>
    <row r="85" spans="1:27" x14ac:dyDescent="0.35">
      <c r="Y85" s="20"/>
      <c r="Z85" s="21"/>
      <c r="AA85" s="22"/>
    </row>
    <row r="86" spans="1:27" x14ac:dyDescent="0.35">
      <c r="Y86" s="20"/>
      <c r="Z86" s="21"/>
      <c r="AA86" s="22"/>
    </row>
    <row r="87" spans="1:27" x14ac:dyDescent="0.35">
      <c r="Y87" s="20"/>
      <c r="Z87" s="21"/>
      <c r="AA87" s="22"/>
    </row>
    <row r="88" spans="1:27" x14ac:dyDescent="0.35">
      <c r="A88" s="2" t="s">
        <v>144</v>
      </c>
      <c r="B88" t="s">
        <v>142</v>
      </c>
      <c r="C88" t="s">
        <v>146</v>
      </c>
      <c r="Y88" s="23"/>
      <c r="Z88" s="24"/>
      <c r="AA88" s="25"/>
    </row>
    <row r="89" spans="1:27" x14ac:dyDescent="0.35">
      <c r="A89" s="4" t="s">
        <v>184</v>
      </c>
      <c r="B89">
        <v>192387</v>
      </c>
      <c r="C89">
        <v>55868</v>
      </c>
    </row>
    <row r="90" spans="1:27" x14ac:dyDescent="0.35">
      <c r="A90" s="4" t="s">
        <v>309</v>
      </c>
      <c r="B90">
        <v>243468</v>
      </c>
      <c r="C90">
        <v>48919</v>
      </c>
    </row>
    <row r="91" spans="1:27" x14ac:dyDescent="0.35">
      <c r="A91" s="4" t="s">
        <v>189</v>
      </c>
      <c r="B91">
        <v>308310</v>
      </c>
      <c r="C91">
        <v>75698</v>
      </c>
    </row>
    <row r="92" spans="1:27" x14ac:dyDescent="0.35">
      <c r="A92" s="4" t="s">
        <v>380</v>
      </c>
      <c r="B92">
        <v>1471</v>
      </c>
      <c r="C92">
        <v>341</v>
      </c>
    </row>
    <row r="93" spans="1:27" x14ac:dyDescent="0.35">
      <c r="A93" s="4" t="s">
        <v>268</v>
      </c>
      <c r="B93">
        <v>244505</v>
      </c>
      <c r="C93">
        <v>48037</v>
      </c>
    </row>
    <row r="94" spans="1:27" x14ac:dyDescent="0.35">
      <c r="A94" s="4" t="s">
        <v>210</v>
      </c>
      <c r="B94">
        <v>234931</v>
      </c>
      <c r="C94">
        <v>52402</v>
      </c>
    </row>
    <row r="95" spans="1:27" x14ac:dyDescent="0.35">
      <c r="A95" s="4" t="s">
        <v>200</v>
      </c>
      <c r="B95">
        <v>275939</v>
      </c>
      <c r="C95">
        <v>57220</v>
      </c>
    </row>
    <row r="96" spans="1:27" x14ac:dyDescent="0.35">
      <c r="A96" s="4" t="s">
        <v>179</v>
      </c>
      <c r="B96">
        <v>181948</v>
      </c>
      <c r="C96">
        <v>54857</v>
      </c>
    </row>
    <row r="97" spans="1:3" x14ac:dyDescent="0.35">
      <c r="A97" s="4" t="s">
        <v>124</v>
      </c>
      <c r="B97">
        <v>6012</v>
      </c>
      <c r="C97">
        <v>1682</v>
      </c>
    </row>
    <row r="98" spans="1:3" x14ac:dyDescent="0.35">
      <c r="A98" s="4" t="s">
        <v>143</v>
      </c>
      <c r="B98">
        <v>1688971</v>
      </c>
      <c r="C98">
        <v>395024</v>
      </c>
    </row>
    <row r="110" spans="1:3" x14ac:dyDescent="0.35">
      <c r="A110" s="2" t="s">
        <v>142</v>
      </c>
      <c r="B110" s="2" t="s">
        <v>161</v>
      </c>
    </row>
    <row r="111" spans="1:3" x14ac:dyDescent="0.35">
      <c r="A111" s="2" t="s">
        <v>144</v>
      </c>
      <c r="B111" t="s">
        <v>128</v>
      </c>
      <c r="C111" t="s">
        <v>143</v>
      </c>
    </row>
    <row r="112" spans="1:3" x14ac:dyDescent="0.35">
      <c r="A112" s="4" t="s">
        <v>10</v>
      </c>
      <c r="B112">
        <v>215274</v>
      </c>
      <c r="C112">
        <v>215274</v>
      </c>
    </row>
    <row r="113" spans="1:3" x14ac:dyDescent="0.35">
      <c r="A113" s="4" t="s">
        <v>137</v>
      </c>
      <c r="B113">
        <v>246948</v>
      </c>
      <c r="C113">
        <v>246948</v>
      </c>
    </row>
    <row r="114" spans="1:3" x14ac:dyDescent="0.35">
      <c r="A114" s="4" t="s">
        <v>139</v>
      </c>
      <c r="B114">
        <v>259629</v>
      </c>
      <c r="C114">
        <v>259629</v>
      </c>
    </row>
    <row r="115" spans="1:3" x14ac:dyDescent="0.35">
      <c r="A115" s="4" t="s">
        <v>143</v>
      </c>
      <c r="B115">
        <v>721851</v>
      </c>
      <c r="C115">
        <v>721851</v>
      </c>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1949-5703-4F66-99F3-9F8AFAFBB7BE}">
  <dimension ref="A3:C25"/>
  <sheetViews>
    <sheetView workbookViewId="0">
      <selection activeCell="A39" sqref="A39"/>
    </sheetView>
  </sheetViews>
  <sheetFormatPr defaultRowHeight="14.5" x14ac:dyDescent="0.35"/>
  <cols>
    <col min="1" max="1" width="48.6328125" bestFit="1" customWidth="1"/>
    <col min="2" max="2" width="20.7265625" bestFit="1" customWidth="1"/>
  </cols>
  <sheetData>
    <row r="3" spans="1:3" x14ac:dyDescent="0.35">
      <c r="A3" s="2" t="s">
        <v>144</v>
      </c>
      <c r="B3" t="s">
        <v>142</v>
      </c>
    </row>
    <row r="4" spans="1:3" x14ac:dyDescent="0.35">
      <c r="A4" s="4" t="s">
        <v>184</v>
      </c>
      <c r="B4">
        <v>192387</v>
      </c>
    </row>
    <row r="5" spans="1:3" x14ac:dyDescent="0.35">
      <c r="A5" s="4" t="s">
        <v>309</v>
      </c>
      <c r="B5">
        <v>243468</v>
      </c>
    </row>
    <row r="6" spans="1:3" x14ac:dyDescent="0.35">
      <c r="A6" s="4" t="s">
        <v>189</v>
      </c>
      <c r="B6">
        <v>308310</v>
      </c>
    </row>
    <row r="7" spans="1:3" x14ac:dyDescent="0.35">
      <c r="A7" s="4" t="s">
        <v>380</v>
      </c>
      <c r="B7">
        <v>1471</v>
      </c>
    </row>
    <row r="8" spans="1:3" x14ac:dyDescent="0.35">
      <c r="A8" s="4" t="s">
        <v>268</v>
      </c>
      <c r="B8">
        <v>244505</v>
      </c>
    </row>
    <row r="9" spans="1:3" x14ac:dyDescent="0.35">
      <c r="A9" s="4" t="s">
        <v>210</v>
      </c>
      <c r="B9">
        <v>234931</v>
      </c>
    </row>
    <row r="10" spans="1:3" x14ac:dyDescent="0.35">
      <c r="A10" s="4" t="s">
        <v>200</v>
      </c>
      <c r="B10">
        <v>275939</v>
      </c>
    </row>
    <row r="11" spans="1:3" x14ac:dyDescent="0.35">
      <c r="A11" s="4" t="s">
        <v>179</v>
      </c>
      <c r="B11">
        <v>181948</v>
      </c>
    </row>
    <row r="12" spans="1:3" x14ac:dyDescent="0.35">
      <c r="A12" s="4" t="s">
        <v>124</v>
      </c>
      <c r="B12">
        <v>6012</v>
      </c>
    </row>
    <row r="13" spans="1:3" x14ac:dyDescent="0.35">
      <c r="A13" s="4" t="s">
        <v>143</v>
      </c>
      <c r="B13">
        <v>1688971</v>
      </c>
    </row>
    <row r="16" spans="1:3" x14ac:dyDescent="0.35">
      <c r="A16" s="3" t="s">
        <v>144</v>
      </c>
      <c r="B16" s="3" t="s">
        <v>142</v>
      </c>
      <c r="C16" t="s">
        <v>515</v>
      </c>
    </row>
    <row r="17" spans="1:3" x14ac:dyDescent="0.35">
      <c r="A17" s="4" t="s">
        <v>184</v>
      </c>
      <c r="B17">
        <v>192387</v>
      </c>
      <c r="C17" t="s">
        <v>516</v>
      </c>
    </row>
    <row r="18" spans="1:3" x14ac:dyDescent="0.35">
      <c r="A18" s="4" t="s">
        <v>309</v>
      </c>
      <c r="B18">
        <v>243468</v>
      </c>
      <c r="C18" t="s">
        <v>517</v>
      </c>
    </row>
    <row r="19" spans="1:3" x14ac:dyDescent="0.35">
      <c r="A19" s="4" t="s">
        <v>189</v>
      </c>
      <c r="B19">
        <v>308310</v>
      </c>
      <c r="C19" t="s">
        <v>518</v>
      </c>
    </row>
    <row r="20" spans="1:3" x14ac:dyDescent="0.35">
      <c r="A20" s="4" t="s">
        <v>380</v>
      </c>
      <c r="B20">
        <v>1471</v>
      </c>
      <c r="C20" t="s">
        <v>519</v>
      </c>
    </row>
    <row r="21" spans="1:3" x14ac:dyDescent="0.35">
      <c r="A21" s="4" t="s">
        <v>268</v>
      </c>
      <c r="B21">
        <v>244505</v>
      </c>
      <c r="C21" t="s">
        <v>523</v>
      </c>
    </row>
    <row r="22" spans="1:3" x14ac:dyDescent="0.35">
      <c r="A22" s="4" t="s">
        <v>210</v>
      </c>
      <c r="B22">
        <v>234931</v>
      </c>
      <c r="C22" t="s">
        <v>521</v>
      </c>
    </row>
    <row r="23" spans="1:3" x14ac:dyDescent="0.35">
      <c r="A23" s="4" t="s">
        <v>200</v>
      </c>
      <c r="B23">
        <v>275939</v>
      </c>
      <c r="C23" t="s">
        <v>522</v>
      </c>
    </row>
    <row r="24" spans="1:3" x14ac:dyDescent="0.35">
      <c r="A24" s="4" t="s">
        <v>179</v>
      </c>
      <c r="B24">
        <v>181948</v>
      </c>
      <c r="C24" t="s">
        <v>520</v>
      </c>
    </row>
    <row r="25" spans="1:3" x14ac:dyDescent="0.35">
      <c r="A25" s="4" t="s">
        <v>124</v>
      </c>
      <c r="B25">
        <v>6012</v>
      </c>
      <c r="C25" t="s">
        <v>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D77B-042A-4B00-9967-472C4962BE6C}">
  <dimension ref="A1:H292"/>
  <sheetViews>
    <sheetView workbookViewId="0">
      <selection activeCell="H23" sqref="H23"/>
    </sheetView>
  </sheetViews>
  <sheetFormatPr defaultRowHeight="14.5" x14ac:dyDescent="0.35"/>
  <sheetData>
    <row r="1" spans="1:8" ht="62.5" x14ac:dyDescent="0.35">
      <c r="A1" s="27" t="s">
        <v>165</v>
      </c>
      <c r="B1" s="28" t="s">
        <v>166</v>
      </c>
      <c r="C1" s="27" t="s">
        <v>167</v>
      </c>
      <c r="D1" s="27" t="s">
        <v>168</v>
      </c>
      <c r="E1" s="27" t="s">
        <v>169</v>
      </c>
      <c r="F1" s="27" t="s">
        <v>170</v>
      </c>
      <c r="G1" s="27" t="s">
        <v>171</v>
      </c>
      <c r="H1" s="27" t="s">
        <v>172</v>
      </c>
    </row>
    <row r="2" spans="1:8" x14ac:dyDescent="0.35">
      <c r="A2" s="29" t="s">
        <v>108</v>
      </c>
      <c r="B2" s="30" t="s">
        <v>173</v>
      </c>
      <c r="C2" s="29" t="s">
        <v>174</v>
      </c>
      <c r="D2" s="29" t="s">
        <v>175</v>
      </c>
      <c r="E2" s="30" t="s">
        <v>176</v>
      </c>
      <c r="F2" s="29" t="s">
        <v>177</v>
      </c>
      <c r="G2" s="29" t="s">
        <v>178</v>
      </c>
      <c r="H2" s="29" t="s">
        <v>179</v>
      </c>
    </row>
    <row r="3" spans="1:8" x14ac:dyDescent="0.35">
      <c r="A3" s="29" t="s">
        <v>122</v>
      </c>
      <c r="B3" s="30" t="s">
        <v>180</v>
      </c>
      <c r="C3" s="29" t="s">
        <v>174</v>
      </c>
      <c r="D3" s="29" t="s">
        <v>181</v>
      </c>
      <c r="E3" s="30" t="s">
        <v>182</v>
      </c>
      <c r="F3" s="29" t="s">
        <v>177</v>
      </c>
      <c r="G3" s="29" t="s">
        <v>183</v>
      </c>
      <c r="H3" s="29" t="s">
        <v>184</v>
      </c>
    </row>
    <row r="4" spans="1:8" x14ac:dyDescent="0.35">
      <c r="A4" s="29" t="s">
        <v>87</v>
      </c>
      <c r="B4" s="30" t="s">
        <v>185</v>
      </c>
      <c r="C4" s="29" t="s">
        <v>174</v>
      </c>
      <c r="D4" s="29" t="s">
        <v>186</v>
      </c>
      <c r="E4" s="30" t="s">
        <v>187</v>
      </c>
      <c r="F4" s="29" t="s">
        <v>177</v>
      </c>
      <c r="G4" s="29" t="s">
        <v>188</v>
      </c>
      <c r="H4" s="29" t="s">
        <v>189</v>
      </c>
    </row>
    <row r="5" spans="1:8" x14ac:dyDescent="0.35">
      <c r="A5" s="29" t="s">
        <v>119</v>
      </c>
      <c r="B5" s="30" t="s">
        <v>190</v>
      </c>
      <c r="C5" s="29" t="s">
        <v>174</v>
      </c>
      <c r="D5" s="29" t="s">
        <v>191</v>
      </c>
      <c r="E5" s="30" t="s">
        <v>192</v>
      </c>
      <c r="F5" s="29" t="s">
        <v>177</v>
      </c>
      <c r="G5" s="29" t="s">
        <v>188</v>
      </c>
      <c r="H5" s="29" t="s">
        <v>189</v>
      </c>
    </row>
    <row r="6" spans="1:8" x14ac:dyDescent="0.35">
      <c r="A6" s="29" t="s">
        <v>86</v>
      </c>
      <c r="B6" s="30" t="s">
        <v>193</v>
      </c>
      <c r="C6" s="29" t="s">
        <v>174</v>
      </c>
      <c r="D6" s="29" t="s">
        <v>194</v>
      </c>
      <c r="E6" s="30" t="s">
        <v>195</v>
      </c>
      <c r="F6" s="29" t="s">
        <v>177</v>
      </c>
      <c r="G6" s="29" t="s">
        <v>178</v>
      </c>
      <c r="H6" s="29" t="s">
        <v>179</v>
      </c>
    </row>
    <row r="7" spans="1:8" x14ac:dyDescent="0.35">
      <c r="A7" s="29" t="s">
        <v>70</v>
      </c>
      <c r="B7" s="30" t="s">
        <v>196</v>
      </c>
      <c r="C7" s="29" t="s">
        <v>174</v>
      </c>
      <c r="D7" s="29" t="s">
        <v>197</v>
      </c>
      <c r="E7" s="30" t="s">
        <v>198</v>
      </c>
      <c r="F7" s="29" t="s">
        <v>177</v>
      </c>
      <c r="G7" s="29" t="s">
        <v>199</v>
      </c>
      <c r="H7" s="29" t="s">
        <v>200</v>
      </c>
    </row>
    <row r="8" spans="1:8" x14ac:dyDescent="0.35">
      <c r="A8" s="30" t="s">
        <v>84</v>
      </c>
      <c r="B8" s="30" t="s">
        <v>201</v>
      </c>
      <c r="C8" s="29" t="s">
        <v>174</v>
      </c>
      <c r="D8" s="29" t="s">
        <v>197</v>
      </c>
      <c r="E8" s="30" t="s">
        <v>198</v>
      </c>
      <c r="F8" s="29" t="s">
        <v>177</v>
      </c>
      <c r="G8" s="29" t="s">
        <v>199</v>
      </c>
      <c r="H8" s="29" t="s">
        <v>200</v>
      </c>
    </row>
    <row r="9" spans="1:8" x14ac:dyDescent="0.35">
      <c r="A9" s="29" t="s">
        <v>85</v>
      </c>
      <c r="B9" s="30" t="s">
        <v>202</v>
      </c>
      <c r="C9" s="29" t="s">
        <v>174</v>
      </c>
      <c r="D9" s="29" t="s">
        <v>197</v>
      </c>
      <c r="E9" s="30" t="s">
        <v>198</v>
      </c>
      <c r="F9" s="29" t="s">
        <v>177</v>
      </c>
      <c r="G9" s="29" t="s">
        <v>199</v>
      </c>
      <c r="H9" s="29" t="s">
        <v>200</v>
      </c>
    </row>
    <row r="10" spans="1:8" x14ac:dyDescent="0.35">
      <c r="A10" s="29" t="s">
        <v>60</v>
      </c>
      <c r="B10" s="30" t="s">
        <v>203</v>
      </c>
      <c r="C10" s="29" t="s">
        <v>174</v>
      </c>
      <c r="D10" s="29" t="s">
        <v>204</v>
      </c>
      <c r="E10" s="30" t="s">
        <v>205</v>
      </c>
      <c r="F10" s="29" t="s">
        <v>177</v>
      </c>
      <c r="G10" s="29" t="s">
        <v>183</v>
      </c>
      <c r="H10" s="29" t="s">
        <v>184</v>
      </c>
    </row>
    <row r="11" spans="1:8" x14ac:dyDescent="0.35">
      <c r="A11" s="29" t="s">
        <v>24</v>
      </c>
      <c r="B11" s="30" t="s">
        <v>206</v>
      </c>
      <c r="C11" s="29" t="s">
        <v>174</v>
      </c>
      <c r="D11" s="29" t="s">
        <v>207</v>
      </c>
      <c r="E11" s="30" t="s">
        <v>208</v>
      </c>
      <c r="F11" s="29" t="s">
        <v>177</v>
      </c>
      <c r="G11" s="29" t="s">
        <v>209</v>
      </c>
      <c r="H11" s="29" t="s">
        <v>210</v>
      </c>
    </row>
    <row r="12" spans="1:8" x14ac:dyDescent="0.35">
      <c r="A12" s="29" t="s">
        <v>27</v>
      </c>
      <c r="B12" s="30" t="s">
        <v>211</v>
      </c>
      <c r="C12" s="29" t="s">
        <v>174</v>
      </c>
      <c r="D12" s="29" t="s">
        <v>207</v>
      </c>
      <c r="E12" s="30" t="s">
        <v>208</v>
      </c>
      <c r="F12" s="29" t="s">
        <v>177</v>
      </c>
      <c r="G12" s="29" t="s">
        <v>209</v>
      </c>
      <c r="H12" s="29" t="s">
        <v>210</v>
      </c>
    </row>
    <row r="13" spans="1:8" x14ac:dyDescent="0.35">
      <c r="A13" s="29" t="s">
        <v>29</v>
      </c>
      <c r="B13" s="30" t="s">
        <v>212</v>
      </c>
      <c r="C13" s="29" t="s">
        <v>174</v>
      </c>
      <c r="D13" s="29" t="s">
        <v>207</v>
      </c>
      <c r="E13" s="30" t="s">
        <v>208</v>
      </c>
      <c r="F13" s="29" t="s">
        <v>177</v>
      </c>
      <c r="G13" s="29" t="s">
        <v>209</v>
      </c>
      <c r="H13" s="29" t="s">
        <v>210</v>
      </c>
    </row>
    <row r="14" spans="1:8" x14ac:dyDescent="0.35">
      <c r="A14" s="29" t="s">
        <v>30</v>
      </c>
      <c r="B14" s="30" t="s">
        <v>213</v>
      </c>
      <c r="C14" s="29" t="s">
        <v>174</v>
      </c>
      <c r="D14" s="29" t="s">
        <v>207</v>
      </c>
      <c r="E14" s="30" t="s">
        <v>208</v>
      </c>
      <c r="F14" s="29" t="s">
        <v>177</v>
      </c>
      <c r="G14" s="29" t="s">
        <v>209</v>
      </c>
      <c r="H14" s="29" t="s">
        <v>210</v>
      </c>
    </row>
    <row r="15" spans="1:8" x14ac:dyDescent="0.35">
      <c r="A15" s="29" t="s">
        <v>32</v>
      </c>
      <c r="B15" s="30" t="s">
        <v>214</v>
      </c>
      <c r="C15" s="29" t="s">
        <v>174</v>
      </c>
      <c r="D15" s="29" t="s">
        <v>207</v>
      </c>
      <c r="E15" s="30" t="s">
        <v>208</v>
      </c>
      <c r="F15" s="29" t="s">
        <v>177</v>
      </c>
      <c r="G15" s="29" t="s">
        <v>209</v>
      </c>
      <c r="H15" s="29" t="s">
        <v>210</v>
      </c>
    </row>
    <row r="16" spans="1:8" x14ac:dyDescent="0.35">
      <c r="A16" s="29" t="s">
        <v>35</v>
      </c>
      <c r="B16" s="30" t="s">
        <v>215</v>
      </c>
      <c r="C16" s="29" t="s">
        <v>174</v>
      </c>
      <c r="D16" s="29" t="s">
        <v>207</v>
      </c>
      <c r="E16" s="30" t="s">
        <v>208</v>
      </c>
      <c r="F16" s="29" t="s">
        <v>177</v>
      </c>
      <c r="G16" s="29" t="s">
        <v>209</v>
      </c>
      <c r="H16" s="29" t="s">
        <v>210</v>
      </c>
    </row>
    <row r="17" spans="1:8" x14ac:dyDescent="0.35">
      <c r="A17" s="29" t="s">
        <v>76</v>
      </c>
      <c r="B17" s="30" t="s">
        <v>216</v>
      </c>
      <c r="C17" s="29" t="s">
        <v>174</v>
      </c>
      <c r="D17" s="29" t="s">
        <v>207</v>
      </c>
      <c r="E17" s="30" t="s">
        <v>208</v>
      </c>
      <c r="F17" s="29" t="s">
        <v>177</v>
      </c>
      <c r="G17" s="29" t="s">
        <v>209</v>
      </c>
      <c r="H17" s="29" t="s">
        <v>210</v>
      </c>
    </row>
    <row r="18" spans="1:8" x14ac:dyDescent="0.35">
      <c r="A18" s="29" t="s">
        <v>94</v>
      </c>
      <c r="B18" s="30" t="s">
        <v>217</v>
      </c>
      <c r="C18" s="29" t="s">
        <v>174</v>
      </c>
      <c r="D18" s="29" t="s">
        <v>207</v>
      </c>
      <c r="E18" s="30" t="s">
        <v>208</v>
      </c>
      <c r="F18" s="29" t="s">
        <v>177</v>
      </c>
      <c r="G18" s="29" t="s">
        <v>209</v>
      </c>
      <c r="H18" s="29" t="s">
        <v>210</v>
      </c>
    </row>
    <row r="19" spans="1:8" x14ac:dyDescent="0.35">
      <c r="A19" s="29" t="s">
        <v>112</v>
      </c>
      <c r="B19" s="30" t="s">
        <v>218</v>
      </c>
      <c r="C19" s="29" t="s">
        <v>174</v>
      </c>
      <c r="D19" s="29" t="s">
        <v>207</v>
      </c>
      <c r="E19" s="30" t="s">
        <v>208</v>
      </c>
      <c r="F19" s="29" t="s">
        <v>177</v>
      </c>
      <c r="G19" s="29" t="s">
        <v>209</v>
      </c>
      <c r="H19" s="29" t="s">
        <v>210</v>
      </c>
    </row>
    <row r="20" spans="1:8" x14ac:dyDescent="0.35">
      <c r="A20" s="29" t="s">
        <v>74</v>
      </c>
      <c r="B20" s="30" t="s">
        <v>219</v>
      </c>
      <c r="C20" s="29" t="s">
        <v>174</v>
      </c>
      <c r="D20" s="29" t="s">
        <v>220</v>
      </c>
      <c r="E20" s="30" t="s">
        <v>221</v>
      </c>
      <c r="F20" s="29" t="s">
        <v>177</v>
      </c>
      <c r="G20" s="29" t="s">
        <v>178</v>
      </c>
      <c r="H20" s="29" t="s">
        <v>179</v>
      </c>
    </row>
    <row r="21" spans="1:8" x14ac:dyDescent="0.35">
      <c r="A21" s="29" t="s">
        <v>118</v>
      </c>
      <c r="B21" s="30" t="s">
        <v>222</v>
      </c>
      <c r="C21" s="29" t="s">
        <v>174</v>
      </c>
      <c r="D21" s="29" t="s">
        <v>223</v>
      </c>
      <c r="E21" s="30" t="s">
        <v>224</v>
      </c>
      <c r="F21" s="29" t="s">
        <v>177</v>
      </c>
      <c r="G21" s="29" t="s">
        <v>188</v>
      </c>
      <c r="H21" s="29" t="s">
        <v>189</v>
      </c>
    </row>
    <row r="22" spans="1:8" x14ac:dyDescent="0.35">
      <c r="A22" s="29" t="s">
        <v>89</v>
      </c>
      <c r="B22" s="30" t="s">
        <v>225</v>
      </c>
      <c r="C22" s="29" t="s">
        <v>174</v>
      </c>
      <c r="D22" s="29" t="s">
        <v>226</v>
      </c>
      <c r="E22" s="30" t="s">
        <v>227</v>
      </c>
      <c r="F22" s="29" t="s">
        <v>177</v>
      </c>
      <c r="G22" s="29" t="s">
        <v>188</v>
      </c>
      <c r="H22" s="29" t="s">
        <v>189</v>
      </c>
    </row>
    <row r="23" spans="1:8" x14ac:dyDescent="0.35">
      <c r="A23" s="29" t="s">
        <v>90</v>
      </c>
      <c r="B23" s="30" t="s">
        <v>228</v>
      </c>
      <c r="C23" s="29" t="s">
        <v>174</v>
      </c>
      <c r="D23" s="29" t="s">
        <v>229</v>
      </c>
      <c r="E23" s="30" t="s">
        <v>230</v>
      </c>
      <c r="F23" s="29" t="s">
        <v>177</v>
      </c>
      <c r="G23" s="29" t="s">
        <v>178</v>
      </c>
      <c r="H23" s="29" t="s">
        <v>179</v>
      </c>
    </row>
    <row r="24" spans="1:8" x14ac:dyDescent="0.35">
      <c r="A24" s="29" t="s">
        <v>72</v>
      </c>
      <c r="B24" s="30" t="s">
        <v>231</v>
      </c>
      <c r="C24" s="29" t="s">
        <v>174</v>
      </c>
      <c r="D24" s="29" t="s">
        <v>232</v>
      </c>
      <c r="E24" s="30" t="s">
        <v>233</v>
      </c>
      <c r="F24" s="29" t="s">
        <v>177</v>
      </c>
      <c r="G24" s="29" t="s">
        <v>178</v>
      </c>
      <c r="H24" s="29" t="s">
        <v>179</v>
      </c>
    </row>
    <row r="25" spans="1:8" x14ac:dyDescent="0.35">
      <c r="A25" s="29" t="s">
        <v>120</v>
      </c>
      <c r="B25" s="30" t="s">
        <v>234</v>
      </c>
      <c r="C25" s="29" t="s">
        <v>174</v>
      </c>
      <c r="D25" s="29" t="s">
        <v>235</v>
      </c>
      <c r="E25" s="30" t="s">
        <v>236</v>
      </c>
      <c r="F25" s="29" t="s">
        <v>177</v>
      </c>
      <c r="G25" s="29" t="s">
        <v>199</v>
      </c>
      <c r="H25" s="29" t="s">
        <v>200</v>
      </c>
    </row>
    <row r="26" spans="1:8" x14ac:dyDescent="0.35">
      <c r="A26" s="29" t="s">
        <v>73</v>
      </c>
      <c r="B26" s="30" t="s">
        <v>237</v>
      </c>
      <c r="C26" s="29" t="s">
        <v>174</v>
      </c>
      <c r="D26" s="29" t="s">
        <v>238</v>
      </c>
      <c r="E26" s="30" t="s">
        <v>239</v>
      </c>
      <c r="F26" s="29" t="s">
        <v>177</v>
      </c>
      <c r="G26" s="29" t="s">
        <v>178</v>
      </c>
      <c r="H26" s="29" t="s">
        <v>179</v>
      </c>
    </row>
    <row r="27" spans="1:8" x14ac:dyDescent="0.35">
      <c r="A27" s="29" t="s">
        <v>17</v>
      </c>
      <c r="B27" s="30" t="s">
        <v>240</v>
      </c>
      <c r="C27" s="29" t="s">
        <v>174</v>
      </c>
      <c r="D27" s="29" t="s">
        <v>241</v>
      </c>
      <c r="E27" s="30" t="s">
        <v>242</v>
      </c>
      <c r="F27" s="29" t="s">
        <v>177</v>
      </c>
      <c r="G27" s="29" t="s">
        <v>209</v>
      </c>
      <c r="H27" s="29" t="s">
        <v>210</v>
      </c>
    </row>
    <row r="28" spans="1:8" x14ac:dyDescent="0.35">
      <c r="A28" s="29" t="s">
        <v>18</v>
      </c>
      <c r="B28" s="30" t="s">
        <v>243</v>
      </c>
      <c r="C28" s="29" t="s">
        <v>174</v>
      </c>
      <c r="D28" s="29" t="s">
        <v>241</v>
      </c>
      <c r="E28" s="30" t="s">
        <v>242</v>
      </c>
      <c r="F28" s="29" t="s">
        <v>177</v>
      </c>
      <c r="G28" s="29" t="s">
        <v>209</v>
      </c>
      <c r="H28" s="29" t="s">
        <v>210</v>
      </c>
    </row>
    <row r="29" spans="1:8" x14ac:dyDescent="0.35">
      <c r="A29" s="29" t="s">
        <v>20</v>
      </c>
      <c r="B29" s="30" t="s">
        <v>244</v>
      </c>
      <c r="C29" s="29" t="s">
        <v>174</v>
      </c>
      <c r="D29" s="29" t="s">
        <v>241</v>
      </c>
      <c r="E29" s="30" t="s">
        <v>242</v>
      </c>
      <c r="F29" s="29" t="s">
        <v>177</v>
      </c>
      <c r="G29" s="29" t="s">
        <v>209</v>
      </c>
      <c r="H29" s="29" t="s">
        <v>210</v>
      </c>
    </row>
    <row r="30" spans="1:8" x14ac:dyDescent="0.35">
      <c r="A30" s="29" t="s">
        <v>22</v>
      </c>
      <c r="B30" s="30" t="s">
        <v>245</v>
      </c>
      <c r="C30" s="29" t="s">
        <v>174</v>
      </c>
      <c r="D30" s="29" t="s">
        <v>241</v>
      </c>
      <c r="E30" s="30" t="s">
        <v>242</v>
      </c>
      <c r="F30" s="29" t="s">
        <v>177</v>
      </c>
      <c r="G30" s="29" t="s">
        <v>209</v>
      </c>
      <c r="H30" s="29" t="s">
        <v>210</v>
      </c>
    </row>
    <row r="31" spans="1:8" x14ac:dyDescent="0.35">
      <c r="A31" s="29" t="s">
        <v>25</v>
      </c>
      <c r="B31" s="30" t="s">
        <v>246</v>
      </c>
      <c r="C31" s="29" t="s">
        <v>174</v>
      </c>
      <c r="D31" s="29" t="s">
        <v>241</v>
      </c>
      <c r="E31" s="30" t="s">
        <v>242</v>
      </c>
      <c r="F31" s="29" t="s">
        <v>177</v>
      </c>
      <c r="G31" s="29" t="s">
        <v>209</v>
      </c>
      <c r="H31" s="29" t="s">
        <v>210</v>
      </c>
    </row>
    <row r="32" spans="1:8" x14ac:dyDescent="0.35">
      <c r="A32" s="29" t="s">
        <v>31</v>
      </c>
      <c r="B32" s="30" t="s">
        <v>247</v>
      </c>
      <c r="C32" s="29" t="s">
        <v>174</v>
      </c>
      <c r="D32" s="29" t="s">
        <v>241</v>
      </c>
      <c r="E32" s="30" t="s">
        <v>242</v>
      </c>
      <c r="F32" s="29" t="s">
        <v>177</v>
      </c>
      <c r="G32" s="29" t="s">
        <v>209</v>
      </c>
      <c r="H32" s="29" t="s">
        <v>210</v>
      </c>
    </row>
    <row r="33" spans="1:8" x14ac:dyDescent="0.35">
      <c r="A33" s="29" t="s">
        <v>33</v>
      </c>
      <c r="B33" s="30" t="s">
        <v>248</v>
      </c>
      <c r="C33" s="29" t="s">
        <v>174</v>
      </c>
      <c r="D33" s="29" t="s">
        <v>241</v>
      </c>
      <c r="E33" s="30" t="s">
        <v>242</v>
      </c>
      <c r="F33" s="29" t="s">
        <v>177</v>
      </c>
      <c r="G33" s="29" t="s">
        <v>209</v>
      </c>
      <c r="H33" s="29" t="s">
        <v>210</v>
      </c>
    </row>
    <row r="34" spans="1:8" x14ac:dyDescent="0.35">
      <c r="A34" s="29" t="s">
        <v>34</v>
      </c>
      <c r="B34" s="30" t="s">
        <v>249</v>
      </c>
      <c r="C34" s="29" t="s">
        <v>174</v>
      </c>
      <c r="D34" s="29" t="s">
        <v>241</v>
      </c>
      <c r="E34" s="30" t="s">
        <v>242</v>
      </c>
      <c r="F34" s="29" t="s">
        <v>177</v>
      </c>
      <c r="G34" s="29" t="s">
        <v>209</v>
      </c>
      <c r="H34" s="29" t="s">
        <v>210</v>
      </c>
    </row>
    <row r="35" spans="1:8" x14ac:dyDescent="0.35">
      <c r="A35" s="29" t="s">
        <v>37</v>
      </c>
      <c r="B35" s="30" t="s">
        <v>250</v>
      </c>
      <c r="C35" s="29" t="s">
        <v>174</v>
      </c>
      <c r="D35" s="29" t="s">
        <v>241</v>
      </c>
      <c r="E35" s="30" t="s">
        <v>242</v>
      </c>
      <c r="F35" s="29" t="s">
        <v>177</v>
      </c>
      <c r="G35" s="29" t="s">
        <v>209</v>
      </c>
      <c r="H35" s="29" t="s">
        <v>210</v>
      </c>
    </row>
    <row r="36" spans="1:8" x14ac:dyDescent="0.35">
      <c r="A36" s="29" t="s">
        <v>79</v>
      </c>
      <c r="B36" s="30" t="s">
        <v>251</v>
      </c>
      <c r="C36" s="29" t="s">
        <v>174</v>
      </c>
      <c r="D36" s="29" t="s">
        <v>241</v>
      </c>
      <c r="E36" s="30" t="s">
        <v>242</v>
      </c>
      <c r="F36" s="29" t="s">
        <v>177</v>
      </c>
      <c r="G36" s="29" t="s">
        <v>209</v>
      </c>
      <c r="H36" s="29" t="s">
        <v>210</v>
      </c>
    </row>
    <row r="37" spans="1:8" x14ac:dyDescent="0.35">
      <c r="A37" s="29" t="s">
        <v>71</v>
      </c>
      <c r="B37" s="30" t="s">
        <v>252</v>
      </c>
      <c r="C37" s="29" t="s">
        <v>174</v>
      </c>
      <c r="D37" s="29" t="s">
        <v>253</v>
      </c>
      <c r="E37" s="30" t="s">
        <v>254</v>
      </c>
      <c r="F37" s="29" t="s">
        <v>177</v>
      </c>
      <c r="G37" s="29" t="s">
        <v>199</v>
      </c>
      <c r="H37" s="29" t="s">
        <v>200</v>
      </c>
    </row>
    <row r="38" spans="1:8" x14ac:dyDescent="0.35">
      <c r="A38" s="29" t="s">
        <v>121</v>
      </c>
      <c r="B38" s="30" t="s">
        <v>255</v>
      </c>
      <c r="C38" s="29" t="s">
        <v>174</v>
      </c>
      <c r="D38" s="29" t="s">
        <v>253</v>
      </c>
      <c r="E38" s="30" t="s">
        <v>254</v>
      </c>
      <c r="F38" s="29" t="s">
        <v>177</v>
      </c>
      <c r="G38" s="29" t="s">
        <v>199</v>
      </c>
      <c r="H38" s="29" t="s">
        <v>200</v>
      </c>
    </row>
    <row r="39" spans="1:8" x14ac:dyDescent="0.35">
      <c r="A39" s="29" t="s">
        <v>92</v>
      </c>
      <c r="B39" s="30" t="s">
        <v>256</v>
      </c>
      <c r="C39" s="29" t="s">
        <v>174</v>
      </c>
      <c r="D39" s="29" t="s">
        <v>257</v>
      </c>
      <c r="E39" s="30" t="s">
        <v>258</v>
      </c>
      <c r="F39" s="29" t="s">
        <v>177</v>
      </c>
      <c r="G39" s="29" t="s">
        <v>188</v>
      </c>
      <c r="H39" s="29" t="s">
        <v>189</v>
      </c>
    </row>
    <row r="40" spans="1:8" x14ac:dyDescent="0.35">
      <c r="A40" s="29" t="s">
        <v>61</v>
      </c>
      <c r="B40" s="30" t="s">
        <v>259</v>
      </c>
      <c r="C40" s="29" t="s">
        <v>174</v>
      </c>
      <c r="D40" s="29" t="s">
        <v>260</v>
      </c>
      <c r="E40" s="30" t="s">
        <v>261</v>
      </c>
      <c r="F40" s="29" t="s">
        <v>177</v>
      </c>
      <c r="G40" s="29" t="s">
        <v>183</v>
      </c>
      <c r="H40" s="29" t="s">
        <v>184</v>
      </c>
    </row>
    <row r="41" spans="1:8" x14ac:dyDescent="0.35">
      <c r="A41" s="29" t="s">
        <v>63</v>
      </c>
      <c r="B41" s="30" t="s">
        <v>262</v>
      </c>
      <c r="C41" s="29" t="s">
        <v>174</v>
      </c>
      <c r="D41" s="29" t="s">
        <v>260</v>
      </c>
      <c r="E41" s="30" t="s">
        <v>261</v>
      </c>
      <c r="F41" s="29" t="s">
        <v>177</v>
      </c>
      <c r="G41" s="29" t="s">
        <v>183</v>
      </c>
      <c r="H41" s="29" t="s">
        <v>184</v>
      </c>
    </row>
    <row r="42" spans="1:8" x14ac:dyDescent="0.35">
      <c r="A42" s="29" t="s">
        <v>67</v>
      </c>
      <c r="B42" s="30" t="s">
        <v>263</v>
      </c>
      <c r="C42" s="29" t="s">
        <v>174</v>
      </c>
      <c r="D42" s="29" t="s">
        <v>260</v>
      </c>
      <c r="E42" s="30" t="s">
        <v>261</v>
      </c>
      <c r="F42" s="29" t="s">
        <v>177</v>
      </c>
      <c r="G42" s="29" t="s">
        <v>183</v>
      </c>
      <c r="H42" s="29" t="s">
        <v>184</v>
      </c>
    </row>
    <row r="43" spans="1:8" x14ac:dyDescent="0.35">
      <c r="A43" s="29" t="s">
        <v>43</v>
      </c>
      <c r="B43" s="30" t="s">
        <v>264</v>
      </c>
      <c r="C43" s="29" t="s">
        <v>174</v>
      </c>
      <c r="D43" s="29" t="s">
        <v>265</v>
      </c>
      <c r="E43" s="30" t="s">
        <v>266</v>
      </c>
      <c r="F43" s="29" t="s">
        <v>177</v>
      </c>
      <c r="G43" s="29" t="s">
        <v>267</v>
      </c>
      <c r="H43" s="29" t="s">
        <v>268</v>
      </c>
    </row>
    <row r="44" spans="1:8" x14ac:dyDescent="0.35">
      <c r="A44" s="29" t="s">
        <v>44</v>
      </c>
      <c r="B44" s="30" t="s">
        <v>269</v>
      </c>
      <c r="C44" s="29" t="s">
        <v>174</v>
      </c>
      <c r="D44" s="29" t="s">
        <v>265</v>
      </c>
      <c r="E44" s="30" t="s">
        <v>266</v>
      </c>
      <c r="F44" s="29" t="s">
        <v>177</v>
      </c>
      <c r="G44" s="29" t="s">
        <v>267</v>
      </c>
      <c r="H44" s="29" t="s">
        <v>268</v>
      </c>
    </row>
    <row r="45" spans="1:8" x14ac:dyDescent="0.35">
      <c r="A45" s="29" t="s">
        <v>45</v>
      </c>
      <c r="B45" s="30" t="s">
        <v>270</v>
      </c>
      <c r="C45" s="29" t="s">
        <v>174</v>
      </c>
      <c r="D45" s="29" t="s">
        <v>265</v>
      </c>
      <c r="E45" s="30" t="s">
        <v>266</v>
      </c>
      <c r="F45" s="29" t="s">
        <v>177</v>
      </c>
      <c r="G45" s="29" t="s">
        <v>267</v>
      </c>
      <c r="H45" s="29" t="s">
        <v>268</v>
      </c>
    </row>
    <row r="46" spans="1:8" x14ac:dyDescent="0.35">
      <c r="A46" s="29" t="s">
        <v>46</v>
      </c>
      <c r="B46" s="30" t="s">
        <v>271</v>
      </c>
      <c r="C46" s="29" t="s">
        <v>174</v>
      </c>
      <c r="D46" s="29" t="s">
        <v>265</v>
      </c>
      <c r="E46" s="30" t="s">
        <v>266</v>
      </c>
      <c r="F46" s="29" t="s">
        <v>177</v>
      </c>
      <c r="G46" s="29" t="s">
        <v>267</v>
      </c>
      <c r="H46" s="29" t="s">
        <v>268</v>
      </c>
    </row>
    <row r="47" spans="1:8" x14ac:dyDescent="0.35">
      <c r="A47" s="29" t="s">
        <v>49</v>
      </c>
      <c r="B47" s="30" t="s">
        <v>272</v>
      </c>
      <c r="C47" s="29" t="s">
        <v>174</v>
      </c>
      <c r="D47" s="29" t="s">
        <v>265</v>
      </c>
      <c r="E47" s="30" t="s">
        <v>266</v>
      </c>
      <c r="F47" s="29" t="s">
        <v>177</v>
      </c>
      <c r="G47" s="29" t="s">
        <v>267</v>
      </c>
      <c r="H47" s="29" t="s">
        <v>268</v>
      </c>
    </row>
    <row r="48" spans="1:8" x14ac:dyDescent="0.35">
      <c r="A48" s="29" t="s">
        <v>98</v>
      </c>
      <c r="B48" s="30" t="s">
        <v>273</v>
      </c>
      <c r="C48" s="29" t="s">
        <v>174</v>
      </c>
      <c r="D48" s="29" t="s">
        <v>265</v>
      </c>
      <c r="E48" s="30" t="s">
        <v>266</v>
      </c>
      <c r="F48" s="29" t="s">
        <v>177</v>
      </c>
      <c r="G48" s="29" t="s">
        <v>267</v>
      </c>
      <c r="H48" s="29" t="s">
        <v>268</v>
      </c>
    </row>
    <row r="49" spans="1:8" x14ac:dyDescent="0.35">
      <c r="A49" s="29" t="s">
        <v>106</v>
      </c>
      <c r="B49" s="30" t="s">
        <v>274</v>
      </c>
      <c r="C49" s="29" t="s">
        <v>174</v>
      </c>
      <c r="D49" s="29" t="s">
        <v>275</v>
      </c>
      <c r="E49" s="30" t="s">
        <v>276</v>
      </c>
      <c r="F49" s="29" t="s">
        <v>177</v>
      </c>
      <c r="G49" s="29" t="s">
        <v>199</v>
      </c>
      <c r="H49" s="29" t="s">
        <v>200</v>
      </c>
    </row>
    <row r="50" spans="1:8" x14ac:dyDescent="0.35">
      <c r="A50" s="29" t="s">
        <v>15</v>
      </c>
      <c r="B50" s="30" t="s">
        <v>277</v>
      </c>
      <c r="C50" s="29" t="s">
        <v>174</v>
      </c>
      <c r="D50" s="29" t="s">
        <v>278</v>
      </c>
      <c r="E50" s="30" t="s">
        <v>279</v>
      </c>
      <c r="F50" s="29" t="s">
        <v>177</v>
      </c>
      <c r="G50" s="29" t="s">
        <v>209</v>
      </c>
      <c r="H50" s="29" t="s">
        <v>210</v>
      </c>
    </row>
    <row r="51" spans="1:8" x14ac:dyDescent="0.35">
      <c r="A51" s="29" t="s">
        <v>16</v>
      </c>
      <c r="B51" s="30" t="s">
        <v>280</v>
      </c>
      <c r="C51" s="29" t="s">
        <v>174</v>
      </c>
      <c r="D51" s="29" t="s">
        <v>278</v>
      </c>
      <c r="E51" s="30" t="s">
        <v>279</v>
      </c>
      <c r="F51" s="29" t="s">
        <v>177</v>
      </c>
      <c r="G51" s="29" t="s">
        <v>209</v>
      </c>
      <c r="H51" s="29" t="s">
        <v>210</v>
      </c>
    </row>
    <row r="52" spans="1:8" x14ac:dyDescent="0.35">
      <c r="A52" s="29" t="s">
        <v>19</v>
      </c>
      <c r="B52" s="30" t="s">
        <v>281</v>
      </c>
      <c r="C52" s="29" t="s">
        <v>174</v>
      </c>
      <c r="D52" s="29" t="s">
        <v>278</v>
      </c>
      <c r="E52" s="30" t="s">
        <v>279</v>
      </c>
      <c r="F52" s="29" t="s">
        <v>177</v>
      </c>
      <c r="G52" s="29" t="s">
        <v>209</v>
      </c>
      <c r="H52" s="29" t="s">
        <v>210</v>
      </c>
    </row>
    <row r="53" spans="1:8" x14ac:dyDescent="0.35">
      <c r="A53" s="29" t="s">
        <v>21</v>
      </c>
      <c r="B53" s="30" t="s">
        <v>282</v>
      </c>
      <c r="C53" s="29" t="s">
        <v>174</v>
      </c>
      <c r="D53" s="29" t="s">
        <v>278</v>
      </c>
      <c r="E53" s="30" t="s">
        <v>279</v>
      </c>
      <c r="F53" s="29" t="s">
        <v>177</v>
      </c>
      <c r="G53" s="29" t="s">
        <v>209</v>
      </c>
      <c r="H53" s="29" t="s">
        <v>210</v>
      </c>
    </row>
    <row r="54" spans="1:8" x14ac:dyDescent="0.35">
      <c r="A54" s="29" t="s">
        <v>23</v>
      </c>
      <c r="B54" s="30" t="s">
        <v>283</v>
      </c>
      <c r="C54" s="29" t="s">
        <v>174</v>
      </c>
      <c r="D54" s="29" t="s">
        <v>278</v>
      </c>
      <c r="E54" s="30" t="s">
        <v>279</v>
      </c>
      <c r="F54" s="29" t="s">
        <v>177</v>
      </c>
      <c r="G54" s="29" t="s">
        <v>209</v>
      </c>
      <c r="H54" s="29" t="s">
        <v>210</v>
      </c>
    </row>
    <row r="55" spans="1:8" x14ac:dyDescent="0.35">
      <c r="A55" s="29" t="s">
        <v>28</v>
      </c>
      <c r="B55" s="30" t="s">
        <v>284</v>
      </c>
      <c r="C55" s="29" t="s">
        <v>174</v>
      </c>
      <c r="D55" s="29" t="s">
        <v>278</v>
      </c>
      <c r="E55" s="30" t="s">
        <v>279</v>
      </c>
      <c r="F55" s="29" t="s">
        <v>177</v>
      </c>
      <c r="G55" s="29" t="s">
        <v>209</v>
      </c>
      <c r="H55" s="29" t="s">
        <v>210</v>
      </c>
    </row>
    <row r="56" spans="1:8" x14ac:dyDescent="0.35">
      <c r="A56" s="29" t="s">
        <v>36</v>
      </c>
      <c r="B56" s="30" t="s">
        <v>285</v>
      </c>
      <c r="C56" s="29" t="s">
        <v>174</v>
      </c>
      <c r="D56" s="29" t="s">
        <v>278</v>
      </c>
      <c r="E56" s="30" t="s">
        <v>279</v>
      </c>
      <c r="F56" s="29" t="s">
        <v>177</v>
      </c>
      <c r="G56" s="29" t="s">
        <v>209</v>
      </c>
      <c r="H56" s="29" t="s">
        <v>210</v>
      </c>
    </row>
    <row r="57" spans="1:8" x14ac:dyDescent="0.35">
      <c r="A57" s="29" t="s">
        <v>38</v>
      </c>
      <c r="B57" s="30" t="s">
        <v>286</v>
      </c>
      <c r="C57" s="29" t="s">
        <v>174</v>
      </c>
      <c r="D57" s="29" t="s">
        <v>278</v>
      </c>
      <c r="E57" s="30" t="s">
        <v>279</v>
      </c>
      <c r="F57" s="29" t="s">
        <v>177</v>
      </c>
      <c r="G57" s="29" t="s">
        <v>209</v>
      </c>
      <c r="H57" s="29" t="s">
        <v>210</v>
      </c>
    </row>
    <row r="58" spans="1:8" x14ac:dyDescent="0.35">
      <c r="A58" s="29" t="s">
        <v>51</v>
      </c>
      <c r="B58" s="30" t="s">
        <v>287</v>
      </c>
      <c r="C58" s="29" t="s">
        <v>174</v>
      </c>
      <c r="D58" s="29" t="s">
        <v>288</v>
      </c>
      <c r="E58" s="30" t="s">
        <v>289</v>
      </c>
      <c r="F58" s="29" t="s">
        <v>177</v>
      </c>
      <c r="G58" s="29" t="s">
        <v>188</v>
      </c>
      <c r="H58" s="29" t="s">
        <v>189</v>
      </c>
    </row>
    <row r="59" spans="1:8" x14ac:dyDescent="0.35">
      <c r="A59" s="29" t="s">
        <v>52</v>
      </c>
      <c r="B59" s="30" t="s">
        <v>290</v>
      </c>
      <c r="C59" s="29" t="s">
        <v>174</v>
      </c>
      <c r="D59" s="29" t="s">
        <v>288</v>
      </c>
      <c r="E59" s="30" t="s">
        <v>289</v>
      </c>
      <c r="F59" s="29" t="s">
        <v>177</v>
      </c>
      <c r="G59" s="29" t="s">
        <v>188</v>
      </c>
      <c r="H59" s="29" t="s">
        <v>189</v>
      </c>
    </row>
    <row r="60" spans="1:8" x14ac:dyDescent="0.35">
      <c r="A60" s="29" t="s">
        <v>53</v>
      </c>
      <c r="B60" s="30" t="s">
        <v>291</v>
      </c>
      <c r="C60" s="29" t="s">
        <v>174</v>
      </c>
      <c r="D60" s="29" t="s">
        <v>288</v>
      </c>
      <c r="E60" s="30" t="s">
        <v>289</v>
      </c>
      <c r="F60" s="29" t="s">
        <v>177</v>
      </c>
      <c r="G60" s="29" t="s">
        <v>188</v>
      </c>
      <c r="H60" s="29" t="s">
        <v>189</v>
      </c>
    </row>
    <row r="61" spans="1:8" x14ac:dyDescent="0.35">
      <c r="A61" s="29" t="s">
        <v>101</v>
      </c>
      <c r="B61" s="30" t="s">
        <v>292</v>
      </c>
      <c r="C61" s="29" t="s">
        <v>174</v>
      </c>
      <c r="D61" s="29" t="s">
        <v>293</v>
      </c>
      <c r="E61" s="30" t="s">
        <v>294</v>
      </c>
      <c r="F61" s="29" t="s">
        <v>177</v>
      </c>
      <c r="G61" s="29" t="s">
        <v>188</v>
      </c>
      <c r="H61" s="29" t="s">
        <v>189</v>
      </c>
    </row>
    <row r="62" spans="1:8" x14ac:dyDescent="0.35">
      <c r="A62" s="29" t="s">
        <v>64</v>
      </c>
      <c r="B62" s="30" t="s">
        <v>295</v>
      </c>
      <c r="C62" s="29" t="s">
        <v>174</v>
      </c>
      <c r="D62" s="29" t="s">
        <v>296</v>
      </c>
      <c r="E62" s="30" t="s">
        <v>297</v>
      </c>
      <c r="F62" s="29" t="s">
        <v>177</v>
      </c>
      <c r="G62" s="29" t="s">
        <v>183</v>
      </c>
      <c r="H62" s="29" t="s">
        <v>184</v>
      </c>
    </row>
    <row r="63" spans="1:8" x14ac:dyDescent="0.35">
      <c r="A63" s="29" t="s">
        <v>66</v>
      </c>
      <c r="B63" s="30" t="s">
        <v>298</v>
      </c>
      <c r="C63" s="29" t="s">
        <v>174</v>
      </c>
      <c r="D63" s="29" t="s">
        <v>296</v>
      </c>
      <c r="E63" s="30" t="s">
        <v>297</v>
      </c>
      <c r="F63" s="29" t="s">
        <v>177</v>
      </c>
      <c r="G63" s="29" t="s">
        <v>183</v>
      </c>
      <c r="H63" s="29" t="s">
        <v>184</v>
      </c>
    </row>
    <row r="64" spans="1:8" x14ac:dyDescent="0.35">
      <c r="A64" s="29" t="s">
        <v>114</v>
      </c>
      <c r="B64" s="30" t="s">
        <v>299</v>
      </c>
      <c r="C64" s="29" t="s">
        <v>174</v>
      </c>
      <c r="D64" s="29" t="s">
        <v>296</v>
      </c>
      <c r="E64" s="30" t="s">
        <v>297</v>
      </c>
      <c r="F64" s="29" t="s">
        <v>177</v>
      </c>
      <c r="G64" s="29" t="s">
        <v>183</v>
      </c>
      <c r="H64" s="29" t="s">
        <v>184</v>
      </c>
    </row>
    <row r="65" spans="1:8" x14ac:dyDescent="0.35">
      <c r="A65" s="29" t="s">
        <v>115</v>
      </c>
      <c r="B65" s="30" t="s">
        <v>300</v>
      </c>
      <c r="C65" s="29" t="s">
        <v>174</v>
      </c>
      <c r="D65" s="29" t="s">
        <v>296</v>
      </c>
      <c r="E65" s="30" t="s">
        <v>297</v>
      </c>
      <c r="F65" s="29" t="s">
        <v>177</v>
      </c>
      <c r="G65" s="29" t="s">
        <v>183</v>
      </c>
      <c r="H65" s="29" t="s">
        <v>184</v>
      </c>
    </row>
    <row r="66" spans="1:8" x14ac:dyDescent="0.35">
      <c r="A66" s="29" t="s">
        <v>116</v>
      </c>
      <c r="B66" s="30" t="s">
        <v>301</v>
      </c>
      <c r="C66" s="29" t="s">
        <v>174</v>
      </c>
      <c r="D66" s="29" t="s">
        <v>296</v>
      </c>
      <c r="E66" s="30" t="s">
        <v>297</v>
      </c>
      <c r="F66" s="29" t="s">
        <v>177</v>
      </c>
      <c r="G66" s="29" t="s">
        <v>183</v>
      </c>
      <c r="H66" s="29" t="s">
        <v>184</v>
      </c>
    </row>
    <row r="67" spans="1:8" x14ac:dyDescent="0.35">
      <c r="A67" s="29" t="s">
        <v>93</v>
      </c>
      <c r="B67" s="30" t="s">
        <v>302</v>
      </c>
      <c r="C67" s="29" t="s">
        <v>174</v>
      </c>
      <c r="D67" s="29" t="s">
        <v>303</v>
      </c>
      <c r="E67" s="30" t="s">
        <v>304</v>
      </c>
      <c r="F67" s="29" t="s">
        <v>177</v>
      </c>
      <c r="G67" s="29" t="s">
        <v>183</v>
      </c>
      <c r="H67" s="29" t="s">
        <v>184</v>
      </c>
    </row>
    <row r="68" spans="1:8" x14ac:dyDescent="0.35">
      <c r="A68" s="29" t="s">
        <v>109</v>
      </c>
      <c r="B68" s="30" t="s">
        <v>305</v>
      </c>
      <c r="C68" s="29" t="s">
        <v>174</v>
      </c>
      <c r="D68" s="29" t="s">
        <v>306</v>
      </c>
      <c r="E68" s="30" t="s">
        <v>307</v>
      </c>
      <c r="F68" s="29" t="s">
        <v>177</v>
      </c>
      <c r="G68" s="29" t="s">
        <v>308</v>
      </c>
      <c r="H68" s="29" t="s">
        <v>309</v>
      </c>
    </row>
    <row r="69" spans="1:8" x14ac:dyDescent="0.35">
      <c r="A69" s="29" t="s">
        <v>12</v>
      </c>
      <c r="B69" s="30" t="s">
        <v>310</v>
      </c>
      <c r="C69" s="29" t="s">
        <v>174</v>
      </c>
      <c r="D69" s="29" t="s">
        <v>311</v>
      </c>
      <c r="E69" s="30" t="s">
        <v>312</v>
      </c>
      <c r="F69" s="29" t="s">
        <v>177</v>
      </c>
      <c r="G69" s="29" t="s">
        <v>267</v>
      </c>
      <c r="H69" s="29" t="s">
        <v>268</v>
      </c>
    </row>
    <row r="70" spans="1:8" x14ac:dyDescent="0.35">
      <c r="A70" s="29" t="s">
        <v>13</v>
      </c>
      <c r="B70" s="30" t="s">
        <v>313</v>
      </c>
      <c r="C70" s="29" t="s">
        <v>174</v>
      </c>
      <c r="D70" s="29" t="s">
        <v>311</v>
      </c>
      <c r="E70" s="30" t="s">
        <v>312</v>
      </c>
      <c r="F70" s="29" t="s">
        <v>177</v>
      </c>
      <c r="G70" s="29" t="s">
        <v>267</v>
      </c>
      <c r="H70" s="29" t="s">
        <v>268</v>
      </c>
    </row>
    <row r="71" spans="1:8" x14ac:dyDescent="0.35">
      <c r="A71" s="29" t="s">
        <v>14</v>
      </c>
      <c r="B71" s="30" t="s">
        <v>314</v>
      </c>
      <c r="C71" s="29" t="s">
        <v>174</v>
      </c>
      <c r="D71" s="29" t="s">
        <v>311</v>
      </c>
      <c r="E71" s="30" t="s">
        <v>312</v>
      </c>
      <c r="F71" s="29" t="s">
        <v>177</v>
      </c>
      <c r="G71" s="29" t="s">
        <v>267</v>
      </c>
      <c r="H71" s="29" t="s">
        <v>268</v>
      </c>
    </row>
    <row r="72" spans="1:8" x14ac:dyDescent="0.35">
      <c r="A72" s="29" t="s">
        <v>26</v>
      </c>
      <c r="B72" s="30" t="s">
        <v>315</v>
      </c>
      <c r="C72" s="29" t="s">
        <v>174</v>
      </c>
      <c r="D72" s="29" t="s">
        <v>311</v>
      </c>
      <c r="E72" s="30" t="s">
        <v>312</v>
      </c>
      <c r="F72" s="29" t="s">
        <v>177</v>
      </c>
      <c r="G72" s="29" t="s">
        <v>267</v>
      </c>
      <c r="H72" s="29" t="s">
        <v>268</v>
      </c>
    </row>
    <row r="73" spans="1:8" x14ac:dyDescent="0.35">
      <c r="A73" s="29" t="s">
        <v>78</v>
      </c>
      <c r="B73" s="30" t="s">
        <v>316</v>
      </c>
      <c r="C73" s="29" t="s">
        <v>174</v>
      </c>
      <c r="D73" s="29" t="s">
        <v>311</v>
      </c>
      <c r="E73" s="30" t="s">
        <v>312</v>
      </c>
      <c r="F73" s="29" t="s">
        <v>177</v>
      </c>
      <c r="G73" s="29" t="s">
        <v>267</v>
      </c>
      <c r="H73" s="29" t="s">
        <v>268</v>
      </c>
    </row>
    <row r="74" spans="1:8" x14ac:dyDescent="0.35">
      <c r="A74" s="29" t="s">
        <v>91</v>
      </c>
      <c r="B74" s="30" t="s">
        <v>317</v>
      </c>
      <c r="C74" s="29" t="s">
        <v>174</v>
      </c>
      <c r="D74" s="29" t="s">
        <v>311</v>
      </c>
      <c r="E74" s="30" t="s">
        <v>312</v>
      </c>
      <c r="F74" s="29" t="s">
        <v>177</v>
      </c>
      <c r="G74" s="29" t="s">
        <v>267</v>
      </c>
      <c r="H74" s="29" t="s">
        <v>268</v>
      </c>
    </row>
    <row r="75" spans="1:8" x14ac:dyDescent="0.35">
      <c r="A75" s="29" t="s">
        <v>105</v>
      </c>
      <c r="B75" s="30" t="s">
        <v>318</v>
      </c>
      <c r="C75" s="29" t="s">
        <v>174</v>
      </c>
      <c r="D75" s="29" t="s">
        <v>311</v>
      </c>
      <c r="E75" s="30" t="s">
        <v>312</v>
      </c>
      <c r="F75" s="29" t="s">
        <v>177</v>
      </c>
      <c r="G75" s="29" t="s">
        <v>267</v>
      </c>
      <c r="H75" s="29" t="s">
        <v>268</v>
      </c>
    </row>
    <row r="76" spans="1:8" x14ac:dyDescent="0.35">
      <c r="A76" s="29" t="s">
        <v>113</v>
      </c>
      <c r="B76" s="30" t="s">
        <v>319</v>
      </c>
      <c r="C76" s="29" t="s">
        <v>174</v>
      </c>
      <c r="D76" s="29" t="s">
        <v>311</v>
      </c>
      <c r="E76" s="30" t="s">
        <v>312</v>
      </c>
      <c r="F76" s="29" t="s">
        <v>177</v>
      </c>
      <c r="G76" s="29" t="s">
        <v>267</v>
      </c>
      <c r="H76" s="29" t="s">
        <v>268</v>
      </c>
    </row>
    <row r="77" spans="1:8" x14ac:dyDescent="0.35">
      <c r="A77" s="29" t="s">
        <v>117</v>
      </c>
      <c r="B77" s="30" t="s">
        <v>320</v>
      </c>
      <c r="C77" s="29" t="s">
        <v>174</v>
      </c>
      <c r="D77" s="29" t="s">
        <v>321</v>
      </c>
      <c r="E77" s="30" t="s">
        <v>322</v>
      </c>
      <c r="F77" s="29" t="s">
        <v>177</v>
      </c>
      <c r="G77" s="29" t="s">
        <v>308</v>
      </c>
      <c r="H77" s="29" t="s">
        <v>309</v>
      </c>
    </row>
    <row r="78" spans="1:8" x14ac:dyDescent="0.35">
      <c r="A78" s="29" t="s">
        <v>125</v>
      </c>
      <c r="B78" s="30" t="s">
        <v>323</v>
      </c>
      <c r="C78" s="29" t="s">
        <v>174</v>
      </c>
      <c r="D78" s="29" t="s">
        <v>324</v>
      </c>
      <c r="E78" s="30" t="s">
        <v>325</v>
      </c>
      <c r="F78" s="29" t="s">
        <v>177</v>
      </c>
      <c r="G78" s="29" t="s">
        <v>308</v>
      </c>
      <c r="H78" s="29" t="s">
        <v>309</v>
      </c>
    </row>
    <row r="79" spans="1:8" x14ac:dyDescent="0.35">
      <c r="A79" s="29" t="s">
        <v>104</v>
      </c>
      <c r="B79" s="30" t="s">
        <v>326</v>
      </c>
      <c r="C79" s="29" t="s">
        <v>174</v>
      </c>
      <c r="D79" s="29" t="s">
        <v>327</v>
      </c>
      <c r="E79" s="30" t="s">
        <v>328</v>
      </c>
      <c r="F79" s="29" t="s">
        <v>177</v>
      </c>
      <c r="G79" s="29" t="s">
        <v>188</v>
      </c>
      <c r="H79" s="29" t="s">
        <v>189</v>
      </c>
    </row>
    <row r="80" spans="1:8" x14ac:dyDescent="0.35">
      <c r="A80" s="29" t="s">
        <v>40</v>
      </c>
      <c r="B80" s="30" t="s">
        <v>329</v>
      </c>
      <c r="C80" s="29" t="s">
        <v>174</v>
      </c>
      <c r="D80" s="29" t="s">
        <v>330</v>
      </c>
      <c r="E80" s="30" t="s">
        <v>331</v>
      </c>
      <c r="F80" s="29" t="s">
        <v>177</v>
      </c>
      <c r="G80" s="29" t="s">
        <v>188</v>
      </c>
      <c r="H80" s="29" t="s">
        <v>189</v>
      </c>
    </row>
    <row r="81" spans="1:8" x14ac:dyDescent="0.35">
      <c r="A81" s="29" t="s">
        <v>99</v>
      </c>
      <c r="B81" s="30" t="s">
        <v>332</v>
      </c>
      <c r="C81" s="29" t="s">
        <v>174</v>
      </c>
      <c r="D81" s="29" t="s">
        <v>330</v>
      </c>
      <c r="E81" s="30" t="s">
        <v>331</v>
      </c>
      <c r="F81" s="29" t="s">
        <v>177</v>
      </c>
      <c r="G81" s="29" t="s">
        <v>188</v>
      </c>
      <c r="H81" s="29" t="s">
        <v>189</v>
      </c>
    </row>
    <row r="82" spans="1:8" x14ac:dyDescent="0.35">
      <c r="A82" s="29" t="s">
        <v>123</v>
      </c>
      <c r="B82" s="30" t="s">
        <v>333</v>
      </c>
      <c r="C82" s="29" t="s">
        <v>174</v>
      </c>
      <c r="D82" s="29" t="s">
        <v>334</v>
      </c>
      <c r="E82" s="30" t="s">
        <v>335</v>
      </c>
      <c r="F82" s="29" t="s">
        <v>177</v>
      </c>
      <c r="G82" s="29" t="s">
        <v>188</v>
      </c>
      <c r="H82" s="29" t="s">
        <v>189</v>
      </c>
    </row>
    <row r="83" spans="1:8" x14ac:dyDescent="0.35">
      <c r="A83" s="29" t="s">
        <v>75</v>
      </c>
      <c r="B83" s="30" t="s">
        <v>336</v>
      </c>
      <c r="C83" s="29" t="s">
        <v>174</v>
      </c>
      <c r="D83" s="29" t="s">
        <v>337</v>
      </c>
      <c r="E83" s="30" t="s">
        <v>338</v>
      </c>
      <c r="F83" s="29" t="s">
        <v>177</v>
      </c>
      <c r="G83" s="29" t="s">
        <v>178</v>
      </c>
      <c r="H83" s="29" t="s">
        <v>179</v>
      </c>
    </row>
    <row r="84" spans="1:8" x14ac:dyDescent="0.35">
      <c r="A84" s="29" t="s">
        <v>102</v>
      </c>
      <c r="B84" s="30" t="s">
        <v>339</v>
      </c>
      <c r="C84" s="29" t="s">
        <v>174</v>
      </c>
      <c r="D84" s="29" t="s">
        <v>340</v>
      </c>
      <c r="E84" s="30" t="s">
        <v>341</v>
      </c>
      <c r="F84" s="29" t="s">
        <v>177</v>
      </c>
      <c r="G84" s="29" t="s">
        <v>308</v>
      </c>
      <c r="H84" s="29" t="s">
        <v>309</v>
      </c>
    </row>
    <row r="85" spans="1:8" x14ac:dyDescent="0.35">
      <c r="A85" s="29" t="s">
        <v>97</v>
      </c>
      <c r="B85" s="30" t="s">
        <v>342</v>
      </c>
      <c r="C85" s="29" t="s">
        <v>174</v>
      </c>
      <c r="D85" s="29" t="s">
        <v>343</v>
      </c>
      <c r="E85" s="30" t="s">
        <v>344</v>
      </c>
      <c r="F85" s="29" t="s">
        <v>177</v>
      </c>
      <c r="G85" s="29" t="s">
        <v>308</v>
      </c>
      <c r="H85" s="29" t="s">
        <v>309</v>
      </c>
    </row>
    <row r="86" spans="1:8" x14ac:dyDescent="0.35">
      <c r="A86" s="29" t="s">
        <v>39</v>
      </c>
      <c r="B86" s="30" t="s">
        <v>345</v>
      </c>
      <c r="C86" s="29" t="s">
        <v>174</v>
      </c>
      <c r="D86" s="29" t="s">
        <v>346</v>
      </c>
      <c r="E86" s="30" t="s">
        <v>347</v>
      </c>
      <c r="F86" s="29" t="s">
        <v>177</v>
      </c>
      <c r="G86" s="29" t="s">
        <v>267</v>
      </c>
      <c r="H86" s="29" t="s">
        <v>268</v>
      </c>
    </row>
    <row r="87" spans="1:8" x14ac:dyDescent="0.35">
      <c r="A87" s="29" t="s">
        <v>42</v>
      </c>
      <c r="B87" s="30" t="s">
        <v>348</v>
      </c>
      <c r="C87" s="29" t="s">
        <v>174</v>
      </c>
      <c r="D87" s="29" t="s">
        <v>346</v>
      </c>
      <c r="E87" s="30" t="s">
        <v>347</v>
      </c>
      <c r="F87" s="29" t="s">
        <v>177</v>
      </c>
      <c r="G87" s="29" t="s">
        <v>267</v>
      </c>
      <c r="H87" s="29" t="s">
        <v>268</v>
      </c>
    </row>
    <row r="88" spans="1:8" x14ac:dyDescent="0.35">
      <c r="A88" s="29" t="s">
        <v>47</v>
      </c>
      <c r="B88" s="30" t="s">
        <v>349</v>
      </c>
      <c r="C88" s="29" t="s">
        <v>174</v>
      </c>
      <c r="D88" s="29" t="s">
        <v>346</v>
      </c>
      <c r="E88" s="30" t="s">
        <v>347</v>
      </c>
      <c r="F88" s="29" t="s">
        <v>177</v>
      </c>
      <c r="G88" s="29" t="s">
        <v>267</v>
      </c>
      <c r="H88" s="29" t="s">
        <v>268</v>
      </c>
    </row>
    <row r="89" spans="1:8" x14ac:dyDescent="0.35">
      <c r="A89" s="29" t="s">
        <v>48</v>
      </c>
      <c r="B89" s="30" t="s">
        <v>350</v>
      </c>
      <c r="C89" s="29" t="s">
        <v>174</v>
      </c>
      <c r="D89" s="29" t="s">
        <v>346</v>
      </c>
      <c r="E89" s="30" t="s">
        <v>347</v>
      </c>
      <c r="F89" s="29" t="s">
        <v>177</v>
      </c>
      <c r="G89" s="29" t="s">
        <v>267</v>
      </c>
      <c r="H89" s="29" t="s">
        <v>268</v>
      </c>
    </row>
    <row r="90" spans="1:8" x14ac:dyDescent="0.35">
      <c r="A90" s="29" t="s">
        <v>54</v>
      </c>
      <c r="B90" s="30" t="s">
        <v>351</v>
      </c>
      <c r="C90" s="29" t="s">
        <v>174</v>
      </c>
      <c r="D90" s="29" t="s">
        <v>352</v>
      </c>
      <c r="E90" s="30" t="s">
        <v>353</v>
      </c>
      <c r="F90" s="29" t="s">
        <v>177</v>
      </c>
      <c r="G90" s="29" t="s">
        <v>188</v>
      </c>
      <c r="H90" s="29" t="s">
        <v>189</v>
      </c>
    </row>
    <row r="91" spans="1:8" x14ac:dyDescent="0.35">
      <c r="A91" s="29" t="s">
        <v>55</v>
      </c>
      <c r="B91" s="30" t="s">
        <v>354</v>
      </c>
      <c r="C91" s="29" t="s">
        <v>174</v>
      </c>
      <c r="D91" s="29" t="s">
        <v>352</v>
      </c>
      <c r="E91" s="30" t="s">
        <v>353</v>
      </c>
      <c r="F91" s="29" t="s">
        <v>177</v>
      </c>
      <c r="G91" s="29" t="s">
        <v>188</v>
      </c>
      <c r="H91" s="29" t="s">
        <v>189</v>
      </c>
    </row>
    <row r="92" spans="1:8" x14ac:dyDescent="0.35">
      <c r="A92" s="29" t="s">
        <v>56</v>
      </c>
      <c r="B92" s="30" t="s">
        <v>355</v>
      </c>
      <c r="C92" s="29" t="s">
        <v>174</v>
      </c>
      <c r="D92" s="29" t="s">
        <v>352</v>
      </c>
      <c r="E92" s="30" t="s">
        <v>353</v>
      </c>
      <c r="F92" s="29" t="s">
        <v>177</v>
      </c>
      <c r="G92" s="29" t="s">
        <v>188</v>
      </c>
      <c r="H92" s="29" t="s">
        <v>189</v>
      </c>
    </row>
    <row r="93" spans="1:8" x14ac:dyDescent="0.35">
      <c r="A93" s="29" t="s">
        <v>57</v>
      </c>
      <c r="B93" s="30" t="s">
        <v>356</v>
      </c>
      <c r="C93" s="29" t="s">
        <v>174</v>
      </c>
      <c r="D93" s="29" t="s">
        <v>352</v>
      </c>
      <c r="E93" s="30" t="s">
        <v>353</v>
      </c>
      <c r="F93" s="29" t="s">
        <v>177</v>
      </c>
      <c r="G93" s="29" t="s">
        <v>188</v>
      </c>
      <c r="H93" s="29" t="s">
        <v>189</v>
      </c>
    </row>
    <row r="94" spans="1:8" x14ac:dyDescent="0.35">
      <c r="A94" s="29" t="s">
        <v>58</v>
      </c>
      <c r="B94" s="30" t="s">
        <v>357</v>
      </c>
      <c r="C94" s="29" t="s">
        <v>174</v>
      </c>
      <c r="D94" s="29" t="s">
        <v>352</v>
      </c>
      <c r="E94" s="30" t="s">
        <v>353</v>
      </c>
      <c r="F94" s="29" t="s">
        <v>177</v>
      </c>
      <c r="G94" s="29" t="s">
        <v>188</v>
      </c>
      <c r="H94" s="29" t="s">
        <v>189</v>
      </c>
    </row>
    <row r="95" spans="1:8" x14ac:dyDescent="0.35">
      <c r="A95" s="29" t="s">
        <v>59</v>
      </c>
      <c r="B95" s="30" t="s">
        <v>358</v>
      </c>
      <c r="C95" s="29" t="s">
        <v>174</v>
      </c>
      <c r="D95" s="29" t="s">
        <v>352</v>
      </c>
      <c r="E95" s="30" t="s">
        <v>353</v>
      </c>
      <c r="F95" s="29" t="s">
        <v>177</v>
      </c>
      <c r="G95" s="29" t="s">
        <v>188</v>
      </c>
      <c r="H95" s="29" t="s">
        <v>189</v>
      </c>
    </row>
    <row r="96" spans="1:8" x14ac:dyDescent="0.35">
      <c r="A96" s="29" t="s">
        <v>62</v>
      </c>
      <c r="B96" s="30" t="s">
        <v>359</v>
      </c>
      <c r="C96" s="29" t="s">
        <v>174</v>
      </c>
      <c r="D96" s="29" t="s">
        <v>360</v>
      </c>
      <c r="E96" s="30" t="s">
        <v>361</v>
      </c>
      <c r="F96" s="29" t="s">
        <v>177</v>
      </c>
      <c r="G96" s="29" t="s">
        <v>183</v>
      </c>
      <c r="H96" s="29" t="s">
        <v>184</v>
      </c>
    </row>
    <row r="97" spans="1:8" x14ac:dyDescent="0.35">
      <c r="A97" s="29" t="s">
        <v>65</v>
      </c>
      <c r="B97" s="30" t="s">
        <v>362</v>
      </c>
      <c r="C97" s="29" t="s">
        <v>174</v>
      </c>
      <c r="D97" s="29" t="s">
        <v>360</v>
      </c>
      <c r="E97" s="30" t="s">
        <v>361</v>
      </c>
      <c r="F97" s="29" t="s">
        <v>177</v>
      </c>
      <c r="G97" s="29" t="s">
        <v>183</v>
      </c>
      <c r="H97" s="29" t="s">
        <v>184</v>
      </c>
    </row>
    <row r="98" spans="1:8" x14ac:dyDescent="0.35">
      <c r="A98" s="29" t="s">
        <v>68</v>
      </c>
      <c r="B98" s="30" t="s">
        <v>363</v>
      </c>
      <c r="C98" s="29" t="s">
        <v>174</v>
      </c>
      <c r="D98" s="29" t="s">
        <v>360</v>
      </c>
      <c r="E98" s="30" t="s">
        <v>361</v>
      </c>
      <c r="F98" s="29" t="s">
        <v>177</v>
      </c>
      <c r="G98" s="29" t="s">
        <v>183</v>
      </c>
      <c r="H98" s="29" t="s">
        <v>184</v>
      </c>
    </row>
    <row r="99" spans="1:8" x14ac:dyDescent="0.35">
      <c r="A99" s="29" t="s">
        <v>107</v>
      </c>
      <c r="B99" s="30" t="s">
        <v>364</v>
      </c>
      <c r="C99" s="29" t="s">
        <v>174</v>
      </c>
      <c r="D99" s="29" t="s">
        <v>365</v>
      </c>
      <c r="E99" s="30" t="s">
        <v>366</v>
      </c>
      <c r="F99" s="29" t="s">
        <v>177</v>
      </c>
      <c r="G99" s="29" t="s">
        <v>199</v>
      </c>
      <c r="H99" s="29" t="s">
        <v>200</v>
      </c>
    </row>
    <row r="100" spans="1:8" x14ac:dyDescent="0.35">
      <c r="A100" s="29" t="s">
        <v>69</v>
      </c>
      <c r="B100" s="30" t="s">
        <v>367</v>
      </c>
      <c r="C100" s="29" t="s">
        <v>174</v>
      </c>
      <c r="D100" s="29" t="s">
        <v>368</v>
      </c>
      <c r="E100" s="30" t="s">
        <v>369</v>
      </c>
      <c r="F100" s="29" t="s">
        <v>177</v>
      </c>
      <c r="G100" s="29" t="s">
        <v>199</v>
      </c>
      <c r="H100" s="29" t="s">
        <v>200</v>
      </c>
    </row>
    <row r="101" spans="1:8" x14ac:dyDescent="0.35">
      <c r="A101" s="29" t="s">
        <v>100</v>
      </c>
      <c r="B101" s="30" t="s">
        <v>370</v>
      </c>
      <c r="C101" s="29" t="s">
        <v>174</v>
      </c>
      <c r="D101" s="29" t="s">
        <v>368</v>
      </c>
      <c r="E101" s="30" t="s">
        <v>369</v>
      </c>
      <c r="F101" s="29" t="s">
        <v>177</v>
      </c>
      <c r="G101" s="29" t="s">
        <v>199</v>
      </c>
      <c r="H101" s="29" t="s">
        <v>200</v>
      </c>
    </row>
    <row r="102" spans="1:8" x14ac:dyDescent="0.35">
      <c r="A102" s="29" t="s">
        <v>110</v>
      </c>
      <c r="B102" s="30" t="s">
        <v>371</v>
      </c>
      <c r="C102" s="29" t="s">
        <v>174</v>
      </c>
      <c r="D102" s="29" t="s">
        <v>368</v>
      </c>
      <c r="E102" s="30" t="s">
        <v>369</v>
      </c>
      <c r="F102" s="29" t="s">
        <v>177</v>
      </c>
      <c r="G102" s="29" t="s">
        <v>199</v>
      </c>
      <c r="H102" s="29" t="s">
        <v>200</v>
      </c>
    </row>
    <row r="103" spans="1:8" x14ac:dyDescent="0.35">
      <c r="A103" s="29" t="s">
        <v>41</v>
      </c>
      <c r="B103" s="30" t="s">
        <v>372</v>
      </c>
      <c r="C103" s="29" t="s">
        <v>174</v>
      </c>
      <c r="D103" s="29" t="s">
        <v>373</v>
      </c>
      <c r="E103" s="30" t="s">
        <v>374</v>
      </c>
      <c r="F103" s="29" t="s">
        <v>177</v>
      </c>
      <c r="G103" s="29" t="s">
        <v>267</v>
      </c>
      <c r="H103" s="29" t="s">
        <v>268</v>
      </c>
    </row>
    <row r="104" spans="1:8" x14ac:dyDescent="0.35">
      <c r="A104" s="29" t="s">
        <v>50</v>
      </c>
      <c r="B104" s="30" t="s">
        <v>375</v>
      </c>
      <c r="C104" s="29" t="s">
        <v>174</v>
      </c>
      <c r="D104" s="29" t="s">
        <v>373</v>
      </c>
      <c r="E104" s="30" t="s">
        <v>374</v>
      </c>
      <c r="F104" s="29" t="s">
        <v>177</v>
      </c>
      <c r="G104" s="29" t="s">
        <v>267</v>
      </c>
      <c r="H104" s="29" t="s">
        <v>268</v>
      </c>
    </row>
    <row r="105" spans="1:8" x14ac:dyDescent="0.35">
      <c r="A105" s="29" t="s">
        <v>88</v>
      </c>
      <c r="B105" s="30" t="s">
        <v>376</v>
      </c>
      <c r="C105" s="29" t="s">
        <v>174</v>
      </c>
      <c r="D105" s="29" t="s">
        <v>373</v>
      </c>
      <c r="E105" s="30" t="s">
        <v>374</v>
      </c>
      <c r="F105" s="29" t="s">
        <v>177</v>
      </c>
      <c r="G105" s="29" t="s">
        <v>267</v>
      </c>
      <c r="H105" s="29" t="s">
        <v>268</v>
      </c>
    </row>
    <row r="106" spans="1:8" x14ac:dyDescent="0.35">
      <c r="A106" s="29" t="s">
        <v>96</v>
      </c>
      <c r="B106" s="30" t="s">
        <v>377</v>
      </c>
      <c r="C106" s="29" t="s">
        <v>174</v>
      </c>
      <c r="D106" s="29" t="s">
        <v>373</v>
      </c>
      <c r="E106" s="30" t="s">
        <v>374</v>
      </c>
      <c r="F106" s="29" t="s">
        <v>177</v>
      </c>
      <c r="G106" s="29" t="s">
        <v>267</v>
      </c>
      <c r="H106" s="29" t="s">
        <v>268</v>
      </c>
    </row>
    <row r="107" spans="1:8" x14ac:dyDescent="0.35">
      <c r="A107" s="29" t="s">
        <v>126</v>
      </c>
      <c r="B107" s="30" t="s">
        <v>378</v>
      </c>
      <c r="C107" s="29" t="s">
        <v>174</v>
      </c>
      <c r="D107" s="29" t="s">
        <v>373</v>
      </c>
      <c r="E107" s="30" t="s">
        <v>374</v>
      </c>
      <c r="F107" s="29" t="s">
        <v>177</v>
      </c>
      <c r="G107" s="29" t="s">
        <v>267</v>
      </c>
      <c r="H107" s="29" t="s">
        <v>268</v>
      </c>
    </row>
    <row r="109" spans="1:8" x14ac:dyDescent="0.35">
      <c r="A109" s="35" t="s">
        <v>388</v>
      </c>
      <c r="B109" s="36" t="s">
        <v>389</v>
      </c>
    </row>
    <row r="110" spans="1:8" x14ac:dyDescent="0.35">
      <c r="A110" s="32" t="s">
        <v>12</v>
      </c>
      <c r="B110" s="33" t="s">
        <v>310</v>
      </c>
    </row>
    <row r="111" spans="1:8" x14ac:dyDescent="0.35">
      <c r="A111" s="32" t="s">
        <v>13</v>
      </c>
      <c r="B111" s="33" t="s">
        <v>313</v>
      </c>
    </row>
    <row r="112" spans="1:8" x14ac:dyDescent="0.35">
      <c r="A112" s="32" t="s">
        <v>14</v>
      </c>
      <c r="B112" s="33" t="s">
        <v>314</v>
      </c>
    </row>
    <row r="113" spans="1:2" x14ac:dyDescent="0.35">
      <c r="A113" s="32" t="s">
        <v>15</v>
      </c>
      <c r="B113" s="33" t="s">
        <v>277</v>
      </c>
    </row>
    <row r="114" spans="1:2" x14ac:dyDescent="0.35">
      <c r="A114" s="32" t="s">
        <v>16</v>
      </c>
      <c r="B114" s="33" t="s">
        <v>280</v>
      </c>
    </row>
    <row r="115" spans="1:2" x14ac:dyDescent="0.35">
      <c r="A115" s="32" t="s">
        <v>17</v>
      </c>
      <c r="B115" s="33" t="s">
        <v>240</v>
      </c>
    </row>
    <row r="116" spans="1:2" x14ac:dyDescent="0.35">
      <c r="A116" s="32" t="s">
        <v>18</v>
      </c>
      <c r="B116" s="33" t="s">
        <v>243</v>
      </c>
    </row>
    <row r="117" spans="1:2" x14ac:dyDescent="0.35">
      <c r="A117" s="32" t="s">
        <v>19</v>
      </c>
      <c r="B117" s="33" t="s">
        <v>281</v>
      </c>
    </row>
    <row r="118" spans="1:2" x14ac:dyDescent="0.35">
      <c r="A118" s="32" t="s">
        <v>20</v>
      </c>
      <c r="B118" s="33" t="s">
        <v>244</v>
      </c>
    </row>
    <row r="119" spans="1:2" x14ac:dyDescent="0.35">
      <c r="A119" s="32" t="s">
        <v>21</v>
      </c>
      <c r="B119" s="33" t="s">
        <v>282</v>
      </c>
    </row>
    <row r="120" spans="1:2" x14ac:dyDescent="0.35">
      <c r="A120" s="32" t="s">
        <v>22</v>
      </c>
      <c r="B120" s="33" t="s">
        <v>245</v>
      </c>
    </row>
    <row r="121" spans="1:2" x14ac:dyDescent="0.35">
      <c r="A121" s="32" t="s">
        <v>23</v>
      </c>
      <c r="B121" s="33" t="s">
        <v>283</v>
      </c>
    </row>
    <row r="122" spans="1:2" x14ac:dyDescent="0.35">
      <c r="A122" s="32" t="s">
        <v>24</v>
      </c>
      <c r="B122" s="33" t="s">
        <v>206</v>
      </c>
    </row>
    <row r="123" spans="1:2" x14ac:dyDescent="0.35">
      <c r="A123" s="32" t="s">
        <v>25</v>
      </c>
      <c r="B123" s="33" t="s">
        <v>246</v>
      </c>
    </row>
    <row r="124" spans="1:2" x14ac:dyDescent="0.35">
      <c r="A124" s="32" t="s">
        <v>26</v>
      </c>
      <c r="B124" s="33" t="s">
        <v>315</v>
      </c>
    </row>
    <row r="125" spans="1:2" x14ac:dyDescent="0.35">
      <c r="A125" s="32" t="s">
        <v>27</v>
      </c>
      <c r="B125" s="33" t="s">
        <v>211</v>
      </c>
    </row>
    <row r="126" spans="1:2" x14ac:dyDescent="0.35">
      <c r="A126" s="32" t="s">
        <v>28</v>
      </c>
      <c r="B126" s="33" t="s">
        <v>284</v>
      </c>
    </row>
    <row r="127" spans="1:2" x14ac:dyDescent="0.35">
      <c r="A127" s="32" t="s">
        <v>29</v>
      </c>
      <c r="B127" s="33" t="s">
        <v>212</v>
      </c>
    </row>
    <row r="128" spans="1:2" x14ac:dyDescent="0.35">
      <c r="A128" s="32" t="s">
        <v>30</v>
      </c>
      <c r="B128" s="33" t="s">
        <v>213</v>
      </c>
    </row>
    <row r="129" spans="1:2" x14ac:dyDescent="0.35">
      <c r="A129" s="32" t="s">
        <v>31</v>
      </c>
      <c r="B129" s="33" t="s">
        <v>247</v>
      </c>
    </row>
    <row r="130" spans="1:2" x14ac:dyDescent="0.35">
      <c r="A130" s="32" t="s">
        <v>32</v>
      </c>
      <c r="B130" s="33" t="s">
        <v>214</v>
      </c>
    </row>
    <row r="131" spans="1:2" x14ac:dyDescent="0.35">
      <c r="A131" s="32" t="s">
        <v>33</v>
      </c>
      <c r="B131" s="33" t="s">
        <v>248</v>
      </c>
    </row>
    <row r="132" spans="1:2" x14ac:dyDescent="0.35">
      <c r="A132" s="32" t="s">
        <v>34</v>
      </c>
      <c r="B132" s="33" t="s">
        <v>249</v>
      </c>
    </row>
    <row r="133" spans="1:2" x14ac:dyDescent="0.35">
      <c r="A133" s="32" t="s">
        <v>35</v>
      </c>
      <c r="B133" s="33" t="s">
        <v>215</v>
      </c>
    </row>
    <row r="134" spans="1:2" x14ac:dyDescent="0.35">
      <c r="A134" s="32" t="s">
        <v>36</v>
      </c>
      <c r="B134" s="33" t="s">
        <v>285</v>
      </c>
    </row>
    <row r="135" spans="1:2" x14ac:dyDescent="0.35">
      <c r="A135" s="32" t="s">
        <v>37</v>
      </c>
      <c r="B135" s="33" t="s">
        <v>250</v>
      </c>
    </row>
    <row r="136" spans="1:2" x14ac:dyDescent="0.35">
      <c r="A136" s="32" t="s">
        <v>38</v>
      </c>
      <c r="B136" s="33" t="s">
        <v>286</v>
      </c>
    </row>
    <row r="137" spans="1:2" x14ac:dyDescent="0.35">
      <c r="A137" s="32" t="s">
        <v>39</v>
      </c>
      <c r="B137" s="33" t="s">
        <v>345</v>
      </c>
    </row>
    <row r="138" spans="1:2" x14ac:dyDescent="0.35">
      <c r="A138" s="32" t="s">
        <v>40</v>
      </c>
      <c r="B138" s="33" t="s">
        <v>329</v>
      </c>
    </row>
    <row r="139" spans="1:2" x14ac:dyDescent="0.35">
      <c r="A139" s="32" t="s">
        <v>41</v>
      </c>
      <c r="B139" s="33" t="s">
        <v>372</v>
      </c>
    </row>
    <row r="140" spans="1:2" x14ac:dyDescent="0.35">
      <c r="A140" s="32" t="s">
        <v>42</v>
      </c>
      <c r="B140" s="33" t="s">
        <v>348</v>
      </c>
    </row>
    <row r="141" spans="1:2" x14ac:dyDescent="0.35">
      <c r="A141" s="32" t="s">
        <v>43</v>
      </c>
      <c r="B141" s="33" t="s">
        <v>264</v>
      </c>
    </row>
    <row r="142" spans="1:2" x14ac:dyDescent="0.35">
      <c r="A142" s="32" t="s">
        <v>44</v>
      </c>
      <c r="B142" s="33" t="s">
        <v>269</v>
      </c>
    </row>
    <row r="143" spans="1:2" x14ac:dyDescent="0.35">
      <c r="A143" s="32" t="s">
        <v>45</v>
      </c>
      <c r="B143" s="33" t="s">
        <v>270</v>
      </c>
    </row>
    <row r="144" spans="1:2" x14ac:dyDescent="0.35">
      <c r="A144" s="32" t="s">
        <v>46</v>
      </c>
      <c r="B144" s="33" t="s">
        <v>271</v>
      </c>
    </row>
    <row r="145" spans="1:2" x14ac:dyDescent="0.35">
      <c r="A145" s="32" t="s">
        <v>47</v>
      </c>
      <c r="B145" s="33" t="s">
        <v>349</v>
      </c>
    </row>
    <row r="146" spans="1:2" x14ac:dyDescent="0.35">
      <c r="A146" s="32" t="s">
        <v>48</v>
      </c>
      <c r="B146" s="33" t="s">
        <v>350</v>
      </c>
    </row>
    <row r="147" spans="1:2" x14ac:dyDescent="0.35">
      <c r="A147" s="32" t="s">
        <v>49</v>
      </c>
      <c r="B147" s="33" t="s">
        <v>272</v>
      </c>
    </row>
    <row r="148" spans="1:2" x14ac:dyDescent="0.35">
      <c r="A148" s="32" t="s">
        <v>50</v>
      </c>
      <c r="B148" s="33" t="s">
        <v>375</v>
      </c>
    </row>
    <row r="149" spans="1:2" x14ac:dyDescent="0.35">
      <c r="A149" s="32" t="s">
        <v>51</v>
      </c>
      <c r="B149" s="33" t="s">
        <v>287</v>
      </c>
    </row>
    <row r="150" spans="1:2" x14ac:dyDescent="0.35">
      <c r="A150" s="32" t="s">
        <v>52</v>
      </c>
      <c r="B150" s="33" t="s">
        <v>290</v>
      </c>
    </row>
    <row r="151" spans="1:2" x14ac:dyDescent="0.35">
      <c r="A151" s="32" t="s">
        <v>53</v>
      </c>
      <c r="B151" s="33" t="s">
        <v>291</v>
      </c>
    </row>
    <row r="152" spans="1:2" x14ac:dyDescent="0.35">
      <c r="A152" s="32" t="s">
        <v>54</v>
      </c>
      <c r="B152" s="33" t="s">
        <v>351</v>
      </c>
    </row>
    <row r="153" spans="1:2" x14ac:dyDescent="0.35">
      <c r="A153" s="32" t="s">
        <v>55</v>
      </c>
      <c r="B153" s="33" t="s">
        <v>354</v>
      </c>
    </row>
    <row r="154" spans="1:2" x14ac:dyDescent="0.35">
      <c r="A154" s="32" t="s">
        <v>56</v>
      </c>
      <c r="B154" s="33" t="s">
        <v>355</v>
      </c>
    </row>
    <row r="155" spans="1:2" x14ac:dyDescent="0.35">
      <c r="A155" s="32" t="s">
        <v>57</v>
      </c>
      <c r="B155" s="33" t="s">
        <v>356</v>
      </c>
    </row>
    <row r="156" spans="1:2" x14ac:dyDescent="0.35">
      <c r="A156" s="32" t="s">
        <v>58</v>
      </c>
      <c r="B156" s="33" t="s">
        <v>357</v>
      </c>
    </row>
    <row r="157" spans="1:2" x14ac:dyDescent="0.35">
      <c r="A157" s="32" t="s">
        <v>59</v>
      </c>
      <c r="B157" s="33" t="s">
        <v>358</v>
      </c>
    </row>
    <row r="158" spans="1:2" x14ac:dyDescent="0.35">
      <c r="A158" s="32" t="s">
        <v>60</v>
      </c>
      <c r="B158" s="33" t="s">
        <v>203</v>
      </c>
    </row>
    <row r="159" spans="1:2" x14ac:dyDescent="0.35">
      <c r="A159" s="32" t="s">
        <v>61</v>
      </c>
      <c r="B159" s="33" t="s">
        <v>259</v>
      </c>
    </row>
    <row r="160" spans="1:2" x14ac:dyDescent="0.35">
      <c r="A160" s="32" t="s">
        <v>62</v>
      </c>
      <c r="B160" s="33" t="s">
        <v>359</v>
      </c>
    </row>
    <row r="161" spans="1:2" x14ac:dyDescent="0.35">
      <c r="A161" s="32" t="s">
        <v>63</v>
      </c>
      <c r="B161" s="33" t="s">
        <v>262</v>
      </c>
    </row>
    <row r="162" spans="1:2" x14ac:dyDescent="0.35">
      <c r="A162" s="32" t="s">
        <v>64</v>
      </c>
      <c r="B162" s="33" t="s">
        <v>295</v>
      </c>
    </row>
    <row r="163" spans="1:2" x14ac:dyDescent="0.35">
      <c r="A163" s="32" t="s">
        <v>65</v>
      </c>
      <c r="B163" s="33" t="s">
        <v>362</v>
      </c>
    </row>
    <row r="164" spans="1:2" x14ac:dyDescent="0.35">
      <c r="A164" s="32" t="s">
        <v>66</v>
      </c>
      <c r="B164" s="33" t="s">
        <v>298</v>
      </c>
    </row>
    <row r="165" spans="1:2" x14ac:dyDescent="0.35">
      <c r="A165" s="32" t="s">
        <v>67</v>
      </c>
      <c r="B165" s="33" t="s">
        <v>263</v>
      </c>
    </row>
    <row r="166" spans="1:2" x14ac:dyDescent="0.35">
      <c r="A166" s="32" t="s">
        <v>68</v>
      </c>
      <c r="B166" s="33" t="s">
        <v>363</v>
      </c>
    </row>
    <row r="167" spans="1:2" x14ac:dyDescent="0.35">
      <c r="A167" s="32" t="s">
        <v>69</v>
      </c>
      <c r="B167" s="33" t="s">
        <v>367</v>
      </c>
    </row>
    <row r="168" spans="1:2" x14ac:dyDescent="0.35">
      <c r="A168" s="32" t="s">
        <v>70</v>
      </c>
      <c r="B168" s="33" t="s">
        <v>196</v>
      </c>
    </row>
    <row r="169" spans="1:2" x14ac:dyDescent="0.35">
      <c r="A169" s="32" t="s">
        <v>71</v>
      </c>
      <c r="B169" s="33" t="s">
        <v>252</v>
      </c>
    </row>
    <row r="170" spans="1:2" x14ac:dyDescent="0.35">
      <c r="A170" s="32" t="s">
        <v>72</v>
      </c>
      <c r="B170" s="33" t="s">
        <v>231</v>
      </c>
    </row>
    <row r="171" spans="1:2" x14ac:dyDescent="0.35">
      <c r="A171" s="32" t="s">
        <v>73</v>
      </c>
      <c r="B171" s="33" t="s">
        <v>237</v>
      </c>
    </row>
    <row r="172" spans="1:2" x14ac:dyDescent="0.35">
      <c r="A172" s="32" t="s">
        <v>74</v>
      </c>
      <c r="B172" s="33" t="s">
        <v>219</v>
      </c>
    </row>
    <row r="173" spans="1:2" x14ac:dyDescent="0.35">
      <c r="A173" s="32" t="s">
        <v>75</v>
      </c>
      <c r="B173" s="33" t="s">
        <v>336</v>
      </c>
    </row>
    <row r="174" spans="1:2" x14ac:dyDescent="0.35">
      <c r="A174" s="32" t="s">
        <v>76</v>
      </c>
      <c r="B174" s="33" t="s">
        <v>216</v>
      </c>
    </row>
    <row r="175" spans="1:2" x14ac:dyDescent="0.35">
      <c r="A175" s="32" t="s">
        <v>77</v>
      </c>
      <c r="B175" s="33" t="s">
        <v>380</v>
      </c>
    </row>
    <row r="176" spans="1:2" x14ac:dyDescent="0.35">
      <c r="A176" s="32" t="s">
        <v>390</v>
      </c>
      <c r="B176" s="33" t="s">
        <v>391</v>
      </c>
    </row>
    <row r="177" spans="1:2" x14ac:dyDescent="0.35">
      <c r="A177" s="32" t="s">
        <v>78</v>
      </c>
      <c r="B177" s="33" t="s">
        <v>316</v>
      </c>
    </row>
    <row r="178" spans="1:2" x14ac:dyDescent="0.35">
      <c r="A178" s="32" t="s">
        <v>392</v>
      </c>
      <c r="B178" s="33" t="s">
        <v>393</v>
      </c>
    </row>
    <row r="179" spans="1:2" x14ac:dyDescent="0.35">
      <c r="A179" s="32" t="s">
        <v>394</v>
      </c>
      <c r="B179" s="33" t="s">
        <v>395</v>
      </c>
    </row>
    <row r="180" spans="1:2" x14ac:dyDescent="0.35">
      <c r="A180" s="32" t="s">
        <v>396</v>
      </c>
      <c r="B180" s="33" t="s">
        <v>397</v>
      </c>
    </row>
    <row r="181" spans="1:2" x14ac:dyDescent="0.35">
      <c r="A181" s="32" t="s">
        <v>398</v>
      </c>
      <c r="B181" s="33" t="s">
        <v>399</v>
      </c>
    </row>
    <row r="182" spans="1:2" x14ac:dyDescent="0.35">
      <c r="A182" s="32" t="s">
        <v>79</v>
      </c>
      <c r="B182" s="33" t="s">
        <v>251</v>
      </c>
    </row>
    <row r="183" spans="1:2" ht="70.5" x14ac:dyDescent="0.35">
      <c r="A183" s="32" t="s">
        <v>80</v>
      </c>
      <c r="B183" s="34" t="s">
        <v>381</v>
      </c>
    </row>
    <row r="184" spans="1:2" ht="84.5" x14ac:dyDescent="0.35">
      <c r="A184" s="32" t="s">
        <v>81</v>
      </c>
      <c r="B184" s="34" t="s">
        <v>382</v>
      </c>
    </row>
    <row r="185" spans="1:2" ht="112.5" x14ac:dyDescent="0.35">
      <c r="A185" s="32" t="s">
        <v>82</v>
      </c>
      <c r="B185" s="34" t="s">
        <v>383</v>
      </c>
    </row>
    <row r="186" spans="1:2" ht="84.5" x14ac:dyDescent="0.35">
      <c r="A186" s="32" t="s">
        <v>83</v>
      </c>
      <c r="B186" s="34" t="s">
        <v>384</v>
      </c>
    </row>
    <row r="187" spans="1:2" x14ac:dyDescent="0.35">
      <c r="A187" s="32" t="s">
        <v>84</v>
      </c>
      <c r="B187" s="33" t="s">
        <v>201</v>
      </c>
    </row>
    <row r="188" spans="1:2" x14ac:dyDescent="0.35">
      <c r="A188" s="32" t="s">
        <v>85</v>
      </c>
      <c r="B188" s="33" t="s">
        <v>202</v>
      </c>
    </row>
    <row r="189" spans="1:2" x14ac:dyDescent="0.35">
      <c r="A189" s="32" t="s">
        <v>86</v>
      </c>
      <c r="B189" s="33" t="s">
        <v>193</v>
      </c>
    </row>
    <row r="190" spans="1:2" x14ac:dyDescent="0.35">
      <c r="A190" s="32" t="s">
        <v>87</v>
      </c>
      <c r="B190" s="33" t="s">
        <v>185</v>
      </c>
    </row>
    <row r="191" spans="1:2" x14ac:dyDescent="0.35">
      <c r="A191" s="32" t="s">
        <v>88</v>
      </c>
      <c r="B191" s="33" t="s">
        <v>376</v>
      </c>
    </row>
    <row r="192" spans="1:2" ht="84.5" x14ac:dyDescent="0.35">
      <c r="A192" s="32" t="s">
        <v>400</v>
      </c>
      <c r="B192" s="34" t="s">
        <v>401</v>
      </c>
    </row>
    <row r="193" spans="1:2" x14ac:dyDescent="0.35">
      <c r="A193" s="32" t="s">
        <v>89</v>
      </c>
      <c r="B193" s="33" t="s">
        <v>225</v>
      </c>
    </row>
    <row r="194" spans="1:2" x14ac:dyDescent="0.35">
      <c r="A194" s="32" t="s">
        <v>90</v>
      </c>
      <c r="B194" s="33" t="s">
        <v>228</v>
      </c>
    </row>
    <row r="195" spans="1:2" x14ac:dyDescent="0.35">
      <c r="A195" s="32" t="s">
        <v>91</v>
      </c>
      <c r="B195" s="33" t="s">
        <v>317</v>
      </c>
    </row>
    <row r="196" spans="1:2" x14ac:dyDescent="0.35">
      <c r="A196" s="32" t="s">
        <v>92</v>
      </c>
      <c r="B196" s="33" t="s">
        <v>256</v>
      </c>
    </row>
    <row r="197" spans="1:2" x14ac:dyDescent="0.35">
      <c r="A197" s="32" t="s">
        <v>93</v>
      </c>
      <c r="B197" s="33" t="s">
        <v>302</v>
      </c>
    </row>
    <row r="198" spans="1:2" x14ac:dyDescent="0.35">
      <c r="A198" s="32" t="s">
        <v>94</v>
      </c>
      <c r="B198" s="33" t="s">
        <v>217</v>
      </c>
    </row>
    <row r="199" spans="1:2" x14ac:dyDescent="0.35">
      <c r="A199" s="32" t="s">
        <v>402</v>
      </c>
      <c r="B199" s="33" t="s">
        <v>403</v>
      </c>
    </row>
    <row r="200" spans="1:2" x14ac:dyDescent="0.35">
      <c r="A200" s="32" t="s">
        <v>95</v>
      </c>
      <c r="B200" s="33" t="s">
        <v>385</v>
      </c>
    </row>
    <row r="201" spans="1:2" x14ac:dyDescent="0.35">
      <c r="A201" s="32" t="s">
        <v>96</v>
      </c>
      <c r="B201" s="33" t="s">
        <v>377</v>
      </c>
    </row>
    <row r="202" spans="1:2" x14ac:dyDescent="0.35">
      <c r="A202" s="32" t="s">
        <v>97</v>
      </c>
      <c r="B202" s="33" t="s">
        <v>342</v>
      </c>
    </row>
    <row r="203" spans="1:2" x14ac:dyDescent="0.35">
      <c r="A203" s="32" t="s">
        <v>98</v>
      </c>
      <c r="B203" s="33" t="s">
        <v>273</v>
      </c>
    </row>
    <row r="204" spans="1:2" x14ac:dyDescent="0.35">
      <c r="A204" s="32" t="s">
        <v>99</v>
      </c>
      <c r="B204" s="33" t="s">
        <v>332</v>
      </c>
    </row>
    <row r="205" spans="1:2" x14ac:dyDescent="0.35">
      <c r="A205" s="32" t="s">
        <v>100</v>
      </c>
      <c r="B205" s="33" t="s">
        <v>370</v>
      </c>
    </row>
    <row r="206" spans="1:2" x14ac:dyDescent="0.35">
      <c r="A206" s="32" t="s">
        <v>101</v>
      </c>
      <c r="B206" s="33" t="s">
        <v>292</v>
      </c>
    </row>
    <row r="207" spans="1:2" x14ac:dyDescent="0.35">
      <c r="A207" s="32" t="s">
        <v>102</v>
      </c>
      <c r="B207" s="33" t="s">
        <v>339</v>
      </c>
    </row>
    <row r="208" spans="1:2" x14ac:dyDescent="0.35">
      <c r="A208" s="32" t="s">
        <v>103</v>
      </c>
      <c r="B208" s="33" t="s">
        <v>386</v>
      </c>
    </row>
    <row r="209" spans="1:2" x14ac:dyDescent="0.35">
      <c r="A209" s="32" t="s">
        <v>104</v>
      </c>
      <c r="B209" s="33" t="s">
        <v>326</v>
      </c>
    </row>
    <row r="210" spans="1:2" ht="84.5" x14ac:dyDescent="0.35">
      <c r="A210" s="32" t="s">
        <v>404</v>
      </c>
      <c r="B210" s="34" t="s">
        <v>405</v>
      </c>
    </row>
    <row r="211" spans="1:2" ht="70.5" x14ac:dyDescent="0.35">
      <c r="A211" s="32" t="s">
        <v>406</v>
      </c>
      <c r="B211" s="34" t="s">
        <v>407</v>
      </c>
    </row>
    <row r="212" spans="1:2" ht="112.5" x14ac:dyDescent="0.35">
      <c r="A212" s="32" t="s">
        <v>408</v>
      </c>
      <c r="B212" s="34" t="s">
        <v>409</v>
      </c>
    </row>
    <row r="213" spans="1:2" ht="84.5" x14ac:dyDescent="0.35">
      <c r="A213" s="32" t="s">
        <v>410</v>
      </c>
      <c r="B213" s="34" t="s">
        <v>411</v>
      </c>
    </row>
    <row r="214" spans="1:2" ht="140.5" x14ac:dyDescent="0.35">
      <c r="A214" s="32" t="s">
        <v>412</v>
      </c>
      <c r="B214" s="34" t="s">
        <v>413</v>
      </c>
    </row>
    <row r="215" spans="1:2" ht="84.5" x14ac:dyDescent="0.35">
      <c r="A215" s="32" t="s">
        <v>414</v>
      </c>
      <c r="B215" s="34" t="s">
        <v>415</v>
      </c>
    </row>
    <row r="216" spans="1:2" ht="42.5" x14ac:dyDescent="0.35">
      <c r="A216" s="32" t="s">
        <v>416</v>
      </c>
      <c r="B216" s="34" t="s">
        <v>417</v>
      </c>
    </row>
    <row r="217" spans="1:2" x14ac:dyDescent="0.35">
      <c r="A217" s="32" t="s">
        <v>105</v>
      </c>
      <c r="B217" s="33" t="s">
        <v>318</v>
      </c>
    </row>
    <row r="218" spans="1:2" x14ac:dyDescent="0.35">
      <c r="A218" s="32" t="s">
        <v>418</v>
      </c>
      <c r="B218" s="33" t="s">
        <v>419</v>
      </c>
    </row>
    <row r="219" spans="1:2" x14ac:dyDescent="0.35">
      <c r="A219" s="32" t="s">
        <v>106</v>
      </c>
      <c r="B219" s="33" t="s">
        <v>274</v>
      </c>
    </row>
    <row r="220" spans="1:2" x14ac:dyDescent="0.35">
      <c r="A220" s="32" t="s">
        <v>107</v>
      </c>
      <c r="B220" s="33" t="s">
        <v>364</v>
      </c>
    </row>
    <row r="221" spans="1:2" x14ac:dyDescent="0.35">
      <c r="A221" s="32" t="s">
        <v>108</v>
      </c>
      <c r="B221" s="33" t="s">
        <v>173</v>
      </c>
    </row>
    <row r="222" spans="1:2" x14ac:dyDescent="0.35">
      <c r="A222" s="32" t="s">
        <v>109</v>
      </c>
      <c r="B222" s="33" t="s">
        <v>305</v>
      </c>
    </row>
    <row r="223" spans="1:2" x14ac:dyDescent="0.35">
      <c r="A223" s="32" t="s">
        <v>110</v>
      </c>
      <c r="B223" s="33" t="s">
        <v>371</v>
      </c>
    </row>
    <row r="224" spans="1:2" x14ac:dyDescent="0.35">
      <c r="A224" s="32" t="s">
        <v>111</v>
      </c>
      <c r="B224" s="33" t="s">
        <v>387</v>
      </c>
    </row>
    <row r="225" spans="1:2" x14ac:dyDescent="0.35">
      <c r="A225" s="32" t="s">
        <v>112</v>
      </c>
      <c r="B225" s="33" t="s">
        <v>218</v>
      </c>
    </row>
    <row r="226" spans="1:2" x14ac:dyDescent="0.35">
      <c r="A226" s="32" t="s">
        <v>113</v>
      </c>
      <c r="B226" s="33" t="s">
        <v>319</v>
      </c>
    </row>
    <row r="227" spans="1:2" x14ac:dyDescent="0.35">
      <c r="A227" s="32" t="s">
        <v>114</v>
      </c>
      <c r="B227" s="33" t="s">
        <v>299</v>
      </c>
    </row>
    <row r="228" spans="1:2" x14ac:dyDescent="0.35">
      <c r="A228" s="32" t="s">
        <v>115</v>
      </c>
      <c r="B228" s="33" t="s">
        <v>300</v>
      </c>
    </row>
    <row r="229" spans="1:2" x14ac:dyDescent="0.35">
      <c r="A229" s="32" t="s">
        <v>116</v>
      </c>
      <c r="B229" s="33" t="s">
        <v>301</v>
      </c>
    </row>
    <row r="230" spans="1:2" ht="84.5" x14ac:dyDescent="0.35">
      <c r="A230" s="32" t="s">
        <v>117</v>
      </c>
      <c r="B230" s="34" t="s">
        <v>320</v>
      </c>
    </row>
    <row r="231" spans="1:2" ht="112.5" x14ac:dyDescent="0.35">
      <c r="A231" s="32" t="s">
        <v>118</v>
      </c>
      <c r="B231" s="34" t="s">
        <v>222</v>
      </c>
    </row>
    <row r="232" spans="1:2" ht="70.5" x14ac:dyDescent="0.35">
      <c r="A232" s="32" t="s">
        <v>119</v>
      </c>
      <c r="B232" s="34" t="s">
        <v>190</v>
      </c>
    </row>
    <row r="233" spans="1:2" ht="56.5" x14ac:dyDescent="0.35">
      <c r="A233" s="32" t="s">
        <v>120</v>
      </c>
      <c r="B233" s="34" t="s">
        <v>234</v>
      </c>
    </row>
    <row r="234" spans="1:2" ht="112.5" x14ac:dyDescent="0.35">
      <c r="A234" s="32" t="s">
        <v>121</v>
      </c>
      <c r="B234" s="34" t="s">
        <v>255</v>
      </c>
    </row>
    <row r="235" spans="1:2" ht="140.5" x14ac:dyDescent="0.35">
      <c r="A235" s="32" t="s">
        <v>122</v>
      </c>
      <c r="B235" s="34" t="s">
        <v>180</v>
      </c>
    </row>
    <row r="236" spans="1:2" ht="112.5" x14ac:dyDescent="0.35">
      <c r="A236" s="32" t="s">
        <v>123</v>
      </c>
      <c r="B236" s="34" t="s">
        <v>333</v>
      </c>
    </row>
    <row r="237" spans="1:2" ht="56.5" x14ac:dyDescent="0.35">
      <c r="A237" s="32" t="s">
        <v>420</v>
      </c>
      <c r="B237" s="34" t="s">
        <v>421</v>
      </c>
    </row>
    <row r="238" spans="1:2" ht="42.5" x14ac:dyDescent="0.35">
      <c r="A238" s="32" t="s">
        <v>422</v>
      </c>
      <c r="B238" s="34" t="s">
        <v>423</v>
      </c>
    </row>
    <row r="239" spans="1:2" ht="56.5" x14ac:dyDescent="0.35">
      <c r="A239" s="32" t="s">
        <v>424</v>
      </c>
      <c r="B239" s="34" t="s">
        <v>425</v>
      </c>
    </row>
    <row r="240" spans="1:2" ht="28.5" x14ac:dyDescent="0.35">
      <c r="A240" s="32" t="s">
        <v>426</v>
      </c>
      <c r="B240" s="34" t="s">
        <v>427</v>
      </c>
    </row>
    <row r="241" spans="1:2" ht="84.5" x14ac:dyDescent="0.35">
      <c r="A241" s="32" t="s">
        <v>428</v>
      </c>
      <c r="B241" s="34" t="s">
        <v>429</v>
      </c>
    </row>
    <row r="242" spans="1:2" ht="42.5" x14ac:dyDescent="0.35">
      <c r="A242" s="32" t="s">
        <v>430</v>
      </c>
      <c r="B242" s="34" t="s">
        <v>431</v>
      </c>
    </row>
    <row r="243" spans="1:2" ht="42.5" x14ac:dyDescent="0.35">
      <c r="A243" s="32" t="s">
        <v>432</v>
      </c>
      <c r="B243" s="34" t="s">
        <v>433</v>
      </c>
    </row>
    <row r="244" spans="1:2" ht="42.5" x14ac:dyDescent="0.35">
      <c r="A244" s="32" t="s">
        <v>434</v>
      </c>
      <c r="B244" s="34" t="s">
        <v>435</v>
      </c>
    </row>
    <row r="245" spans="1:2" ht="42.5" x14ac:dyDescent="0.35">
      <c r="A245" s="32" t="s">
        <v>436</v>
      </c>
      <c r="B245" s="34" t="s">
        <v>437</v>
      </c>
    </row>
    <row r="246" spans="1:2" ht="42.5" x14ac:dyDescent="0.35">
      <c r="A246" s="32" t="s">
        <v>438</v>
      </c>
      <c r="B246" s="34" t="s">
        <v>439</v>
      </c>
    </row>
    <row r="247" spans="1:2" ht="42.5" x14ac:dyDescent="0.35">
      <c r="A247" s="32" t="s">
        <v>440</v>
      </c>
      <c r="B247" s="34" t="s">
        <v>441</v>
      </c>
    </row>
    <row r="248" spans="1:2" ht="42.5" x14ac:dyDescent="0.35">
      <c r="A248" s="32" t="s">
        <v>442</v>
      </c>
      <c r="B248" s="34" t="s">
        <v>443</v>
      </c>
    </row>
    <row r="249" spans="1:2" ht="56.5" x14ac:dyDescent="0.35">
      <c r="A249" s="32" t="s">
        <v>444</v>
      </c>
      <c r="B249" s="34" t="s">
        <v>445</v>
      </c>
    </row>
    <row r="250" spans="1:2" ht="70.5" x14ac:dyDescent="0.35">
      <c r="A250" s="32" t="s">
        <v>446</v>
      </c>
      <c r="B250" s="34" t="s">
        <v>447</v>
      </c>
    </row>
    <row r="251" spans="1:2" ht="42.5" x14ac:dyDescent="0.35">
      <c r="A251" s="32" t="s">
        <v>448</v>
      </c>
      <c r="B251" s="34" t="s">
        <v>449</v>
      </c>
    </row>
    <row r="252" spans="1:2" ht="56.5" x14ac:dyDescent="0.35">
      <c r="A252" s="32" t="s">
        <v>450</v>
      </c>
      <c r="B252" s="34" t="s">
        <v>451</v>
      </c>
    </row>
    <row r="253" spans="1:2" ht="84.5" x14ac:dyDescent="0.35">
      <c r="A253" s="32" t="s">
        <v>125</v>
      </c>
      <c r="B253" s="34" t="s">
        <v>323</v>
      </c>
    </row>
    <row r="254" spans="1:2" ht="84.5" x14ac:dyDescent="0.35">
      <c r="A254" s="32" t="s">
        <v>126</v>
      </c>
      <c r="B254" s="34" t="s">
        <v>378</v>
      </c>
    </row>
    <row r="255" spans="1:2" ht="28.5" x14ac:dyDescent="0.35">
      <c r="A255" s="32" t="s">
        <v>452</v>
      </c>
      <c r="B255" s="34" t="s">
        <v>124</v>
      </c>
    </row>
    <row r="256" spans="1:2" ht="56.5" x14ac:dyDescent="0.35">
      <c r="A256" s="32" t="s">
        <v>453</v>
      </c>
      <c r="B256" s="34" t="s">
        <v>454</v>
      </c>
    </row>
    <row r="257" spans="1:2" ht="56.5" x14ac:dyDescent="0.35">
      <c r="A257" s="32" t="s">
        <v>455</v>
      </c>
      <c r="B257" s="34" t="s">
        <v>456</v>
      </c>
    </row>
    <row r="258" spans="1:2" ht="56.5" x14ac:dyDescent="0.35">
      <c r="A258" s="32" t="s">
        <v>457</v>
      </c>
      <c r="B258" s="34" t="s">
        <v>458</v>
      </c>
    </row>
    <row r="259" spans="1:2" ht="70.5" x14ac:dyDescent="0.35">
      <c r="A259" s="32" t="s">
        <v>459</v>
      </c>
      <c r="B259" s="34" t="s">
        <v>460</v>
      </c>
    </row>
    <row r="260" spans="1:2" ht="56.5" x14ac:dyDescent="0.35">
      <c r="A260" s="32" t="s">
        <v>461</v>
      </c>
      <c r="B260" s="34" t="s">
        <v>462</v>
      </c>
    </row>
    <row r="261" spans="1:2" ht="28.5" x14ac:dyDescent="0.35">
      <c r="A261" s="32" t="s">
        <v>463</v>
      </c>
      <c r="B261" s="34" t="s">
        <v>464</v>
      </c>
    </row>
    <row r="262" spans="1:2" ht="28.5" x14ac:dyDescent="0.35">
      <c r="A262" s="32" t="s">
        <v>465</v>
      </c>
      <c r="B262" s="34" t="s">
        <v>466</v>
      </c>
    </row>
    <row r="263" spans="1:2" ht="42.5" x14ac:dyDescent="0.35">
      <c r="A263" s="32" t="s">
        <v>467</v>
      </c>
      <c r="B263" s="34" t="s">
        <v>468</v>
      </c>
    </row>
    <row r="264" spans="1:2" ht="42.5" x14ac:dyDescent="0.35">
      <c r="A264" s="32" t="s">
        <v>469</v>
      </c>
      <c r="B264" s="34" t="s">
        <v>470</v>
      </c>
    </row>
    <row r="265" spans="1:2" ht="84.5" x14ac:dyDescent="0.35">
      <c r="A265" s="32" t="s">
        <v>471</v>
      </c>
      <c r="B265" s="34" t="s">
        <v>472</v>
      </c>
    </row>
    <row r="266" spans="1:2" ht="112.5" x14ac:dyDescent="0.35">
      <c r="A266" s="32" t="s">
        <v>473</v>
      </c>
      <c r="B266" s="34" t="s">
        <v>474</v>
      </c>
    </row>
    <row r="267" spans="1:2" ht="98.5" x14ac:dyDescent="0.35">
      <c r="A267" s="32" t="s">
        <v>475</v>
      </c>
      <c r="B267" s="34" t="s">
        <v>476</v>
      </c>
    </row>
    <row r="268" spans="1:2" ht="112.5" x14ac:dyDescent="0.35">
      <c r="A268" s="32" t="s">
        <v>477</v>
      </c>
      <c r="B268" s="34" t="s">
        <v>478</v>
      </c>
    </row>
    <row r="269" spans="1:2" ht="56.5" x14ac:dyDescent="0.35">
      <c r="A269" s="32" t="s">
        <v>479</v>
      </c>
      <c r="B269" s="32" t="s">
        <v>480</v>
      </c>
    </row>
    <row r="270" spans="1:2" ht="70.5" x14ac:dyDescent="0.35">
      <c r="A270" s="37" t="s">
        <v>481</v>
      </c>
      <c r="B270" s="37" t="s">
        <v>482</v>
      </c>
    </row>
    <row r="271" spans="1:2" ht="182.5" x14ac:dyDescent="0.35">
      <c r="A271" s="37" t="s">
        <v>483</v>
      </c>
      <c r="B271" s="37" t="s">
        <v>484</v>
      </c>
    </row>
    <row r="272" spans="1:2" ht="182.5" x14ac:dyDescent="0.35">
      <c r="A272" s="37" t="s">
        <v>485</v>
      </c>
      <c r="B272" s="37" t="s">
        <v>486</v>
      </c>
    </row>
    <row r="273" spans="1:2" ht="140.5" x14ac:dyDescent="0.35">
      <c r="A273" s="37" t="s">
        <v>487</v>
      </c>
      <c r="B273" s="37" t="s">
        <v>488</v>
      </c>
    </row>
    <row r="274" spans="1:2" ht="112.5" x14ac:dyDescent="0.35">
      <c r="A274" s="37" t="s">
        <v>489</v>
      </c>
      <c r="B274" s="37" t="s">
        <v>490</v>
      </c>
    </row>
    <row r="275" spans="1:2" ht="112.5" x14ac:dyDescent="0.35">
      <c r="A275" s="37" t="s">
        <v>491</v>
      </c>
      <c r="B275" s="37" t="s">
        <v>492</v>
      </c>
    </row>
    <row r="276" spans="1:2" ht="126.5" x14ac:dyDescent="0.35">
      <c r="A276" s="37" t="s">
        <v>493</v>
      </c>
      <c r="B276" s="37" t="s">
        <v>494</v>
      </c>
    </row>
    <row r="277" spans="1:2" ht="112.5" x14ac:dyDescent="0.35">
      <c r="A277" s="37" t="s">
        <v>495</v>
      </c>
      <c r="B277" s="37" t="s">
        <v>496</v>
      </c>
    </row>
    <row r="278" spans="1:2" ht="126.5" x14ac:dyDescent="0.35">
      <c r="A278" s="37" t="s">
        <v>497</v>
      </c>
      <c r="B278" s="37" t="s">
        <v>498</v>
      </c>
    </row>
    <row r="279" spans="1:2" ht="154.5" x14ac:dyDescent="0.35">
      <c r="A279" s="37" t="s">
        <v>499</v>
      </c>
      <c r="B279" s="37" t="s">
        <v>500</v>
      </c>
    </row>
    <row r="280" spans="1:2" ht="112.5" x14ac:dyDescent="0.35">
      <c r="A280" s="37" t="s">
        <v>501</v>
      </c>
      <c r="B280" s="37" t="s">
        <v>502</v>
      </c>
    </row>
    <row r="281" spans="1:2" ht="112.5" x14ac:dyDescent="0.35">
      <c r="A281" s="37" t="s">
        <v>503</v>
      </c>
      <c r="B281" s="37" t="s">
        <v>504</v>
      </c>
    </row>
    <row r="282" spans="1:2" ht="196.5" x14ac:dyDescent="0.35">
      <c r="A282" s="37" t="s">
        <v>505</v>
      </c>
      <c r="B282" s="37" t="s">
        <v>506</v>
      </c>
    </row>
    <row r="283" spans="1:2" ht="140.5" x14ac:dyDescent="0.35">
      <c r="A283" s="37" t="s">
        <v>507</v>
      </c>
      <c r="B283" s="37" t="s">
        <v>508</v>
      </c>
    </row>
    <row r="284" spans="1:2" ht="98.5" x14ac:dyDescent="0.35">
      <c r="A284" s="37" t="s">
        <v>308</v>
      </c>
      <c r="B284" s="37" t="s">
        <v>309</v>
      </c>
    </row>
    <row r="285" spans="1:2" ht="98.5" x14ac:dyDescent="0.35">
      <c r="A285" s="37" t="s">
        <v>178</v>
      </c>
      <c r="B285" s="37" t="s">
        <v>179</v>
      </c>
    </row>
    <row r="286" spans="1:2" ht="98.5" x14ac:dyDescent="0.35">
      <c r="A286" s="37" t="s">
        <v>199</v>
      </c>
      <c r="B286" s="37" t="s">
        <v>200</v>
      </c>
    </row>
    <row r="287" spans="1:2" ht="98.5" x14ac:dyDescent="0.35">
      <c r="A287" s="37" t="s">
        <v>188</v>
      </c>
      <c r="B287" s="37" t="s">
        <v>189</v>
      </c>
    </row>
    <row r="288" spans="1:2" ht="126.5" x14ac:dyDescent="0.35">
      <c r="A288" s="37" t="s">
        <v>183</v>
      </c>
      <c r="B288" s="37" t="s">
        <v>184</v>
      </c>
    </row>
    <row r="289" spans="1:2" ht="98.5" x14ac:dyDescent="0.35">
      <c r="A289" s="37" t="s">
        <v>209</v>
      </c>
      <c r="B289" s="37" t="s">
        <v>210</v>
      </c>
    </row>
    <row r="290" spans="1:2" ht="140.5" x14ac:dyDescent="0.35">
      <c r="A290" s="37" t="s">
        <v>267</v>
      </c>
      <c r="B290" s="37" t="s">
        <v>268</v>
      </c>
    </row>
    <row r="291" spans="1:2" ht="84.5" x14ac:dyDescent="0.35">
      <c r="A291" s="37" t="s">
        <v>509</v>
      </c>
      <c r="B291" s="37" t="s">
        <v>510</v>
      </c>
    </row>
    <row r="292" spans="1:2" ht="84.5" x14ac:dyDescent="0.35">
      <c r="A292" s="37" t="s">
        <v>511</v>
      </c>
      <c r="B292" s="37" t="s">
        <v>512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15B21-357C-4776-827E-B02569F4B547}">
  <dimension ref="A1:E7"/>
  <sheetViews>
    <sheetView workbookViewId="0">
      <selection activeCell="I16" sqref="I16"/>
    </sheetView>
  </sheetViews>
  <sheetFormatPr defaultRowHeight="14.5" x14ac:dyDescent="0.35"/>
  <cols>
    <col min="1" max="1" width="12.26953125" customWidth="1"/>
    <col min="2" max="2" width="22.26953125" customWidth="1"/>
    <col min="3" max="3" width="30.7265625" customWidth="1"/>
    <col min="4" max="4" width="44.7265625" customWidth="1"/>
    <col min="5" max="5" width="44.90625" customWidth="1"/>
  </cols>
  <sheetData>
    <row r="1" spans="1:5" x14ac:dyDescent="0.35">
      <c r="A1" t="s">
        <v>144</v>
      </c>
      <c r="B1" t="s">
        <v>142</v>
      </c>
      <c r="C1" t="s">
        <v>147</v>
      </c>
      <c r="D1" t="s">
        <v>148</v>
      </c>
      <c r="E1" t="s">
        <v>149</v>
      </c>
    </row>
    <row r="2" spans="1:5" x14ac:dyDescent="0.35">
      <c r="A2" s="5">
        <v>45017</v>
      </c>
      <c r="B2">
        <v>505227</v>
      </c>
    </row>
    <row r="3" spans="1:5" x14ac:dyDescent="0.35">
      <c r="A3" s="5">
        <v>45047</v>
      </c>
      <c r="B3">
        <v>576244</v>
      </c>
    </row>
    <row r="4" spans="1:5" x14ac:dyDescent="0.35">
      <c r="A4" s="5">
        <v>45078</v>
      </c>
      <c r="B4">
        <v>607500</v>
      </c>
      <c r="C4">
        <v>607500</v>
      </c>
      <c r="D4" s="6">
        <v>607500</v>
      </c>
      <c r="E4" s="6">
        <v>607500</v>
      </c>
    </row>
    <row r="5" spans="1:5" x14ac:dyDescent="0.35">
      <c r="A5" s="5">
        <v>45108</v>
      </c>
      <c r="C5">
        <f>_xlfn.FORECAST.ETS(A5,$B$2:$B$4,$A$2:$A$4,1,1)</f>
        <v>663773.60131950001</v>
      </c>
      <c r="D5" s="6">
        <f>C5-_xlfn.FORECAST.ETS.CONFINT(A5,$B$2:$B$4,$A$2:$A$4,0.95,1,1)</f>
        <v>640835.994147124</v>
      </c>
      <c r="E5" s="6">
        <f>C5+_xlfn.FORECAST.ETS.CONFINT(A5,$B$2:$B$4,$A$2:$A$4,0.95,1,1)</f>
        <v>686711.20849187602</v>
      </c>
    </row>
    <row r="6" spans="1:5" x14ac:dyDescent="0.35">
      <c r="A6" s="5">
        <v>45139</v>
      </c>
      <c r="C6">
        <f>_xlfn.FORECAST.ETS(A6,$B$2:$B$4,$A$2:$A$4,1,1)</f>
        <v>716486.60508900008</v>
      </c>
      <c r="D6" s="6">
        <f>C6-_xlfn.FORECAST.ETS.CONFINT(A6,$B$2:$B$4,$A$2:$A$4,0.95,1,1)</f>
        <v>693099.23139483097</v>
      </c>
      <c r="E6" s="6">
        <f>C6+_xlfn.FORECAST.ETS.CONFINT(A6,$B$2:$B$4,$A$2:$A$4,0.95,1,1)</f>
        <v>739873.97878316918</v>
      </c>
    </row>
    <row r="7" spans="1:5" x14ac:dyDescent="0.35">
      <c r="A7" s="5">
        <v>45169</v>
      </c>
      <c r="C7">
        <f>_xlfn.FORECAST.ETS(A7,$B$2:$B$4,$A$2:$A$4,1,1)</f>
        <v>767499.18938206462</v>
      </c>
      <c r="D7" s="6">
        <f>C7-_xlfn.FORECAST.ETS.CONFINT(A7,$B$2:$B$4,$A$2:$A$4,0.95,1,1)</f>
        <v>743164.34092146251</v>
      </c>
      <c r="E7" s="6">
        <f>C7+_xlfn.FORECAST.ETS.CONFINT(A7,$B$2:$B$4,$A$2:$A$4,0.95,1,1)</f>
        <v>791834.03784266673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DE824-E88A-4E07-BD45-4D2614AB1259}">
  <dimension ref="B1:X41"/>
  <sheetViews>
    <sheetView topLeftCell="A7" zoomScale="65" workbookViewId="0">
      <selection activeCell="I43" sqref="I43"/>
    </sheetView>
  </sheetViews>
  <sheetFormatPr defaultRowHeight="14.5" x14ac:dyDescent="0.35"/>
  <sheetData>
    <row r="1" spans="2:24" ht="15" thickBot="1" x14ac:dyDescent="0.4"/>
    <row r="2" spans="2:24" x14ac:dyDescent="0.35">
      <c r="B2" s="7"/>
      <c r="C2" s="8" t="s">
        <v>150</v>
      </c>
      <c r="D2" s="9"/>
    </row>
    <row r="3" spans="2:24" ht="15" thickBot="1" x14ac:dyDescent="0.4">
      <c r="B3" s="12"/>
      <c r="C3" s="13"/>
      <c r="D3" s="14"/>
    </row>
    <row r="4" spans="2:24" ht="15" thickBot="1" x14ac:dyDescent="0.4"/>
    <row r="5" spans="2:24" x14ac:dyDescent="0.35">
      <c r="B5" s="7"/>
      <c r="C5" s="8"/>
      <c r="D5" s="9"/>
      <c r="F5" s="7"/>
      <c r="G5" s="8"/>
      <c r="H5" s="8"/>
      <c r="I5" s="8"/>
      <c r="J5" s="8"/>
      <c r="K5" s="8"/>
      <c r="L5" s="8"/>
      <c r="M5" s="8"/>
      <c r="N5" s="8"/>
      <c r="O5" s="8"/>
      <c r="P5" s="8"/>
      <c r="Q5" s="8"/>
      <c r="R5" s="8"/>
      <c r="S5" s="8"/>
      <c r="T5" s="8"/>
      <c r="U5" s="8"/>
      <c r="V5" s="8"/>
      <c r="W5" s="8"/>
      <c r="X5" s="9"/>
    </row>
    <row r="6" spans="2:24" x14ac:dyDescent="0.35">
      <c r="B6" s="10"/>
      <c r="C6" s="15" t="s">
        <v>151</v>
      </c>
      <c r="D6" s="11"/>
      <c r="F6" s="10"/>
      <c r="H6" t="s">
        <v>152</v>
      </c>
      <c r="X6" s="11"/>
    </row>
    <row r="7" spans="2:24" ht="15" thickBot="1" x14ac:dyDescent="0.4">
      <c r="B7" s="12"/>
      <c r="C7" s="13"/>
      <c r="D7" s="14"/>
      <c r="F7" s="12"/>
      <c r="G7" s="13"/>
      <c r="H7" s="13"/>
      <c r="I7" s="13"/>
      <c r="J7" s="13"/>
      <c r="K7" s="13"/>
      <c r="L7" s="13"/>
      <c r="M7" s="13"/>
      <c r="N7" s="13"/>
      <c r="O7" s="13"/>
      <c r="P7" s="13"/>
      <c r="Q7" s="13"/>
      <c r="R7" s="13"/>
      <c r="S7" s="13"/>
      <c r="T7" s="13"/>
      <c r="U7" s="13"/>
      <c r="V7" s="13"/>
      <c r="W7" s="13"/>
      <c r="X7" s="14"/>
    </row>
    <row r="8" spans="2:24" ht="15" thickBot="1" x14ac:dyDescent="0.4"/>
    <row r="9" spans="2:24" x14ac:dyDescent="0.35">
      <c r="B9" s="7"/>
      <c r="C9" s="8"/>
      <c r="D9" s="8"/>
      <c r="E9" s="8"/>
      <c r="F9" s="8"/>
      <c r="G9" s="9"/>
      <c r="I9" s="7"/>
      <c r="J9" s="8"/>
      <c r="K9" s="8"/>
      <c r="L9" s="8"/>
      <c r="M9" s="8"/>
      <c r="N9" s="9"/>
      <c r="P9" s="7"/>
      <c r="Q9" s="8"/>
      <c r="R9" s="8"/>
      <c r="S9" s="8"/>
      <c r="T9" s="8"/>
      <c r="U9" s="9"/>
    </row>
    <row r="10" spans="2:24" x14ac:dyDescent="0.35">
      <c r="B10" s="10"/>
      <c r="G10" s="11"/>
      <c r="I10" s="10"/>
      <c r="N10" s="11"/>
      <c r="P10" s="10"/>
      <c r="U10" s="11"/>
    </row>
    <row r="11" spans="2:24" x14ac:dyDescent="0.35">
      <c r="B11" s="10"/>
      <c r="D11" t="s">
        <v>154</v>
      </c>
      <c r="G11" s="11"/>
      <c r="I11" s="10"/>
      <c r="K11" t="s">
        <v>155</v>
      </c>
      <c r="N11" s="11"/>
      <c r="P11" s="10"/>
      <c r="R11" t="s">
        <v>156</v>
      </c>
      <c r="U11" s="11"/>
    </row>
    <row r="12" spans="2:24" x14ac:dyDescent="0.35">
      <c r="B12" s="10"/>
      <c r="G12" s="11"/>
      <c r="I12" s="10"/>
      <c r="N12" s="11"/>
      <c r="P12" s="10"/>
      <c r="U12" s="11"/>
    </row>
    <row r="13" spans="2:24" x14ac:dyDescent="0.35">
      <c r="B13" s="10"/>
      <c r="G13" s="11"/>
      <c r="I13" s="10"/>
      <c r="N13" s="11"/>
      <c r="P13" s="10"/>
      <c r="U13" s="11"/>
    </row>
    <row r="14" spans="2:24" ht="15" thickBot="1" x14ac:dyDescent="0.4">
      <c r="B14" s="12"/>
      <c r="C14" s="13"/>
      <c r="D14" s="13"/>
      <c r="E14" s="13"/>
      <c r="F14" s="13"/>
      <c r="G14" s="14"/>
      <c r="I14" s="12"/>
      <c r="J14" s="13"/>
      <c r="K14" s="13"/>
      <c r="L14" s="13"/>
      <c r="M14" s="13"/>
      <c r="N14" s="14"/>
      <c r="P14" s="12"/>
      <c r="Q14" s="13"/>
      <c r="R14" s="13"/>
      <c r="S14" s="13"/>
      <c r="T14" s="13"/>
      <c r="U14" s="14"/>
    </row>
    <row r="15" spans="2:24" ht="15" thickBot="1" x14ac:dyDescent="0.4"/>
    <row r="16" spans="2:24" ht="15" thickBot="1" x14ac:dyDescent="0.4">
      <c r="B16" s="7"/>
      <c r="C16" s="8"/>
      <c r="D16" s="9"/>
    </row>
    <row r="17" spans="2:24" x14ac:dyDescent="0.35">
      <c r="B17" s="10"/>
      <c r="D17" s="11"/>
      <c r="U17" s="7"/>
      <c r="V17" s="8"/>
      <c r="W17" s="8"/>
      <c r="X17" s="9"/>
    </row>
    <row r="18" spans="2:24" x14ac:dyDescent="0.35">
      <c r="B18" s="10"/>
      <c r="D18" s="11"/>
      <c r="U18" s="10"/>
      <c r="X18" s="11"/>
    </row>
    <row r="19" spans="2:24" x14ac:dyDescent="0.35">
      <c r="B19" s="10"/>
      <c r="D19" s="11"/>
      <c r="U19" s="10"/>
      <c r="X19" s="11"/>
    </row>
    <row r="20" spans="2:24" x14ac:dyDescent="0.35">
      <c r="B20" s="10"/>
      <c r="D20" s="11"/>
      <c r="U20" s="10"/>
      <c r="X20" s="11"/>
    </row>
    <row r="21" spans="2:24" x14ac:dyDescent="0.35">
      <c r="B21" s="10" t="s">
        <v>153</v>
      </c>
      <c r="D21" s="11"/>
      <c r="U21" s="10"/>
      <c r="X21" s="11"/>
    </row>
    <row r="22" spans="2:24" x14ac:dyDescent="0.35">
      <c r="B22" s="10"/>
      <c r="D22" s="11"/>
      <c r="U22" s="10"/>
      <c r="X22" s="11"/>
    </row>
    <row r="23" spans="2:24" x14ac:dyDescent="0.35">
      <c r="B23" s="10"/>
      <c r="D23" s="11"/>
      <c r="U23" s="10"/>
      <c r="V23" t="s">
        <v>159</v>
      </c>
      <c r="X23" s="11"/>
    </row>
    <row r="24" spans="2:24" x14ac:dyDescent="0.35">
      <c r="B24" s="10"/>
      <c r="D24" s="11"/>
      <c r="U24" s="10"/>
      <c r="X24" s="11"/>
    </row>
    <row r="25" spans="2:24" x14ac:dyDescent="0.35">
      <c r="B25" s="10"/>
      <c r="D25" s="11"/>
      <c r="U25" s="10"/>
      <c r="X25" s="11"/>
    </row>
    <row r="26" spans="2:24" x14ac:dyDescent="0.35">
      <c r="B26" s="10"/>
      <c r="D26" s="11"/>
      <c r="U26" s="10"/>
      <c r="X26" s="11"/>
    </row>
    <row r="27" spans="2:24" x14ac:dyDescent="0.35">
      <c r="B27" s="10"/>
      <c r="D27" s="11"/>
      <c r="U27" s="10"/>
      <c r="X27" s="11"/>
    </row>
    <row r="28" spans="2:24" x14ac:dyDescent="0.35">
      <c r="B28" s="10"/>
      <c r="D28" s="11"/>
      <c r="U28" s="10"/>
      <c r="X28" s="11"/>
    </row>
    <row r="29" spans="2:24" x14ac:dyDescent="0.35">
      <c r="B29" s="10"/>
      <c r="D29" s="11"/>
      <c r="U29" s="10"/>
      <c r="X29" s="11"/>
    </row>
    <row r="30" spans="2:24" x14ac:dyDescent="0.35">
      <c r="B30" s="10"/>
      <c r="D30" s="11"/>
      <c r="U30" s="10"/>
      <c r="X30" s="11"/>
    </row>
    <row r="31" spans="2:24" x14ac:dyDescent="0.35">
      <c r="B31" s="10"/>
      <c r="D31" s="11"/>
      <c r="U31" s="10"/>
      <c r="X31" s="11"/>
    </row>
    <row r="32" spans="2:24" x14ac:dyDescent="0.35">
      <c r="B32" s="10"/>
      <c r="D32" s="11"/>
      <c r="U32" s="10"/>
      <c r="X32" s="11"/>
    </row>
    <row r="33" spans="2:24" ht="15" thickBot="1" x14ac:dyDescent="0.4">
      <c r="B33" s="10"/>
      <c r="D33" s="11"/>
      <c r="U33" s="12"/>
      <c r="V33" s="13"/>
      <c r="W33" s="13"/>
      <c r="X33" s="14"/>
    </row>
    <row r="34" spans="2:24" x14ac:dyDescent="0.35">
      <c r="B34" s="10"/>
      <c r="D34" s="11"/>
    </row>
    <row r="35" spans="2:24" ht="15" thickBot="1" x14ac:dyDescent="0.4">
      <c r="B35" s="12"/>
      <c r="C35" s="13"/>
      <c r="D35" s="14"/>
    </row>
    <row r="36" spans="2:24" x14ac:dyDescent="0.35">
      <c r="F36" s="7"/>
      <c r="G36" s="8"/>
      <c r="H36" s="8"/>
      <c r="I36" s="8"/>
      <c r="J36" s="8"/>
      <c r="K36" s="8"/>
      <c r="L36" s="8"/>
      <c r="M36" s="8"/>
      <c r="N36" s="8"/>
      <c r="O36" s="9"/>
      <c r="Q36" s="7"/>
      <c r="R36" s="8"/>
      <c r="S36" s="8"/>
      <c r="T36" s="8"/>
      <c r="U36" s="8"/>
      <c r="V36" s="8"/>
      <c r="W36" s="8"/>
      <c r="X36" s="9"/>
    </row>
    <row r="37" spans="2:24" ht="15" thickBot="1" x14ac:dyDescent="0.4">
      <c r="F37" s="10"/>
      <c r="G37" t="s">
        <v>157</v>
      </c>
      <c r="O37" s="11"/>
      <c r="Q37" s="10"/>
      <c r="R37" t="s">
        <v>158</v>
      </c>
      <c r="X37" s="11"/>
    </row>
    <row r="38" spans="2:24" ht="15" thickBot="1" x14ac:dyDescent="0.4">
      <c r="F38" s="10"/>
      <c r="O38" s="11"/>
      <c r="Q38" s="10"/>
      <c r="R38" s="16"/>
      <c r="X38" s="11"/>
    </row>
    <row r="39" spans="2:24" x14ac:dyDescent="0.35">
      <c r="F39" s="10"/>
      <c r="O39" s="11"/>
      <c r="Q39" s="10"/>
      <c r="X39" s="11"/>
    </row>
    <row r="40" spans="2:24" x14ac:dyDescent="0.35">
      <c r="F40" s="10"/>
      <c r="O40" s="11"/>
      <c r="Q40" s="10"/>
      <c r="X40" s="11"/>
    </row>
    <row r="41" spans="2:24" ht="15" thickBot="1" x14ac:dyDescent="0.4">
      <c r="F41" s="12"/>
      <c r="G41" s="13"/>
      <c r="H41" s="13"/>
      <c r="I41" s="13"/>
      <c r="J41" s="13"/>
      <c r="K41" s="13"/>
      <c r="L41" s="13"/>
      <c r="M41" s="13"/>
      <c r="N41" s="13"/>
      <c r="O41" s="14"/>
      <c r="Q41" s="12"/>
      <c r="R41" s="13"/>
      <c r="S41" s="13"/>
      <c r="T41" s="13"/>
      <c r="U41" s="13"/>
      <c r="V41" s="13"/>
      <c r="W41" s="13"/>
      <c r="X41"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5EAB6-A27E-4D64-8C29-74CFE49C7293}">
  <dimension ref="B3:AA88"/>
  <sheetViews>
    <sheetView tabSelected="1" topLeftCell="B1" zoomScale="56" zoomScaleNormal="100" workbookViewId="0">
      <selection activeCell="C3" sqref="C3:Z7"/>
    </sheetView>
  </sheetViews>
  <sheetFormatPr defaultRowHeight="14.5" x14ac:dyDescent="0.35"/>
  <cols>
    <col min="1" max="1" width="8.7265625" style="38"/>
    <col min="2" max="2" width="27.08984375" style="38" bestFit="1" customWidth="1"/>
    <col min="3" max="3" width="11.81640625" style="38" bestFit="1" customWidth="1"/>
    <col min="4" max="4" width="16.7265625" style="38" bestFit="1" customWidth="1"/>
    <col min="5" max="5" width="13" style="38" customWidth="1"/>
    <col min="6" max="6" width="15.7265625" style="38" customWidth="1"/>
    <col min="7" max="7" width="8.7265625" style="38"/>
    <col min="8" max="8" width="23.1796875" style="38" bestFit="1" customWidth="1"/>
    <col min="9" max="9" width="27.08984375" style="38" bestFit="1" customWidth="1"/>
    <col min="10" max="10" width="10.1796875" style="38" bestFit="1" customWidth="1"/>
    <col min="11" max="11" width="9.54296875" style="38" bestFit="1" customWidth="1"/>
    <col min="12" max="12" width="10.08984375" style="38" bestFit="1" customWidth="1"/>
    <col min="13" max="17" width="8.7265625" style="38"/>
    <col min="18" max="18" width="15.36328125" style="38" customWidth="1"/>
    <col min="19" max="19" width="16.54296875" style="38" customWidth="1"/>
    <col min="20" max="20" width="77.453125" style="38" bestFit="1" customWidth="1"/>
    <col min="21" max="21" width="27.6328125" style="38" bestFit="1" customWidth="1"/>
    <col min="22" max="22" width="24.08984375" style="38" bestFit="1" customWidth="1"/>
    <col min="23" max="23" width="20.7265625" style="38" customWidth="1"/>
    <col min="24" max="16384" width="8.7265625" style="38"/>
  </cols>
  <sheetData>
    <row r="3" spans="3:26" ht="15.5" customHeight="1" x14ac:dyDescent="0.35">
      <c r="C3" s="55" t="s">
        <v>535</v>
      </c>
      <c r="D3" s="55"/>
      <c r="E3" s="55"/>
      <c r="F3" s="55"/>
      <c r="G3" s="55"/>
      <c r="H3" s="55"/>
      <c r="I3" s="55"/>
      <c r="J3" s="55"/>
      <c r="K3" s="55"/>
      <c r="L3" s="55"/>
      <c r="M3" s="55"/>
      <c r="N3" s="55"/>
      <c r="O3" s="55"/>
      <c r="P3" s="55"/>
      <c r="Q3" s="55"/>
      <c r="R3" s="55"/>
      <c r="S3" s="55"/>
      <c r="T3" s="55"/>
      <c r="U3" s="55"/>
      <c r="V3" s="55"/>
      <c r="W3" s="55"/>
      <c r="X3" s="55"/>
      <c r="Y3" s="55"/>
      <c r="Z3" s="55"/>
    </row>
    <row r="4" spans="3:26" ht="14.5" customHeight="1" x14ac:dyDescent="0.35">
      <c r="C4" s="55"/>
      <c r="D4" s="55"/>
      <c r="E4" s="55"/>
      <c r="F4" s="55"/>
      <c r="G4" s="55"/>
      <c r="H4" s="55"/>
      <c r="I4" s="55"/>
      <c r="J4" s="55"/>
      <c r="K4" s="55"/>
      <c r="L4" s="55"/>
      <c r="M4" s="55"/>
      <c r="N4" s="55"/>
      <c r="O4" s="55"/>
      <c r="P4" s="55"/>
      <c r="Q4" s="55"/>
      <c r="R4" s="55"/>
      <c r="S4" s="55"/>
      <c r="T4" s="55"/>
      <c r="U4" s="55"/>
      <c r="V4" s="55"/>
      <c r="W4" s="55"/>
      <c r="X4" s="55"/>
      <c r="Y4" s="55"/>
      <c r="Z4" s="55"/>
    </row>
    <row r="5" spans="3:26" ht="14.5" customHeight="1" x14ac:dyDescent="0.35">
      <c r="C5" s="55"/>
      <c r="D5" s="55"/>
      <c r="E5" s="55"/>
      <c r="F5" s="55"/>
      <c r="G5" s="55"/>
      <c r="H5" s="55"/>
      <c r="I5" s="55"/>
      <c r="J5" s="55"/>
      <c r="K5" s="55"/>
      <c r="L5" s="55"/>
      <c r="M5" s="55"/>
      <c r="N5" s="55"/>
      <c r="O5" s="55"/>
      <c r="P5" s="55"/>
      <c r="Q5" s="55"/>
      <c r="R5" s="55"/>
      <c r="S5" s="55"/>
      <c r="T5" s="55"/>
      <c r="U5" s="55"/>
      <c r="V5" s="55"/>
      <c r="W5" s="55"/>
      <c r="X5" s="55"/>
      <c r="Y5" s="55"/>
      <c r="Z5" s="55"/>
    </row>
    <row r="6" spans="3:26" ht="14.5" customHeight="1" x14ac:dyDescent="0.35">
      <c r="C6" s="55"/>
      <c r="D6" s="55"/>
      <c r="E6" s="55"/>
      <c r="F6" s="55"/>
      <c r="G6" s="55"/>
      <c r="H6" s="55"/>
      <c r="I6" s="55"/>
      <c r="J6" s="55"/>
      <c r="K6" s="55"/>
      <c r="L6" s="55"/>
      <c r="M6" s="55"/>
      <c r="N6" s="55"/>
      <c r="O6" s="55"/>
      <c r="P6" s="55"/>
      <c r="Q6" s="55"/>
      <c r="R6" s="55"/>
      <c r="S6" s="55"/>
      <c r="T6" s="55"/>
      <c r="U6" s="55"/>
      <c r="V6" s="55"/>
      <c r="W6" s="55"/>
      <c r="X6" s="55"/>
      <c r="Y6" s="55"/>
      <c r="Z6" s="55"/>
    </row>
    <row r="7" spans="3:26" ht="14.5" customHeight="1" x14ac:dyDescent="0.35">
      <c r="C7" s="55"/>
      <c r="D7" s="55"/>
      <c r="E7" s="55"/>
      <c r="F7" s="55"/>
      <c r="G7" s="55"/>
      <c r="H7" s="55"/>
      <c r="I7" s="55"/>
      <c r="J7" s="55"/>
      <c r="K7" s="55"/>
      <c r="L7" s="55"/>
      <c r="M7" s="55"/>
      <c r="N7" s="55"/>
      <c r="O7" s="55"/>
      <c r="P7" s="55"/>
      <c r="Q7" s="55"/>
      <c r="R7" s="55"/>
      <c r="S7" s="55"/>
      <c r="T7" s="55"/>
      <c r="U7" s="55"/>
      <c r="V7" s="55"/>
      <c r="W7" s="55"/>
      <c r="X7" s="55"/>
      <c r="Y7" s="55"/>
      <c r="Z7" s="55"/>
    </row>
    <row r="13" spans="3:26" x14ac:dyDescent="0.35">
      <c r="C13" s="39" t="s">
        <v>160</v>
      </c>
      <c r="H13" s="38" t="s">
        <v>152</v>
      </c>
    </row>
    <row r="18" spans="2:27" x14ac:dyDescent="0.35">
      <c r="D18" s="38" t="s">
        <v>154</v>
      </c>
    </row>
    <row r="24" spans="2:27" x14ac:dyDescent="0.35">
      <c r="F24" s="40"/>
    </row>
    <row r="25" spans="2:27" x14ac:dyDescent="0.35">
      <c r="F25" s="40"/>
    </row>
    <row r="26" spans="2:27" x14ac:dyDescent="0.35">
      <c r="F26" s="40"/>
    </row>
    <row r="27" spans="2:27" x14ac:dyDescent="0.35">
      <c r="F27" s="40"/>
    </row>
    <row r="28" spans="2:27" x14ac:dyDescent="0.35">
      <c r="F28" s="40"/>
    </row>
    <row r="29" spans="2:27" x14ac:dyDescent="0.35">
      <c r="F29" s="40"/>
    </row>
    <row r="30" spans="2:27" x14ac:dyDescent="0.35">
      <c r="F30" s="40"/>
    </row>
    <row r="31" spans="2:27" ht="21" x14ac:dyDescent="0.5">
      <c r="B31" s="58" t="s">
        <v>537</v>
      </c>
      <c r="C31" s="58"/>
      <c r="D31" s="58"/>
      <c r="E31" s="58"/>
      <c r="F31" s="43"/>
      <c r="G31" s="44"/>
      <c r="H31" s="45"/>
      <c r="I31" s="58" t="s">
        <v>530</v>
      </c>
      <c r="J31" s="58"/>
      <c r="K31" s="58"/>
      <c r="L31" s="58"/>
      <c r="M31" s="58"/>
      <c r="N31" s="58"/>
      <c r="O31" s="58"/>
      <c r="P31" s="58"/>
      <c r="Q31" s="46"/>
      <c r="R31" s="45"/>
      <c r="S31" s="45"/>
      <c r="T31" s="58" t="s">
        <v>529</v>
      </c>
      <c r="U31" s="58"/>
      <c r="V31" s="58"/>
      <c r="W31" s="58"/>
      <c r="X31" s="58"/>
      <c r="Y31" s="46"/>
      <c r="Z31" s="46"/>
      <c r="AA31" s="46"/>
    </row>
    <row r="32" spans="2:27" x14ac:dyDescent="0.35">
      <c r="G32" s="40"/>
    </row>
    <row r="33" spans="2:24" ht="18.5" x14ac:dyDescent="0.45">
      <c r="B33" s="47"/>
      <c r="C33" s="57" t="s">
        <v>528</v>
      </c>
      <c r="D33" s="57"/>
      <c r="E33" s="57"/>
      <c r="F33" s="48"/>
      <c r="G33" s="41"/>
      <c r="H33" s="47"/>
      <c r="I33" s="47"/>
      <c r="J33" s="57" t="s">
        <v>528</v>
      </c>
      <c r="K33" s="57"/>
      <c r="L33" s="57"/>
      <c r="M33" s="42"/>
      <c r="N33" s="42"/>
      <c r="O33" s="42"/>
      <c r="P33" s="42"/>
      <c r="Q33" s="42"/>
      <c r="R33" s="42"/>
      <c r="S33" s="42"/>
      <c r="T33" s="42"/>
      <c r="U33" s="42"/>
      <c r="V33" s="42"/>
      <c r="W33" s="42"/>
      <c r="X33" s="42"/>
    </row>
    <row r="34" spans="2:24" ht="18.5" x14ac:dyDescent="0.45">
      <c r="B34" s="48" t="s">
        <v>524</v>
      </c>
      <c r="C34" s="48" t="s">
        <v>525</v>
      </c>
      <c r="D34" s="48" t="s">
        <v>526</v>
      </c>
      <c r="E34" s="48" t="s">
        <v>527</v>
      </c>
      <c r="F34" s="48" t="s">
        <v>536</v>
      </c>
      <c r="G34" s="41"/>
      <c r="H34" s="48"/>
      <c r="I34" s="48" t="s">
        <v>524</v>
      </c>
      <c r="J34" s="48" t="s">
        <v>525</v>
      </c>
      <c r="K34" s="48" t="s">
        <v>526</v>
      </c>
      <c r="L34" s="48" t="s">
        <v>527</v>
      </c>
      <c r="M34" s="57" t="s">
        <v>534</v>
      </c>
      <c r="N34" s="57"/>
      <c r="O34" s="57"/>
      <c r="P34" s="42"/>
      <c r="Q34" s="42"/>
      <c r="R34" s="42"/>
      <c r="S34" s="42"/>
      <c r="T34" s="47" t="s">
        <v>531</v>
      </c>
      <c r="U34" s="47" t="s">
        <v>532</v>
      </c>
      <c r="V34" s="47" t="s">
        <v>533</v>
      </c>
      <c r="W34" s="47" t="s">
        <v>534</v>
      </c>
      <c r="X34" s="42"/>
    </row>
    <row r="35" spans="2:24" ht="18.5" x14ac:dyDescent="0.35">
      <c r="B35" s="51" t="str">
        <f>Pivots!$A$54</f>
        <v>28 Days FDS</v>
      </c>
      <c r="C35" s="49">
        <f>GETPIVOTDATA("TOTAL TREATED",Pivots!$A$52,"MONTH","APR","STANDARD","28 Days FDS")</f>
        <v>215274</v>
      </c>
      <c r="D35" s="49" cm="1">
        <f t="array" ref="D35:E35">Pivots!C54:D54</f>
        <v>246948</v>
      </c>
      <c r="E35" s="49">
        <v>259629</v>
      </c>
      <c r="F35" s="53">
        <f>(E35-C35)/C35</f>
        <v>0.20603974469745534</v>
      </c>
      <c r="G35" s="49"/>
      <c r="H35" s="49"/>
      <c r="I35" s="51" t="str">
        <f>Pivots!$A$73</f>
        <v>28 Days FDS</v>
      </c>
      <c r="J35" s="49" cm="1">
        <f t="array" ref="J35:L44">Pivots!$B$73:$D$82</f>
        <v>61681</v>
      </c>
      <c r="K35" s="49">
        <v>70866</v>
      </c>
      <c r="L35" s="49">
        <v>68822</v>
      </c>
      <c r="M35" s="50" cm="1">
        <f t="array" ref="M35:O35">((J35:L35)/C35:E35)</f>
        <v>0.2865232215687914</v>
      </c>
      <c r="N35" s="50">
        <v>0.28696729675883181</v>
      </c>
      <c r="O35" s="50">
        <v>0.26507824626678839</v>
      </c>
      <c r="P35" s="49"/>
      <c r="Q35" s="49"/>
      <c r="R35" s="49"/>
      <c r="S35" s="49"/>
      <c r="T35" s="51" t="str" cm="1">
        <f t="array" ref="T35:T43">Pivots!A89:A97</f>
        <v>EAST OF ENGLAND COMMISSIONING REGION</v>
      </c>
      <c r="U35" s="49" cm="1">
        <f t="array" ref="U35:V43">Pivots!B89:C97</f>
        <v>192387</v>
      </c>
      <c r="V35" s="49">
        <v>55868</v>
      </c>
      <c r="W35" s="50">
        <f>V35/U35</f>
        <v>0.29039384157973253</v>
      </c>
      <c r="X35" s="49"/>
    </row>
    <row r="36" spans="2:24" ht="18.5" x14ac:dyDescent="0.35">
      <c r="B36" s="51" t="str">
        <f>Pivots!A55</f>
        <v>2WW</v>
      </c>
      <c r="C36" s="49" cm="1">
        <f t="array" ref="C36:E44">Pivots!B55:D63</f>
        <v>218060</v>
      </c>
      <c r="D36" s="49">
        <v>245595</v>
      </c>
      <c r="E36" s="49">
        <v>261006</v>
      </c>
      <c r="F36" s="53">
        <f t="shared" ref="F36:F44" si="0">(E36-C36)/C36</f>
        <v>0.19694579473539392</v>
      </c>
      <c r="G36" s="49"/>
      <c r="H36" s="49"/>
      <c r="I36" s="51" t="str" cm="1">
        <f t="array" ref="I36:I44">Pivots!$A$74:$A$82</f>
        <v>2WW</v>
      </c>
      <c r="J36" s="49">
        <v>48603</v>
      </c>
      <c r="K36" s="49">
        <v>47261</v>
      </c>
      <c r="L36" s="49">
        <v>50847</v>
      </c>
      <c r="M36" s="50" cm="1">
        <f t="array" ref="M36:O36">((J36:L36)/C36:E36)</f>
        <v>0.22288819590938275</v>
      </c>
      <c r="N36" s="50">
        <v>0.19243469940348948</v>
      </c>
      <c r="O36" s="50">
        <v>0.19481161352612583</v>
      </c>
      <c r="P36" s="49"/>
      <c r="Q36" s="49"/>
      <c r="R36" s="49"/>
      <c r="S36" s="49"/>
      <c r="T36" s="51" t="str">
        <v>LONDON COMMISSIONING REGION</v>
      </c>
      <c r="U36" s="49">
        <v>243468</v>
      </c>
      <c r="V36" s="49">
        <v>48919</v>
      </c>
      <c r="W36" s="50">
        <f t="shared" ref="W36:W43" si="1">V36/U36</f>
        <v>0.20092578901539421</v>
      </c>
      <c r="X36" s="49"/>
    </row>
    <row r="37" spans="2:24" ht="18.5" x14ac:dyDescent="0.35">
      <c r="B37" s="51" t="str">
        <f>Pivots!A56</f>
        <v>2WW Breast</v>
      </c>
      <c r="C37" s="49">
        <v>9118</v>
      </c>
      <c r="D37" s="49">
        <v>10018</v>
      </c>
      <c r="E37" s="49">
        <v>10609</v>
      </c>
      <c r="F37" s="53">
        <f t="shared" si="0"/>
        <v>0.16352270234700592</v>
      </c>
      <c r="G37" s="49"/>
      <c r="H37" s="49"/>
      <c r="I37" s="51" t="str">
        <v>2WW Breast</v>
      </c>
      <c r="J37" s="49">
        <v>2536</v>
      </c>
      <c r="K37" s="49">
        <v>2489</v>
      </c>
      <c r="L37" s="49">
        <v>2679</v>
      </c>
      <c r="M37" s="50" cm="1">
        <f t="array" ref="M37:O37">((J37:L37)/C37:E37)</f>
        <v>0.27813116911603419</v>
      </c>
      <c r="N37" s="50">
        <v>0.24845278498702336</v>
      </c>
      <c r="O37" s="50">
        <v>0.25252144405693278</v>
      </c>
      <c r="P37" s="49"/>
      <c r="Q37" s="49"/>
      <c r="R37" s="49"/>
      <c r="S37" s="49"/>
      <c r="T37" s="51" t="str">
        <v>MIDLANDS COMMISSIONING REGION</v>
      </c>
      <c r="U37" s="49">
        <v>308310</v>
      </c>
      <c r="V37" s="49">
        <v>75698</v>
      </c>
      <c r="W37" s="50">
        <f t="shared" si="1"/>
        <v>0.2455256073432584</v>
      </c>
      <c r="X37" s="49"/>
    </row>
    <row r="38" spans="2:24" ht="18.5" x14ac:dyDescent="0.35">
      <c r="B38" s="51" t="str">
        <f>Pivots!A57</f>
        <v>31 Days</v>
      </c>
      <c r="C38" s="49">
        <v>24098</v>
      </c>
      <c r="D38" s="49">
        <v>28543</v>
      </c>
      <c r="E38" s="49">
        <v>29479</v>
      </c>
      <c r="F38" s="53">
        <f t="shared" si="0"/>
        <v>0.22329653913187816</v>
      </c>
      <c r="G38" s="49"/>
      <c r="H38" s="49"/>
      <c r="I38" s="51" t="str">
        <v>31 Days</v>
      </c>
      <c r="J38" s="49">
        <v>2295</v>
      </c>
      <c r="K38" s="49">
        <v>2775</v>
      </c>
      <c r="L38" s="49">
        <v>2551</v>
      </c>
      <c r="M38" s="50" cm="1">
        <f t="array" ref="M38:O38">((J38:L38)/C38:E38)</f>
        <v>9.5236119180014941E-2</v>
      </c>
      <c r="N38" s="50">
        <v>9.7221735626948816E-2</v>
      </c>
      <c r="O38" s="50">
        <v>8.6536178296414398E-2</v>
      </c>
      <c r="P38" s="49"/>
      <c r="Q38" s="49"/>
      <c r="R38" s="49"/>
      <c r="S38" s="49"/>
      <c r="T38" s="51" t="str">
        <v>NATIONAL COMMISSIONING HUB 1</v>
      </c>
      <c r="U38" s="49">
        <v>1471</v>
      </c>
      <c r="V38" s="49">
        <v>341</v>
      </c>
      <c r="W38" s="50">
        <f t="shared" si="1"/>
        <v>0.23181509177430321</v>
      </c>
      <c r="X38" s="49"/>
    </row>
    <row r="39" spans="2:24" ht="18.5" x14ac:dyDescent="0.35">
      <c r="B39" s="51" t="str">
        <f>Pivots!A58</f>
        <v>31 Days Sub (Drugs)</v>
      </c>
      <c r="C39" s="49">
        <v>7541</v>
      </c>
      <c r="D39" s="49">
        <v>8334</v>
      </c>
      <c r="E39" s="49">
        <v>8948</v>
      </c>
      <c r="F39" s="53">
        <f t="shared" si="0"/>
        <v>0.18658002917384961</v>
      </c>
      <c r="G39" s="49"/>
      <c r="H39" s="49"/>
      <c r="I39" s="51" t="str">
        <v>31 Days Sub (Drugs)</v>
      </c>
      <c r="J39" s="49">
        <v>198</v>
      </c>
      <c r="K39" s="49">
        <v>223</v>
      </c>
      <c r="L39" s="49">
        <v>181</v>
      </c>
      <c r="M39" s="50" cm="1">
        <f t="array" ref="M39:O39">((J39:L39)/C39:E39)</f>
        <v>2.6256464659859435E-2</v>
      </c>
      <c r="N39" s="50">
        <v>2.67578593712503E-2</v>
      </c>
      <c r="O39" s="50">
        <v>2.0227983907018326E-2</v>
      </c>
      <c r="P39" s="49"/>
      <c r="Q39" s="49"/>
      <c r="R39" s="49"/>
      <c r="S39" s="49"/>
      <c r="T39" s="51" t="str">
        <v>NORTH EAST AND YORKSHIRE COMMISSIONING REGION</v>
      </c>
      <c r="U39" s="49">
        <v>244505</v>
      </c>
      <c r="V39" s="49">
        <v>48037</v>
      </c>
      <c r="W39" s="50">
        <f t="shared" si="1"/>
        <v>0.19646632993190324</v>
      </c>
      <c r="X39" s="49"/>
    </row>
    <row r="40" spans="2:24" ht="18.5" x14ac:dyDescent="0.35">
      <c r="B40" s="51" t="str" cm="1">
        <f t="array" ref="B40:B44">Pivots!A59:A63</f>
        <v>31 Days Sub (Radio)</v>
      </c>
      <c r="C40" s="49">
        <v>7714</v>
      </c>
      <c r="D40" s="49">
        <v>9144</v>
      </c>
      <c r="E40" s="49">
        <v>9109</v>
      </c>
      <c r="F40" s="53">
        <f t="shared" si="0"/>
        <v>0.18084003111226341</v>
      </c>
      <c r="G40" s="49"/>
      <c r="H40" s="49"/>
      <c r="I40" s="51" t="str">
        <v>31 Days Sub (Radio)</v>
      </c>
      <c r="J40" s="49">
        <v>1055</v>
      </c>
      <c r="K40" s="49">
        <v>1349</v>
      </c>
      <c r="L40" s="49">
        <v>1218</v>
      </c>
      <c r="M40" s="50" cm="1">
        <f t="array" ref="M40:O40">((J40:L40)/C40:E40)</f>
        <v>0.13676432460461499</v>
      </c>
      <c r="N40" s="50">
        <v>0.14752843394575679</v>
      </c>
      <c r="O40" s="50">
        <v>0.1337139093204523</v>
      </c>
      <c r="P40" s="49"/>
      <c r="Q40" s="49"/>
      <c r="R40" s="49"/>
      <c r="S40" s="49"/>
      <c r="T40" s="51" t="str">
        <v>NORTH WEST COMMISSIONING REGION</v>
      </c>
      <c r="U40" s="49">
        <v>234931</v>
      </c>
      <c r="V40" s="49">
        <v>52402</v>
      </c>
      <c r="W40" s="50">
        <f t="shared" si="1"/>
        <v>0.22305272611958404</v>
      </c>
      <c r="X40" s="49"/>
    </row>
    <row r="41" spans="2:24" ht="18.5" x14ac:dyDescent="0.35">
      <c r="B41" s="51" t="str">
        <v>31 Days Sub (Surgery)</v>
      </c>
      <c r="C41" s="49">
        <v>4031</v>
      </c>
      <c r="D41" s="49">
        <v>4796</v>
      </c>
      <c r="E41" s="49">
        <v>4964</v>
      </c>
      <c r="F41" s="53">
        <f t="shared" si="0"/>
        <v>0.23145621433887373</v>
      </c>
      <c r="G41" s="49"/>
      <c r="H41" s="49"/>
      <c r="I41" s="51" t="str">
        <v>31 Days Sub (Surgery)</v>
      </c>
      <c r="J41" s="49">
        <v>936</v>
      </c>
      <c r="K41" s="49">
        <v>1122</v>
      </c>
      <c r="L41" s="49">
        <v>1040</v>
      </c>
      <c r="M41" s="50" cm="1">
        <f t="array" ref="M41:O41">((J41:L41)/C41:E41)</f>
        <v>0.23220044653932026</v>
      </c>
      <c r="N41" s="50">
        <v>0.23394495412844038</v>
      </c>
      <c r="O41" s="50">
        <v>0.20950846091861403</v>
      </c>
      <c r="P41" s="49"/>
      <c r="Q41" s="49"/>
      <c r="R41" s="49"/>
      <c r="S41" s="49"/>
      <c r="T41" s="51" t="str">
        <v>SOUTH EAST COMMISSIONING REGION</v>
      </c>
      <c r="U41" s="49">
        <v>275939</v>
      </c>
      <c r="V41" s="49">
        <v>57220</v>
      </c>
      <c r="W41" s="50">
        <f t="shared" si="1"/>
        <v>0.20736467117732543</v>
      </c>
      <c r="X41" s="49"/>
    </row>
    <row r="42" spans="2:24" ht="18.5" x14ac:dyDescent="0.35">
      <c r="B42" s="51" t="str">
        <v>62 Days</v>
      </c>
      <c r="C42" s="49">
        <v>13290</v>
      </c>
      <c r="D42" s="49">
        <v>15561</v>
      </c>
      <c r="E42" s="49">
        <v>16172</v>
      </c>
      <c r="F42" s="53">
        <f t="shared" si="0"/>
        <v>0.21685477802859293</v>
      </c>
      <c r="G42" s="49"/>
      <c r="H42" s="49"/>
      <c r="I42" s="51" t="str">
        <v>62 Days</v>
      </c>
      <c r="J42" s="49">
        <v>5178</v>
      </c>
      <c r="K42" s="49">
        <v>6423</v>
      </c>
      <c r="L42" s="49">
        <v>6592</v>
      </c>
      <c r="M42" s="50" cm="1">
        <f t="array" ref="M42:O42">((J42:L42)/C42:E42)</f>
        <v>0.38961625282167045</v>
      </c>
      <c r="N42" s="50">
        <v>0.41276267592057064</v>
      </c>
      <c r="O42" s="50">
        <v>0.40761810536730153</v>
      </c>
      <c r="P42" s="49"/>
      <c r="Q42" s="49"/>
      <c r="R42" s="49"/>
      <c r="S42" s="49"/>
      <c r="T42" s="51" t="str">
        <v>SOUTH WEST COMMISSIONING REGION</v>
      </c>
      <c r="U42" s="49">
        <v>181948</v>
      </c>
      <c r="V42" s="49">
        <v>54857</v>
      </c>
      <c r="W42" s="50">
        <f t="shared" si="1"/>
        <v>0.30149823026359179</v>
      </c>
      <c r="X42" s="49"/>
    </row>
    <row r="43" spans="2:24" ht="18.5" x14ac:dyDescent="0.35">
      <c r="B43" s="51" t="str">
        <v>62 Days (Screening)</v>
      </c>
      <c r="C43" s="49">
        <v>1653</v>
      </c>
      <c r="D43" s="49">
        <v>1865</v>
      </c>
      <c r="E43" s="49">
        <v>1872</v>
      </c>
      <c r="F43" s="53">
        <f t="shared" si="0"/>
        <v>0.13248638838475499</v>
      </c>
      <c r="G43" s="49"/>
      <c r="H43" s="49"/>
      <c r="I43" s="51" t="str">
        <v>62 Days (Screening)</v>
      </c>
      <c r="J43" s="49">
        <v>532</v>
      </c>
      <c r="K43" s="49">
        <v>715</v>
      </c>
      <c r="L43" s="49">
        <v>707</v>
      </c>
      <c r="M43" s="50" cm="1">
        <f t="array" ref="M43:O43">((J43:L43)/C43:E43)</f>
        <v>0.32183908045977011</v>
      </c>
      <c r="N43" s="50">
        <v>0.38337801608579086</v>
      </c>
      <c r="O43" s="50">
        <v>0.37767094017094016</v>
      </c>
      <c r="P43" s="49"/>
      <c r="Q43" s="49"/>
      <c r="R43" s="49"/>
      <c r="S43" s="49"/>
      <c r="T43" s="51" t="str">
        <v>UNKNOWN</v>
      </c>
      <c r="U43" s="49">
        <v>6012</v>
      </c>
      <c r="V43" s="49">
        <v>1682</v>
      </c>
      <c r="W43" s="50">
        <f t="shared" si="1"/>
        <v>0.27977378576180972</v>
      </c>
      <c r="X43" s="49"/>
    </row>
    <row r="44" spans="2:24" ht="18.5" x14ac:dyDescent="0.35">
      <c r="B44" s="51" t="str">
        <v>62 Days (Upgrade)</v>
      </c>
      <c r="C44" s="49">
        <v>4448</v>
      </c>
      <c r="D44" s="49">
        <v>5440</v>
      </c>
      <c r="E44" s="49">
        <v>5712</v>
      </c>
      <c r="F44" s="54">
        <f t="shared" si="0"/>
        <v>0.28417266187050361</v>
      </c>
      <c r="G44" s="49"/>
      <c r="H44" s="49"/>
      <c r="I44" s="51" t="str">
        <v>62 Days (Upgrade)</v>
      </c>
      <c r="J44" s="49">
        <v>1137</v>
      </c>
      <c r="K44" s="49">
        <v>1464</v>
      </c>
      <c r="L44" s="49">
        <v>1549</v>
      </c>
      <c r="M44" s="50" cm="1">
        <f t="array" ref="M44:O44">((J44:L44)/C44:E44)</f>
        <v>0.25562050359712229</v>
      </c>
      <c r="N44" s="50">
        <v>0.26911764705882352</v>
      </c>
      <c r="O44" s="50">
        <v>0.27118347338935572</v>
      </c>
      <c r="P44" s="49"/>
      <c r="Q44" s="49"/>
      <c r="R44" s="49"/>
      <c r="S44" s="49"/>
      <c r="T44" s="51"/>
      <c r="U44" s="49"/>
      <c r="V44" s="49"/>
      <c r="W44" s="49"/>
      <c r="X44" s="49"/>
    </row>
    <row r="57" spans="10:27" ht="14.5" customHeight="1" x14ac:dyDescent="0.35">
      <c r="J57" s="52"/>
      <c r="K57" s="52"/>
      <c r="L57" s="52"/>
      <c r="M57" s="52"/>
      <c r="N57" s="52"/>
      <c r="O57" s="52"/>
      <c r="P57" s="52"/>
      <c r="Q57" s="52"/>
      <c r="R57" s="52"/>
      <c r="S57" s="52"/>
      <c r="T57" s="56" t="s">
        <v>538</v>
      </c>
      <c r="U57" s="56"/>
      <c r="V57" s="56"/>
      <c r="W57" s="56"/>
      <c r="X57" s="56"/>
      <c r="Y57" s="56"/>
      <c r="Z57" s="56"/>
      <c r="AA57" s="56"/>
    </row>
    <row r="58" spans="10:27" ht="14.5" customHeight="1" x14ac:dyDescent="0.35">
      <c r="J58" s="52"/>
      <c r="K58" s="52"/>
      <c r="L58" s="52"/>
      <c r="M58" s="52"/>
      <c r="N58" s="52"/>
      <c r="O58" s="52"/>
      <c r="P58" s="52"/>
      <c r="Q58" s="52"/>
      <c r="R58" s="52"/>
      <c r="S58" s="52"/>
      <c r="T58" s="56"/>
      <c r="U58" s="56"/>
      <c r="V58" s="56"/>
      <c r="W58" s="56"/>
      <c r="X58" s="56"/>
      <c r="Y58" s="56"/>
      <c r="Z58" s="56"/>
      <c r="AA58" s="56"/>
    </row>
    <row r="59" spans="10:27" ht="14.5" customHeight="1" x14ac:dyDescent="0.35">
      <c r="J59" s="52"/>
      <c r="K59" s="52"/>
      <c r="L59" s="52"/>
      <c r="M59" s="52"/>
      <c r="N59" s="52"/>
      <c r="O59" s="52"/>
      <c r="P59" s="52"/>
      <c r="Q59" s="52"/>
      <c r="R59" s="52"/>
      <c r="S59" s="52"/>
      <c r="T59" s="56"/>
      <c r="U59" s="56"/>
      <c r="V59" s="56"/>
      <c r="W59" s="56"/>
      <c r="X59" s="56"/>
      <c r="Y59" s="56"/>
      <c r="Z59" s="56"/>
      <c r="AA59" s="56"/>
    </row>
    <row r="60" spans="10:27" ht="14.5" customHeight="1" x14ac:dyDescent="0.35">
      <c r="J60" s="52"/>
      <c r="K60" s="52"/>
      <c r="L60" s="52"/>
      <c r="M60" s="52"/>
      <c r="N60" s="52"/>
      <c r="O60" s="52"/>
      <c r="P60" s="52"/>
      <c r="Q60" s="52"/>
      <c r="R60" s="52"/>
      <c r="S60" s="52"/>
      <c r="T60" s="56"/>
      <c r="U60" s="56"/>
      <c r="V60" s="56"/>
      <c r="W60" s="56"/>
      <c r="X60" s="56"/>
      <c r="Y60" s="56"/>
      <c r="Z60" s="56"/>
      <c r="AA60" s="56"/>
    </row>
    <row r="61" spans="10:27" ht="14.5" customHeight="1" x14ac:dyDescent="0.35">
      <c r="J61" s="52"/>
      <c r="K61" s="52"/>
      <c r="L61" s="52"/>
      <c r="M61" s="52"/>
      <c r="N61" s="52"/>
      <c r="O61" s="52"/>
      <c r="P61" s="52"/>
      <c r="Q61" s="52"/>
      <c r="R61" s="52"/>
      <c r="S61" s="52"/>
      <c r="T61" s="56"/>
      <c r="U61" s="56"/>
      <c r="V61" s="56"/>
      <c r="W61" s="56"/>
      <c r="X61" s="56"/>
      <c r="Y61" s="56"/>
      <c r="Z61" s="56"/>
      <c r="AA61" s="56"/>
    </row>
    <row r="62" spans="10:27" ht="14.5" customHeight="1" x14ac:dyDescent="0.35">
      <c r="J62" s="52"/>
      <c r="K62" s="52"/>
      <c r="L62" s="52"/>
      <c r="M62" s="52"/>
      <c r="N62" s="52"/>
      <c r="O62" s="52"/>
      <c r="P62" s="52"/>
      <c r="Q62" s="52"/>
      <c r="R62" s="52"/>
      <c r="S62" s="52"/>
      <c r="T62" s="56"/>
      <c r="U62" s="56"/>
      <c r="V62" s="56"/>
      <c r="W62" s="56"/>
      <c r="X62" s="56"/>
      <c r="Y62" s="56"/>
      <c r="Z62" s="56"/>
      <c r="AA62" s="56"/>
    </row>
    <row r="63" spans="10:27" ht="14.5" customHeight="1" x14ac:dyDescent="0.35">
      <c r="J63" s="52"/>
      <c r="K63" s="52"/>
      <c r="L63" s="52"/>
      <c r="M63" s="52"/>
      <c r="N63" s="52"/>
      <c r="O63" s="52"/>
      <c r="P63" s="52"/>
      <c r="Q63" s="52"/>
      <c r="R63" s="52"/>
      <c r="S63" s="52"/>
      <c r="T63" s="56"/>
      <c r="U63" s="56"/>
      <c r="V63" s="56"/>
      <c r="W63" s="56"/>
      <c r="X63" s="56"/>
      <c r="Y63" s="56"/>
      <c r="Z63" s="56"/>
      <c r="AA63" s="56"/>
    </row>
    <row r="64" spans="10:27" ht="14.5" customHeight="1" x14ac:dyDescent="0.35">
      <c r="J64" s="52"/>
      <c r="K64" s="52"/>
      <c r="L64" s="52"/>
      <c r="M64" s="52"/>
      <c r="N64" s="52"/>
      <c r="O64" s="52"/>
      <c r="P64" s="52"/>
      <c r="Q64" s="52"/>
      <c r="R64" s="52"/>
      <c r="S64" s="52"/>
      <c r="T64" s="56"/>
      <c r="U64" s="56"/>
      <c r="V64" s="56"/>
      <c r="W64" s="56"/>
      <c r="X64" s="56"/>
      <c r="Y64" s="56"/>
      <c r="Z64" s="56"/>
      <c r="AA64" s="56"/>
    </row>
    <row r="65" spans="10:27" ht="14.5" customHeight="1" x14ac:dyDescent="0.35">
      <c r="J65" s="52"/>
      <c r="K65" s="52"/>
      <c r="L65" s="52"/>
      <c r="M65" s="52"/>
      <c r="N65" s="52"/>
      <c r="O65" s="52"/>
      <c r="P65" s="52"/>
      <c r="Q65" s="52"/>
      <c r="R65" s="52"/>
      <c r="S65" s="52"/>
      <c r="T65" s="56"/>
      <c r="U65" s="56"/>
      <c r="V65" s="56"/>
      <c r="W65" s="56"/>
      <c r="X65" s="56"/>
      <c r="Y65" s="56"/>
      <c r="Z65" s="56"/>
      <c r="AA65" s="56"/>
    </row>
    <row r="66" spans="10:27" ht="14.5" customHeight="1" x14ac:dyDescent="0.35">
      <c r="J66" s="52"/>
      <c r="K66" s="52"/>
      <c r="L66" s="52"/>
      <c r="M66" s="52"/>
      <c r="N66" s="52"/>
      <c r="O66" s="52"/>
      <c r="P66" s="52"/>
      <c r="Q66" s="52"/>
      <c r="R66" s="52"/>
      <c r="S66" s="52"/>
      <c r="T66" s="56"/>
      <c r="U66" s="56"/>
      <c r="V66" s="56"/>
      <c r="W66" s="56"/>
      <c r="X66" s="56"/>
      <c r="Y66" s="56"/>
      <c r="Z66" s="56"/>
      <c r="AA66" s="56"/>
    </row>
    <row r="67" spans="10:27" ht="14.5" customHeight="1" x14ac:dyDescent="0.35">
      <c r="J67" s="52"/>
      <c r="K67" s="52"/>
      <c r="L67" s="52"/>
      <c r="M67" s="52"/>
      <c r="N67" s="52"/>
      <c r="O67" s="52"/>
      <c r="P67" s="52"/>
      <c r="Q67" s="52"/>
      <c r="R67" s="52"/>
      <c r="S67" s="52"/>
      <c r="T67" s="56"/>
      <c r="U67" s="56"/>
      <c r="V67" s="56"/>
      <c r="W67" s="56"/>
      <c r="X67" s="56"/>
      <c r="Y67" s="56"/>
      <c r="Z67" s="56"/>
      <c r="AA67" s="56"/>
    </row>
    <row r="68" spans="10:27" ht="14.5" customHeight="1" x14ac:dyDescent="0.35">
      <c r="J68" s="52"/>
      <c r="K68" s="52"/>
      <c r="L68" s="52"/>
      <c r="M68" s="52"/>
      <c r="N68" s="52"/>
      <c r="O68" s="52"/>
      <c r="P68" s="52"/>
      <c r="Q68" s="52"/>
      <c r="R68" s="52"/>
      <c r="S68" s="52"/>
      <c r="T68" s="56"/>
      <c r="U68" s="56"/>
      <c r="V68" s="56"/>
      <c r="W68" s="56"/>
      <c r="X68" s="56"/>
      <c r="Y68" s="56"/>
      <c r="Z68" s="56"/>
      <c r="AA68" s="56"/>
    </row>
    <row r="69" spans="10:27" ht="14.5" customHeight="1" x14ac:dyDescent="0.35">
      <c r="J69" s="52"/>
      <c r="K69" s="52"/>
      <c r="L69" s="52"/>
      <c r="M69" s="52"/>
      <c r="N69" s="52"/>
      <c r="O69" s="52"/>
      <c r="P69" s="52"/>
      <c r="Q69" s="52"/>
      <c r="R69" s="52"/>
      <c r="S69" s="52"/>
      <c r="T69" s="56"/>
      <c r="U69" s="56"/>
      <c r="V69" s="56"/>
      <c r="W69" s="56"/>
      <c r="X69" s="56"/>
      <c r="Y69" s="56"/>
      <c r="Z69" s="56"/>
      <c r="AA69" s="56"/>
    </row>
    <row r="70" spans="10:27" ht="14.5" customHeight="1" x14ac:dyDescent="0.35">
      <c r="J70" s="52"/>
      <c r="K70" s="52"/>
      <c r="L70" s="52"/>
      <c r="M70" s="52"/>
      <c r="N70" s="52"/>
      <c r="O70" s="52"/>
      <c r="P70" s="52"/>
      <c r="Q70" s="52"/>
      <c r="R70" s="52"/>
      <c r="S70" s="52"/>
      <c r="T70" s="56"/>
      <c r="U70" s="56"/>
      <c r="V70" s="56"/>
      <c r="W70" s="56"/>
      <c r="X70" s="56"/>
      <c r="Y70" s="56"/>
      <c r="Z70" s="56"/>
      <c r="AA70" s="56"/>
    </row>
    <row r="71" spans="10:27" ht="14.5" customHeight="1" x14ac:dyDescent="0.35">
      <c r="J71" s="52"/>
      <c r="K71" s="52"/>
      <c r="L71" s="52"/>
      <c r="M71" s="52"/>
      <c r="N71" s="52"/>
      <c r="O71" s="52"/>
      <c r="P71" s="52"/>
      <c r="Q71" s="52"/>
      <c r="R71" s="52"/>
      <c r="S71" s="52"/>
      <c r="T71" s="56"/>
      <c r="U71" s="56"/>
      <c r="V71" s="56"/>
      <c r="W71" s="56"/>
      <c r="X71" s="56"/>
      <c r="Y71" s="56"/>
      <c r="Z71" s="56"/>
      <c r="AA71" s="56"/>
    </row>
    <row r="72" spans="10:27" ht="14.5" customHeight="1" x14ac:dyDescent="0.35">
      <c r="J72" s="52"/>
      <c r="K72" s="52"/>
      <c r="L72" s="52"/>
      <c r="M72" s="52"/>
      <c r="N72" s="52"/>
      <c r="O72" s="52"/>
      <c r="P72" s="52"/>
      <c r="Q72" s="52"/>
      <c r="R72" s="52"/>
      <c r="S72" s="52"/>
      <c r="T72" s="56"/>
      <c r="U72" s="56"/>
      <c r="V72" s="56"/>
      <c r="W72" s="56"/>
      <c r="X72" s="56"/>
      <c r="Y72" s="56"/>
      <c r="Z72" s="56"/>
      <c r="AA72" s="56"/>
    </row>
    <row r="73" spans="10:27" ht="14.5" customHeight="1" x14ac:dyDescent="0.35">
      <c r="J73" s="52"/>
      <c r="K73" s="52"/>
      <c r="L73" s="52"/>
      <c r="M73" s="52"/>
      <c r="N73" s="52"/>
      <c r="O73" s="52"/>
      <c r="P73" s="52"/>
      <c r="Q73" s="52"/>
      <c r="R73" s="52"/>
      <c r="S73" s="52"/>
      <c r="T73" s="56"/>
      <c r="U73" s="56"/>
      <c r="V73" s="56"/>
      <c r="W73" s="56"/>
      <c r="X73" s="56"/>
      <c r="Y73" s="56"/>
      <c r="Z73" s="56"/>
      <c r="AA73" s="56"/>
    </row>
    <row r="74" spans="10:27" ht="14.5" customHeight="1" x14ac:dyDescent="0.35">
      <c r="J74" s="52"/>
      <c r="K74" s="52"/>
      <c r="L74" s="52"/>
      <c r="M74" s="52"/>
      <c r="N74" s="52"/>
      <c r="O74" s="52"/>
      <c r="P74" s="52"/>
      <c r="Q74" s="52"/>
      <c r="R74" s="52"/>
      <c r="S74" s="52"/>
      <c r="T74" s="56"/>
      <c r="U74" s="56"/>
      <c r="V74" s="56"/>
      <c r="W74" s="56"/>
      <c r="X74" s="56"/>
      <c r="Y74" s="56"/>
      <c r="Z74" s="56"/>
      <c r="AA74" s="56"/>
    </row>
    <row r="75" spans="10:27" ht="14.5" customHeight="1" x14ac:dyDescent="0.35">
      <c r="J75" s="52"/>
      <c r="K75" s="52"/>
      <c r="L75" s="52"/>
      <c r="M75" s="52"/>
      <c r="N75" s="52"/>
      <c r="O75" s="52"/>
      <c r="P75" s="52"/>
      <c r="Q75" s="52"/>
      <c r="R75" s="52"/>
      <c r="S75" s="52"/>
      <c r="T75" s="56"/>
      <c r="U75" s="56"/>
      <c r="V75" s="56"/>
      <c r="W75" s="56"/>
      <c r="X75" s="56"/>
      <c r="Y75" s="56"/>
      <c r="Z75" s="56"/>
      <c r="AA75" s="56"/>
    </row>
    <row r="76" spans="10:27" ht="14.5" customHeight="1" x14ac:dyDescent="0.35">
      <c r="J76" s="52"/>
      <c r="K76" s="52"/>
      <c r="L76" s="52"/>
      <c r="M76" s="52"/>
      <c r="N76" s="52"/>
      <c r="O76" s="52"/>
      <c r="P76" s="52"/>
      <c r="Q76" s="52"/>
      <c r="R76" s="52"/>
      <c r="S76" s="52"/>
      <c r="T76" s="56"/>
      <c r="U76" s="56"/>
      <c r="V76" s="56"/>
      <c r="W76" s="56"/>
      <c r="X76" s="56"/>
      <c r="Y76" s="56"/>
      <c r="Z76" s="56"/>
      <c r="AA76" s="56"/>
    </row>
    <row r="77" spans="10:27" ht="14.5" customHeight="1" x14ac:dyDescent="0.35">
      <c r="J77" s="52"/>
      <c r="K77" s="52"/>
      <c r="L77" s="52"/>
      <c r="M77" s="52"/>
      <c r="N77" s="52"/>
      <c r="O77" s="52"/>
      <c r="P77" s="52"/>
      <c r="Q77" s="52"/>
      <c r="R77" s="52"/>
      <c r="S77" s="52"/>
      <c r="T77" s="56"/>
      <c r="U77" s="56"/>
      <c r="V77" s="56"/>
      <c r="W77" s="56"/>
      <c r="X77" s="56"/>
      <c r="Y77" s="56"/>
      <c r="Z77" s="56"/>
      <c r="AA77" s="56"/>
    </row>
    <row r="78" spans="10:27" ht="14.5" customHeight="1" x14ac:dyDescent="0.35">
      <c r="J78" s="52"/>
      <c r="K78" s="52"/>
      <c r="L78" s="52"/>
      <c r="M78" s="52"/>
      <c r="N78" s="52"/>
      <c r="O78" s="52"/>
      <c r="P78" s="52"/>
      <c r="Q78" s="52"/>
      <c r="R78" s="52"/>
      <c r="S78" s="52"/>
      <c r="T78" s="56"/>
      <c r="U78" s="56"/>
      <c r="V78" s="56"/>
      <c r="W78" s="56"/>
      <c r="X78" s="56"/>
      <c r="Y78" s="56"/>
      <c r="Z78" s="56"/>
      <c r="AA78" s="56"/>
    </row>
    <row r="79" spans="10:27" ht="14.5" customHeight="1" x14ac:dyDescent="0.35">
      <c r="J79" s="52"/>
      <c r="K79" s="52"/>
      <c r="L79" s="52"/>
      <c r="M79" s="52"/>
      <c r="N79" s="52"/>
      <c r="O79" s="52"/>
      <c r="P79" s="52"/>
      <c r="Q79" s="52"/>
      <c r="R79" s="52"/>
      <c r="S79" s="52"/>
      <c r="T79" s="56"/>
      <c r="U79" s="56"/>
      <c r="V79" s="56"/>
      <c r="W79" s="56"/>
      <c r="X79" s="56"/>
      <c r="Y79" s="56"/>
      <c r="Z79" s="56"/>
      <c r="AA79" s="56"/>
    </row>
    <row r="80" spans="10:27" ht="14.5" customHeight="1" x14ac:dyDescent="0.35">
      <c r="T80" s="56"/>
      <c r="U80" s="56"/>
      <c r="V80" s="56"/>
      <c r="W80" s="56"/>
      <c r="X80" s="56"/>
      <c r="Y80" s="56"/>
      <c r="Z80" s="56"/>
      <c r="AA80" s="56"/>
    </row>
    <row r="81" spans="20:27" ht="14.5" customHeight="1" x14ac:dyDescent="0.35">
      <c r="T81" s="56"/>
      <c r="U81" s="56"/>
      <c r="V81" s="56"/>
      <c r="W81" s="56"/>
      <c r="X81" s="56"/>
      <c r="Y81" s="56"/>
      <c r="Z81" s="56"/>
      <c r="AA81" s="56"/>
    </row>
    <row r="82" spans="20:27" ht="14.5" customHeight="1" x14ac:dyDescent="0.35">
      <c r="T82" s="56"/>
      <c r="U82" s="56"/>
      <c r="V82" s="56"/>
      <c r="W82" s="56"/>
      <c r="X82" s="56"/>
      <c r="Y82" s="56"/>
      <c r="Z82" s="56"/>
      <c r="AA82" s="56"/>
    </row>
    <row r="83" spans="20:27" ht="14.5" customHeight="1" x14ac:dyDescent="0.35">
      <c r="T83" s="56"/>
      <c r="U83" s="56"/>
      <c r="V83" s="56"/>
      <c r="W83" s="56"/>
      <c r="X83" s="56"/>
      <c r="Y83" s="56"/>
      <c r="Z83" s="56"/>
      <c r="AA83" s="56"/>
    </row>
    <row r="84" spans="20:27" ht="14.5" customHeight="1" x14ac:dyDescent="0.35">
      <c r="T84" s="56"/>
      <c r="U84" s="56"/>
      <c r="V84" s="56"/>
      <c r="W84" s="56"/>
      <c r="X84" s="56"/>
      <c r="Y84" s="56"/>
      <c r="Z84" s="56"/>
      <c r="AA84" s="56"/>
    </row>
    <row r="85" spans="20:27" x14ac:dyDescent="0.35">
      <c r="T85" s="56"/>
      <c r="U85" s="56"/>
      <c r="V85" s="56"/>
      <c r="W85" s="56"/>
      <c r="X85" s="56"/>
      <c r="Y85" s="56"/>
      <c r="Z85" s="56"/>
      <c r="AA85" s="56"/>
    </row>
    <row r="86" spans="20:27" x14ac:dyDescent="0.35">
      <c r="T86" s="56"/>
      <c r="U86" s="56"/>
      <c r="V86" s="56"/>
      <c r="W86" s="56"/>
      <c r="X86" s="56"/>
      <c r="Y86" s="56"/>
      <c r="Z86" s="56"/>
      <c r="AA86" s="56"/>
    </row>
    <row r="87" spans="20:27" x14ac:dyDescent="0.35">
      <c r="T87" s="56"/>
      <c r="U87" s="56"/>
      <c r="V87" s="56"/>
      <c r="W87" s="56"/>
      <c r="X87" s="56"/>
      <c r="Y87" s="56"/>
      <c r="Z87" s="56"/>
      <c r="AA87" s="56"/>
    </row>
    <row r="88" spans="20:27" x14ac:dyDescent="0.35">
      <c r="T88" s="56"/>
      <c r="U88" s="56"/>
      <c r="V88" s="56"/>
      <c r="W88" s="56"/>
      <c r="X88" s="56"/>
      <c r="Y88" s="56"/>
      <c r="Z88" s="56"/>
      <c r="AA88" s="56"/>
    </row>
  </sheetData>
  <mergeCells count="8">
    <mergeCell ref="C3:Z7"/>
    <mergeCell ref="T57:AA88"/>
    <mergeCell ref="M34:O34"/>
    <mergeCell ref="T31:X31"/>
    <mergeCell ref="C33:E33"/>
    <mergeCell ref="B31:E31"/>
    <mergeCell ref="J33:L33"/>
    <mergeCell ref="I31:P3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
</file>

<file path=customXml/itemProps1.xml><?xml version="1.0" encoding="utf-8"?>
<ds:datastoreItem xmlns:ds="http://schemas.openxmlformats.org/officeDocument/2006/customXml" ds:itemID="{6AD61130-B701-4395-8B28-F1FD6D7DA80D}">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6942414A-7DF3-4B74-A621-CF70C5318484}">
  <ds:schemaRefs>
    <ds:schemaRef ds:uri="http://schemas.microsoft.com/sharepoint/v3/contenttype/forms"/>
  </ds:schemaRefs>
</ds:datastoreItem>
</file>

<file path=customXml/itemProps3.xml><?xml version="1.0" encoding="utf-8"?>
<ds:datastoreItem xmlns:ds="http://schemas.openxmlformats.org/officeDocument/2006/customXml" ds:itemID="{5D2513B8-7C79-4ECE-BA3A-591DF0BCF4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8532C28-F2B3-4FB6-8F5D-F61D4C6264D7}">
  <ds:schemaRefs>
    <ds:schemaRef ds:uri="http://www.w3.org/2001/XMLSchema"/>
    <ds:schemaRef ds:uri="http://microsoft.data.visualization.Client.Excel.LState/1.0"/>
  </ds:schemaRefs>
</ds:datastoreItem>
</file>

<file path=customXml/itemProps5.xml><?xml version="1.0" encoding="utf-8"?>
<ds:datastoreItem xmlns:ds="http://schemas.openxmlformats.org/officeDocument/2006/customXml" ds:itemID="{2723A2A0-B86E-453C-871F-D9258AE0510F}">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Source_data</vt:lpstr>
      <vt:lpstr>Pivots</vt:lpstr>
      <vt:lpstr>ICB</vt:lpstr>
      <vt:lpstr>ICB names</vt:lpstr>
      <vt:lpstr>Forecast</vt:lpstr>
      <vt:lpstr>Wireframe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GCable</dc:creator>
  <cp:lastModifiedBy>hiten masani</cp:lastModifiedBy>
  <dcterms:created xsi:type="dcterms:W3CDTF">2023-08-03T10:04:43Z</dcterms:created>
  <dcterms:modified xsi:type="dcterms:W3CDTF">2023-08-24T16:10:13Z</dcterms:modified>
</cp:coreProperties>
</file>