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F:\Data_Analytics\Datasets\Sales\"/>
    </mc:Choice>
  </mc:AlternateContent>
  <xr:revisionPtr revIDLastSave="0" documentId="8_{5EE7C456-6DB1-4F30-9100-25A7483CC93C}" xr6:coauthVersionLast="47" xr6:coauthVersionMax="47" xr10:uidLastSave="{00000000-0000-0000-0000-000000000000}"/>
  <bookViews>
    <workbookView xWindow="-108" yWindow="-108" windowWidth="23256" windowHeight="13176" xr2:uid="{00000000-000D-0000-FFFF-FFFF00000000}"/>
  </bookViews>
  <sheets>
    <sheet name="Data" sheetId="1" r:id="rId1"/>
    <sheet name="Combo Chart" sheetId="3" r:id="rId2"/>
    <sheet name="Waterfall Chart" sheetId="4" r:id="rId3"/>
    <sheet name="Pie Chart" sheetId="5" r:id="rId4"/>
    <sheet name="Map Chart" sheetId="6" r:id="rId5"/>
    <sheet name="Top 5" sheetId="7" r:id="rId6"/>
    <sheet name="KPIs" sheetId="8" r:id="rId7"/>
    <sheet name="KPI YoY" sheetId="9" r:id="rId8"/>
    <sheet name="Dashboard" sheetId="2" r:id="rId9"/>
  </sheets>
  <definedNames>
    <definedName name="_xlchart.v1.0" hidden="1">'Waterfall Chart'!$D$4:$D$7</definedName>
    <definedName name="_xlchart.v1.1" hidden="1">'Waterfall Chart'!$E$3</definedName>
    <definedName name="_xlchart.v1.10" hidden="1">'Waterfall Chart'!$E$4:$E$7</definedName>
    <definedName name="_xlchart.v1.2" hidden="1">'Waterfall Chart'!$E$4:$E$7</definedName>
    <definedName name="_xlchart.v1.8" hidden="1">'Waterfall Chart'!$D$4:$D$7</definedName>
    <definedName name="_xlchart.v1.9" hidden="1">'Waterfall Chart'!$E$3</definedName>
    <definedName name="_xlchart.v5.11" hidden="1">'Map Chart'!$E$3</definedName>
    <definedName name="_xlchart.v5.12" hidden="1">'Map Chart'!$E$4:$E$53</definedName>
    <definedName name="_xlchart.v5.13" hidden="1">'Map Chart'!$F$3</definedName>
    <definedName name="_xlchart.v5.14" hidden="1">'Map Chart'!$F$4:$F$53</definedName>
    <definedName name="_xlchart.v5.3" hidden="1">'Map Chart'!$E$3</definedName>
    <definedName name="_xlchart.v5.4" hidden="1">'Map Chart'!$E$4:$E$53</definedName>
    <definedName name="_xlchart.v5.5" hidden="1">'Map Chart'!$F$2</definedName>
    <definedName name="_xlchart.v5.6" hidden="1">'Map Chart'!$F$3</definedName>
    <definedName name="_xlchart.v5.7" hidden="1">'Map Chart'!$F$4:$F$53</definedName>
    <definedName name="Slicer_Region">#N/A</definedName>
    <definedName name="Slicer_Segment">#N/A</definedName>
    <definedName name="Slicer_Year">#N/A</definedName>
  </definedNames>
  <calcPr calcId="191029"/>
  <pivotCaches>
    <pivotCache cacheId="1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1" i="9"/>
  <c r="N11" i="9"/>
  <c r="L11" i="9"/>
  <c r="J11" i="9"/>
  <c r="H11" i="9"/>
  <c r="O17" i="8"/>
  <c r="L17" i="8"/>
  <c r="I17" i="8"/>
  <c r="F17" i="8"/>
  <c r="B17" i="8"/>
  <c r="F6" i="6"/>
  <c r="F14" i="6"/>
  <c r="F22" i="6"/>
  <c r="F30" i="6"/>
  <c r="F38" i="6"/>
  <c r="F46" i="6"/>
  <c r="F7" i="6"/>
  <c r="F15" i="6"/>
  <c r="F23" i="6"/>
  <c r="F31" i="6"/>
  <c r="F39" i="6"/>
  <c r="F47" i="6"/>
  <c r="F17" i="6"/>
  <c r="F10" i="6"/>
  <c r="F26" i="6"/>
  <c r="F34" i="6"/>
  <c r="F42" i="6"/>
  <c r="F50" i="6"/>
  <c r="F8" i="6"/>
  <c r="F16" i="6"/>
  <c r="F24" i="6"/>
  <c r="F32" i="6"/>
  <c r="F40" i="6"/>
  <c r="F48" i="6"/>
  <c r="F9" i="6"/>
  <c r="F25" i="6"/>
  <c r="F33" i="6"/>
  <c r="F41" i="6"/>
  <c r="F49" i="6"/>
  <c r="F18" i="6"/>
  <c r="F11" i="6"/>
  <c r="F19" i="6"/>
  <c r="F27" i="6"/>
  <c r="F35" i="6"/>
  <c r="F43" i="6"/>
  <c r="F51" i="6"/>
  <c r="F12" i="6"/>
  <c r="F20" i="6"/>
  <c r="F28" i="6"/>
  <c r="F36" i="6"/>
  <c r="F44" i="6"/>
  <c r="F52" i="6"/>
  <c r="F5" i="6"/>
  <c r="F13" i="6"/>
  <c r="F21" i="6"/>
  <c r="F29" i="6"/>
  <c r="F37" i="6"/>
  <c r="F45" i="6"/>
  <c r="F4" i="6"/>
  <c r="E5" i="4"/>
  <c r="E6" i="4"/>
  <c r="E4" i="4"/>
  <c r="E7" i="4" l="1"/>
  <c r="F53" i="6"/>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<sst xmlns="http://schemas.openxmlformats.org/spreadsheetml/2006/main" count="130134" uniqueCount="10957">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</sst>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8" formatCode="&quot;#&quot;\ 0"/>
  </numFmts>
  <fonts count="6"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4">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8"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5" fillId="0" borderId="0" xfId="0" applyNumberFormat="1" applyFont="1" applyAlignment="1"/>
  </cellXfs>
  <cellStyles count="2">
    <cellStyle name="Normal" xfId="0" builtinId="0"/>
    <cellStyle name="Percent" xfId="1" builtinId="5"/>
  </cellStyles>
  <dxfs count="12">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C4B-464E-98C9-11EB6DF9D8FB}"/>
            </c:ext>
          </c:extLst>
        </c:ser>
        <c:dLbls>
          <c:showLegendKey val="0"/>
          <c:showVal val="0"/>
          <c:showCatName val="0"/>
          <c:showSerName val="0"/>
          <c:showPercent val="0"/>
          <c:showBubbleSize val="0"/>
        </c:dLbls>
        <c:axId val="343630528"/>
        <c:axId val="34363385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C4B-464E-98C9-11EB6DF9D8FB}"/>
            </c:ext>
          </c:extLst>
        </c:ser>
        <c:dLbls>
          <c:showLegendKey val="0"/>
          <c:showVal val="0"/>
          <c:showCatName val="0"/>
          <c:showSerName val="0"/>
          <c:showPercent val="0"/>
          <c:showBubbleSize val="0"/>
        </c:dLbls>
        <c:gapWidth val="219"/>
        <c:overlap val="-27"/>
        <c:axId val="343633024"/>
        <c:axId val="343630112"/>
      </c:barChart>
      <c:catAx>
        <c:axId val="3436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30112"/>
        <c:crosses val="autoZero"/>
        <c:auto val="1"/>
        <c:lblAlgn val="ctr"/>
        <c:lblOffset val="100"/>
        <c:noMultiLvlLbl val="0"/>
      </c:catAx>
      <c:valAx>
        <c:axId val="34363011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33024"/>
        <c:crosses val="autoZero"/>
        <c:crossBetween val="between"/>
      </c:valAx>
      <c:valAx>
        <c:axId val="34363385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30528"/>
        <c:crosses val="max"/>
        <c:crossBetween val="between"/>
      </c:valAx>
      <c:catAx>
        <c:axId val="343630528"/>
        <c:scaling>
          <c:orientation val="minMax"/>
        </c:scaling>
        <c:delete val="1"/>
        <c:axPos val="b"/>
        <c:numFmt formatCode="General" sourceLinked="1"/>
        <c:majorTickMark val="out"/>
        <c:minorTickMark val="none"/>
        <c:tickLblPos val="nextTo"/>
        <c:crossAx val="34363385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3EA-43F4-AE14-F7D9B6F094D7}"/>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1D89-41A4-96B0-201B638C81C6}"/>
            </c:ext>
          </c:extLst>
        </c:ser>
        <c:dLbls>
          <c:showLegendKey val="0"/>
          <c:showVal val="0"/>
          <c:showCatName val="0"/>
          <c:showSerName val="0"/>
          <c:showPercent val="0"/>
          <c:showBubbleSize val="0"/>
        </c:dLbls>
        <c:gapWidth val="182"/>
        <c:axId val="345934912"/>
        <c:axId val="345936576"/>
      </c:barChart>
      <c:catAx>
        <c:axId val="3459349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36576"/>
        <c:crosses val="autoZero"/>
        <c:auto val="1"/>
        <c:lblAlgn val="ctr"/>
        <c:lblOffset val="100"/>
        <c:noMultiLvlLbl val="0"/>
      </c:catAx>
      <c:valAx>
        <c:axId val="34593657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3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8-5BE0-4662-81F2-CBC93FB754A6}"/>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6-61B8-41AD-A112-AC28502EE91F}"/>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5-E559-496C-9048-6E57AB37D3D2}"/>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4-AC9B-4768-931A-E5AA1B32A3EE}"/>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3-D6DA-481B-BE6A-673CEECF76F2}"/>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760224143266909E-2"/>
          <c:y val="0.30732860520094563"/>
          <c:w val="0.85847955171346613"/>
          <c:h val="0.47990543735224589"/>
        </c:manualLayout>
      </c:layout>
      <c:lineChart>
        <c:grouping val="standard"/>
        <c:varyColors val="0"/>
        <c:ser>
          <c:idx val="0"/>
          <c:order val="0"/>
          <c:tx>
            <c:strRef>
              <c:f>KPIs!$B$3</c:f>
              <c:strCache>
                <c:ptCount val="1"/>
                <c:pt idx="0">
                  <c:v>Total</c:v>
                </c:pt>
              </c:strCache>
            </c:strRef>
          </c:tx>
          <c:spPr>
            <a:ln w="31750" cap="rnd">
              <a:solidFill>
                <a:schemeClr val="accent6">
                  <a:lumMod val="50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E61-4D5F-9C41-467958C18503}"/>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6">
                  <a:lumMod val="50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809-42D1-B534-8FBB7F868004}"/>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4485596707819"/>
          <c:y val="0.26004728132387706"/>
          <c:w val="0.77366255144032925"/>
          <c:h val="0.47990543735224589"/>
        </c:manualLayout>
      </c:layout>
      <c:lineChart>
        <c:grouping val="standard"/>
        <c:varyColors val="0"/>
        <c:ser>
          <c:idx val="0"/>
          <c:order val="0"/>
          <c:tx>
            <c:strRef>
              <c:f>KPIs!$B$3</c:f>
              <c:strCache>
                <c:ptCount val="1"/>
                <c:pt idx="0">
                  <c:v>Total</c:v>
                </c:pt>
              </c:strCache>
            </c:strRef>
          </c:tx>
          <c:spPr>
            <a:ln w="28575" cap="rnd">
              <a:solidFill>
                <a:schemeClr val="accent6">
                  <a:lumMod val="50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4BE-418A-AC0D-1BC80D8D495B}"/>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17"/>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6">
                  <a:lumMod val="50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687-455B-9FC2-65E3257EA6AF}"/>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[Ecommerce_Sales_Analysis.xlsx]KPIs!PivotTable6</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6">
                  <a:lumMod val="50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F02-4AA5-A07D-8831845723D9}"/>
            </c:ext>
          </c:extLst>
        </c:ser>
        <c:dLbls>
          <c:showLegendKey val="0"/>
          <c:showVal val="0"/>
          <c:showCatName val="0"/>
          <c:showSerName val="0"/>
          <c:showPercent val="0"/>
          <c:showBubbleSize val="0"/>
        </c:dLbls>
        <c:smooth val="0"/>
        <c:axId val="498744528"/>
        <c:axId val="498734128"/>
      </c:lineChart>
      <c:catAx>
        <c:axId val="498744528"/>
        <c:scaling>
          <c:orientation val="minMax"/>
        </c:scaling>
        <c:delete val="1"/>
        <c:axPos val="b"/>
        <c:numFmt formatCode="General" sourceLinked="1"/>
        <c:majorTickMark val="none"/>
        <c:minorTickMark val="none"/>
        <c:tickLblPos val="nextTo"/>
        <c:crossAx val="498734128"/>
        <c:crosses val="autoZero"/>
        <c:auto val="1"/>
        <c:lblAlgn val="ctr"/>
        <c:lblOffset val="100"/>
        <c:noMultiLvlLbl val="0"/>
      </c:catAx>
      <c:valAx>
        <c:axId val="498734128"/>
        <c:scaling>
          <c:orientation val="minMax"/>
        </c:scaling>
        <c:delete val="1"/>
        <c:axPos val="l"/>
        <c:numFmt formatCode="General" sourceLinked="1"/>
        <c:majorTickMark val="none"/>
        <c:minorTickMark val="none"/>
        <c:tickLblPos val="nextTo"/>
        <c:crossAx val="49874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92D05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D16-405E-8233-6CE2498F63DC}"/>
            </c:ext>
          </c:extLst>
        </c:ser>
        <c:dLbls>
          <c:showLegendKey val="0"/>
          <c:showVal val="0"/>
          <c:showCatName val="0"/>
          <c:showSerName val="0"/>
          <c:showPercent val="0"/>
          <c:showBubbleSize val="0"/>
        </c:dLbls>
        <c:axId val="343630528"/>
        <c:axId val="343633856"/>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D16-405E-8233-6CE2498F63DC}"/>
            </c:ext>
          </c:extLst>
        </c:ser>
        <c:dLbls>
          <c:showLegendKey val="0"/>
          <c:showVal val="0"/>
          <c:showCatName val="0"/>
          <c:showSerName val="0"/>
          <c:showPercent val="0"/>
          <c:showBubbleSize val="0"/>
        </c:dLbls>
        <c:gapWidth val="60"/>
        <c:overlap val="-27"/>
        <c:axId val="343633024"/>
        <c:axId val="343630112"/>
      </c:barChart>
      <c:catAx>
        <c:axId val="34363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30112"/>
        <c:crosses val="autoZero"/>
        <c:auto val="1"/>
        <c:lblAlgn val="ctr"/>
        <c:lblOffset val="100"/>
        <c:noMultiLvlLbl val="0"/>
      </c:catAx>
      <c:valAx>
        <c:axId val="343630112"/>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33024"/>
        <c:crosses val="autoZero"/>
        <c:crossBetween val="between"/>
      </c:valAx>
      <c:valAx>
        <c:axId val="34363385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630528"/>
        <c:crosses val="max"/>
        <c:crossBetween val="between"/>
      </c:valAx>
      <c:catAx>
        <c:axId val="343630528"/>
        <c:scaling>
          <c:orientation val="minMax"/>
        </c:scaling>
        <c:delete val="1"/>
        <c:axPos val="b"/>
        <c:numFmt formatCode="General" sourceLinked="1"/>
        <c:majorTickMark val="out"/>
        <c:minorTickMark val="none"/>
        <c:tickLblPos val="nextTo"/>
        <c:crossAx val="3436338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w="19050">
            <a:solidFill>
              <a:schemeClr val="lt1"/>
            </a:solidFill>
          </a:ln>
          <a:effectLst/>
        </c:spPr>
      </c:pivotFmt>
      <c:pivotFmt>
        <c:idx val="7"/>
        <c:spPr>
          <a:solidFill>
            <a:schemeClr val="accent2">
              <a:lumMod val="20000"/>
              <a:lumOff val="80000"/>
            </a:schemeClr>
          </a:solidFill>
          <a:ln w="19050">
            <a:solidFill>
              <a:schemeClr val="lt1"/>
            </a:solidFill>
          </a:ln>
          <a:effectLst/>
        </c:spPr>
      </c:pivotFmt>
      <c:pivotFmt>
        <c:idx val="8"/>
        <c:spPr>
          <a:solidFill>
            <a:schemeClr val="accent2">
              <a:lumMod val="60000"/>
              <a:lumOff val="40000"/>
            </a:schemeClr>
          </a:solidFill>
          <a:ln w="19050">
            <a:solidFill>
              <a:schemeClr val="lt1"/>
            </a:solidFill>
          </a:ln>
          <a:effectLst/>
        </c:spPr>
      </c:pivotFmt>
    </c:pivotFmts>
    <c:plotArea>
      <c:layout>
        <c:manualLayout>
          <c:layoutTarget val="inner"/>
          <c:xMode val="edge"/>
          <c:yMode val="edge"/>
          <c:x val="0.28564832757736042"/>
          <c:y val="0.24234621612822757"/>
          <c:w val="0.45859504573134852"/>
          <c:h val="0.70612079228373192"/>
        </c:manualLayout>
      </c:layout>
      <c:doughnutChart>
        <c:varyColors val="1"/>
        <c:ser>
          <c:idx val="0"/>
          <c:order val="0"/>
          <c:tx>
            <c:strRef>
              <c:f>'Pie Chart'!$B$3</c:f>
              <c:strCache>
                <c:ptCount val="1"/>
                <c:pt idx="0">
                  <c:v>Total</c:v>
                </c:pt>
              </c:strCache>
            </c:strRef>
          </c:tx>
          <c:explosion val="1"/>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A9AB-495B-AE8A-1183725E69C7}"/>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3-A9AB-495B-AE8A-1183725E69C7}"/>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A9AB-495B-AE8A-1183725E69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9AB-495B-AE8A-1183725E69C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2F0-4928-80E5-568A16669BED}"/>
            </c:ext>
          </c:extLst>
        </c:ser>
        <c:dLbls>
          <c:dLblPos val="inEnd"/>
          <c:showLegendKey val="0"/>
          <c:showVal val="1"/>
          <c:showCatName val="0"/>
          <c:showSerName val="0"/>
          <c:showPercent val="0"/>
          <c:showBubbleSize val="0"/>
        </c:dLbls>
        <c:gapWidth val="45"/>
        <c:axId val="345934912"/>
        <c:axId val="345936576"/>
      </c:barChart>
      <c:catAx>
        <c:axId val="3459349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936576"/>
        <c:crosses val="autoZero"/>
        <c:auto val="1"/>
        <c:lblAlgn val="ctr"/>
        <c:lblOffset val="100"/>
        <c:noMultiLvlLbl val="0"/>
      </c:catAx>
      <c:valAx>
        <c:axId val="345936576"/>
        <c:scaling>
          <c:orientation val="minMax"/>
        </c:scaling>
        <c:delete val="1"/>
        <c:axPos val="t"/>
        <c:numFmt formatCode="General" sourceLinked="1"/>
        <c:majorTickMark val="none"/>
        <c:minorTickMark val="none"/>
        <c:tickLblPos val="nextTo"/>
        <c:crossAx val="34593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D558A20-3F85-4910-AA2D-9D463C81060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4E5D061F-2699-4BA7-8359-C8AE592DF26B}">
          <cx:tx>
            <cx:txData>
              <cx:f>_xlchart.v5.6</cx:f>
              <cx:v>Sales</cx:v>
            </cx:txData>
          </cx:tx>
          <cx:dataId val="0"/>
          <cx:layoutPr>
            <cx:geography cultureLanguage="en-US" cultureRegion="IN" attribution="Powered by Bing">
              <cx:geoCache provider="{E9337A44-BEBE-4D9F-B70C-5C5E7DAFC167}">
                <cx:binary>1H3Zchu31u6ruHx9WsHcjV1//qo0qcm2ZMeyncQ3XbSk9NzoeXr680GkHKktS9oVnTpFJmWWSIJY
WB/WvAD+z+X4n8vselO/GvOsaP5zOf76Omrb8j+//NJcRtf5pjnI48vaNObv9uDS5L+Yv/+OL69/
uao3Q1yEvzBCxS+X0aZur8fX//s/+Lbw2rwzl5s2NsXv3XU9fbxuuqxtHnnvwbdeba7yuFjHTVvH
ly399fUfmybCjK0pXr+6Ltq4nT5N5fWvr+997vWrX5bf9sPMrzIQ13ZXGCvcA0Epl67n6puH+/pV
Zopw97ZDGTmQUgmPCErsg97Ofb7JMf55NN1QtLm6qq+bBsu6eb4/9t4a8NZvr19dmq5oLfdCMPLX
15+LuL2+enXRbtrr5vWruDGr7QdWxi7k88XNyn+5z////Z/FC+DF4pU7EC0Z99RbPyB0FjeN/b8s
41s2/XuIODtwGfFcT24R0vo+RJ4+UFIxIhi7QYio27m3ED2TqIcxujd4AdIZWL6HIN1K1Cvz96uV
ybr8W7y55dgLoOUdaCJcj3JxHybXPSBUMa24t8UR72+leAvTf0vWw3g9/C0L4NarvQTuYwRJf3Xa
ZJvi6pZ3/x4wQQ8U85iWO1i0t8CNHkjqeUSJnfzx27m3uD2Xqofxuj96gdPH073EaX2dbYZNfX3L
p3+PEdcHBBpQMX6rAxcYyQOhPCU43YEob+feydYzKHoYn3/WssBmfbiX2PyWbb5t8pfUd7BOSgmm
iN5aH4jHXQfCUweeIJwzwnbm6z40zyDoYWS+D1wA89u7/QSmjmdTvCQw4oBpzphHxZbxS8+OQvFZ
pQbn4QY5ugDmaYJ+AsztwCUwX/cSmOMa5ubVJ9NuslsG/Uyh/T/2LE1Xv6Rb6R1w5crvjj1h9wVX
swPhulzxW8P4gFv5FEUPbxDrU25HLnbI2fu93CG/1emmaDbNU9vjfmjyWFTGxQEMmUc43dm7hU9i
seGaSgn4bh4Le/ccih7G5p+RC2x++7iX2Kw2Wfy3qYsXdfHdAyaFUpruTB40512TRykiMuoylwq6
Vb23O2PrjTyPpofxuTt2gdDqt/1EyGSm3lyZWx79TLn+F9KDEEx7UiIi3krHEh8iDyRCNOi220l3
wDyDlJ/A8n3kEpT9VGlncVFcN7B5twz696gIdcCFptBbO521QEWLA6o9TuCy3E66ReVZtDwMy52h
C1zOzvdUWIDLZRtfdu0tk14AGUS4rqSSc/mgvLhw8bkHR5ItzMzKPIuah7G5N3iBzurTXqLzPs02
kXnR6AqayuNCqB0yNv1619Ro90ASCA1xd+lb5AbvJpWeQ9HD8PwzcoHN+7d7ic0RrEx89YL6jHkH
UktJGV/mY+GceS4XzOJiHwsr8wxKHobk+8AFIkf7GfEeX5s6fFG/jB2gUME8WJkt4xfC4vEDIQR3
BdlZoAUwzyDoYWC+D1wAc/zbXorK+yh+QW9MEFSYpITtd7eogOt3VZgH60I0oky2c5aXKuwJah6G
ZLuGBR7vT/YSj9MrWJVbvf4C5l4coARBXHYbnSyCS0oFCkqaux5Z2PsnCXkYi92wBRin670E4/x6
ePWXqdMXxIMdaK6ZsDnSm8dCQFyJAgUhUt0m8haJmOdQ9DAw/4xcYHP+115ic5plcWHi5gWxIQcU
ciIQTG4j+YWsoPZKhWdzZP8UJu76X8+h6GFs/hm5wOZ0P6z944XhLY+2uuzeJ//L9gUUhiRB9wKs
+oOyo1E4ojbQ17skuLjdG9vYctFU8HOyHgZpMfzeSvajY+G0uIo3L1p20AfIi2lX7wTmh24FdYBI
EuVUvQtpFog8g6CHsfg+cCkv+xnpn5rhBYMVwQ6IiyjSFeJhOeGQI0IUJbv3FzbmKWp+AsnNGpZ4
7KdTfG7qNnq13qQvmxRD+5VQnKBd5Ht19K5zjEAGlW1bxnvYOX4uVQ/jc3/0Aqfz/fTP3r50KcZD
NC9cpt2dhVkElRplNA82Blboe5n1rgfwND0PY3M7boHK24u99MzegiXdZTrdWt9/H8VwZL6Yyxn6
PhbxpISBcV00Lu4kCu70PUCeQcpPIPk+cgnKfrrL70wXNy9s/cmB9qC0lPpHX93VZ5qisEk9dCXs
0FlY/2eR9DA6d4Yu4Hm3nxbnfX0dvmirL0ec6aFNiquHbc1Nq6+HbmCouLsS8zQhDyNyO24Bx/v9
rCSfbeLi+pYx/15/CYlymO2/uWM37kqK0geMIuSH27ZFayEpT5LzMCa7YQtIzg730qqcberpZZtB
OUrH1qxIJCHvouEqJCkp+qlu48iFUXkOJT8D5HYNS0z20/862zTN5jLqmuu2fclEDDtARwVy9+6u
qLJww1w0sxGkAriHNre7yuvZ9PwMnnvLWWK0n5blLL6M4nDzksdI0LAEbDT63rfa6kenDMAhK2Bz
A/axiC+fQ9FPAPq+liU2p/up00zRvmhCBid8IBaSatS9bh5QXXdVGyXoVhKoYyp7YuGe6DxNyk8w
uR24hOTTXkJyfv2t3jTp5pY7L2D80XGB9jDuutvW2x96L/UBvGgEnbe9MotCzHMoehiaf0YusDnf
Txfg/LrfvGRVHwlljuNucMseTvhTqlAckzAzOBJiHwtf+Wl6fobLdh1LVL7sqcQMr042eYnzii95
DETwA+WhDoZq8Q3vbWfFXVUGJ0BCpBhyz9v3F51ktt71LLJ+htG94UuoTvYWqjfXdXP9grkZlPyR
zyRa8l0jBnC4hxMKzDjOiJOzW2dALwyPxelpmn4O0u3YJUJv9hahs+sxvnzBHgA0mAsG+0PFzgAt
JIkSdUDRWKaRmb41e9uKmcXmaWp+js3t2CU2Z/uJzU1VYLWpDSrPL+ggcPT9cbRgfDdDi8M7LurO
HqyQUjv8Fv70NrP/HLp+gtRiXUu0VnuJ1h9xc2mKJn7ZwAfFZWg6nH/bPu6rOjQIIEmNPkH9cDPg
s0h6GKM7Qxfw/LGfoc+H66JopqzfvOhpDRgjT+Owxq7n78Zju2eM3AOPe56t72wBROh6Nwp6LlUP
g3R/9AKnD7/tpRhdmA6l0Ocol//uLgqOBDVBho3RnduwMEqeRRLNmxQHbG4eC6X3fLoexmo5foHW
xX4qve2qXrxwDQeCIz0Nf3uLxcJA2cI14wStuGrh3D2Xnscwul3NEqH1XsrTH9dN++pLjGboF1V8
yGXjXDZudkHe+uaxgAjipOACwsf7R9zuKr5nk/UwUovhC6j+2M/A9hNMFO6wuX7BQhBcPU8AIbJL
KCxzQThAz4Wtc99x1e/C9CySHoboztAFPJ/2s2nq0/X4osdwKZpvuCdgcbb5BMRCd10HdBdydO3C
ddhJ2MJ1eJKcn8Fys4olJH/upXL73G6iW4fq3ydObXoOVSDkeHYZoEVmAa6BTS0wxtTCOXiKjoeh
2I5aIPF5P9PYX67rHIn5lwNDCDQVSob/Fo4aDgwqxZRWSCDcPBbp62dQ8jAc3wcuEPmyp4i8vM1H
VxRlnsbNDlvOQyPd1VgufAJEQoLf1umWyDyDop9A833kEpv9DHL+mAxu3wtfUFpwzAN1T6Z+cqcD
6j24aY+i9EB2gejt3NvE2zMIehiZ7wMXwPzx1/8fg/LzW1K+X4mx3rSbw5sbDu9cwff4uzdrx82L
i6G7UH5reS7v3ih4y93Tq19fMyHuHDywX7Eb98gpge/jrjdN++trR6kD7XKOHmucN8A5d3sN3wDP
/tfXaFywUgkPD4ULXBzhQSgLm2D79TUqFhxXEeCAwu54dWNjawxBHwpnKNpqijqhxl0S36+W/GCy
CX1h37mx+/tV0eUfTFy0za+vOfRxuf2YpdLOaNsh4e0zF83EOCKJ9y83H7G/8Wn6fzKa1AUdUnnt
0aDt9CErRelkK1L28fxFyq5MN8KpZXNUVFMziXXLRhmNK8cE5FtY1KJwVoaNqftGR3Lq1ql2iupk
0HnWnGUyL53JN+koy28ybZPRrMGrLOGr0HUFvXZHM3Ufs2h0s43nyTK45Dmv1Hmo4qrkfk7jBqSI
Utb5+4iSdijWYSbrtPTNIPP8HXWnCiSHeU6ntyznRfK30/QGY+5A+gCTEA3d4xHqFUxo1P5ssgjs
wo64yyOX5nEXqci7DgZTJNVJm4tMnGSib2r3ZG7CNh5Wc1ziupGMBDELjh6fnsJzuT8/Ltux/awc
RhN9+Nq+fwejOeFeo4iKrxKa8jRetYZLHvlaM6dKjupxCOt2XUdtKCLfEc5cFh8GwaeGraiY1cDf
tCoqmtQ3puI1Pcd9dxXee5xIbOG7NLpoJOA47gTzgrNodlvep3GMYodFNXeulFP3hK3D2Q3d6ijz
RMuJX9StUl9TSYIWCcrv15Q+jY2dV2g0YcPrY7gjYjlv2U3GNQ73rsIJe075PSmz5s9IBKwI/SGJ
u/h9EeBS19aPIgPf0H98ev3Dsl3EADharAWOqUKG7i87lH3skDHiV46buRVfyYEouYEgOe2pmWM3
O48daugZT6upu0gbQubIR200A1MepwTm+T4AkuGIM679sTd+wu9aANCqmCRTWgSXgZ4LWR+bqsyD
6dAJ8kZPx5NXj0Dl8Sl/XDxq3Qg+cdXQTXaO3F985EZBlkykvhJqgJQfTVTNND2S9dA14jD2AqG+
1h24XvmNguf+1ZCpr/VhHxtSDk9sBLrQZC6RuF0TUgJBxSFWdN7fpybUcyJ12TrfUHl2c+dkbCMr
EPloIlwY2w2JmMUqzpuJlf6oGQdVMiZRd5GXKplWhUPr4kLnUV4X60qamn3M+7hovj3OM6tP7+hb
Fz20BCdt0FWDezUgLQtd0g2BV5NqHr+NdVtjE5AuJWAWGQcuHX+see9clCytrNC0g7FPcRl2/y2z
0KyAQz8cZ608wQVU231meRVr2qlR5luRSQc6PIH2mge/n0g7ybc8kND7Tdjheqs8kQU0al3mNZUn
npM4fepXEbSt1fxThFFFPGf9WzGmpcmfUCt0uceQ0IXHymzkBoSVbem/q/tGPhSlLmb+rQmYcvLD
pG3KrPtQzW1cFquhmioQ57h5j/fMVOVmWnvpPDkXQ1kGp42usyRc5fNMprd5VBVt4BeaqKBddZI4
2UeV63DOV7jJYYRKZE4y0eINmXWGb03jYKiqJ8SUIjFwbwPAy0PRQSuCq5VxllouNAZ2ZlH1RV9+
daWRiVyVBOXwyg+CTut6RWfXgWoPpq32zDqB97obdVLSwMNb49ByVR11A39aoMVSi6PTC86I1BR3
V1hFstgW6Zg2eRCZ8mtZQ4qqQ96knjhjNOLTW950E9ihgz6bv+TROE2u30X1UEUrKPxBfQyrOXBO
6lwk85fa6Rp17sXKOgij6PNMH6edtPCYhmtsoal3Zf+xrJN0/jJnKh1Sn2SZNVoxuA+ATKEjvMgn
XCr4xcvHEdhxmUx4amYStt66lA1vjpTbWezSMYzhYFQ302svdKbB98yY4CsMnAdQHjuF9Q3aUubp
ZmxUUZVHuq9pfyG4mdt3dZ0GtZ9lec3ylRMG+XgSChjXvwqvCMSXnvQUm8z1QvgZfVUYuCiP64al
Cgf3XVzXglOpwlXokFhsDR5MRUh1mX2dad7UoT8y4paNP5jEZKe8qwYoisdnXGojZk/9MQq7jXK/
/mHGpiZNNOR8+IvPnd2MQyes+mONm8J4q76S6muQ8BmbcGBd24RnLhQL9unjZNjbgu4JBcdFocyF
4ULnBxPwku9L+cz7rnK0yr/koshb7remk861qaIK2ihKm4Ie1oFr4g9944XQOGUkTXgYei3rjY8j
P0PW+y0Lq7dZ4KmLkdeZN/nNQFX/sfUcEq8qOY/mLTYRifyEiCAufREoaoU9ItiHpo/gXZwGSdpa
ye/RBfYeqSS3nHye1nzsjx9f8VKveWhHJjYVxW4uG0NMcH/FqQqiYqga93PfFQROrKxrBie2n+2+
FXCyxElEhxHbdkw1x1PY3ni2jirtluZdMrDgIhiV3dKsiue8PolLxq2KrOaG0KMq68smPp7llELq
giG3PjWdvBzS6dIKYvT4kthCs3nwgDyYTWg1IIi86EJVV7zIZ5MU7LPXRhyy1ZahJaB1eGdF90aO
cZvBBNqCaLQiDl1pVUpdVjA0TkThxtNR2pdMlaLtMtOJK07iIbN8qKbBqPOgGvGpOOJ2iVOYq+Yo
ddyaH5Ve3fNmNcFeYLlPLG0RAWBpGrd2MwpRIRKH/hdLa8eUullnps887K2mausKW2vO5thctsRL
WeFPranmLy4rrH3MHUMByKjyLJwO51zRNjzS3OmGz/BSa7BjcBOO3cf7GdqkiB2NLSaGrLTarYPa
PIlZOUCttfBIMGHcBgR/IcaiYEUeCrCibd3IaVcy6xKIRKRZgr+2/LGq0HatPuZpL2TUg7sA78pl
0kPYSX5wdekwCzWpyvnU566Bdti6tyzyxj5dIbKMwuIptbAwR3ZKgYY+RmCWcMv2MvAiiYELWY7u
p6aj2CHthIMF8TFsP/gjklIYeRgMjhkbX2V8AsOzPijgskDpgUtDPWbtB1c1XpAcBa3woAwgkP3H
GnkxWIDcgeC3YwFDtYMtrIYCrBwzr4CsQIosHGE6WiCcJKZ40lOi+4/E5AaUyDSFbUpVa+PUx7kt
NL+vE7F4awSgJHDrCrygZWQDd7BxQjJOn6JoUlngt13Ky1UwkCA5V2wW9XRYRbUqPV8zppPIr+sq
rt6QrOOj9Et4O87bOswdcRbkkctX1WDG8JLEGTkZgk6odeoWJrsSSTbXH3OjcvyqxUyz4b3oKRnn
tZcUWparCv5j0x0Ng/T687qKgtH4Kic5fcdJTfW6KGpNV8nYdnXgm9Gr5sSPir4W4yoc0x7C0M/1
MGX+6MhEJEea0U5cqKydRLgiI+2G7rjUQ0QD+G9B2J62kQvPbOXO2TDPCGuxFcvTMZ2Czq+aMlFH
vXZDvpa5M86fBmVY/KUTWRisuWgZXU2IT83kq7Bt9FrHbEhXoczCExwhadeVIcP8NtAFIcd0oBE7
Cp3Gi8hhmZpcfJ5kH6bOZ23IOH4a25G3Z07TFs5HWAy3u5K1UvXn2e3DwvilMTRqftfjnKXHQYzs
xtFshJcbX6eGs2jl1nNTed9onnjFVcRK049rbJWputZdOwxklWZDQ5OTNigq6a0RB8hMHQe5k6pz
TV0nTY97VbImi64jr+AtuDxS7tXibOamx5aead2U0e/oP2oVOSwKUZbuaaeDOMreFXJMq/Aw6cN2
6N8NMgjj+CgQ+dDJj0HBeHWqEhGF3hH2iuKpX/YzgVnPGi8etB86QlXtOgrqOZlOh7Bxovh4iHNY
m1WqBwEF25dxJ/80Tqdkc4rNMTjBauBwW+h5V8Lr0n47cW9U7zPmunhqty86cZzhPdz6JDDdbBpR
fZu7SrP+TaLqMmQndHQc111NiUw793gsEppnvhS9tYtEOjGWE3IJo7IZgwmtV6tERlqG76ehHEr3
QxI4yZAduSl3WHmadpP2+vcq4TLWfqW1zUm4dSuj9IsbBoEzvxUia8ApZ6qgss+gtatIvnV4ULvZ
OxpXMc0+JMmQeMHhkEARhIcmRodrvYLKsiRNvZMRdkjCaIqrNSnTpPbWRUscWfzJQlZgvjzJtP7c
hV5VrWrEweAs87oYFmRFVWS/BPTDZfGrSlufXkQNVr8qI1pwdZREg+UYz9oUT6aJWueiyF2r8kXf
hp670kNrsAHmAv7GcavrHJ8rt0uNWjmDfVXi4gFb0gSYLYsogsyCxhYeWoqIyT9oNlo+F0InyCU5
nVMDCqdIvUhcVxUCmuqojmN4WqvBo5NbrWIvkp0DBEVXdV/apOjiAvxyotkcR90s6HjmJa4lOQbS
5XyhsLMwA8db1bfAGe0GU7VjkZeTg9cynVvW9D3FR2FivWoADT2a9rDG3XrqmvPqGxJuEV6TY2nU
RSpFoPlKDBoJIL90Iwpe7HZPMDcaX+kmjl1c0E43zOiwa+rVzsfVcpb2L97I9IyTuHYudqx2th+/
ZfL2c8gUsPTMZWUOAmjhRP23NFZlXB/HBZ+w6IrN+DEhP2Q8jMkFAvDQaF9ugTJz32KrIfLu6vC0
oHoKpE/TqJ/Ue513BlzqWZ7hI6xEjq1eIc0R9NpPyWSd3jCXDC9mbkiqb3rLQVNCgqDXtmuKWIwY
bVWaQg30ZOo8G52TLbTb7aGCNAN/lIgx4lC6mV38qKYI+zSktZ0mEpHCi5OpiBt9np1YdO0brJRb
9m430txNHajEIu230LhuMA538XDsrqaNLOlbhjrzMOMPk3Ej3EOHyCJNTmd0pozlcUiQ0SKHQ9wZ
yLROQpv5aAbgG/cuq75RFRbYPo2Ex4rF1z2c3fcNctn2C1lvn0QfenjKCmLFIZ+lpb/oVBgNn7ss
zML4qAg9fG9UcRryk7SZXNq+5du9EieNbt3jHct10tcgZ4x5ii+BBTCYPCnjFHa+p9WsyGd4bonX
r8vKaYt4RZowwOQyiXDJ9LrNSuQ2MyQMkLIBTFF36prQinMH+4rX0qlTiXeUwlkcpzdcN9loTlph
SJ6vMi2yvPeDJkTakGra4fNRWzV4gtMos/O86vDvlA9IokkyUKSKKuTys/M+bQMkBYY6wew0Ck3/
RRXBiCggmGa79wcNVZ4cjbxi0DBeHWWdd5jlMLH54egUgW5OpYapGv8iakygb8LMmDQ92aWTkzaL
6uSoizLEu5eTaHBX2UmZRGDHMb+Rmcp4GRjWBEMazF945Jmh/VzxIRrUSbtd+qjDBizi5TinWFEa
Do08VDOh0HJtLSz76FjaXYN8ld3i2/yp16QDOEA7ZtfbxjHDU40Njs9XMVKhjh9nM/LK6BtMC+0j
ZTGp/IyXtMYn1ERtDNvLrsG+2iZZZiqzOjjqiqoO2GkYVDO+Y96m3gKE5cgaVlKkyJcGNEXom+eI
nYpVmyExId/mqbLy1IohRhI+TL0WqpKrYILNayZomuQIka1lXhdzmypgnZciF59kRYjhOOyLVf41
wD0LnDdD0NR1fK55YpOUpoO5O3PTgKv2d4E01hQcjkHiTNGRGkqZNWukLtBP57tIAqmvIuQUITmM
oQb4syNmrEoVuTUbuQzsdqtZTbH5tpxMWoNMNI9JzPs3wyzzwP09nbvBuajhTCOrMJeVVl+hb7G/
nKGcwYFEELuGoCwcKH+ElzZLlcXwV+FZ69wM5Velp6ii38SYqexcqaqcgiPBTNM6fw8xTcbgEBaN
Z9JvMuS/nZWXUbf+gozkkLafSFglYbgK5MSj8ePgwreprnQf9xX7qwk8pCaO67Trc71y2NykX2bR
MWH8DtZhRLBPqYFP6bpSd7TDLs8TzVY9XnTc3ncHVKbG9W4lWyyrMkGCeIUDXJNd1o26ybLe6j89
hVabwPu3whs3uf1EcZO9DxJmX5OUOPjEFE72gwFHdiI/RORuaxtxFpQQ5RDeYnA+txMtDxMIqpVK
ndt3dlsWPiU0kUbbJN7a5sOtOnXCVT1ONXd9ymrifegiNxyMP5AC2XMxzYFmp0NVWCkPndmmAxvU
ifAk4Ja1p9VMsL8FQf3hHHlLS3kao9L4dTeRrDVMWoWt4lxsI7YiTmY39ZOi7MTv6VZhpdtEY4Wj
h9gNTlbZJGRTq1qIdR7mlQn8qFKdc9HFssSa2wFVvP5NzELrxkVixBxun1myuhuBc0wKO+IHsrNC
XjJbZlwXw2j3pBvMLI19GTVFnh9GSQZpPNoyBHlgq/RS3FSB7xUNdZK3EeOZ6z2R+FoE9MjlQD9g
BzMoN0V/SCtHLWoIyFezi8gYBardMBwhDYOBmq0cYSUo65F4ifw+riztT0R392M7Oz0ueMDVzfaa
YMy/yLPW3WicoXGRqtqqxgQ5YFCBOACS9PhUiwQ6pIngeiLMhZQV/lU2rL9TPBy8tPICuJK3e4Sk
ozGrqgyEeI9T23Z3axVZULs4AcJG1AKQ7ZTj47TcTyGgewH7x8Nt4p5CORz7nN2nJeg5Q/o2CS9w
IhlqLJbU+uNNgzuTD2cD1/kpPv84IdrvkDhQnmZILtqz5XcXn0Y1oVlOgo/VWMBQhCks/qk7pVBz
O8l+fIHUpu3+Ke/YFSJ3SyTuGMKltShHLSYcs0SERZupjzuNMUSzTdpPik9SHo2i8fqjpAzm+vdu
4FOyzrvC6nNeQzU4zSxgj56g6P5OB0UIpezFOtzVEh0ky7LYpIkzuBOvPmZboRrg10HGxy4NoNdj
r48BQSS6CZKpOYwDXAsnsoQkJa+6edVXiOyPZM6NJP4I1TKtoOorfBzyEdDzeOKIJ1fDtp5VbtXs
44tYwgjg8ENRBBeiICVL8WtfCxhVVLVsdPrzqEmtZppvHKGykUX3++R4ncDFmM9PdUkUQHDsHT/V
d9PaaQ9S3Z/PHeGN4J6i7nxn9sYwqhKfGGhW49cNLlD47+ZDyt/+jhwEA0eBxA/qgA8BMtF9nJxv
zRKcZIuGm2aQi6KprMF4fEKrX+5sU2wIlJ/sb/igH0Ugo7nIZw7TPMb1LNMTt3DqVK7cPHf5V1VD
YJ4SwR+nAnQeKnhoZUaQuVR1ecDyqQtVeLJ1RXqJ7Aj2EatyPD2+qkVtDd+ODg2NYrw9UIUfr1oW
UArSRkEylvqSJEhT78SKqdS6ijXPbTg5eH2Rr0guaub6bp2h0uFncEWbVcuL0f2cDARK8Am6ti0i
dxiOHCZYoNG4Q3BRiYerlu7vKEJQL3LjqDmuZ0ai5pDJ0XZJdPihks783cwFCu0r04TI+Wo/D2ZE
sX4rw5bmb+FFoDUoXJm0REbqHRPIiZAPeSDD0JxM8FmkOQ/GOKXjtAoYSmF/NVWVIzyrEyaK6jDP
upm1K2KIavK1V0ukAN/xkRquPuhtnTFVCJL4+6DIaTWepWHUa7TydL2KKXI1CVpIThAAuXG+zpyk
xBbZOU6ug2GRn27dHUQOHoyYulGv2xAoveHmEOUMJgUhq3VPhp45cLQN8xC/FKwDu+H6qc49501m
nUxn63OVKNoCN1J6dI79tGlzOvtFU+siXqvSzZLOv03FVDDnkb9zsG48O1T8BvB3rjzrXLhVj4wX
Yp5UscPSM5gyTxHt9G8IqihxuMrGHL/deow6Q5Zknznccc3P1dRqUZ4mijg2SdH0NfK/0zY+1MPU
8GodpV2OdDAyQy6qH34StZ4JVk5nwoHkfoXDZZJ90JUu3eEwrKB0qk9y0v1sPqEOYitt8E0JU+em
bVDc+BSXyIKHa+xztDkcRXVFabLKKZzhvyeExI33RqpxYF+pHKfWO0c6Lyh/L7ROUnaYFI1DEKHj
BraxXaHFDDX+w8JMwHY9jGyuJ584yJj0K7iMVHqrSUzB8C7VTdvMPsrkQ4woX3s16rVxRJpjQbJ2
+KZInk7ROhAIBAo/d4u8/rNARsjpfG9bCtzpyAp1+lC983LYk+SoiDLFOnj3N/4fEvLWf52K1hrD
7dbIbrzUws1ShJK1RqdO6fc1UTmFhg2NCzJYmjJ/SJ1ef4JxMd5FWWgnO8pjGUo/CsPhQk6xTNZT
PATHsej5SUz4fJrXY3+CDIv56NaKrUYto3M3bjOCXHZffwqwqU9EKE3jQ/qib0ldZn+GJDbrUdMA
MXLG22ME4Uh1sUK+9Ury1aQQx2Io1Ts1xOXaFVEEdIlTHyXuKA4TE3fv5yRrySGihfbQmwjPsGNV
fhmV3QWjonxbCyd8m/dNeygbpMbRIBOe9KbT60gP3u9uGVXoNyjjq7ipgnUWlaE/iaJYy0BXb7yZ
5UdTUKA6XZRS4Ku9qViJpHCPBnzlqYc48Vs9mu4Y/RjBVaXT7DgdaTb7k07kUZQQc1EK1Az8DKmj
xne4CT8P4+xtMqeQSDF0+afBY/EhYS15I4iOYt84Dn8nkD48qtsGB18SN/gdSc0YfVQt11cUJSjE
WbSkH3uWRPFRORXOIW3y9mPTCyRCoArWzTR2b3hTT6kv88FbBa4OIu/PuGd6OkVnRHfZMJHQQ9OV
LcKvOI8mv8eF2tdeK9187QRO/SbXaJNYC9omv489TxG/5eatbFparQIvMhuSNOW7ERfcvG0UtTs0
kLa2G/bDmxFu9hlx0/4UWXnnTZzyiK09aL8rOgy88OfZoxHC+dL5ayir4bpynHHFYjpvmiYxDJ0O
Jdoa57nBzo2yMvPRyVV363Ie0vGN6sL/y9yZ7UaObN35VQxfmz+CMwkYBswhZw2lqSTdBKSqapJB
BiMYZAzk03vl6fb5q7rPANs3RndfCK1UJplkxN5rfWtzagriy+529VMsxGj1SmPDITzhidmDPCk3
qV0gdXCOB+4KKNAvsV2/EU3pbeTj9jGzXipInqQrGsdNWsWrCOsoXcZb2UbqbZUOtSKB7d7Mhe7B
ZvRl2jWxLDwdRh9wzEURBsO4FxAwioDw5Yvzx/7L3K5LX/bL0jxP7Tq9Kid5UExOu5L6SrKC4fPB
Cc6gBeLGc+1WRi6z93kwt0M5boZ9MC63AuYTf8FM9amQ0vhfcpgbRxmorNSK0FPUjdHHnCXuwuBD
GNghkcab0qWg2pvQKevmkmSe6IrB7/MP5aHYqjLUjayI2TzdJzbpd1jok6TMuy09LL5o78EPgTmx
rXoOxCj3Rjt/z6RJPlRIny369+dt4lu2n2S0FmzizY8VJ2TfLqnWNcrT9XFReUwLFU1wkvtmKUhr
zDHJe7mfUB/7RZPO+XM+Lvln6GT4xBQVn2Yz2w+NC7wyqQhuIgAPe4KdoprctDyi7vWK2I7m4qm5
f9+IGPfh4FMQY5C5b9uVRNjLHFYkwroMOlXcJ4cUhlEp55Ht+1irZzBnIT6/CU4+GcMdS8L5DXrh
dJ+PrTr465A/cq62czOzqXYplly057y7HSOynJSO7P04U/Wksiz6FvYGi0MwreY2WjluHmhtd364
6LNTqT121oUCelI27mnCowptO8hPyDH5cfMUvVDaqi9bkLXPGSSdt2nLlids+M0BN1t6s/neArYq
6XZDTuMLnHc/LBeeD1W2rWOI612Nu63xxH0Pa+C+cUJOJYgVslOWTW9y0VGDpn/bLiqP9BkAVQ/V
gounJtxyjjWbuzpM++zgw4ssjdyiu8w0IRwD5X33aAA27rLG0dbl5codavAq1ZDas0sfhyZdaoLH
LwxLMeSSXqwnm3uoP8OtF63jy7CoD7ymgQDd+S8zRwXDdMpuXc6AhcbS7065kMG79qi25dBacgME
ST93gTHTvg2GMCrz1k/PERUq2+WEj/mJt5ms4C9HW2Hgw1dZvvG0YNuSm4KHdLwVHjiE8+pNKc51
QuyiLlNuYED5Tvn2OEYTvwtd5H1Jx7yTZeJUK+o2l+qBNZ3hNazotT3zrhdd5akxBqlJqe/tUzPP
28OajUq3+2vpQap8cnjUXI+zJmzTn3poBWoo/RSVSxlzTc0NVBw2l6H2myebbmItBRmSCzBC6lfW
R4l4XiAQLC9xh65UYR1RcokTFE7NCNzpYJYkPcWBIyN72sKVBqZY3URyfQqw2JFjFsGp2E/DOqqq
NXOsH3Ov6RnIoGbIVaE82gx96UW5e+xC0DxF0EbDF7H63ra3aIBZSdIpIBebMzeWgYK/cJMOWE4r
gHtbJaC4nViwdCWeoNifFm91M7sbVi/JtxCnfySOV9CPeH+lx2QQ87tliVi2VGvCkiGA8D8L3A8Z
bNdS+2vA68jXQ3vpW7jGBR8hP5fb4qaxCPkKQyrVrD+MXRSLurGxvek7yLcVc507hE3kZ1WSkTaF
VMeUf+wbJWGT6jhdi8DClU+WYLn14tylJWc0mos06kNIhNASX3zpqe8mR2kSKrkGeyGoH9aNaQMd
lCjhWk+UYAaAyNkibZOH1YtEisJMZ2s3lFhJF/yCIF6H0S9YhKYsqVs5yCJuJt/ldc9TP21rGTgR
xze+ZxL9DJOZ0wObsuijMeZ929rmuWnle5PLmBVoE/ijBXNS04yqPcHmQbBIJAq2XLqdhzUYblXY
6Z1pVV7KSW6ySIGPyoLzmD+qcUgqpZK10FkXYX01C/+2NHTbpWKAvdg4egPnMyOl72Y7VRs2m+g+
n9vwMQXYpKrOQIPC9YALpgCnZ7/7QvZf5DTOWT2naXOZxSge9TQvTa1dY+gRanaTFh53+ZELNlXB
OA27fqLx49gTv86XVpx7Gns3Qe+icyBhpopmhqmeoy2qgoBiloRO9X5zQTAUCKsNvCK5meZa+om4
Bddol6NUlhb5bIkrp75hZZTMRha5zynYVoCa+jgnOLh6hfj+uFE8RYzCj5/2DL5fpXBT2mJbe3WL
XR6bf5f0Q9Ux1Bf4CPQBu06302melHqU7QvrGv8diqDbASbK94LkfJfKlN17jKjS8KR9JSN/HhgI
tQaN2y4NKHsTNlhEEYdCvIWEqpMOQuoKqhzLyg6i7YnKAAfdECjvnTMlmvDwjqEtORnrd9/6Nkzf
e9r4r70f2ouBo1zFchLHEFL2C0yBoL+uaU4WISPTTUJpiLoVi+P1Ioy+Rf21SV9Hft21XTB/CpN5
XT0kHQxaiNwiOY7x2IlyVp1b4IFtAiJmaplfhgPWkSLxOhbfDHIOPtu2XfoiGPAZCjakbVb2+Lsl
ZDlcE+0q4yNPdJBWaOHNoFBr9c2JS7F8leja2rKXYUjesfFaVeReZs3BW/qkWiTzDt0UB89XnmHn
b6bXRbd68i6OHfvUJpPYHtB57oSmoLQEjcMLLEV1litgl0I1KGkubtbysw8W15Uz5E9TdGZw35Zl
xb2CmxJ9mpZQV78buGmmgFNo6pGZ8ATxvAHK1bkNxTxw1h94xKWhO562yzla0b8VHsqRpRro5MW1
N3GwyGQz8csyD8NbKo0r+zmcq4F4E7nVNvUf4fplOWgl1HBFsth22FsUVSesfqOt3dS2DKVcjtIT
dIknbsPW+l6p6ZUQXDmJZa2kQfIBpAwuojJqecui3uwak8Di4X3JehRpqr62saak69QFqKnDkW6v
46zH/i4Qvp0rdBW0x5KWJ2KTpfJ1M6x7jwRsjO4SHdKs6P2pCz8G4KzeWBovc4zuYOT1jtz0rUhE
XqLbdpEs9NbyWZcpNtx4rVr4atlQaFDm0VqNZqW8P68ZhaRTzhoNmLwfDFSrsHDAz3O9U1pO3WvT
9JFoKotbBfYOUkLhqArjJpEsuwa12njUrfb4b/M0OxPXLbgsPtbxBA/wkZIAntBeAuBaxkqtkUfY
PdOyx/cQecC4NANhDW/CAL/H4f/gXp4SnMeZjWuVy9bFr7GKg/bxdxHZk1cjZBnyq2Qb+NTJM9J9
V6QAHMPVn8F9uKXfm4gSl+zBe2+43yZ/zrs3LW3rtcWYQYDz0NlSZhNsEViOlxfdQlDILgsKSndL
WE7WqNTNrKd+v8F1w7eFLY8J9hlmejS8iodFr+M51Di8regE6I+5BIwTcvoYLrHskjoBQNuFJ6L1
tArwUd2CGge9QzPtpMwY1mNvEVUPOuomAGSG0l3mWDHXvEMRlUX7bkn5ukqowwYKb1cC9dKDjepm
dFE31NKCBMqhHYwiu2wo/bKaekNC4c4Zmktd+NGUR3W6bmG0hx/JX2Smh2cP1M9SBAKhuCLSuHdq
UDD8Oxl7VFmg8lvV1yKZ87YyCvyMK7Zggim6JXr9G/1/yrvG3EPENQfo091FEBqWfZDoG+avK69l
yAGRmRwGtfSGR5Y7mx4nlHBpEY5yjQo32n7cq4WArnSZtCNCQ6b/LjdCeyytEadFgn1UV0u4rQ9z
51mHAsEbalSg6BApk3G8V0m08IryzH16G3WrLPzGTv5D1nd9XFk8RPebwtRbVczMoDUYN8+gG1HM
b2uUE2o+6DbuzffGc1fFBRV1MJZb3zY75McM9XZc+xmgoWDKx5KSSIg6Wsl88GeRvg1miCBYpjRo
RAlBsYvRoabrfMuzhOgqILFeXoFkAOcolAT9V4I1mQwKJD8A7wRx67ZB582LaEIdfuNgBLrChn1a
p30ynLxmFkDsdYzQB5g/yYGUBKueq2yMc1hl3tLukafAF5O6xitCMH+HSQ4TKzUEs88NIAWuDZp/
0R4ROM5N7hJfuvsVX3YV5TTLawbm44cHqAriIZPNxcMyPL+jubTtl5Rxda26wqA7oIJJTipK4+4T
S2S47kMTsQdhQ3oDfLP53igfZz6zmwNGRzWUkW3rXCE7Yp8zF+t7q4YWh4B4HVzrlAuspilHiKKP
8wcf8mFa5UzYow/RoqssmJ2vNoyQb4z7OTqMEWPAJlX8ONFG7JZgJK+Jmv0iT8FHtmrYkByYt7VA
Lmu9RdYz6KpAzwZhs2EEuJ93JjfHJlGg5uZxA6baUOvwcfPhimygGy7lmK7BDs4V/F88872bq8aE
BkuvhxxGVywyBfYYNvOEomBc55tQS31pAt9kFYkbme4AaMgn69IFNPQy4ihBKaTvkWqzpuAowO8m
71rxzhhlMRaoqdeuSHqaA5Ppp66tsKEzEGGQS+43DgWg2BIpk7o3AP+qkPCu3iaH1zQxMD/gLFxW
JpS/2bkd64DOrrRLvL6lWC3M2S2jktUwmexhjtWi8XZxPKEh6KAC8UDchAMNzlk79CnwJbryQvk0
P3teG3yuQ9efnCfnezCErASbFnwgraNH+B9pvpZdPDNVpjbq1krblc3FoLKF1rrtsgHrrwqHM/OD
Nd4tiY1fPNpKdwvlqg8hBgi+FoPk/luXg8QoOACRWwHyhdSpjVc0BXmAtMVEScxr7rP2qY+dsiX2
TVR1qM+rNlRTdj1vyZ0NLWToMBD0Nht4+DqB/mgKo4e3cObiVS1CFC0eRfeQgvQEwNUYXPKDems8
SxrUVs4rPVQeN0ojdjRDd3kfG+0dFcNNXamuT+8WvYjTEk/IoKi0v0AXSA8eJdkLFOMuxWXQJJ8y
2MLaRWR+MGoNjj2e1x2UzGT2Wq0RDqRnhMSTznN2mMN2TKot91A48S53+zEOzPCAFG9XKYhblcKl
HpVTGOsa5Yt/HlfRglm0/mtLV/ea08Uv5KwJIp1xX/NsoL8BdyZVFEfLc4Zyf+9H1P8UIONfCV4S
F57DiUMU4RVZoOzGAT7YS7Pgrsv0B8Dp5V5qstIiWwTxcR9s93nj9aho/IjvsR+oEW3GHFZZCmgG
r77YKVBfGcSOKnNoVCZknbfCtb548bIhemRtGPEygqp/lHL0YdGBAO3D8Nuqof6rupfQg9QnNqie
mwrePNJVr+hoBZcPKppFFN8trJ2wys8YBgdmSk3IZQNecCvjE7wGGKHiLlqB+Kx7GyBDElShIG5p
j0S3nG1HAObr8kw7Z+Nv8RiJ/sBExpeopJEii1dlJo6swuLVg7KB1wZug+V+l5AKQKC/oWzMyNqV
qk8UcUe9OqiYRRK4eBdFo83ek3FcsKhMsh/cgHUsbklcoc4DP1F5a9I0AG0isF/ApFHGg/ZakdHG
TQO8PoqBqLZS/CCTt6ZzBaMVAGE9S7v2LZzUrulBMcmGXuF2XIMTbJCGNRuZvpgwW9DCdKFLlHoR
maWGVTCIM/R9iDJ1jt0yJmYtqtni2SJ+TWSo5+lT95vx1wJ/RXZraUWEkqzYZIuV4UAR32R5CcX6
eiRR0pB82LeNM+n0VXvNFsRFR7Me/w+Mfpq4s7fMaJjPbJ3pkJSO5Flqdv/anvvVXYZriGcEJsjO
YlQjTDp4Mr96c128IprUdOn3Xshrton/Dn7wPh/whXsCttS/MSp/9eSv74gYN8zKa3YYlu91xMDP
WALEuWwhyEv84L+/o/mdqgnjUcGan9M20oDgDHEeIh8dgyn4+yH/MT/h/nfn8fc5AN+ERLKmaZc/
/fg/8Gji6wyD+b9fX/X33/rbsIT//OlJcPz7L38FA/qVmMVvy59/65e/i3f/49NdZyj88sNfxjn8
k4ENDz9mPSz/5H/+Ms3hl3EWP09z8COMVv/p6vjLPIdfnmN7nZDwxyv+mOQA+uA/QHXgHz8Cu5tE
yED9PsnB8/0UY+1CP8bELogmuMj+GOQQ4UGTsKMJfLwrc4SJC//1v8Cwvc5yiHwM/gBsQAJMfwCQ
hanV//vwfvkOMbzij59/nuWAZ4/9auuDOwElgY+FNQyZkb9EoHufghNNaXIbt5EHvnF00xkFxhrU
HqjtOL1GCnkfjifcR8nwiJkFcf6JMRM/WrHFjxGg+biEL/yEZzi5r33qdec4TB2qGaCmtJBjkvEi
B1ONOQ4ojZcHb0DmDqqutdMzGSfqFaAYhpCf+7yb98YMjCFa06JotNOQ7TpUDUeE0sMyZXoq+eo3
1ciHqALzAZuq8wPYmLn+0st8UYjpWXoZQikvsw6W/ZqY6QTr0H5H3/4e8SX7HmELfxusSPdEdvJd
8Z6UUcyTI/T1jxC1No43a1dWpIFqz9vaugOBT4HFK/NuR+ZRB6vV7FowS4qWKg8agxpDap+bXTyj
vyqCzrI7r22Dr2Z1l0iHsvI7J8sZDunDOmObX/Q0YhUnXwckDJ4djNk7N7pwL4P8q3MQ7gyBLR8a
/iVi3nTAjR3cKoj9R419qIRl0F24QQUKHba7gbv5kS9TrHGuZR3LpD9PWIb2g/DM59yn9AhiPNz1
oz/84EOn6o1l/g+woBlKjVmJQx50P7QOVJ1DlHiN/QzNTdMxFDcya8qJD9l7EOi+jlPkhVwmvvKO
fwXu090gDLvBLbHmjaJsq9Fgo+PoO1D2MuXjlag0qLm4gYcSdjl/TDcXJQUlrTxer8jnyczJDjNE
OuybegBYEuipK9o0XfDpYW4hFmdgq5gwWSs5OKtRTvnNQ9T7/T121u2O2paU7RZNlzYMvLnoiIvx
LqGoMWQt2iOmBAebe2H3aJN5uGC2yHpBMCq8CRB82yUttSj2YbmN8wzpJouGsfBJiJx378nfcjh6
umhs5O8RnbAXtdHu4OJxviw020ThEtsgozN45SBljOTlAg1l1TI9+zJvBeJ3Kbm140qKROUbZKMx
IGOJBAeyMtmsX0K3agu/H7U8JnRMKzaqFL0AQAooqkFc9iAeWCF4kJ8N546hsI80dJNJqF1u3QWM
ob2kUyJPaCfm50bBZy9MH7S/Cb2JGqREfki7PrmoGBM2NoBYIZQgVkByT4pQeTYooEHxMpSh3KWM
5F87A9fVqPQs6djdw0Jpd0MTk0+T+MMOJmfyDWLqdkJYwbRlYtpkb5UXowZb7CusvvDe62lakTQD
Lr2IvCnH3q5nYb1oKbOMilOGyLasoJS29aqD7T6NI4FmAe1qkjjw8C4MjnPQq4eBoF3OBqtfYqR2
v3TdCJuX0d6DvNR0Z0+GK+zhPOOolnFICXxGEPRDPpc8tVOxKbPW0PXYHgHwte5stj1D+XGFQbu9
a2OSwUIHCqyWiN4gKKXuQSJXwKTVU9d7yQPc7YMaw+3OagJZ08Hi0LitoUEG7thRbg8ZQmT3jAfw
r60/oz+T2YpRHYO84bMJnoJgYu8d8ScMr+lpoa2yR+j0LT2OaPAfHZuQChTwXZwkNzz1ajIK+6VB
yXlZmWQlFk9yO0NhKkU8ohXnXYhFYcqrJrTkuE0+7Og4uZXRNB7R2AVHyGVJgbAhL92IURDXLxny
CQWE0cknLwVlXcBPXB63vF1/cCJluXnpekCxGn3BRBze4VuEPo00Z4tGKu73CMjLqqNYyEmwLQjP
avc8DiTaTXJsSrA/yQ1xo4f5MFiIcoQnKtrn2Rtq3PawSov5Cm7IaxUtq1cxlGNv2AS3Ax5O5v3w
2YSpFbYNyzWJ9G9IX4nbKO7EwzwlfimhMSAWSz4wYwE1qj8MVSCM2Wdm9lQJA7R9C7YGyXs+PMxC
6FObJ2MZKiXPwdAs9xhkInbWZds98bv8boY0NBWLplsdoave80h06DNcVkHON5VG3fSjWUdTgyb/
BufHlD3WTAR/etsieRV7l9aLpkLI2H6VLu/KyJfbQ4J+HFKPSN6Ql8G9ESayQpE7HP2udzcjdEUs
WI0tbNxF7/1gxiJLp+7Wp+MIGUT4HxYsROWW7ZlCGS0DuwaHGHIrB28Du6LrfFdJsmVH2KgPQG+O
qB7A3Cqk8Wske/AFj+j/q7QzX6zsm6+ei3nJNJ9BjY4t0gPzOhbe1NgX0iTTCWHw9NRkLXKf10b+
gHXTK+eFXGZMjnjYNn2vG1Aa00CGM8YzQN3FtfeE2BI/UbjxuCW6/Zj74yXZmvaYZ95Dv+a41CwA
myIMaVNGyMwcOpfoHQL2Qz0DDylJRi+sl/0eypw+UsKyYtwIJBPJoyNuqHanuUDnsEBMDdwAFzuj
/NLECsu3pfaj7Yjce4Yk583M6TekqYdPpBe923hWX6BZxo9bFj1D85xv+5xOFwAa6VEtcA4zuDj1
FKfmeeatBgDFPwACLMeWpc1u6jsBTGBF5GIb0gQZ02YGlU7RynZN9DAjqHm/TTFMDuxcpmDsiw+l
6c2zo73k2JXbIvSp+ep3nXcYNhNfuOzYCYLaToRsKpFMvuuT6MV5NipIxocaKS8KWNwMTxgxIfca
KbU7mS2IZs4y3JGJ/sh65KCRQGr32ZzLwrbzcJjFsF3aKLJnGffNq8nnDs25EWBJhqkCtb39Fk/D
U8tH+KI9Sx97io+w+P1S4vMhzMrCG4NVtUYm8J3OkVdwEbV3TIrLYL31xgHDWKkfPQ9TP54mFkZ1
5Cmz71Sb7zrX03dkENw+AvT5jtBPUjQ5Rg4IE5gjzBq9G5L53fpYV+B6+7vGmqKPGl4Puv3wNFR7
tcIGSjO2nfJ8LdK+GSD2nFORREEBdQUkwiCass2IKFuSDs/MS8ZHFFX9eZwybPWxT9Ois33G7oRY
/D0CvPJ2aKIdT0K5zxxRN5DdEBBwsbeHYcF3pA2aS4oEcq0Cpg8NZV2MFZ8l91Ms3RHGsr+DnKCq
lYEstJF9n32stSJVsdxbSDR3Em5n2cfKPwkoCrs4s+5DZxTmwzxhBhPsjSQu+qGBOJasU1TFYnPf
RnjF78lqSoIy94M3Oa3wQX7jmk87BiBAlMCc1HGdSQbXt/cOzYamvUynnjPI3f14I0GtlWEfJbU1
HKNRvKj5TheFVCeS5djSErUUGGTkHvqe3aHuLZeODDsbJNuOUIkdFGb9acM6AAcO1WabZeRAQ4/8
hlFMMTK1GHSB9LCo4Hw0SN5xVaD0UPU89F/idIPcNUOZPVMKK3QaA3Yk+KrfhT83h8BRWqejhjDZ
rHN/UrOey6b15mqycBLh29H0dWqJyne+TtGHbwRcGjakwq4Nu/Xt4n9z4C7vNuewIJhgKEPaBzs6
bsPoP2aOakYrakBlfes0N0gr8RGhzqfUwY+BUxkj1nmG4p6LJ7sanDWxfEfYdy3yEZVywVTib2ED
XghW+GhZXMU59LBqRaNceYgNLIVpVvdDJrL9bnN8QtQI8SteI969xtLdGhh5pCt1qoA+6iqCMPMJ
DuB0M0n8tsC4I4h0HQZ6rGqHd/Ru+jyfKt3Aoe/SWIqikW78rijxb0TnsmMS+PDBLZq521QnT1vb
ymJScfI9gqNJIX9v8kzj3NYxQo4Pik9hwRKuTh6X/AuxbVsloVgbzJ+x+hANS3ZdDRCdnkRQiQgl
TGBnXjRN1x+AcsApAf56JuMcnRRRKAHwUMM6w3i8Kk5WDjkPk93OBEOWnl1noq8zrDRXzJ0EkTL7
HhAvAvwCNiF7sEi/wB5e1jckv+8aluG0kgFchrN5UxmgJxQZuw0EDFzCki0zVEAYtogWASrRBW1k
dpdhF2ZXj00f2eyjRp7lyE+OM/bUZMPytqD0RM80m9t13JpHHm/zLruebPgNbO/lC7qvOODtrUcN
pEcxOlMnWpIjxNvpkVJOlqoT+FW95TEUTDU+LA0wEiAO04tqlf/qy2x6HUXzQhFXvESYh9EV20i8
QxhIuEuY4wR30ZBzipjVo2ndDJwWlGp6o10bfRnb6SPd1ABoYwO/X3gt2UoIpNj2u62JrrlYyLn9
sA5fGZHsGTo43WPOm9+UK3ySPVqh5blX2n43HiAoGUTNeeaNRBKvGXdMMdyETkGIVAkk8AKtB2od
DGAIKtrG9hOIFUHF78VzoYRb76c069tqzIfuQTU5KrFpgz1smA6gOnp+HaRbfrR91B3bbWOXuDXd
kYd5eov5XGhgXYKLiXifQya2Z8w1u+qDfoKDC1csGiTu1689looAVz4mC2ws3e68VWzVoCXdY0rO
8DBe66Rww3Wltmgp/Ik0J4ocVgk60Cu7LheHkVFMckBbhukG47WQ9WN1QV5uKLoRgiNWsKbOgZKk
yIZ1kEZfxWIzfuf3bA7rYU3QjE0+doHCiBn+PmYmziAkIIls3z3I0vbezz12SFrB8QcR6P+6jE66
p80ish8VHkzLZLnXZMaUv1rrNEjBYoTK2TNOCdi3nWimNinD2Re6L/4bx/zFNoIjd7s1bk+9dHrC
7Cb38pP88w9EFf+q/v1E7pMMzw4lcRanqMqg7vx5XpecnGVD6NtbTIqIK+TVWwT1gL46fvSyrKLN
e8DDvWHBKezjHaJju7j16ywFEaO3GsJ8jUPdYzhdBcNl/68/3K/KJVqb62dLAuJHmBWCcY9/0hG5
jzFUhAb2Vkp1m0rUivTQmX8TIPtHb4JxQ1GK4cA5Sf98AmK2QP8F03bbBQg74r8EDPaYiv8LSfL/
RW38RcT8Z9rm/4+SJIHq95/ppL8okv9z+Pj84AgU/T7Z/2+a5N9e8ockmeH5qgj54RJAteBDvk/+
Lklm2X9A78RQdDxWHcyc/9N0WTxagOC7TDHxGanABEG/v4uSIR7PgVmjECaRfMIWk/v/J6Lkn+M/
+CvXSJwfQONE+OXP4jrzsXDOYeQdcs+LWNGxdTvoPJqffjon/+A2/dNFeh36mKUwSSG9hiQL/jzG
dvNBmYPj9Q7I0PlPGOYC91KT7I5bDAb8N+o9TujPK8L1vXKMccQ8KKy/yGxcB/f8lKjEd4HBASak
h9UX+R1JlLlBFgnc90bcvUw4JLB/fXBYZv7ylngYR+LHuNMzPJjj+mjJn9/S9XM8+anC3b0qCsJ2
EssFLDoWagG69n+xd2bLcRvpun2V8wJwYAby5lwUai5WcZ50g6AoCfOYifHp9wJluWV5d/v4+nSE
wxG2RLKKBSAzv2H9DsrJIJ50Cn7mVu9wkEmHQObcucTHyl3jRF3g9D1rXjeWeHFp0u5FNWoJ/YBW
/1xyLCC1KsUOm1vshrlNdoU7mQEggfKIv1nc5hn8vlxr1aOh3PIINa/eQhZNLuGkkosdwYhcW1EZ
76YG9zGJJGwiJYtbk2r6V7od81Oc2e2TV0dnvZsSDuh5GXTkhvezaWVn20aSDeLU6m5N2RXfZmuu
rmdrSB9NPUlXPOPyrdPEJXJG0QddVQ57vQqB/c2NiZigU8qDDrYxYoJsubLkyTNUdSG9QFsfJ/BN
zyPOd+6STEQr2zcTFtjKHkXo4kSZ1bv0oQm7czGScp/jjsV5wD5vfXurS7N9RUcSQ7Ye49aT5B+m
AYDBK8PCnUlexWWdbr3SQ/caQq7zQI+Bm+LlF+XnrvXq1xTwy3MqMvNOYHbFwaBL8SX1IRmtIB54
NBbMqULkSZNx2/Y+JjEd0/hzFufLHq6082s9J8UWUAyqrjxoSaeJsNKTP81w6sKkJeu4dA7SmZaA
TdruGvbAXTwmehCO6XQXU+zfSENvX6F29dtq1BXbNBepbwT59AUpOt7FZfw+tWmNIuU7p0j4VHGM
2YmLjeSXE5dhfm7yYn6GvqrdWtA+r/SZhv5KjkZGULPXtXWWpKG+0iqq6G7iHEJYXnTtSrmxpiS7
0tOo+xJJV33OjCnNN3M0u+VGU4k48iuQgIbc90blwUC674IyRRLLy7/o1jigcdinUFPjKsuiRyGx
kpuwznda7WNeEg8N5DigrJm2HkA+clderU6p1toEyFREU1X30zdKsezWNe+ThUKzjit3ImTvNnfh
kJtXbixvnJEj48pnjjWXNnfPiEUOstfGjjD6ryOi3tZpNXWG8zZ/VlCrAz5Z53NNJeOaTAFN2Fmp
uwYqUUDF6Q7qQbLpnPlF61rrYs6xuTGnWV40b543g3CH+7IUXRAZot9OiHblUDx7VliZ+4RYam+v
FFHh6b10E/pPYd/hsLodfbV8Nfm1ma5mMkXrLCoyKBom4kcw5Y07X/lDPo2HXOigkIOYxLa+CjU8
1adMDpBS8H46OUT8IioOPVMv0wcbnkmk8hWsBr8fHrxJxRthSC9aO6QXyXKHNF5XTqO7K6F89K6h
pwb4MnKo9bfUqE1Cm/4g9XWSa5O/lalMGhtOjQIjkg1zdNdnzsKYqpM+urgNWXY08LYcbiJCn761
qt1GxicRaj3KFAQR59WsqQJQtS0XXXloR2E+pXAqnC2hR8f7wlGSDypWQJCOGYeXrr3PCmqLZBCE
zF41p87uRV8ku1YveQxXhefse13lT144oTiGlomaMnSudaR/WemrYe4XeUKLxc5RFoFOE+3JGEdn
bxaa7pETmgicFLMwHsy4ilK0g+V/Y7GF9xOS/7trloQhS6Ost8S/rUOVU55bdTbJwazL7UMt9fJI
LkBsVNHNZVA0ISEz8qvVqbFtgupe7xlbw5XVOm8TIotYX0GJvDCuKHURAQlD8YnSQBE0SivvZwn9
beWUWkcOpx+K29Gy66+2a/tXvJAk2mYwMoi2imJeg8HJ400LNfFA4UdcY1C5b3lB6geYVA+DUXrF
rTZkHmUhEDtlAFqSP3M0VXyjiJE/Wboab/IsdWHBzUV1HxUx1SrJcdjg4ZG5Hfdtvv5Y6n63fn9f
yH9xon/5z//7/+UuEH74T5uCv+4CgdxW/xoj+rEL/PiSH8Y0o9p1mwY5oQK8349NyR/GNDtEtoff
qQSC88If1rTFAPjlq3zoAFTC3YXLyse3WNMW4wdMTox8O4gN8AP+ySYQ3uCfNzDEMhxelwAQqhu8
vF+5CEVDFmnM3AFEGO5f4xKCUwUWHTOdK/1U1b0PczdtPDV3uwwGVqE/0xUlU5KVdSEfzMJWM7IO
mz9zk7dUNoeUWwfT0r9PXLJ2LkZfWiZGF9TDSHjehhtdEFgV0z7VhkHDd4GwUfQHEqy4OuTcyJap
+lzmU4p/2ycsZ8KvyyuHAvmRTVWvH9LEnc6THYYPqdXUlGPdF01W/W7Az1zQheAFnbS+SgsiM0U6
clc4TmY+xG7CzYTJMmgrUQwEmyCTis1ARHvgJp/ZtLm5O97NBJDf9NrkecDohv4Mi5xgthkrnkht
3yUzh99Iz3cIJ/lu7EHaIohVycEtosa7CKH6NJCTzoKoaYTO3HpSO9VmfbfSFnp1XNjZvg7bYZvO
rTejHpV8YyKN4UjCJeyvTScsX9UwGXcD4wH6XaVSkH9SslJE9UShQUbTvJJZ0a5Tp+lfIDVNT+Fc
ecg+UYMIO1YgVAjMOrxRws6d+QIOHuneMfKdNN2W+k2G5hPVjYFA1V4NEBOX8ixdaICfaGlJNjgH
l+fQk0ix1001CLlLUrtR21i2lJl7LnWiBrApbhs325g8AoudpfIwcCtnpJOVKnRlmaYa+1sqlCto
9W211jtSTzRCij3gmnhNn6Tzt+YwDJtBpVUAB6CPUAuVzi86wu8NDJkP37ww0d9mkCRbVONk3i6b
K7w8e3orGMZhbgHrObuuGut7oyROAMoxf6kox2OC98YQ1Fqk4I/Gkb42W+8adFS7xhcJNzS+4OUR
f0JZ0o3R6DdRlDfbqadYEnutuB6dhnpi2HZBR4oLDywcvVVlFRmUTIu6pxN3bIZSrToggpoHVdCN
ZdZI+Im7geYlhETxOSx6g+28VH2GCdOYD2GedIehLbwtlQsEG1GG8p6U5rs+ONq6n/x5jUVKBpM7
IDlUHqlpSptjL4LI9Y2rws3tYxY7/utyqNihtLjhypGzYayd3oxWkvXRWsuweaCP3F4aX58/56oI
13DhpqcOUXIfzizMgabpIl3VGnnFvtbk9VSN5aVxQCriDKZpsjJ7xEgHA29txGH16EaNWg2aKA8U
5qJnxcYTR1aF+V1m12YgZ6qctI92qgKY0HqhzfJtZ/qtEzddMOE6i21V2ibsbyc0wtNHzr1zVH3d
FqHYMkYj/1oa2XTgvFMF44L16MdJrMpQvad6Yq9B2A0BSrW9X6iNiPDm2zhMz3DDHCzwSIxr0Zte
m60JTPI5gqJu6Hi7N4PEpuXHgg3rpvb7AfC/q+L/OvbtJ6GDSu5/XhWzt1K+yT+JIx9f80McEQy6
dFywcWDuGH71kzgimDRvwOF3YRozNcNZJs3/ntiy3N8cvgQ4ukC1sC3vp2XR+o0FjL8NehHxZJmX
8w8SW47P2vuzlgAlm38g23gG0uJf5zAsejGXdYeHmvsopg6Mm7ZU/W6GkH3EnHL2bNeZTlENw/QF
ZIF35WQ27R/fMIY7HHOoTbiob7mX07txbHGZIYU9uNxYESuCy8AcaXuXOO/l3ZT2yUMhHdgA3SIu
R67xqapDaICplx5RkDZMhGg+cy5I96PmtwlizYCXIrt6fgdsikiM5G9yrMzMeyA42ZGQcXkKPSvf
dZakB6DKc+WYSSDykFxqWsRHo5eUYJMCxmGhudba1CLvCMyQMn2Yj9dV7ee7OvfF1SSjHpnbHc3b
UesEvIZMPxtTgkUBr61HUbaaremxshiVGb0YIhEXQ8tuDGzqc2gaDxQSqrXhkpYvG/peHOFr65s1
TQTti4ljvtGXZtAWrYJ5YticeEDrMBiDTH7Lk3Ln5Hr9BdO52VotONwmaVl4uyp7bOzUhcGe2+mu
JrizF1IBVbQH2oTeZATKMLvnyk9CYtvxcKuqZH4X0zC9UJWxbiNADXuKr+3FtdLx1nH55QDQS7b0
GLsT9aDmc2F145rGlret+7zfeUbG24jGcYWZmEM/JdnTZHb3RRPWKmmdKbAE4YgyOtgwVDcdNGfw
oFW5lk54LrJ6EaW1Awn7bE3AmSN73za7pumdbxFFB8ooKqEEbA87GKjhAXumuGHkxMzqpqXZMSZl
q22sOe1OtT2lT9GUiFdiSTDlgZzSNeToWpO7eRChnZxn3dXPnP4oTnHOTZ5BbMurtNPze7uya9IZ
uCkE/yp974y5l2K2WtbtPHnJOYrseTt5hABWHOS9O0acGCxkqvHXibT6hbKh34iWa6WKlBsG6Wzn
7x1UpkvI/Kg9WAnr5CpkgKJ2aVX5XvLSYI1fyqh2bkmoz/sxnsaLrvXWyRycBcFXRdfANuVDOlsi
gPaSHwqtO9RluDRAS8e/mA3BAIIR7rmJ7OwA97fep2lOgqUgC7Qd7Ni5zuvhZMZ4FX3VtHtNV/QP
IqZcdsS36Upn2Dh16L011vDVaTAIoqmmJz4VzqFqQnvrkSxaT15pPll29j4NVh0FWmSbr55fPlS9
NT9JWU+ESkr9topdtyTkDioSEDidUEHc8xL3hmMEA0TGN4AA6Y0XZQ0xassS78Sm413Z80XRnOSP
fqIXQW9pbGH6rDilER/iYFlsHzu6vMTjiPBZUn22fMS8lcqMB1WVB1Yw91gR6S/BkgWc9Yn+JXma
3cL7z++cMN+706CObjiXB9L0JL9rrJiOh+UrIbHk4IGW3NItbNaeRLMhgJrecQS2v8509bDF0ziY
Y4JpKTmIF3g846NX1tptbRZVwAdKLqaNM8AL9IVutHbcDrnbnBpksTQQYuuotNiFkuY+Of2cJvpt
H4b9i8ZYLsjalnGb6kBeSxj+MsgHvb+Uet++W4qqEoLUmpqvt6PeOG763Og0Nl+W/6JITNUr8jl5
QrB+quA+TtH1LKtsp5HpYU9FbjZo+9FdUuuAGSNCaF05S44QVdf5ayH6x2ie0LbzTFB/YW/MY04m
JNi7Yj5V1G/OUxmCyTW0l5RAnI/jy24oyQX6gtugW7WlG+RagoNHICzX6aWwr2xWZppVn3OYo6ew
isWtQ7vrIKUzFisIDOo2UVpGfrUMHM4/b27qjbuUo96NLt1C4epZ+qX3Kz0giENikQSvu4FlIZ4E
q8ZlBmHzjMBJ+nTuPwmI+ntWxDnAnO0vMrLJCJG2uJIpeSxiX+Kq6Oz2RqVhcyaX2zxpYZJToi7q
zZIt2BqCduZsxoRWZWM9Z0Nh7l3Fu2xDv9rGY2p+nb2oOw9MaHqzrWZZXKBnvMSkWB+htvf5CrFL
bK1URBjCMQ3AKRoCzQjjG8NAlaB4S/4jasZ7veNXX8bOvJ4mVW/kaPonf2kVrMe8iq8t4p1caGzI
hWY7sEv0bt5NkdXtSirKh0zM9WPegQsiLrIBKj/fZD1xmbpncNhqUvpMi00rbar249Ztqv5i9JF5
xBXOPlFDydYkNfxVb7DcJtziJ6YS1XucF6D4WdOK18x1k3VRDvpLHiLX82SKD6Ey15PpOjdzl2rv
te3px5qpJFsK7vLaSMr84Nga/FY7krf5NPiP0UDq0tAb/R4XmJZk79FHnwAhbC0ODJd2aj6X5ETf
9bnj8d+1aiaaO9rRjmlJxnqGMrcypXZySt2kdFjSzQbLWQ0Q81dG2cGbKbJEv11OD6z9aRo9dA4b
kVXawXYISkuo2yZq8n0Vc0uviHxkGZJjS5TYC/3mGzTv7NDnMdGfcdCuEjgLcCqKm74vs71yulfK
sqjr1dJZ89GrP2fKfQU58aaH3Tcvn1+ZynNXGtSfoEPX/LymOLSk1DdtkzyYTVQfa2LDD32dmU9Z
OpTvOCPjcxvyhX3palzqycQ591hHvIvuWDey6QkZuyPckjNbLfpRVEYz3dkkZqVsWrBJfDWajkdx
bOz8m0Y1k/si3fBbB7rQ58w28MGhtpl4GnhIQVjpu47w77wrKM6ck7rRqteaByh7L9GDKg4zgmfM
Hjn6WtZSfklNuBRWdjIIHx67NvFenclpPuleGKU34RjnJy92jPaBKmQc7vI5yxEIACVQhGWsi5N+
8QkvaI9OE44OJgYzLLB1QIIcGi+xSE7r064VVbntXfmMODus2jHK1wxSoSAY2c+0RIa9m9RA8wvV
Xfib41aATA2IQB6T1r7qhImdoWsVgSdALE/UobU9e5HHco7zTeya3pEVBEq2lkSwlHIjiEpjunCW
bS4tn+ZxVpzW4mR4W9jIx1a42kraWrczynGiVbpst5gR1MGxt9pTkhyycAtik6RLFao9PC07yBo/
2ZG40oMptG+LOZZrkqPRYbaZ+AASKTy2hZkclQ41iJgopBCjvsIWAO4BIvRTZ7l5QKFz2iVNn1B6
lGIDn4jDdZJXmyG065GUTcZCFtbQUPiY9x3SCu6PWeyYOqh/szs6WkGd1TA1UHos44vr02d4lnpX
evK9s8lwOY9hQ81cBUmTJ9DO/yttfgxi/ZtDHM0W1MA/8Jt/kTaDNwZjggZI/uRxf/+qH+qmYf9G
nQUm5zLacDms/eFxG6b9GwqmvoyH+RhjxYHxR/HG5KwGN5HcwiLQfNjfP9RNxq5afEMyDd+1z3/k
cf/CnaRqjjdrAp4Ga4udbi5S7s/2LAsdHKSuGy/lYDHecKB9ioDD+IMg84b+FrdtOqYjz8eNrmdE
pyq7f8xsuQSuRNk8//Tb+11B/7kGZPylBbTQUjm9UovQ2WO7v5jFeA91JuKuZ0tbGpco40i46ghr
xsHYs0sjRml3rx5qDEHxwldNAOAYlZJhCZ6Nk+yVX4RSBF9FHFMmz3PjcXboD9HAccKvBrMaxu/R
DxIZ/3tx6SOn8nPGht/fkmAB0ouJg33/C2/VTsCBABNXF2tEVFm7zFR57G3u0i3bM55alG+MdJ2w
/BC6c6kjT5lu7Qq6rwYYFmKEPD+lESRa7azBP1UQCIoYF5E0aMaYgiqNb7IOmhNQAbkGRCaeZNyc
mL/ijJtEau6ZoGxf/E04568fA71C3eODICeISLYkI36KCXgToUStzuWFoYPiqYp8gxWTSge7zbIb
bzhai/s6NPKX//zxL9faz79Lz/DYbxAXMLkW+dfysn76sY4+RnZN8PlS+rNxYbpEdwGaybyOMH76
zz/p12TU8pMQSCgyUu4Unv/LdVYjjc4N6uYFRKL9xnghzsyh8idzldXxRm8YfBBY+uRXAfC7ofi7
i+ZX1DLvklCJQ1SFAAtPh19+vOdZCclQMgjLk5sxlZ3zluXLa2DkidxQuq9Wk85Hvxvy5uMUXXlf
oXbIA9Mf7KvRtVo9IGIAUSulbfMIqcnEHPan6Wut9fVa10B9BSjudrt3LHfuvi8H//ai/zXTwQrm
UwM1DRC8SFBoTX/+oHS3c0rHCbWz0YXFW0JZPVohaSg2n+gWZXQc4iT7zIAL+IZzwyAAirTUHYze
+6Ywkokix5FH7Tntvyat5X3pHfZNx//8EdvOXz5k9C8uIgQ0weAkTJw/v0q35SDZxso6I8vXofDX
SsQzVZxFaFVY08DrG/22LyZKayB+OCoZJep/W+/yRa/N8qa4q5kEPa68fIieh7SoiE9TZq5RvR9h
0xGhg25PqGMRgyGUIAyHqSwvw6IWN4tuHGGUU3X6kJPNPi72MMzyOzONbthvWSPnLK+5KKRo9SFK
u4s+bSSTybPB7mZabYOfXuWLlo1JYR/jRd8mMojUPegxzXHurgTZZBHDh0UXp46jred0fK9lo+47
0PqLiKQ8HFPCsEwWNh+amJnZu9DTEN05rYSfxYcUn5SN9qlb9Pm6ltTygRgejEbkX5K+drnvF00/
+ZD3+0XpbxfNn51iTYPeFNfNAB2PnnizNT5sghzVEEjewOCgoF+chEJaeAq1uEYVwGZgBILas9SY
Q8AAFCw15eUvY6HHJ7MV9b0DBWbXiVQzkb2L+c13K3Li+pjO2z7zo61Gkf0NnNXwDewwJgiQYAyR
8sMcGRefxFock+nDPGkXH4VkTbEv+asA4xebBYMFyyX9sF+8cMAW/zBl7MWfsT6smhbTJrIX+2ZY
nJzkw9RJPwwe68PsGS1vvHKBduQhQPRGFcUKAtpUtl/iMDbN+VUO2rgAO0TLo7x6N6ciVVZLBL4j
SnxRmYLjCxCmmXcgi1UI+zXBo07NvLrX6cMc0smyFl8FSRIImi6AlsQFsc0yDFkPCQcNzYYiW6QH
ba6M8Dom6wDNM5u8IV5P1J7UlSuVxRU1hJx0h6BjLdy6WpyG15wbLZdWJaoOF5zF6NRtSSlTrCi6
gznZjBDBMPCFIejghzhJAJ5DlNBYMAUYacPLCdiE7Aq2nFkKwsmzwxOzNJH7giJuNfwvOUXyRiYa
cxKqKPG/aV3vJfparyjEJrbf+RcH2yE8lpanPCcNypFyw7SX+GstgLgo9hh1Ifu5wb2SZbKdcreY
9rqURR04JtCNwGNTne9aBl1pAR+r+azVxWxQHnMzXKas0LVrkGT0MTtVls9pUYjiYLWCXlDGEIW7
uSM2scWbMo1TTLqdPJMX42Huwravy3sWY+sITcDMtl3NK9hUKo/mjW+MM3JKSrnsXPgwazcat0oL
Ddnoji1d6XwdhVbUrT36xPiEnmR/UjIHff5KnEugX/ECCrwahtwdDGybfZSArqE7kzUWqfIkXM9d
mEGiGNpaMBNsSO3AomQ5A/9IZ+1EoMzeGnUYObxc4dUbg0HG1YEK8hBtMmHH+Dr8PRJaxHu4fCIA
9+OQAFqCEaZ9amFkTEyf4T4yL8ZMIipZ+b2tWQ9TPpjdxa0FanQJS+LsdCVLUgRmnC8QgKusLR1Z
o3ylxVzGx4ahVeNWDs6cnJgRqR7s1HTenDEEQuQbXLwMq4EtvZHujCEMFCiFwW0xHJMoe7hJGFBG
AXpgZ5FGaX9PN2/4XLexte+9IQo3PhPX4SL6Id/HyStG1JVtb1zgvVn2rVSO8WAoqF6rgWM1TRQG
e6GNmUWa7NvRNFHuPThB14nmiadSb5aLM00bufNySWhqnGzlB0Tl+GzioeSFVXBOjRMrmHhCrOTq
LnhKtmvfECPepRSheZO2kGzvTL8U9mG006E7q1Etm0/02huHctq4qRCPhkNVzTMxMLNQMzBWb3nz
y0sfeD7xuoC5UDMseRddg+S4irMqmwOR9dw6lPWy5LZkfhugwo5dQcSf8Uw1VRlfN4Y9wRex6ljn
4yZg1J0LLaYSg5TQgObTCYFvpr4xl4cGN1PAO+IBAphs2SersngCVSaOfs8wtBUj0DKuC4iPb0MJ
d2s1tiTuLDXq8hSxzU0JNsDyv/dZLXay1I1LI6Lm1YYUQGvejhPzWPn0c06MXIYTM7VeA1CQYQ20
x/m1cghupvcsz5ybsZOglBrGp2fPAwEAuad4W3xjxNPyDOG4Gq85B/ioiuYUyy0hVPGs6WGxLYY6
IrJo85ib2iG+SyolT3DglnaN2ZrMnskd21tRUhZPbar10SY3S26TWQstcbDLymhomk/ldPQNLqkN
dFmukdQBarYFc9ZvWGSG5mS0nekGochVz0pr9bTFWlqzxMbFgzaxTT/OVPqNL6CkJ7kqYCn0kGpN
vtVYGAuAeGBCwIHyMuRBDUgKoxT7Xp3Hycvv057Qpe/JvV0AEtnPwwIWhwEpZ6yjrKrOpTvaV5oC
krWJm7LoTxGzAOPAdygMPrATkV90mPHQxb1E0myL5UDWY6CqwiowNfe4bEbyYlToZv0KAG42PdYK
finfDI0dlRg2zVEL6+Ez3r7WM39NuvgDTFi4RbUJ513bNTLZJPMS2UhMlVo3IwqPcynceoFj1rQe
z7YRQ/2e2N3IzQDLEzHeL/Ho2tmjr+tLmW+M0RrbdU9duN3NfsPVn9ljRP8pBPwVoGu4zTO4IuMh
jfGyuR0S8cS1XsibUmBpbzuzFkygKmKgomP3yojBwTeITfbeowM9c1gPzBOwwRvnDEJtQimgAEZc
0Zs6sfg0OTiQwUgslREzbevYuoEEm7sH5n0K3tdItfKctVo9rAsJUg9tv+jUOcfq4xjJTK8tlQ8a
LsOoU/FpbO57CiFeQjIk9s4fu9L/2uF/o6QgVXDI+fdKyvpr/ja8tV9/tsO/f83vOopH6t8WnEpR
PgyXsPy/dBT+iIaLS7+Lff73JNgPN1z8RtIKfVTghy4dGDzsHzIKBQMb5xrAg2P6S77/n7jhxi8j
b7Gn9WXACxOLDCoNmPW/6ABZ2sepwdi6/cREwhfySGUNfskitzQSQAxGry3Utm6mm7wy5wXiTFGT
EzhBdb3eYm+XZGOt2XgJ6R+CWSzZEnCfDl9H5S4QpjjFDMHdXarlpa8tw+QgiWgM7LRIrDAqkPgR
TVcmZ4wC1i2/xGQfFo5zn6qhvBqxgy556qCF+p0+7z0eDxCeoNUdXUPP1l0FmZUxXCDlF/In25T2
BAMeokHBNABa3elu4MWZ8Brc+uDNSXiotFbdlSKi8CeTT6nXaC9JXmgPlFLdFQXBkv27GbGPYxpx
7cua6qX018Uob3s/+uJoGW+Sut3KiM1b25yyrRDcgpNjMbyHMUQ7Pcq+1VizlN0EpMdSnxk/UJNt
MhtVb2mgqbu4N29da6TZ46kzXX1r1ZnmbWL4DwSPz/DZylU8lvdDMxtX40BoPc/KHjeJjrDpF1fV
VFzZfv0SFgDIZkONxHKjT8IF4It5sloc32zKPjXO4u5XFbQEbX7NGNi4riFYrDO/7rYdyxoFNIws
TzyMVrgJPU4zwNaWl8A8EYdvDfza2nmzp19bmaZx8szIo0qRP1VTZz/x6ATKXuZMK2bfCG2Q+CzE
LBZZHSboXN+gHs6wp7SjYrjeW2UjxhO07SG1sZxDzch5HJugRwdnDw+Eld1RzTXcrPbFzvwHV9Iy
r0ZqEQYb8iu4+d5m9oSxF43rg/D2H/O51pjIZg2PVPOio810aC9g80QDQoTdu6Yzs5CWsG7dKtL6
lyLhAImVFFN7reJm3uRxeW8hrG2slmwZkATrDv4MeSU/pFhh0XoLuXNWadIn6zhnEeqLsRG7trHw
YqLaAGyfTHDPmOuxUsT7q4tpjN0pwidkdDNgj0e2AMnJLlz9k80bX0t6G0GRpBALHX6X1dbwOY2S
4Zj00zCRZD9UmIkEGlM1fWNIxKztfBSV8NskvOGcmy18tKi0s02ORUEwM49wHFPj/r8P+v8XyRy0
NqWjf/+gR5Ko2rcv1c8P+u9f80Mw19G+ocZR4iIka5mLOPYjDrwkhZ1l+BxdIsFjHcXnh2BuIJiD
okLN/mMR+PGkdyFVGaZA4mZComfo4p886e1ftTvK6tS1BKIhP44VaVGdfhIpdYw1neHL2olkX5NS
OBfCn7qXthd22R5TvfDwI2GQ+PSDSRJQKbmy2OoyRKfACPao0FeTXXOjQRPNrHOpIYbyxIZMGukp
QFCy9HLXZVQXw13mJw6UJScaehzJmf8bdntGf/KzHnWHNMtM4LUrKA1fGX0BD5JxCb6nrWLs/kDr
sYmKI0OdOAVk1pAnE6DIsNdfzbINVUANH8L7fcrjEcK7b0eDd4ub18XiOkkUeVPBfmtV+Iw8CjgK
MnUk79qZzjvycLhMJq+QD/5rNH2PBP7N9shkl4LI/u9vm0vF2KP/s37LKvX2863z+xf+fu8I0n+M
QdAdRHvHs03jX5skQ7e5rfAp0J25hD/ihD/unQ/Kmyv4YyRxBzDSH7sk2/lNWBjAi1j+sUn6R2aT
7S3C8L8Ufm5aLjbudtNj7i1lw1+nKOKLcBYYPfNq1h07mncJQW0VriuquQWIWE3ZYgMUgDkZve+Q
I/Fta37VzBwgD+CnPYh77Srkvt9MjVZsIwafg2KY5Zle+z5ure7I5G1vbefCPVVdyfDQUtZBVUba
SSWcKID6uPc00kZmDggFq7NKtZ0BVH5VML4kcKXk6q5mg01Gk5QrgOjWLm1EGPC6x1XsRPssic+u
xb7JZL7WKm7C22Furkc6MHQI9JUNoHXfSPY8eHvMvMndI4TRddhlTEuKmi+dYwzrLsXoxQFKg9Yq
p3PYAsEclL4ee/09hnEDAEdqjHlN4eLq87zjRkNCiswdi1n5LKY+3cg6S9Yz3IV8bK/bbGLwaZSp
t9ZU1jb3Cj+onbrdW4XLzy+MhZoBJkSVvthPskvuvCiu1hxl5z1JBbTkCn7KwKicfaTS65a5i0Ej
s3lD4cZgT8U4DFuvrU1Mh2MdJfTvBh45BMlyeQSzdo4NESIiFncgWIaNCr0dE8H3NaNySUoCrp9E
xUBUCgFrM9R3YPWNwImnJ0f1U9Cr5U3UGQR+CETrnHl7AaAwd5P73WdMr7UFseMIGjU51S1ITstE
ZZm9rZbk9daZAdh1GZZ+wmjaVeO4exGKo5qW6FBmor7NofY0WQnThvTOodEOeYjQ4riFiCBWGtL/
wYTj8OCl9XyQBiAmD27XlnKgsyWGMq3lqNuIYQ5TWHwyKh1gkMZybZpm6ad6rO1To/kHIlJFYDok
xzqiJjSUol1sdd5KNHXDuDltk6XNAwiPJ3+cr1ITtRmkvb3VyoRklT7HO68uSO+nn9JG2bu0Cttg
IDyyIX2uHRtTfLVnLV2DBXfWXBMPOZwvd1iCtG1E6TP9H/bOY8tuHNu2v3J/gDloQNd8hzw2vA+p
w6GQFPQWtPj6OxmZWVcKKaVX1a5G1chMhYLnkAAI7L3WXPVuiPMlMOMIVyUKgJHQuUBI5DVGbx9b
MzM+LkIZQd7Js1nLXxB8UbsgHQZlZLYc1gJuoFTl4b1gLHAQQQEXN+IA0A4WEcWtQMcbEeZGh4cE
cHjuzlHoVHIMJOEnewOO7ba2fLFzOE/sIit76Ewnvqj0pNxZ3gsnE/1EMaAFx+do9+C/SxkMTiJC
t0jTW4ilHq4xR99kebLsm9Tv7vUK3oPh+vmtcj0REidzIfuu2HlZPoFuTqixEF5HFUh3t9UMrKM3
Nf06dTq11VVekuXlJQiSUePR/YFkwZ78aJhwEtPYGw+mGR97ezTPCJ0bQo2u5sNASsUOwg4qX5G5
IJD8KaTt1250G0yXtDP9Ae0H2cEEWTNzW7XrEzQr/qBIfFN5dZdr1nIdNYN+MnoqonQZYCIGE6ec
rdN4E4itkiyNgi66Bb9mx0cdznG1WPygdk5QVbHHlEbaQ/6SjhT3swqG19ji9B28UQtdxf1slLQP
blJgRLf015k0snAm8/fUjIoSqtPf6V56BK/vkLm21i46+9aJyGSadDiEiU/DXk3IJ4WApWa2/ueB
RlRK5TIyhusCQ9GaAUWjPNW+lkItO9w+Z13vkqPEz1MbJwZnQTBDsNvOjfEjliCwqO9gR1q1iACE
0k8t0YEwBdWdrM354I7URlHzEhbgDX1Auu6yNVPwMV3VMqRip7tYTBf2lvnJ5yyw8dLM4mwg7bvI
TGIAev52oO6sM9X2s2i/jrR7Nq5aoku7W1OuCsM4gUQiiaswR+RwFEIJnmhCMie9Q2LpV3VhfnQc
ZL2xyI5oDx+xe9LoSfFbFYvlHFGTVfdIIJ+Qu010vdyvToKBYozSPpji4t40hjNX9ESkeOYprWGk
2HVdXKysrkrvrouE8w3RgGTDte1r10GZTtkxbWw11HtBOkBIPni2bae+OKe03oGwQj9pW3DPigyq
uZV89BfPvyfL8FBDITpTDjir0VzaXe8VYwhcH4eLUvd0ZNJrCUARIMEMJoyjej75zGcjLnbdYIPo
L+27Ji/BrEBxOVtacOcdylDswBoircHcFAmvl6RsnQ9FPj9P0TAc3MX9Ug/QQBKslhTg+mkP/FPb
xVW0ZqqO/lVfjNd6TAMRt+f6wacL9GrAd2yzCcrots6gO07Ebc0th3QWNKhzifY0+By0Abd/sVJE
TFYxDEdvVB1rDZYkAqKcA+tvekqw9O8Bi1ecXjWbXDbwrF5hWvtUWfYudicL809jBcRwGPvYzZ4m
QMPEgHn3C1VgiWARY078amnk3BVVEe2oXqiNaBxjZ9dEbsPj1k80981NTdzbRrGq7joa6+GE+9yq
0KbKqn8QaR8RMRZ7GvDHA5LAVDTB3LdePT320UgYCsY+R+Jebhl9pXcVkUk+kS+UmPk6yeqstKV1
aM06HQ3wq44ZPVgDBXWHmKelk16MqLRm9UaWr2AArby8yL6F+e063Yd6nCtV0TQCK+cHYLdB82KJ
KlItKUhL7FTX/bf6+P+1vUbswZ72n3fXbAGrr5/7lEXv2831n3/t7wKkQZWRyrjjsudej6XUEv86
l7rWHy6nUdAmvI54L621yb/31hxmbZRMuPf+Nt38XYEU+h9UCilb0hQEMkLQ9b91Ln0jb//f3pqL
uCgdkZWA2XBtkM3vKpD0RLEMMRAP7HeN0EyIOUlU5Qd23z8vTv7i6RSympo6GhoeP8AcLTfzvOS0
R/Im0HvvHgZWftKKPr+Yh+J89NZkMM1Bi9VZG3J+6I9mKA+oWmFrQ0eOU7XUQ1SvFgfO1t81voaB
xhn8AGXRTcNJM8QXSmSS8PKt0RKHEhtck/7/GGTYzimAtnqY5fJ5LHyEvGzT2qY2SYLJXhyt0cOi
5MdzAKoBttXu2IzdswE9MlD2CK6Mbva2jNxH0gluM8t4GTsu79jNc1Ej2ot7MArkFgdInG4gO8mN
WfF9nGYmiq9rnx0j8zf9CrGYNL5eRbcQbwXFvVGD3th5R4qQPQ1obs1IQzzuoZipLH81c43tl8Ot
rL1OhnrLLy1GboEA8sBX4Dbo8DJTuGT0kbHoQdMNxkag2SeAazMkZn3IBAySukAI67QOf5qLm/Ud
uV3/ZiZQiqU+LEplroaIhVvQEOu6tXtD3cR1cQMxdtwW6xmDfrR9ZgsKn4j34E61fCAL8nKoq/iB
vHi8A+4q86+r16VqacJZHRlu0YIUPF/QBfhF/DkqNIP74N/7Op6Qt0Kk1MkOWcMBdnRJqfLBywu6
zJf3BLDl0FZwtZBOo3akzqjD5HH3LNpK9Gjco2dobKYZJGm74BcRrQwbl3FAO/imHD1yAnT/nt7O
SL+b/yt1+2ZM+VBxlosjjg/KKRlpLTVhiyfX702Ml+so6vlZ7N6XKeC4sK2luXXXirgTOYgiaMVt
cEbzUrLtS8bz6+zDEjRxiG+KKX2B8MOzV/xbFgGdGw2tCqfeI4NmrPk7JXcJ/qIXmm6jLvRW+kEn
u+e3513GBI+MBcOqn/i+ccKQgbLPo28pxwyOV5x0I35lkjOqKbbQVWV0ei5DpV7nAn7Q5aFI+FfH
I/zI4IMw8xDFc3q7HLhdGIrvF3QI26llnnD2iE4TPIOLBGtJ4Lvy2QXqGDguT9gbGEwes/HtZlQN
k2LS+FHe+y8lrJxtRMv1VJjS3oqIQVvkMjotmIJuOdo2AQQ60g4BDSFvaZqdKuGVd3mth2UnuKX6
yGeIE3nmSW3ex6gCz602SmkbK3ObEy0aYPlhL8jGBWsZowxiA6qCKr+g9qyHpK2QkDqiyKaEXmx1
5gnkl/RmTOzLt+llZUoddANi3Cwwgw/Yr8nww9Wllzxukfj5KU70aj+jRd8Ss8Y0zBHfvT1bbYUT
ahHU15GtT2wwBKqm9dH4cG/eRrlyc7Wrm87fY//It+gS/B0u7SKcNOrqbwNgHeFM8ZtUKMrtCyPU
H5nfQvnq8PaY+4Ek2r5jGOER7LdjZkSfmtTWDnbCV1U02glNNbRD5FusXoT6IMDnERj5Kz4m9vEQ
J7Y6h/egtHo/MCsjOundUJ2jeZkv7RmM9JS9aJS66bPQkYE+uRagmRGwDGFx2sxTQPbG+YKoY8fu
AHRQaVXnGtlbAYczVuKsxFDK4oBog56m2PtJQQy0NvPLjGnkxGfBpex1K0RvJDetKbvj5NBzQYjC
USEtdcBDtrXViphFMTZY3CYeneYCaY8G8yaxfG+vjIozGKKhbSPGMQBc1ATRyEeYBqoITJH6QEGQ
/3PJaHlbm0x/NrdvkxbJ0IgnjBaQ0SfXdseQ6GxxYy4rzSnS2EKi4OW1MzGY2rlB2UWqaF4Tx4Jy
iR6VI+bLwc1fqZJyaxZmwNu9dnwYuHnJrxwMnquoEGZxhpGh5tksgatRxi206BrgJaqfui32XtS+
ti7/uRyyLZO+ocPAeiK0It0ZXffZ06HEVxoCtbp1H8HR1ttcS661CVYmJIGNBUHptKQzzBStkIUB
wWYhHjufoK6wRQYeogr1keyxctw47Aicre8ZUiOUuctezKyeQww6PgQk3by3Y4IVpUf36QI91HBK
J51HaOkon2BVGpyw19STTVKn/TVsRAdCFiYCLJWdnIEkLDnB3Ji8O7nF9tQYgdO22qmJhk/En9Vf
YHl9Fqlew4e35vzVay1NIabTlJIBy/90INao3qGZmP2GkNMWFmRGHGuZCU6VMa+iEOl5dOFP7FF3
hVVNIIzNxHMxsAtZHvpF9drzEosxSEBzFedR4lv9pusKjsHtAhTw0h4dc9nGEFy022pg+5C4zv03
W7GfiMLXgvq7fY1wMP7QctepX76vGRa+ZioBMQyK/IKbRCWvac7Lxaq8+6GrLYYVs06kjPRfX5e2
xY/XFTjusEXprqW/20+htDUXv2+GgzG9LXbMQSvNv1Sc6nEW5a+/vto77fO6e1t15AZ1YMOHOfLu
amqKCZtS1XAoFgbIuhPwcwytkBv1P7/XfyUIv6mx+4bFTf3nQwAazr5LP/f/U7/+D12qoXz53tbx
59//+zRAU4mgEeiFK0SCwwDP8+/TgPsHIiBK3TpKw7dm1L9OA5ZHKwq4PKMYS4dwHcbc310q7w+I
NZbJHwLAME3+6N9w56+Hke8GL7s1my6agcacNpq1fvNvu1QLaeoGpTv9kM8rNeQVitzVvETHbBWQ
TtWhTPWTxIREi/fZIM8gI8rzm5v3k2m7nrB++AhMWmiDfGfgs+uff9Moq2E0Np4X64e6W/TLSDwv
yMHlmG8rKvdrdVbv24GQyrjaiALkaBPTMCM9djuZHwRbTgVzljP+hY6YMa29Xe/Dw3URoq08D2GP
G1bZENkXIdDNZ4G1FCTvZqjA5eYfM7aI6z8uQkCWWx6kqvcpWHrq6ovtH0Tdr6l01FTY+VTLRuk9
a6jWScsK9Rxhs1U9Ll6OOMiwDjOuyRIKMUzFs3igeptm6kb0cu3VsVWHxUyrmTUdeN9W5ueYy27o
iQ/bmRwOE5jwjeN/MCxtK2P3E95bDi0ZMXyOFbAeANXyiS5JtkNdhCNsajSGt5R47jOy+7bIcrdj
33xESaHv02K4jqVLVFz1oqAi9llOisdU7B3Fx5h6WGgWyY0l0Wp78owxdevT50rEYewM8rxaq5KA
AoLGkVxM7dLcuorXUNe3p/7fxeU3i8uKwmAO/vPqsqPtnX75rnf319/5a0Xx9D/4FbTu8IKJtbf9
f31vz/2DRcbBjIbngkVihXr8VV+AdaXrBmvK2qXTTV4i/1pRcJfZlCroNKP7dkz2Sf/OivLDbKaj
uGZH0UJnbNJr/342x4jjlNfUA+XzgSYDhnHk4IKApDVayGd7anfVOWC1tAr9hA3nN/fqJ4vJu7cj
Ut+1hkK/UKcGhpHu3VpCVrHyRzX3+4mS5dZdSgeAvFlAJEjLw39wKZhfqK+oa7Lj+P6LdlY2GkZp
93uUNum+MA06OhJ3OC6e9j/4VtxK33Iw1FAgWncg36yQyphzQl0FDmBKojigVRt2fZ8H/ewOx19/
q+8br/bbDbT4TkK3GBRQ076/FO65IS9sbqCfRtjoFhOV8eC8zqMTUvEFSFZTK14BfwGGqPrPReEf
/UKMwW/fBH9dnHPWOoqxDLz7nj0oiMhq+p5AOoKXIDYm28oQ7fmvv+KPY4SGj2Eiz4CXQxzeu6tI
qIxybKMBw7FwaDialURsMbfuuM2aEp7Try/3ziPHl7JXX6ZuoipkmLyV4755eGDFTIuwpWHPMahH
xd19dS3z1YshhBtFeUbv5S9xxL9xG+G8EQlFqc8Qxg8Swyjh7ORZ9bCyEiA6IVnmYfn19tffa71N
32y3376XyfuaNEKdo5a13uZvvhdmY/YObT7sLXKYNpamnbMHvVoIOAtmGg2bX1/tZ3fx26u9e2i4
QeM2tothD8TT2KwpL/FY4rAisIUaCrD5Ls9ffn1Jk4X0h2+IBMIhMxH/Gj6277/hkuTk5kxMOyNx
xBXAl+Ix1gdkf7XCe13H6CHbWxfOWNAWQn5xet07NbZ1GOJuTWzxx+0wg8vqJrf5PM+Wdlwc4W/M
qG/vFEFfBMTHgZG36jcLk/HjNLIJXISgTM3YNX8YcZ6kLlP3TKN0Ig90I1YAJhVce9xqmoUKUhqw
2mhdhBZ3b2uCVfioK3fm3Ow1l+AJrSBuYv8Krf1fb/1/HJn2Tz8a6/M6w23+t/75N4Mm8wucUMR6
465L1g6tHWJLnfEXOf1WtrEk9sHKAn1y/CIkUIYUvyrrzrEUjTmaUNSMo16hGZe0jqDtbyz8LWFU
geOvzHhh12V2l8SMaEfFITyEmQDHiNQLylOd/zhgbnnsRw+VBj6ZoBOauyNAKgXB13nsdeZTT+ub
Mm/BponMC4hI9lki8gdE5px3xWJtFkvlO+QjhAJp/VXtu+rQpoAHF0GZY46K6Fwn2/xJ69pxn1Xg
pGjtveaLddsTM0qkcgw9wkn6K35ztfv1aP1xgpC8yMaAWS98x3XfDVai5O3BZneHVIY8inxIsMPq
5DvN94OKGrIGSuPfnpJcEecERIP1IOK/u6LfzaPnq7zfd1F0NAj1hP732a/EOWoVaAi+8/zrb/jj
ug1gk9UG4Z6/2rTeHVVk7I8Vz6bfZ0vRwNQT0zEmJnvrmd0S/vpSPw5TD46ZY8KD8dfT2bthGg9o
eSdM13vfG234Nq1xrCeUGv/BVZBasU3BE8U9/H4ylMgDy37iBmpk4naE0/jaAR+Wd/3ryxg/rmN8
G2hpHrtFErrtd9fJ8XQZToPwe54NUnUMSZbgXOJBJ9wR74J02VIw8Klt4Nf0nrDM7GtyEX+3LFk/
LKdADZBq2sBWYSmJd8+vbWuh0tGVNLgLl0q2X+wwrfU7MaG5ovqqxBHYBmlIev21qCf3Nu8zer+2
Pl6USoEzzuvoN0/A/OlnwkaNFp8QAPv9jiMWmkaOtiX3JFRXR72zt74+YFCC03UZAX4KEndoPhS4
toKCcOGrYY37dSjYhb5XoeWqiq+FMY+XOVk8Sk0fod+YQZv2zd1SDemm6VP7YJM2d6qW4hKY1u82
Fz//Am+ofrb0zP/12X+zoEZG55cLgoU9ApxbMhWb3TCJ+CFhFQua1s3CSBo6Igmn543VlSc8gJ+8
1L2XneMfCU6JAvQDI5Kt2r9BL1Xfe9DsFdjUk+VRYMZatdAEyjTeFT0qgpQ899+MzvWxf7+PYFh8
8w3ejU5kD3zgepH7RcuIa1F+dept0hUzTQ/7tGORH5C9Zpl+JGgILdEauPfrj2D9dBRQSkMz7JmG
+366ewtrCeZuuc+0pCdwByz9C9uqa1dIxKy+/qUuxvkJrWLyGcxAP4wxXXgTaT+54xCb5M7UEfZ1
Di6zCXtlSRjr0ASkxOh7LBFZILLY+LpUhsFS6cIkI5xUzzAXa/5T42XdwRht/VyzjeKg6voTfbA7
Z+FCsXhj/ZIA9Zt7/uPWzXM4DeJrWUWgP6gr8bm4eUSjbt9mxVMV7d0xK0JNQWCjtWD9Zp/4k2Ub
uSgKaPb1/GL93YmC1C6H4rIh9xRwXn0YDby1aVEJ7LG/udL6m96NJK60EjYEJRH9/caeZIehcSOb
kdTF97lhxU9ZoVZp8sJpwl5ynGq6o3mnyDF+F1/xk7evowsTOApslLWR//007GMgl1GmI8h2F9Jl
vevZbW91Eb0Wbv/Ckdf5zQvqfd2O3TeP0EasbhBDjpb33azxR03OacqQ5Rhe3Q4W+54FWdpS4Rey
RvUVY+Q9crE5jJeGzY2ggTTKuIPoqH4ze346mBDb82ZBIv6DnCAd+pEkJ+bv5NV9qDfIngTO9o2W
kpdnJ9nrryfrT17NsE4ppVIoRIL8fsV2/IxUgGHmIS8dHcjGiAJFqOVvzog/vb8GlQxGErdXeO92
AMSBxbUhGrnnjNwF3jgnECxJdXci2JMTkIIgxogbakuLryZCGUk1oMAOr50p5fxujfzxUO6RbcNu
GfIOEXjvOxvTQtBCInM+DCnMW5AYOBE7dbGMSxzEpaEFjSyrfeL2qJjyQf/NtHpP8Xgba+yGuNns
2yEUvRtrJDXgIELKtl8Mkbw0brcqe7u4v5KpYQOUcGrHCeqBXwDQn342Iq+2sENcCmQ7gEVPclrQ
y3QxJhbdLLPvB4S9sS2//Hpk/GShoYPuEJKjg4fB/Pf9HEw0L13symn3zhx1u0Hg3BWyJZUgstPf
3JKfXAqFD7J1CCfQld7XflAmy6bFyrzvVVS+Cmtxb1SVEFSoOfp/8LXYg9oYFteS2g+rGinZqm88
0e7BznY3kIGdXb240VnWrQ6AfxUar/9cKb+lKv1kEeNKlEXYIgJreV+pMBUst3rgSghH4zDCmXgH
h51gD11CGJlLSuR1svxm+fjpreR8TbaTYwh8Od8/tTjWK3ArdrvHhY7Qg5gS6uYl6k/dlL+5FMag
H98Q7DR0TDnYctBRvBvJXi7qIVYGQ0R0ertDqdqDDUrEpEIs9lUROJ00Q4c9eRG01jhpO06Ow7xV
s2uVUFdtJldqUWM8RnIpHk14tgk61dwbQnzQKPKx+iSfwBCSu0jOjEQKUqyJGsjSsTHylYiFd9Dv
Adi2J2M3gTdazt6iOQg9ctUWEE+S0W9IjHuHwGkjLAQ5LbvMKGdnCxU3MZ/9iYCgr05GsSTeNJxg
krMZR0MUdmneJQ+yqI3liEzUt/egHkoE/3pjnEoCLbW9HPJRXtolDdgL0Q9LdONIEA07/l2b8NF3
MkciI/ycmFI4A/GF51YrUxDVc7YbiG+9GzVUPaeu0uoD0adAt5a4M7uNn6SPpXQsgSsbWs8RgF+M
wGWo63y35OkSb4kyr7rzbOQ4ifjKJ3F5L+Xkkzg02ssc1iP0kLNSw3ZN3aFszLAp7XVzlcKn/uRi
UsdwEfVzQIRu3d01NsAGaP4yW66nyB3vqlR0/XZBnune6nWJnpL0l3g4somdd61HEDKCgBg+DY4q
pQKi0v19hQ6s3hbRWv7TNZOuUStt7yFL2iKYi7K2AimSEUdi09ioGYYb6ry7YbSbp6gxi+dC8/Tb
vnJg+ZCMcNDW0B+r9a+GYtlVrdzNiHNuI5ciqkgAbkDQ2Jsin8Lcz+lrDePJGpcJvY38lJG/uyFg
GLJ8Nls7ABpfhKVNWzpOtOdF5+4dgLBbX6TOXvjEVLJjVhuCY0lrhAr44vY438WwIAVxx0+qdQiE
sdbogJnU8bR4BCy3deDpXtt+2eEkICwdm5cKEDYbZyT+JhdgcGDNutCJZBo9zkhr97ZmkGMOyYvu
YHSMfJEHc5YPbCqwfRa8JZDbu+omL+YjboQeC8Wy5qnmVznVpXkS3SmfZzNUek5QMqL8TZZEhFW7
gHonKwlxeXrXkSduQVPMW2Miux1ZBHBW3JxhZBJXqti63kZx0XxE1aKfV4mLUKxvnZB4p+7V0VrS
XHogVh4F6z2+W/vYFbj4XRK9jpaeksy+oO+lSHHCJ7pL7cYg9GB5LoFgPFdpdHBtcZcOyzMgElqJ
uk+hboieS1J7COjMS+84Di48Sq0FtGJr9zj1opOMrDR04tpDukRCcYGxbiMyX4UJ54bbtNPG6zbu
vFs50GacLHneL6QCF/PK2NWqr7KdmoNn9ekhlSWcodIbX4XsB4BApPSgXhnTXi1wotoK3B6NRL2D
cFKnfk/cm5eojcngeSrxqM+h23KO4GXKIkHy1PQBy3N+2U6MsmxBI+blxpGYtAXqTF/jFlbeGf9Q
b2cmxDb6M9fL+zPlixgkV7bkrUc4cUIF2OoDaaA7Aq1g/mhQOpq9uyaIzWTvNgcrL8whLL3OHTdL
TX/7XNMcxDC5i81kUyyjra0h3LqkSNsCWem4U7CXqyJUBFTfJ1T1r80iI72hrPL0SNxxtyUEtyV8
1yT+Mh0ntQGkPJ+SVOovjh6xn6S+22xdRdp3w0v2c49eGuPPEkNdI7HcwrYunTsx5tGrT3GfILiK
hLrNm7BULd78QJ+pfO2aDp3kUkrjI7gZMsWGxr4i2Kr5AP9mCsG9LPueHcu9B+j4wyj5PYtW4CLq
zfakas7T6VyJI6w2+UQVbvWfywSDxzgwEhBFtc8JFKvPbSPyXT5r7bPbmukhw0FZHOHGY+aAcfGE
RwsGlwvrPnQiu+zDQUkmR2Eibs91JHax49hBxobrCPYF+DEl5C2nUr/b5ZybykPZwH/b9Gk8PrbR
tIKGbJzsG5904DSodYHgraQ1CPY7KdYxqE0nsOjJHX7UAodLN4DK4nZqj0h3+IruylE8i03FR3Xy
8XE052G6iKMovko9WOUEvamLGnnnuUgEv5Wcq73QU9xxvWmrDTuR9kRYcXIF9aP5SOnO3FI4s6/i
jqm6repS7dQw57upnkW5h+cYXxVFM7oYz4CNM4laJhVPlyJ8e8pxvl65aCNfujHuboTqjHuZcr/T
LIcZDqJl7yXcVLLPljONoXnT2F3zYq8nzKByVENkWJulqMjs9GDPkJsdDQyh0Yn21KDjPVejbF76
pemeydI1Mbi77efawASBZzbhtoJWiU4x1Yj94Pfyiz9J+0qoVsO3UPvx1YzLlrBkh+CTL5CaBOLE
xpwsQUd9IsP83OC1vBpL6JZrKJ1b7OMJ0TveMEQI7WrduG+MhfQ6u44eGichL8we6o9OjCgWtD6J
3SYEOANLI5tIe0BcF/deSzqhHoUxWKyzlR97IB1pfvC0jHUxjtLDm4630bX4asCqr1BY2+zAK/AY
V0Coi2OXr5ylnnA/6JI5wtGk7PkBxHoekO6p6MNMNYgaFPOcMlYln6CBL6+eO8ovbizsIIoWHBtd
v47ygRwQei6mfZeWyfiIPGJwcQXyIQtbz2+9vms+WVni3Gm+AtreVFNytThlRTgOpufnolXztefI
4VEnV+42XR83divv3EZFeduKkQvl2rLzXRdDBpuM5EpI7pqXJQsWE2151VWd7rUZLhKICS+6BeQk
jq2eIPq0Jn5jrfJbtuzzAyZW+UVNAKtOZD3KZKuVyfLqEqdWBdFACsuGeovsNtCWydZztBqBNwGD
JQkQmhPdioQj16YZZLscyxGrFd+dkaS0tmPpdQQjjTUruSI6rDaCkuzoa83KKOKOS8Gz1jGWjUeS
sb0q8GX/WkPiAPGpl1nQllP7St6F8ShiQDPjJI2vqMShDDL12htWC/Vam1nTBeSukXvXZfbwFdCN
snlmwDq0puG2OLzJ5V6fMNtt1iTPe2UW2q3f66xmrkOeX+O1N31UUfhvzeYSB2XzYYZsfmP0XnwV
OcT09j5SUtRwAORksoJy8NAeKxJ+nlpAFfpNp3mSNb7OV7Q/LLBXdtTuBWfiaNcMEZ4jtAQuddPe
GmgIW95HJb3+MiqbeD8WxXgQTsmj4bV5biEdJsLGjdNrR8hmB1VTPnTNCLsKkV4f1/wn2TQNweqN
9WL7sb0TDSSuRkAYM60ZasZoOXuD+7WhoynCHH1WswHVt9waZTdfswmZsJxl0aNZxALOfH2HKf0C
pjjiY13HYdV3XTgBCrzEh3nSh2Q8ZWXTcdncudInSFtQ5Fg3LEV7XU+1ixlfwVW12NGdE5n10Z/T
AfdgWiro4jQbW3gxRzvtT+OyFGHK3LzQ46k7J+OiQqCMUoitPltAn/YfJdRPPtE9x9yt5tu8Hq0v
I8FDbaobLGkwZ5Ul223lGKujSJzNcyae2G/r6HLm+sWf1j5TTVoUleVjG9Uu3bKEDemY1cuTN0/x
rV4l086dm4NTF23oY06KNykqfm9Sn6j/lR/yEqoI7xxuEmGlMQs9J5zAXRaBbSnP5THXdGszRhpA
3FIguIUodlZGhHYI2NI3/INLUT7S7odWc1jq/Ph2kFxksCP3egA8taEwjY6IpKJPfuo7j+AEi0Oa
uo8zmIM95dKEfSBbuU25EjzqdEouUo/CTW2YxwhezEuiR9Nu9DSdHG+DKL6UDMtpZDLKJiEqKadU
GC+Lc8bmQjxlwt5X9lzvmE4swHXG6TR2QIX4pBm9jvlgPuG4NS790leoFkpx30DnD2b2sDubtYuv
JotHw3bdm2XkKdmjnNudy75w0/UdLF1COL4qWk1m0MREv7YZwwCEfZxCuKmIdWkaIldEmclgRiYL
/hB2owLgMrgOG3qSYj8R9YVQHflcT3YFYYZCgyJDOorSzace1OGOqbgDSYVMnh4bGzJ3uCyFHT0A
+2KbIUbY4i7Z6o3Xp7ee3qkwLy3vTC4QZCI92SY2sei51dlXZYPZMEjw+dG0KNRxWeqRqF6N104J
up0JR5ZtE88ZiEMrwTiTwaFEmVtxLC0IZEXzXE/jhR/12XNpCmdvGxTgKa3VvLFUQ0ljSLX52o+s
9nyhmL3aFkb8aSRYEo5DhsktfIFTl7nzIRpXT7HMLwBI1GeyQgEnRU2gJw0ejCeyhz2RLRtscgdj
1vxnn54p55xPXV2tMEhbBW2DMhxSbYL1YeyNZ/B73bE23RdDOV+jrm4/smMtPhYSwGqGQu7BJTl+
Z41DvO3dobxZHHYsBWm+NL39XgUx7lesG/p8gPg3pifNqicRjq4u3YObG3CKKuHUV9oUr+zFxa2v
KN8g3ja9jAS7oShYhGoDw3VZZtWN2XrlDWD+nKz4hQU0S6b+SyFN0oVllnxpI13hn9D4hS0qgBPu
0/oObbA3PXfseHhuKYcc0GUFbwnNsY5F4/FG8efmA29LameqMKC+oe22jnWUmvfsjzmZYtcUpzif
5ZcS5sMXOUiKCHIhQTgXa/6nVH30UZeZQZzuykyrBV5d2c7RR3I4OISLKNX8oFGR/EJ0KEHRphp9
2D65Xd0V7czCIBP8wZh1+7HeCX+iogEnhOGRmMPqvqjgjCZks2JWjuvoo23Y/B2/mYsudDM/t0NR
6QyjysJVG46STwk7D7lUWKHScjnEzFw0S0Ulz1Jl95wb9Wo0CAnG5xjv2Lzym/Frgk8UE+XHMBH+
ou21Zd0C9HRIAXvPpX+eJbqoQqcjTCgoIhIVoeXyqguKeYg+jt2YoNMc0tXKFNuEew4DVx1aC3r2
JCz/45830x61eNhYtCcxS0gdZZprKHItOE/Ue8u348Bq4fViW12LAvBcqzsb/Vi1L9KMcg/KgpQD
Zj6TOmhQBboyW3s2dr2NvWrp+vrOnlBU8AjptxKV3K5hpa5NPaRr9Dw7k6gYxn1JMnNygatkfB0d
aqObwYRqfOFoRnKfL6NJJhMUUvL43Jvc9Vs8VI2n3+NhkQsSUwHAVQx86YM56nxGduV86rSKeHjO
Mlca/b/aLgKeCXOX2n+yhNRluIuj1vPzqjLll5TTS7rhw66hVKP8mgK4Lfb+0AG+HHyQSeAoU9IR
C535s5l4nOpQUf87TZDECWOqe3Z0diKa7Kg7HUWUjt4KJp02tTumuuDAzUuY91dQDvqa/YgLEPKB
gnl+lYwW1Ih1C1mQEtRjzDCTByMj87Itav1ET7o7TOWADSz2ZowEefqoVDI9TCbugrd65381qL/T
oKLu+6Yy/ENawf8rPsmc2vE3IXVvf+MvASqIpD98WnkoRnE7oF+g2fWnpJ2CKrA8nQIrFWTacN/4
W12yVoXHj0NSRytmrH2bvxTt/8veeWxXjivp+l16zl70ZnAn28t7pZQTLmVKSe9BgOTT9wcpzz2l
necqV8/vpGqppKIBgUAg4jcev/KAkGkQhG4gAU39XyDa3zve/+4C6scB/OrR2oSR4eIjflRQZnua
K6ad+5YSj/NfmHrHDsZIyjY6xENEbs+POXu52A2zU1aUAmfP+wl2p63PrYbjub1rDb1eii40MC2v
o5hVAIS7SKeH3qwMLDZ6+OPwZ7IY201jLR2Urum6lSOM8U2WE6GvkJWnT7JKzNZQD6kgX8aGBjxs
uHHnKLP1eRMfo70z0DjEpjzLvahflwpPunhXy3xos/U8wIk1/tL5tT53213Ee+AOWLrN7QPTBfb7
udyOugiK2sPivbWDkhEZGcR9conedZzigsw74pYThj3Vr46VPd/T0414NBvLat6ntlQyPfxjbv2H
rsM7buefH4zTHNCLAF12EGG09Y4eKcjtCS25PnnFccgrLlo3S4rTxR1RHN1rmRvkYdDKonCErmkb
jqsih1WDKLfZNsVLMw0zB+0AW8H8FFd1bMS29DEWzb2a+BRbIZZ0eUx7mGXT1l+Kzr9clsLizzh9
Dl63MqFbUaX9+qU+dynB3jHItLzBFJAv+X9gowhbaCijAfhm0vny77w6M5rbqoyb5frrG31uDeob
gRzSiC8POB4oFv29/4H/mDG7Jsud4letcY88V1vGBQIktGyKlwmjKPdKDbD5YDj4XmngmWUlgbzF
8rz+W2P2cyPn/UnATAFThqiOlv4xiIJ2+4z2eO6/yiHs/UuvnXMk8Hs8VAPnNEHcGXGcr9/9j0GG
sRISSrRWW6A7ZJ/fHWKeETRl4Pwsx65v5k0342pQUD5Z4ln95V56Ev5jkjLOBC4YV+8gBofw9/le
Nvk/vjqe/YqMzJC5bwiLU6g6QcqFeZc0nR7icvbH8W+ghj9fkjlEq18jGwBmHLcanb4cenrew8/J
5MBO2T/Q2raxbWSM7tfjedTo1Z8QngrQeeAEzCioQZ9fMse8uFCkyq8DdMkqOKDjXz+UtiBGrUWQ
xEl7NUVLbKKJmWHoZm49mRbLYz4Ebeus8DmLpxh5mLiKbvIcrIS7TrGkLM8Lqnm4RIJMcqv+8PVD
//FhNJwsoi3O1wHxehzQrAh98sk26581vTyeojeiIv8l8XDxnpqm8htnA3q0EX+Djh2hbBksT0u5
as6fRa/NOg5bsUGZqe094wfdActGmTvwwGOsMUBMcd2wHCjW5YFlUgQvM13ACTxq32NagEvoZMt7
agkKle4UrSfxAy8qFAKdGo7kmQdc5e8cxfB4efKAAXgJlkmkGRLH3xZpwLav4EH+SMMMaO4K5o9Y
rhFZ65lUy2wms9xHQzugLuTEGatpqF2XzaCmSUqwjAo3mX8yAav8lz9oJBXbn1ssVEYtOn6/PgKw
G7dEF28aE9zHkohTJUo9QcFMlSVEKPQHeuGzDdeUsvkiaRXrEG0MacoNbbwIwhsyTjE900wihVhx
PokZCzvPcRZfmUvmdzmaXJ3H+u5SlU3Xre/mtEOhHSNB5qDSslyz/COPFk/N1OwX5GeUZoBF9aid
4aynYmjavN6O/lQuj4twAnkv+86Xt0POf1GrtM6JIBh9+A3fDP1Sxa0rB6OSGZOX1mChxyHXgLuP
/kGKy3Za+7W3GvBI4y99K0PsZ5X5wVBxmgY4Im6ECrSBOmzmnBA89ODB5m2eRNzayFTEny8OBfJm
Y4DW8S+dqEDzHjcxTyLoKrvsonTrcN4ra5jqsxQc4ng6TigEUDEKORbPuptmzWchFtZslmYs9J7Z
hbHNaqMQKJCsaNy6LYrD7xdA8jTlVWuQ/X6+MantMKCeWTP9hinRQaysAtOotgj5+PwrC1pcKajG
FKDVfl8D0TKcN52MWjtC5DZ48mnlpIvHGIxONnPrqU0JjrPT8E7Jx6i6RaEYOS9sR/5AKZEWp3XZ
j3RXrDTSd3SMgKxtbmOI+auW9gKvR6DX06VBii//5WA5wqTJY2TEbmuBik+wyx0Yjv6qpbzDmpJ1
FDFrErsv+WbOZHJBeCBWHOywHyhC59Rwp2z+2SG2zhg2EKi5P6QRalJ3YYkSdL5ZEMQo1Uns17JA
oGGhzhlucmty+N3sky3yEnnU+tNF5+BvkWzROdbfPbAlUWDbL47kZRo71vO3dzqXn+hNASo4jQbp
chVqqi5LYcxhH8BPTARCWKse4D6PNPP2/Ec1UqrLN26UwglG3iFgCc5hB1Vz4yy+7x5Q7nR4vLzK
Qp23oaSCYMSAvKL3lI0uPwB1nwMeK3cjPcadrBjBcVL4iKyWkJJgg3hKEuAELiaX8UlMX09RnVrL
+zas+WeHcBsLOMCQzr8kdVzIMhDaZZ0jer/o4KGdCV5yREP0knYjfdEevzK+hDeQN9Yr0VqOvMfv
GInQLVbx+igrJ4oW1QWlUIsLokiCGch6IRfTs9pBBEpsaE0tlneYQghJ/SY378GJZNqdEMasjkxp
maI94pvGDtPCpMVJC1UJF9RoulDESCStq2tvniemfzgAcEKOr1IIBpAoqMan+YIscI9+sihxKIWH
42RXjYVcMkIt+ai/cA2zxUTkkbUsjRP6kVoadeo70VD6KylAqbMC+DTPGBsIVP7sgNk1HuoLFtVD
iDc5Lcq7qMIXt75shiaawrWPk4cqtwRiws1WOEk+d9AtRjgsq5G8fZKr2PZFekAfb8QojEYuYdb/
uShKn6kOtjPvHOVTsVD8gTuRpsl50aSjFVyKKRr05MlyHVICoeau3eH/qeelCWSOOUT/uiuSs2Zp
Fn7X2XLs8crwHELl0NFnR3mbuhgSrpNpWGN3OSjfJuTmdTfylSBj2ewFCGIrrhV1po6C6OdFzFxq
QLGQO1O0ir/kCNPxO9HHOi4VJlrON5HIdUaYumNCeGpdauzqTKQG0UEyiqwFy6a1C24BHaG50T6m
3eydhXhPuDgsDgsPnuKcza1dq5x4fsIl2xG9DVhpmwoBB1Yetr96kwVk1jEdJx+pHYNNuZ+JD3OY
Gu7VZM59S4kcz2L30GJ4wSuFTd/0K9ROdIplQpiZf1Yh/deL3+cQor4eHIV4eBPti56oSkk6zemv
noxolvSQfKHLbGjJ1vHWhSXU3cXdxMtDNi6J9nJWAU+McyughV1TIX+Qb3I0PZg8lLv1CP6e1lVG
GYwg4zYOE3fJJp04+3js8laDgfHzo0VphTF2gj7qKenPZWKyPtEMYeW6YQwJYKVSK2gv7Yywuxmi
ohcGknjW7H83alX2NIOn8j6C05Ezh/AkpYdbt7LAf0uO7c8WyxnjrE8qw71Aej1wkMVqs+57Rsxd
qGjVTfnqAq3tb6vGr/oXhc+LuloiAylJcOeiOWsxQ2upbYNR0ewb+KIDGt3KC7F+79KYiptfmRXa
MSXb6jYOBapoHd+oJ8hP+EJQfKxlj5tEMhVSp/RLr2ZMoIMZ6clV2xuzeI7Q3XPv/FLMLnBs3Bgm
zGdKULDNqo14f4ATc4zzpkjZycp1sJRqWejalYuJ+iTa+s3ZxOIYVz46Vgq4dLujMJo4IMGMablP
cjtt2Ph8EZwO8zxC3HZpTqzBQEYNVexEIDqKJ1AAXSkIbPCgXpkcwMgKhIdMhaFxVIP/thTC9bu4
nSyUEzGvWrJ1Gjuecd0WTeU+0GCkTLwHNTu33TZqzGm6nzAeExdIaNbGrWu4w/KIICs9ZlDEfv+w
BDKBtlEKP+jbPX6hyTKtTImm3CaivoZjVyYwwVkaN6yaVVQ0jp2ug34ZuvCHVeVh/ZraLYpym8IX
c/cW5Z5D73FEsSVY0bPyBD2YuO48xHfwly39fVwZSE5GFh4hxV76LWlt+paGNfI11roJabfg5u4h
AQLIyMFUJLnsbV4mv/6dfZt0RH3rViVVQ09BgfBgW8K6mc7FA6j7tnU3baz6mFajiZh/cZhl4JGN
xaZiwfSotTP/a6PPyaB6Z5J6W4kIJCzuLtTpY88GznJIXV9HuIraM6EkM+bYindQhegY6BdrVXi2
dIlBSkozTrL1eEhXscuI2gP+sMeqnWuCcmt09kcRWJ8cAqwaeNrZlUgF7ceuyvwnrx5qHsVq3xVx
EkNQa2jBahAmvWEgsw8Lg1Hau7ZHFqxMcjdsp7BrIZblIQVUdRYbSvt5O4hYmlrFyF+cA9IIJSlR
DbiHmFKNlcmLkpfgILX2vKrXAbEqbfZoFYI4UCcK0REGqK3B42Ic26mJJ+2xw+LeIw2/ZrmTiN7w
uyaOJi4G5SBmLQ1egxPDfohyHScLF1Gcco34K+IumMW0g9W/RJBK+JMolkQbW4y9/0OprqbCbNOd
OcdsUrItirbVuVTdBjplSSOhxwiHdV9Yv0ZjmJEyVqUlxxLdrJq6wSpo44mxjaDZMPzE8FmnSO/l
Hn+o9C71ewdzrYZxRHVKVyz8CBvJemU5scFAtoh0Rg3yoxWHjnI0GFjCTK6fYByMlOnzr5EAtkG9
e2xhS1MfqlOu2FSCpjQKtfUclisSIj0VM1rKnFmqKfaeyh4T7NOPz8iGaVmPHP9GcR9iW8wbO3lN
v/kwDjKw+ss6KaRKrxeVm3H0LKn058Uhbf2kUicu6ai8X2Bn8lbW0uriU9+PEqvs1qx1UmGKPCMF
V/asD/Kh3zFZKup1lM7R/ukDscFIkywlsWOdzaNBhlzTwWyTQYbXi0CTJ8OlITB5nnlx9TpwHDCt
3UoWJJmI/7p6iXRVpwteaPXyB7F0daJmlRyNs87SE8yJR5gL+84OSvLs5GN3TaVM2DRHGoMsKMdB
4uned6C3HKRAoGxex1hqk1mbjED+K17oiMza6Uz/NVlJv1yrMgzYLq2U57LXWCbq1BDSP8iajeW0
+mk/lkeBSigPS8+Cj4qUkSOqc2dyZPJdhirJsKW0AmyW11XHXACBNZMT5Du3d/XcLWs7qi8qZSVS
bJJyCHFW4wI4wG9K1YA7xeZcohu2rZeeVzBbmeliBW6VOQDchiNfEkRZ/yL7MXOq1VCMLVrfnC1d
59xVFqC1FUg55lll2voQmLceJzbTmvQHGdyI9JKDJ99ZzN4ynznK5vzkB9E8yf1k42D2IlNrYlBo
rurMZ0hMSa4xIAjI22bIz5EY/D4RhygwkhhM4KE5fdVJ5/BTwpkFYAYcteknXc5uuTYNaWLpmdIW
Dzd4dySDcQj91hnvUfdwRmNtKIvxNxBK0zm7H+osrJ8sfchHkU4n8knbMD/iIdZi0KKioNugIWtg
Vpf10qvJUSKvWR4ZdR1xAUtz5j3pArA8gz4/MJ18+lVcCLtyHSpbYrJ/aANEA6DrBxNT/2CFiMr8
nIuQPOpj6dWy1KlVaVRRjQFihyZ4h1S1HPTEqJWuH2HH9e5bBoVI1VemO001BlzJok/cXoTkOz01
i4ZZceC0nLQXvl/Q5V9mlSf7OK2n8QbF+GU4CccJJlUIjhEO1RgYLvkBADxJ6PTpr3OZyAWQGqHY
XutM1IY7TJxRH6fGqcBaLT3p4HMQpEj4R389ULmyy22USH0K/DhYlPGiH7pZJgULg1U2a0hKiIbr
qStDwBkbDkkms1+lNfbh28wa9aNjdcdOiKz2GCMrB57ALS6CluIIf7jMzKgZxVjmmuAzGrgZFwNg
nJVvZMNCZyB16uLFaSZ9Qp8/IkeEgxtjWFmFnpVf19b+Q80opCaIJl1kB3hpHNUD6cniwBeV6scU
C33OlKmBx+jGwGCmjFbD2PO+f7nlcbmTMlXI8dTV5TzYYsd11rmtYXMLX/zwfKW7Nx9TowQ/xdb1
9dv9eSvUNMhxEeSwKZ4fE9MQj24XSXXiR+bGOj41vutIkkKCNbHr63u9VwP/WT+2KB0HEIrsAPmO
P7tSoNgQBsbY8cfkVCMHmTHVaIu1J9yUZUjn3mIvXJClK17G2vXA446y7EJInMLm3E0VQnc2kPLT
FZ7hIzL/7n3UPfKepEgBEsLZeeB3ip++fvw/hgoePHyXCO0YjuO2qX//jy7D1ON9lMCkfxGZNfEc
bFD6WMjmyhHq61v9MecQOUFBECYmWFFEs46YdKRR9NtJoF6iFCjvfIjnMFeP1hLoJYLsnfrrlDtu
oaBGAOcTyC739BDOOLojTW8nTKjfv7Sg/ri6mFhs12NGZL9NbEAP8yaOyPdJJmZ+fivtwOyviHYA
475+9+Nhpmvqoeuju6osN5hFn4dZ1WKSoKuc79QkODrOaUqVKqxxLfsbX/F4lMEnm7ytY8KVooN0
XLwuSAzhx6D4P9ZNUFyIttQbVJZzUjtglKizxq9f7TO3iC4hzB7KzjR5PTp8lI8+v5rIw4VgMvf4
itInSrcwVnSYIyjOfNe478rJwqoqmVNUgQsvZWf8+gHe2Uv/XIGkWqimwaQKMIHj1e3PT8ApMS2t
Nqi/d6k5JzWyAYg5bKl6pFG+/0hbZJ/q1BhFDR2/fxfFDQ+MvbOtfAHc5kR9DE6Ve7rEQ+kfbinF
1cjhtIC+Vs2WMKA9EQ6b0BFGCJnJKgTROlCe3izlPDay2aSxycJfoeag669glygeWTh1KrhzBSW6
bUgyb4uTjNYybs1NYejcCqiGTruM3oYKsx6wxOSb+W1GbhPASOTybdu3PFbwUaAfSO2JmkVh66Qp
D8V7xmdbOlnG0y0nkphDohj/MMlRFz+15YQY/1laF5Rlvx7+PyZc4EJfRLEOei7k/+OpPXKySA1z
mZ/xAsMW5ZC0Qh+BwM3pDOB3yfrrW+rV8umDE2qRb6BHA3syDI6ZojTKoIsgqfkcJb6uMYIO8osL
LZlSGJfmYPIECMpFI4eoyYp1UmiUlX6arx/j+M0d5CMwH0BKgtem8X60iUJIrBXfMn0uGsqfp8By
RPWASKjdn9uDuPz6ZscRBO1wDwOZEJAYioPuMVXTt8wEzs4wfJcd5r6PXh7oaZHnrc6svr6VfbSk
uTraSVr5KqDzhnLg0Ytppa+yrKX9AFbKxOKc8qVIdgllVE66Wa7YHeCALBX/CijYMC8nCI6PpMIe
BgctZV1KMBx5dP++VU5JHmotrk7Us4QTSoo8zvwzxd1el7UmQ5cBQoFweXoiQ8TDObtWdEfuJWQV
Xs4oPPYi3OB0pwiihI7XHAiKqTsxDOJouasbM3E/hPL/n4I2R+PNGCAMhJ4alPMACbXjMfC8RESV
P04PYwUcEB+bhlZFgScz4jWPX4+3czSf9TcleCErH/lsi7CSPwcw1bTUVC03vocC936v0aN0WshO
p/ojoZ4Q9NF7LwHpMAr1VOsq6e+fegkPI+OAgKrtk+cGup7JWbAl0tnYnVJRMIp8NBbUdtoUwHvW
VoXCK3LkwLSF6sfxOFsIanL3u/FHt0g3kQzIPKydJcR5Ue5kU+kPjksNdzHeu+PBR2lCWlRAxcbw
Uv0lc4usBZ8OSeBvNuC5dWH5dwuNFcnchV+hD88xcklccLYqRQnk6yENP38+2CaQJWxTa+XBrUUI
82gKd7wBZIs2/llKJ3jK+xqypU179ODj2uhS40/FLnGn6GwOszLetG6MIqZdlI8yyUz5jmujaZog
62zMyL4i7dM9xJxfh+tyGmSKBIS0D1mU31S02n6i7o4YpN8b6byml+NfSS9uzlIzGy7YkdKF03oK
C8wYcufbQh9ZnmI4knvIusNmwELEKx7xk8PyUZQTJsK421677ErFzi0N5yKYe7kR7dxt6YmXjyk9
/NOytOkS5K2gnNcUihaesMrvoCbAK04JGMBx6Uyc0Ns+uLfZn1/aFLzrKu79lBJGMgx7O6/rexU4
42OGRyM4KNMAhmlQt3suxmh4LY22vwPVP5AW4TmXT2O+o00wo4JNv2iCCRhlxmp0K4n9RrMVKpIU
bNI8/zaGPnzMEMurjVB9c7/kIyUx1zJgyhqGu0aA48YVs/nDxsnjuxUs7gOkDBRZJr86KwLsiBHs
zM6+nhGfgzUTgrYywcwjVXDhQB/DaeACFUHnJfUr3wvUsx3jxOOXWuzZ703/4eubfV7QHzcLAMrp
bZ4c7jgjiReX1K6P6leY8xUYocm8x+3Axjy6Ki6k66DhNCETd0OLMCj+ko/9MfPfXxOsDi0bgvgx
bGL0hqgp3L567WrtG+1grTXBPLUAvn39ku9X+vc2/P6Wrm0DPEDkhQ35+BA52VVhS7Ayrxa62JKc
R0NrkaKxss2UlsFtbWMSkw2xgdBr6UXtxpEtPkfYuED1LAWwL8B6/lXv99FpbXTBA/vtQJ40luKx
qkheMD2v0IMSlnuDc0X9C/BoeI4ibHCDSY79Lco5p66sxkLUFJz3lVNFzGMjqHyqNwW9OEtFFNb6
aH7NcYOglTD2OyvxzBdzEg7S8pHzl1zoCITHkOg0gDSIcUG0xz5OCSwjGCYXf5lXd9SDn2ZOuofy
UR6mZXqBul0+4809bUY0zeCk9YZ/cOGi1Juvv4yno9unLwPHX5/qAAMCHEP78/OGYsEMo32QBq/J
SOOAclqPYLXW4NoMdEnERuJGfggqMY2rzGgruj1NdWioW13I1pdAdzF4ulqsxD04cPPoT8TgrDPq
6eu+MC6yuQ7OZ2feYxvv3FMDLa8ag4+28mmMzetFTLRd8ganoKCFtU3aCIRZudmv2c+zSyeAaFhQ
KT5k8IOu0NmEqdbEw/hjLtPxwfTs4saoQzYIf7LUzrGFAtjdZ8m9KiMsH5CK5wXSyYJ/LRJaAEHe
5TRC2BPvXM8Iz7N0dr9ZVLVj2L4Fhg9fD+5nWBKfmLFFipTjvs9pNjgWugP2THvNDOLXLnO9SxTV
80c8yOcZgmJtwnXV0P2v73gk8/V+S3IDjjj4mwLBO9agsUy77Cu2zre8zd1TymYg4GOssc4oVOY7
GhGCSO8l/WvrmOVjlkziPMM6+saQkbP7+ln8P6cWqSbh0w5thDisYzBgr/A7ChPMdJKJBgPndpgD
DWwvuekqeOKdaRdUOKoGdR7hUSvcQBr0Dilw2A11kgidlQbC3qZv/OApw2BKl34podfGkF4UfjYc
OseZLv0xTU4SiGUuzFbNtRqQn4QH0OIWseotjCEwyfDaPc4QeGcXwrjAFlbyByowzv0BUuEMUx2p
KWidu0Sxe0P3yIrzijYvGaVTSRjNXVkDKVE5PVyano+e5GhKLjLcCXuqT9KqdPpVHwCXYSbSLtLq
YMO1E2U1LVcQdTAoJvpKwi/xDx7APlwopNgGWFAt4qOMX2OhUhDg+2X6if1N9E32NNZK/HIzG57N
IHMA9F9/nT/jD34hEaA5oGtw9P6o6zk2ndBiUsUbVrgmZA4Yqz9Aecx0DflknKmC12XQQpe18QMX
SQVt2pft32S3/tOEDTUEma0vjFxqA5/jD0ipoRqWoHyLK38ekaPjg/gQccvzrPTFzoSoco+p9Lib
/TTetlE8PadhL1vmyWLd/2VM/sOCheBIbZnQAdYysj8/zFKN8JanIn9LAtO/63xruIVSiacehd0z
9sXxciw7cdq6dXVSTo51IWpce7GUENN1FuCFgCCDkudwAZ1fIOc7bxV2WXH3l6f8I2VA+R/4PEsc
zDSHyqMhk1U8V1Hnjm9UvbvkQctBYhFqu/NqHEyJ9qUs6CkNCzyasPeaXynEomK1xNi67J2gGR49
vHzOzUAVD3aP99x6ZBfY9TmmiXgBYWnodrR7P+bb/+dZ3M/t2//5r5fXCrHq36YAn1gTtqnrXP9X
gucPosX+remTz+YBFFf1//Nvre+QLZrDJYcUzvP6TPjbPSD0/tuHNMEegpaqTyWbX/1L65us9je3
wjHhVrAHcb4B4AY++39DrcBn4FPGAHRUe5ZxMdNHPA6UqE6f/1EHjuymDuMmLA9UTJ8VjIiVGOB7
EUWeqNne9dI41ObYPYWV9TQrFG7GYN4NSHAIrcUBe9o+cRRmqoNW6oBM4J1EWr2jn812E2hFD8xL
+1+4RfqbJkXvgzoawnhaA4Qzo3lrkM/tOQGNGwcwx7oNs2xHV3jajklwm2tFEbVkmyIU1Rk1F8XV
aD47tO62g2HbGxp7/SniIbqNdUXZkZOVVi7JkTDptZaJN8TepglUsLZmNd7bWYR7tVY/SbUOiosg
itLKKINIvvlula1srZoSaP0UoZVUcq2pYmp1FcsfELXQiivs0xxTyscRKZZRa7LMHftchUxLM5LZ
Qh1RG9gk049Mq7kUWtfF0QovbdkBHtWqL7Q6g73SSjDKRY2iRBwGfIezc7VeTKaVYyCPvtjgi7Qc
yimMvGpXZQjC5FpxZhFAE/mqAIJQo6mQpRHvYd64irVezWh006F1IrWagsa6jbSujZAo3Hgy31WR
ulksUd0WqIsSksN+BDUcFAUE+vKib50Ek9VQwuaqu+JphJl/gyCie+IMFGwch0bXqk1kf9c5RnyH
m4l35hYz3EGj8qj/gQOG3dVml31TqieyJeQWPD96nCqHvmvTjAhkNKiLpDKqKAxg+9Why3gTKKos
deloz1BbegfhhO1zkOX0iPNAlo91UWN1VqbRnnTIunTrd2alVSJEBBmnP0eUI9yQiVkMXmSP1JxH
KiWD3eKvOMQxbmqNWZ92xjJ2IGjroFtlZaEMzg9VhqVW01AKcIAEqiD/HtjwODdTTDEZba74Mbeh
SoZOTHuvypo7q2isS8efmjNXM+2gFeffW5pL2QowDdTArMBAuspJa4TpTNezJ7PLURTYXIzUHLZD
ptuvilqpIxR5kgcYcdN3ofvSmU75OCMn8qMfA+fEcJwxXyeYlhwQnuZvUjkBvqEZjABQpvEWSCig
yYGYsuCSaFOy2dK7n6/thKnpjRi9HbxB8vLdnMy3QWnyjBVYpFta9jB5cego1s7Md2jDkgtaCLV3
W/zn6+2MNfIG09r2OWX97TNKZFpqGmWBmC6KjwGmKB9bq84uZwzwXjMs6ffW6LRvIDqxlB1J7d+f
LEcFPdxJUNz0iMmqb5IlRYrB6z0ACFjY3riTliAxRAWhC0IsBtfj/ZC7at34M+pzmX5x4SAIgFae
eAimij8s49w+8eRHMb6ZtybI232u3Pz7+0zLPcHdFmSFQYbP8MIzihXgB6PmihSNMyIkWLRkELJ4
hBZrf1O11osSlRvc9F7injRFPN1acGc3fQ/7205GcLS47BL1Rrc+xXSNr2bHigqcqsSrCNLssjYb
/yq0/Pmsiy37Njbz8FZhUb5NmZFs1JEXf49s9EiUV6XIeMQTF5IhdwxmCj1lkhp3QDflfvFhF3cJ
rPemFNH2/WtVqmruaKEM4Xoo4hoYr5DhusHKBbcw1zu3usGNV7jRkYb7CZcfdes6gCeFJRX/QGvr
OURaZW13DW7G+XI51Oml7OZr4Dz3soMTLb3me52hHELGto7CC1uMV6ZKrlOQx2DS0gOQql+eis5o
iJDawzyu7eB2GpydI9O98JfHpB/8jWdO4bmPkBIiPd62wBPLbmeydbtubgX72AhiC/16MP3+LSzT
h4FW1aUvieGFFSYbP8Dx1QpQmc6q+ZID6UZN4Bzj5tSpg/jaEsZ0ZU12vgubBFUsFfrp3m8KfPEi
6W5nrPDAInX9QUps30RYdOnG6K3XOpnWsrPfupo2cJdm7Vm+aPSIXZGi297P3hKHOvRu2CZx0Jaj
A/83iZ+NxH4CmPmT1k4Fv3aodpxXBKqjNYLrlcPZZuB4vbJ7W65b32/uRsd16aXny2slPWix6Jxp
fccdxIe7Oh/b0ygo9ujtpgC/Fj5whlnt1I3xKldzgXeG9eDPkKMhB58U01ydmLSyDoogvDHDscVP
pqCjEo3Q/hcwsk3z3JkjymzUv8/nwgxOeyY+KlG+ufFk/GxaVbfmhAT8eP7lzO1tm4XBW2ajNeKq
zvweII6ysYriXiAc/TLPBlC7XA64S3fh2hxrhJ4QFDp1o9gFfLQsxANHlockXxxIwnQC1ws0iii+
66rhNZ1FvDUhM1wiWqcwy0iQvKJUaJt4Ri/9uF2kXZ83ln9ZEvNvmFb91vRj65oKg7tVNu1KOMVG
fihqLJzdwZCAy+z2baAesAW+ezJXcDadtn0ZSyykuxCQZm7JJxOsytps2O0ju/MQ3B5/Qh597lIM
oucuflBWi4eBU0jtX1zQ0EPBr3e9h3iugYazDGGw18kTIKcBE3JnI0jNz1WI8ABJQvhKO1fewv+x
Hoq50zkE5T6U2/z5VNHmQvnFjkPArDJ/yIMRcYLBrd6GOMjf0CUpT6O+CrSxaIwMnoH0g++qXTHw
/yaVs8VazbwM4ry5geGHnGvakVk5WoGz7cPLVrbqew3E8ruyLefSF3hyeGRYq97Plg0+yRglVCJD
pSetvW4do2sW6XNqci6RpLJOBzu2phXnKdxbo27chUlXmSyJ5FH4k3HlAxxaF449dXzExqRPmxhb
SZvgPPB6lxlT40MH+a21V+6CRzPMn+aywXf2FP5YvI07r8IatYsfIzSxb9HxyPItSFQO1AKi6aVI
Qu+ETKHYW2bTbbOpjNel8hp3m/bTr7qyIdLSyHlQfaYObRp034B2gn0lFm6g36MhECj8/VzYsuja
go8kC6ukNE7NhgDWWnZ3aNADXre9yNHUmmP0xayQxyqRm3TLH8GAI9LQx+qq8A3zoo/rHne7pgcP
h4zuqIp4Tc5wMaF+iFD4PrET9AbC5Tnv+6bd5GCaqG93/XqxCmuVUXHfVa4p1k1fuHsQ9hcTRaZ9
j3TYyh5jZ+eVg7xeCnK8QsIgAIAWXs0KVcUuH9QBJofx7Ijokhrw8KaCjATEn8UuAlG4G8u4pSDR
JcC1s2wz9gtLnIryivbFLTtocwXyCmmmaJxXg6m8R6ed9pOaks3gLHez7wSXU2Zj4BqG+R4l6r0P
lX9dWv2WdnTyRkFu7wi2PAkwayvhMG8noMinmbSG9ZgP8QnGo+dZ0t26sedtgjjMTwD8TmdxHgL8
RKs7LSzgv8ttVBBdrbNghLir/VR0z31fVGC0buiwdhuW8KASpNOUS3ElMoyELSHpTFQFIjhoCDLA
0JhOJvLf5dwjVSnWeVIV3nYecglOrbWRU6Grh9U2+zYdg8qHVgK0TgI4S4tQSXflO3FjH9gNv6FZ
cGOYkdxVdaSlNUZ1FwfLsrXmZbhMcq/Z5dJzLxBweOoWJ9surX+bRWAf80WI2xR1uE0ZefkV8Dfv
xzA1MMDsevlhDZa4UFVg7DJLvvXJjOgZOMaLUEowwyGCKO7E6QeJhOEaQQ37XIHKuU1IVbY0SVBp
NoLvFGc0PHPMX5RIZlSnoGCz38enlZH5qyQH5ld0Q72WMpvWMToObJVtiW+Gm+1N7OABxE0rr/gf
9s5sOW4ra7pPBAUOcDCc20LNA1lVlEhRNwiKlDDPM57+X2Dbn9sd8XdH3/eN7QgFaYmqQu29M3Ol
PM0mgzb4hQ/HGPoV+3v9YAuuuYV8D8kgwj6K1HEKZjvfxGIZ+gNQFT91CbwEo0V8Hoa8YY5vuOLa
VKdT4Puk953SVxWzjAaTsE0O80zkjSFBTmcJ5fBWkqp/SWs9vTRh9s4CiqWtMKoOWES7sDByv1hH
efheZRmf+lqVfTi9vTyzML1tuXn32xr76Svji73hRj7eW1/NHjPQ3SQK/0gLbNCshJGaR12qau1M
M+80rmLPdjd0J/TA/DynvUu0YGrTxySvHAsyqBn+BLypBys/jhAzRMhHga5qyF6shgVzQKrcD4rm
eHD0gSXuMJ1cDm5O+TqbGWVpIbA7MEim1HjkOyr3On3Iv+YLNtFaAIr+glJseDBuXDEfogWzWC7A
xWJBL0YBEEax4BjtaiEzWnmIHTuOhwKcTMFLKGAoobsdmS9fgI4Yrha4Y/sH65HpuZ0nD2vpAoI0
G6CQGJP63+ECinQWZGRdAY8coUgmC06yWcCS0IvOSd1l7Fm1eydS0V+DBURpLkjKZIFTzgum0goK
QJgLujJeIJb8xr6x+PlrR4XFVotBXaaf1MvPU8b/rj7/6erDO5dbzP//6nNI0ygHk/q3U9E/vujP
s4/zZRGmMSZiluLk8hdhQ1Pii8Wt4zPrr/5of/urQp7DjILsR9SX7ycxbPx5BqKF0kbOhNmBG0bp
9n91B8K/8i93IByTmPTQy7lMEb9XizXkn+5AkR1xChdNeBwrVllGkcIiDgmgq6wcrVlNo5AAaXmS
lEkFB3AhcPNR2rsWA0zDS35fIzT6nluk9nGeHelv0r7ADtDq+nhjPM7kTsTOpN0SUgovFZQmy4MN
F1B066eoxr3R9Ge2Krdapb7VGUgJ+swlpOjssyJ5XpDGrefDLOZWrvK4UJsZTkBN1oJOMQqhC1Cu
2Bx4XLpa9VPFk/P+uRW1roL/Netc/8PFlOtNOAattQjw/54VJh7CVJl9GSRbbtZ39wZu59bBIBGs
KFunUtniqP1UxvF0G/HwPdSBgWzGip9vnLHAzxu7Y2CtcksP3JUdl/fUKlmIgwHRfi6mfUDx0dEo
6+gkQnfHJ3YNdLGIiq2VswgbTQh7qh2oRF+PFgQx2TrGS6r4/IvgBDwJA0q0CuWPoJ/KR6uY1BqO
rHntjLg+9MUk16EwrqE9N2sIqc5Gm/ikGTGMXU1HSx+o9b1bOi5vK01hYZajE75Dvyt3EmeJx2M0
OYksA3dnj9W9r02HHzuOvUvTNfIBl7PJ762bu7M+bCqjKB58Aue/495W257ypG1j0fIS1A53dVu9
Wz4fEYKIjmdrIanphn+AAHtRnNkWOSX3ytQ69kPBRACf9SmuG/Nujmo8maUzXMliAv9Mwp8x5Wpv
VmEP6zkYTwBEprUFm2xlQ7NlCC61G1f97Cmtk8zLk7R5MMwk9Fp+IrRGJ7ca3+ODNlLlGfGO/caj
FU9YY4wPE9rEuhwtOqsxaaw1XNtrvfeDr6Rm0dVSt4LVFeeF4tvGMUtKWYqTiep4nPQOV8Q4PAad
TG9On5NF5Yio7k5klTfXkP1qrv3Y56E9zw9SM5Gcy15D7BwLjptdftcNXtGO3bVnI5HyROZtVdam
3Ape9peC+r/XvmbZ2GhtGx5lHAqMKUlasb/0cl2RsN51sR9stao7IU42Rz20LzjtKxBjdo6gXLgx
cY1R25s5CZhVw2twTSgSXpa/5G3m9lnT0i1Lwd3lyLT1nZPsAWsxt7N6dPE1NOtHjbuOmGq1Vqm8
C9IZm9wt35vScQ5ZXDxPSzMK08ePzEFaWLyMk5dFxski/OqxZ5/S6UMLmGkLQeEKMJwX2Sm270n5
+3LotcvgKrXxuzIg9ytfAZ80j0aZjVutqQtKJQPrMHHNeJZkSOFSOw3xT6piNCZiAsxHh2axFQy1
VxCQ1aZzsnqXcvkDGnec2+jc0hK+orJ+NXGYyn3cBFzQqXWVGSVjcbYZhjLaJkM8ejKJm7vrm+mt
dK3gQE8KoOQ5MQ9K2eONFOW8y9sEWjnOyx2amn2RdQ8+zxwO9ST9ZE1mf7gNsn1mu9b2GoHWh0GK
MOcNVjRy0Fn4NUyI60rURnyd/MHMzgC8HrLa/VlUhbWx7Vl9jdnLtxQVJvAiIv86mW70yHD5lstS
HixCPqs5Em922Vvka2u9/dHU/JFB/pbrukyNU5DSpUtJCy9pPUhhMsgUfnKYXiceu6tw5HlHLSkg
QSeffsydwl7h83xmwEYjnsbpB5kWgI+UAVdPVc2VQreB27p59kiSlU47SEJdeQ0sn0NJOYR0vRjS
KVep1esA6uLiUCY9ucwob6l1K3N1b2Pnd0lM0gsMAGpD6KYAQl3BzgNMGnOgnaMNU9ZN0wft650V
s9tEtrYVwHy2rtFmUBdg3PFwLwdgaM9hOjVCEh3M22NGoLfjs0Wr3hMNIy+J4xhuP5Ypw35Marfg
jE3KdJ90bjyfR1nbt5EP7Cez9nmLJAMvvUPNFfx7I6L6GM7Z1KwoxbN+trz6I49YdBB6QvMdCQq4
dO4VJHhj7TPQHgsYAsdq8rVtq+I82PtVe5goDHgM0y59AtprOitEEmcX0tk9eGoewle6HZpNb8hs
L6IgfHOpklQr+Nr0BgVTK8+BWQuoc7IEhD0PqLJ96fL+MPseM804M4zzaP+dQ/2hgFQaw6XtmwZh
26j0RbwciTWzUbJyQRQeV3KcuxcdmuNbVevRK5/J3JvhrV3YE7NHv7fUb51wCkTz1DfveBn7FzhG
80OmOweU/vQX8Sr7wyLXG7HxmlVH/rtnpwBOf7CK/pDxtPVIYhnTekprN1spn58iDtTQfe76yTqn
dpN+aDGUmGPWGZid7DIabn4l7Wc+R9SmHGfW3WkyNI8zSunTkChQ+etoHN8T/AqSh1HAQSHJ++vo
VEz72RRq1yi28dYZWItf4Z8nDxiaCM/3fisdz1DZjNBUJR+yrZI7M/tT2qSD4dGj7h8SkWTct0Le
rCV1z49zZQLda4aGamQDHH5G0kbpl5Lkxas1TMMv3w2rHy5G1W2uxYrOj0AFlAVWk3asRdxfqUwA
vWcCNHiX+tQ8Yr2l9sQEp7tHDivrvaMN5Q8VjLnrTbPfHUrRmug1UVxNdARm8QvoDylXbmG291gi
tsAdNSuOO2V64D0Hnq8z9HIiljpidU1CtTGdWn/1VevLTR7pybgWvWbtulRGd1+V+g4OouPlXZdz
4nclFwAzpInawibrmYmBTWdoq6MIW3ttlwAUpr5rOB7xgnPScl4awuSm0rkfwbduN/QyKLmiAeUm
uqZdN5alzhjNWUMcNqT16MTloXEkntwMS9FrUsets2I9aoRHprL4nkyoLZsWzCO+37iaf1FCYV6I
+2L9Muyf+PTVNyfMs7ciaIqtGXJNXfOI94mN9Qm7Oa0RPBEtgsGHCPvCRc3S+dFbdcqJqOSgbQTW
jGPBnMyf2CrCU+sL81lx3YhWbmaOEkcV58u8MIo9iEH+M5m7xAVrQoMatIWq90YjFG+9olu8zK3y
RyD99mYpTlZePBr6a0d23N8E+tDxWtKbboVOJD5URSRmg5Uh0I4sfP53trz8G+c7u4HsE46nrumm
HagRDRpu3VSUspnJIQ6Sqz530fcqdx5g8KB7Zr0HCnfDdTH0gBopXJBKf0BcoKJbQUJbY5IzHsGI
ahicA2dXsbaXuK96+ZNCSoP6paIMnnM5OdSmQWpAvNJMMXmiiXQYuUHw0LTGzDF19g9GnKIlSKtd
z6WZbjtd7844MDd2V2e/wtjoqEfpbIe+EXo6Vz16wJIbr78FluP/tGXhY/jV2Xb525yXO5vsLqEx
JoeAMYvDsG+xUUd1QAVAkMj4o+QWk6/q5R+lFqY8WszhUtCZ8pL6EAkiSw93emRp7Ad+d67LUcW8
wG33lNSZ8gKdGZHA4tGF091s87rqYCcoGtpJ8CXfGxRwcB7+gMMnjCwOzWVp2JvKn+dToonyONhS
nPkTpmdDRtG7PwMBxK/WwtSvCFsqMz9UKQAAEngvJc6gziM4Vr8FZuVccZVrv4Qe1f+wIP9vS/4P
WzL2WmX+uy35MUnfwiL7G4byjy/6Y0tW8oskSuLQU024Dn8pvok/zBFYeKk7tyFefdq7cU78ZY5w
ll9ZOqYJhvyTUcL8grMGl4TN/2T5Ove/cUqQ2vr7hoyjnLUYNKLgdyAIZPyLUafuQemPtqiOEjEK
W3O6bcO+3ZpZ6954gIbFwVKBxh2cDgkUsNruNDiRVvyROpT3NqtRq8s597KMHu6d1mlm/bUjdXly
AxXF15bCA6C3kfNqMdIfQxGkpxb+1FppSb2u9CjKjsboA/SAzULMNs7PMbim4jUPy+JCCKmcd9kk
dgHXJuBGECG2WT/UpNgjZsu9q4ccmttqsr/3A2LuFXXUWTtEL84xgCK5Me0+h2wf4MB461st/N6B
qcMbWhdJAFS9S+xzy3uZOAiRGhSgDhQRZpFsiFxzeEhDKJ7O1q3SuYSL0/DHDcemdpbpk8+7PcZx
sx7RNCuAUEi9BFHYWgw8AtY6YZj3H1yeXdR0+ik/TxT6CfMW4gbAtmHd9YTzgUkxj73jz2iGeZPw
NBg4MOeNNcOwBIMA4ZcTugbGo8uZfXOXZA70dSVRbEN3rqRYW3EpZy+xoW2UYBVKI8RIBW+imOMP
+IJTY9G/ngWTtSYsH0nAT8wlOyOhe+wBz6x24HZYX9F3AS0pzVxxmGYMakIsg2RZqTUtjSdAEZSE
mo1OMEzkww2MirW1VTm9wcBKNgNDozclE205RVNtKTFJznQWmTs2h+xQUL6wYwqqwNHnhb3iY7I7
uP3oOQSNt1lGPalJx8QjBnSuyCFVgLakslq2lrmKkV73zaz8W72cyeGMsoUlPmrIrPUlqHD7G3gS
TvZB1VyHsHdu+MP71zCj5jRQggYokOo3Xg/Flg0iek6b0b+mBkR6EJ00oA5dB/DawaFCW5XzoFTi
P4flaO7H0NYetdEfScND6tv2Tm2efXhaOy3WUKyEUyfTc1m5FsNEan/Dh5c/NdDUxSrzQ/RZC84U
hISsdkavmOb5kNeGTUNM22Qb5pv2MIxzvSNpGyCBFOZJzQ7eHVFaw1firc20ckuWb9gmdfpbQDHC
H+TMuH8DnI8bgAvshMKwrnU0O4d6sL7GlbNu4o7bPOqbcxbTMlZCbkhhA8BzeOyCwDiJcSz2EsTW
qo3RRyGHN/UtTO38uYbYtiN5Xv4cjPBFMHl4beq6R/6mmStLCIlTU7qXeUrHm88R5JjLsf4aCHP+
3jGQZ1vgF8Z7XNT6SZtzh/GtMp0jK4/ayrj81cOH3gtLrzYhQCj+Bp34CT2y+w7GK32Z0NtezKGN
LI+4Z/JSaTlKecI7zNZa1kOHshblDO0WK+ppKGIwC8RcdkQBp8dc5dZxGBusQbRQUFHP12qPIsaS
Olsz2CD8WNEVxNV4HLVyrD3q0OkQEAs33HJHEOmt1qypd5k2NCeX0LCHcPm54Jh00tALNJ0GmGY4
FtQHrM3JMp6lo5mPrVZ/i+b6Kca+/zFaBactRga8BdZgcuM3cDJ/depYnjJ9omy7leRpkKfW+GkO
4FydyzTUFW+NrnkijZmurVov3u1OZ6Uc6OgwkRl+VkOBwULQ7bOCB1aegjiQ34KQqhO7Sg2Wuqwi
/Dmr4CJBDL22lraGeBQs4qnugY7F4xuP9bGLKHZo4AL+YpXoCGdWZ1S+YUNwfVyHuAO+G+HSz6I5
hrtCDprOxljC/03sgX2yNcg7JDLEC16N2rYultwLt93ixsWB4bBsBRA+SAYPfQPdmzPnEjhi+qFq
zAjb8Q7JHp9HEgwmVTy++5N0DzojqWXw8CTrOJ74zLNSo12l6HPrrbPq4kR5Ww0GqxU85zod01GA
gkvhrRs2uNmkfsF1Kr5OQmsenGDREoOOzYRYO8z6huAdzWo9xUqToPVJGMUDHqWEl6hVeK0+vld8
5t3FYE8HMDuNxzelnjL2m4OVlJBhKjmetdaASeeW7js1btbvQpMfUVkZZ+FAgvAmzOGrVMUboEi4
f3CiXoYxdC/KTJIzFcV2vIrn91CHn8zFiYKscfxW6PXTWM2654qaeXkpu2FiDVHmhMUsOasbp5Vi
o9lGaHqStW4faOFDmvQBFrqI2ry8Fi8ATuUuJvOx5f3+jnPOvVdGM5AiSIuvUDh4goQ1A2ScZJu6
9q30YhEV8qwm7y9Frgd7bcBqtbIJCe8I0Bc3XrnZOqdU7EoXQv1RjQs33SgFYlUq3efA9uWR3yHR
OzhZXmGVTPBpYmXXzNesLRSrgi5sTEXEVMf11OjRWasDZ2XnebFrYT9yXR/bV6Ouw3XqFghcTvKj
bcTPuCoTlDBjPvdDFsC2aiDUSLfKVnlTULaXhYY3mWPzW5h9suEm1T3Fum1tejkgBQcuWTK3cNdm
jWVvEX8fiCa1u0GZFb+LqH7siXeKTTwrur6kkbmEkUP6ULtTHVEmYuXDz1qX6Y+K4RlDvZt8ZAzl
eBiwd/DY+8Gd51edRM3B1Pi4x5qcrCuL/4JZplZwuO09Mph+0OOUmoZIEMYDOHCeSy1+V7ELhDYN
tV1L9JojrZ/e4haF0GjiCOtMXB06BpJNB5pib8qioRKFyYskprVLkPNPEINovkjHEu6IwNits5pR
4FH0bM9N/t5aAy4CyRLSBSyqU2jvh96s8KDBgEN5y2WGmlgqY0tC7r3Sy1vXuYwOUb70O887HtEa
S6f2XUS4saGHRovBjwkDnuQm0YsHp6xvjt6QF6wWW1+30slXrqkuurtamxzjgrtHDlhuVSnMPXaU
46kIwyPeoWDry/RiZpp2V8047FK7U3s4gMEa3fKmJfl1qqNw22Z6hH1Ro84onW6o42KdRLhrm7Yk
YTmX+ZqebbZ+WIG7vDepx9Ack0PuSA2G0pyvraRdao79wlOW+FUB/txYU5ytOMLRGhGVFh9kScjn
gdndcJuod8xX1cbRePkVYGjssc9vNmY1PoypsuotWl51VXaHMavVnmuYRpBrdo9ZO93SyPoBbvIf
ebr/7VL/YZfCGY6x+98pjvlH9Jb/bZX642v+FBzlFwIhS2howe/zSfp/m5TrfsFNwDUbNv+ncMgv
/ak3ii+OpRxddxxLSEKELFl/6o3OF4dfWL5MEfj/L7cpuSiX/5RUgwazrFB8NxpdDbJz/4ro6FC+
ojkctaUtiG2qStM3K6ajjs873SBAh2uMNsJmotkT5NPAx6IhzjZUlcvMk3b0hCDHSQFL/+F0Inuc
sVX+UHpMGVEAhAk1nbaQ9Vj43APyOf+RWb5Js4UwHjEe2TjEUbsus8D64yVxhtehUYDxItt9YlxN
7/XIIKj3b1lRc39ApHtu8a29FklEO8Dcp/mMuFOOb03aZuMKAtw0o1QA9lqPKucma8LWTjalXSU/
Qy4iATm2jDlqohoNV8UU4fLjA4RtR3WXxY9ucqchPMpwY7hykxYuhMbaVDFVpW5s7iq1VMmNdHCf
TTzR7objX4TtOk9t00u0pHhf2rZei1afH7pm0r3OTJtToJrh3c36/FUyMKIRuMF0AilU3aYyDt6M
0EBlZPtbZdjEOPaVns0VEsOCOwAQHYurBbMTn7k7VvSOZIOzS8coeXBNyJ8yNedtObV8hhQHxxno
0qqQ3Pq8o71MAjY2IueKO1UZq9jM3scmFZy2M/cK9b48QM9qn8wJp1fUNIDDhsncA18SKTnhJD9a
beCs42nuTrRhRf5hbti6ewiwPK4DluxVZFXO2dUzI/cAR6bPkAe7p06Cfo07Qdskpbjie+Qk/veW
SfZQDhZ1XDwRz8OM2Qjqhw3laZLeMPrzeQ5E9wJWuKw8S2X1eQBdcgpdijxVreBWcrLXEjJsMnzs
ZZ5uykqB4MwHVYGwY8q5IA3WYqUo1HmrPt04lE9Zu4BPJx6y8dD8iGN6h5b2mIoBsTKDa+6qXOwJ
dkb3sEzMFyPIoptapvAVof/6SeCJ2nZVKE/CAMyHo70I98iKWGgmbGpG21f7YRLAbAireTalWa9a
HtRHU8/Ur6EenBqGbkaGTpiDG22IS6g7IvpMwpxuNu17HJj2NZTwtHGbEbdYKVCs75LtSiEA47sM
9DlbK6uF4ZmJ/Ct/jwmGyia8OmPcXBoxhUcH86vaiGKozrRayLVmT0G25uVafHXNSl/qIgucfBW/
LgooDVUvuwJUcFY+xDmHB8CRGe/y7yOgdElzFWxxRv9kNEjvH1Uf6fyryMUCfRhVP8X2fcHt6ukZ
BucIedMgkzBjCVuOBj1dZPeJD/fpGNJPv68G+yrcmPO/dGbPNBG6JvhyT2PKu2fTjF366vtqWokU
HuLa6aRqvKQ0Ci+H3/hEVxq2pykSrdfCxcJnGekPEqmSCwi2Y0l7GLymBsMwcOINSMVkA9eIlyLv
l7vfjDgJInzI38ZP6Q/RV4+vDgAiNEFZIow+ybkhBECA1c6tB0NU2n7o6meJHMFHv7s0KC9qo4ns
yKnCvhSLEpktmmS6qJNll003FF8DTC3aZbGomO7UpLehNut7+ofGSYzGVOnGKfmLJK/Hro0mKqrw
IYt5fyxqqY5s2sdHOpv4TqZWgZhEWaXK5NVetFZwD8c4xhAA+3QF/a3h2yzK7KLRhtKU9GWj24pF
wXUWLTdC1FWLukuiRrEhovjGs/D3wfK0npCD80UX9heFOJk+6qY/tTM/Q7/VT/ChEJNhHOhbvQm/
jZ9KM5Kz60xoz4jQmFDTDd6Ju77o0xQqPiOhPdpDzN0MCRsH47gC1Ocs2namF0/9Av/LRgcE3CKC
U6rYr41PZbxjYds7IW66aRHOu39o6KjpVSSaY202p3YR2ifl9jviy3LNgYFcK2QBpDeVhEdmdhnx
xyvnVy5czUURN93aOAMNXkYne5H49aBmx/2U/am93WkMtzu5jKbtVMwPEHFxCjSF6FfuYh+opknd
zblOwjWp+PSWLEYDW9UfThHqxyQKxGkmILjRmsHN2LBHsTxmCRjAkZ6Cr4CrgjUIBLoIFmvDvJgc
AjuYHqgopsu7F/Blk6DzNEvilFDRzaq1ircElokaBwGqNDaKOkuzpz71/Zu1mCzkYrewCn3Ctdaf
aMuh4noxZaSj/xYuNg1jMWwYi3UjWkwc9mLnAPiYea1pH5vF6gE0gie/pr/AC69W9KFz549H36P1
BOt44rwPyDSMycrxZpJUW3OaFT1XTvrbbvz8YR42zWI8GVqJB6Ve7Cg8Y7Rz3EZ4VKowq+4kgtJ1
tVhYSEGanrXYWiDnhe/y0+uiuEKCneruvAjTBzC86ZXSP4t9C5tMtBhmhNCvDr7t9WIdOWSLrSZ1
TQjA3WK1GcQPq6/RGoSWPGWLIcdarDltIatt8+nX4XG4eHd63fYE9PLtFC3eHgpOdmKx+2jYZOCO
DhMBg2g82C0fkVx07IOWEq9efw5//5uT/8OcbAhG2H83J7Ort/8yJ//xNX/MyUKXX5iQbWZaxlvB
OPp/g7IQ9hfMqLoO3o/oO2iHvwZlheSg80vMrpbFbRsx4I9BWcov4CqYorF7st4iQP03sgPyx98H
5SUFaQsgscghVC58juT/bMwrZy5mFPaGj05ZgmcGt6nhew2N5QJoJ9PeKRIz3wIgDOl6j8zyEhBy
9lKMBx+ND6Jt5QSZQcejjrviEM5Vtux2Dvj52iBkRPKH93tWTmc4hXX6Es2yOhfNrH/EZjAqaG4J
JnQdZuu0zjTM0DvKdItvTsub4dBUqu+PoxnVw6XG4LEJ22REpzXSiWc8ZK6SHCzuCr8Fwaqddd5Y
0Yp9OPBEnM9kOYDH9Z1RbwwjTA+yx7HkTbFLe66ldxardyC32FtDYwOD3Qo9aYfRBVvhcOjSzqEz
ultMcBmnTIJr462vNOA2nbEuDEW0azTpmmI+97KgWH5X0xy/jFZTemZnlutuGs+hwsiw5wFRCzoF
E+HT3VCkMYO5QxEnhBFEyJVRpHXjzZpPtm/F3zw/ZdRdcSXLb2HVmptrU1J5fhqQtd75iUynpFGx
X3+d7XI+tDWJFnlyarDnm5gxsZSDPZa72sVHv6HmBrE0lmkk0z1wMx5J+dZeWtUF2VAa6M09vuew
qEbiXyXt9SceljlTqYdfHW/gZgiTLg77lQrq0egPAtS/6k/cCuOIJWcUxNZRbl0N28W6NCz52puG
uDec369ppbTxQ+VLNweLRkNGFyau+QDMxcrEE5qM2No8bpFySsd3vuPKIXJUZao/U66ZHO28K/lB
UUYdelPaxYdIsvpsKOi4cS7DPsdFf0Vr1vDYYKSkTCDiAJiOSbEmrUWbtiHEkRGt2MDHpVE8ipId
pQePIirxjtudpOKXvlYinXWYe+T00Yjd1pGeNPlpQ7d2/b2e631LfnayDtkIAn5GsX4rjDJ9N9qK
vnuVNLaF6ZrdqXV9FKeg5RLO3UwRkyGCiQAQpNQGR7EAx9L9CGNJ4elcSOuq8RO0aN4sgx9BLXUu
ypIQ7mhpu94EL+Hwv7uwfJU7MYvxlhet2IVD4saPtDliJK1c2CWJoScnQwTVwoRu+rVLqfmhH3Tr
IWrJMa7GNpVnG8fSMfdnHWM3H7hJF77xeyTnBkyfjAiF4iHi27qTNhl/p/mOKuD/COtQ0ThA8rKE
qbVJKpamTjjlN3JpDxbY0Nvyyn70RcPUgvV1Y1fiMmO/RUUvW881S2vrRqVR8xMo9d+FmPTHwkqC
70EZzae6kgMX5iTdN4szF0tpsIvjfuHQN/7Kr8rmwxgSHGE2I3UgCQGArjPObuI8z4b+mJtx5Tma
b5+TubfO1Axo+zhuhherKlAMYjAV5zEyjdfMmsZxRcVeEWDk15kjDNltBGGs35rjhkwT/DS2yRy3
h65N321ynF5Nl4e7fERXisiNLZ9Kk3uyZzh98Q5/J/hqxTLQqbiuMXdlNIvnkDn4HgCPEQ8MBp9S
W1WAWA+DbhdH1vAM42SMy6MHsW/mgbsfLdvH/5xz9urIVW1bKxC80LsWC68Ku69tWC9ZjD75yp53
42Vd3F1jOlNQoHlW4qu9hj7lrliCnKOLuKdWSqbux2jn4VWlbrTHN5d/OJGu1qkOG3hVZsjbG7pj
loJoQUFNfG8xCx4mc2H68+p+EloBq0MMk7FXnel7RDK+uXoscKFa3JAdp4oesH3wZEcC+IGyMayy
sNPW4yBkvB45B79a7qDWpijnezGqyJNOPaDsNeQUzbi4GIiBDSfn8R1jc493zWx/B4SkvcSq5k2R
4v8bpYH+kWMpm0WkHnu479cpJ28j0qC9GnVdLhB8/QnHxpx4TVUn1ZZ6gAA4dqW/0Q5UryVZMuxP
WoEuMHC7hyXO2Ve0wW8cYvo+73PnFewPEZWZlxbRHZylYTv1UAKDcECy4cnvDgxZjtvbF6OaA/iD
GsH5QBjfgkqVJ3ewwmOh6vJaCSKxbaX3/GRVOP2Kprp9gvRS0ddu+Li+Sdgxk4om8/yxstnke+Mw
19RCeNKo8MRF5kaMnD9MyyguIwAej7BWfZ7zYriljrYhx6RYag1cc84Uhf6B9Si5hLqo1qTUYiqN
e+Nr3KTlxSnd6UlnfR6xQobqLtXY7nu3HQ/F6KMzFz6h5z6M9EdIKMlLporqBSdmfc3JiD2XiR+d
Os5FqxBQ7jdBmneDcILjq+6njT+hlut23oTIwLS3IHkbenugN7qnB9rpvsGL4lIfyQbEGxWBnm3J
AudXqF+rhmqMjQP94ZgPmmw9jtd0lcVTlhC+Rkh0C2nyc2yH73J0WAj70N5NYwYEL8aBc1yivO8G
3x9bnw8iIWgh2Nmxrl6m2Wr2upz5oHeBR9AWQMHellSXfXaisvzqOz1ig2bVdrIKfJxxa3cYzyya
9bYpAWh5/xuO8zZqp/8wHAs4YJxd/01spRj+5YL8+QV/mnH0L1hdHM7KfzsfK/uLjZ/mEzNEogXP
zV9TsUmSZQGzQjVRy/X4r/OxhFpiLwdpeKl0OS1f9V80wgKZ+5epeHEHSdPmtK10gismU/s/T8VT
1rY8LSL3qFfZeNKoV2WAM5L7CFLxI8v7+UAwDaModeKo+5TC4B/9dJJ+mkp9p9GuGO2wmuIv7K/S
bP3nZGb3PVWLKzVsozg4gIzCNurnHEc8auvwsAofEXZMnefJaodbBzCjWdUTJaBHzJfpR9/jhu2r
zn0OCZji0v20y7af1tl8cdG2nHXCxVfbLw7bOFzMtvan8TZfPLhQBNJfObbcgJryh1iN/UsbVfKO
sxj7bteX/u928fQCJL0kaYcfH7d7/EobbvUm/aB/GQM+zoypCX9DkMAgTPsrKIx6dK7Q3RT38Mls
WIOD8TI7tRhWiofJbwcV6lbkMVHD/8femWxHbmRb9ldq1RxaMDRmsEFNvHcnnc4+GDHBIhkK9H2P
r68N6mlJwXwppeY5icyB6A3cYLB77zn7KCCrN71hwYn6ECcHyH7xAhW2c22FcUIuDodlhLEDp5S5
DPJDKv1mi+U8/Co4rY9r28u8fbMYjBjEy/RhEmF4oZ2GkLgrgkM0pMEem693Iq6y35vFWMJYzjL5
kIXBDBuDADDFSR3BITYCq0PIntAC3OROob9PgnRG7Du1MtcoSHFC6LpdW35SnTo/ibdxI+TMcb3A
0VsB+Kyx3X1YmMhJ0aV349DMpivWq+6+V1l1AExdHBLDbGjRk1e01lGWFmuHY/tDlQ7tidKTnc0a
uTg6xf1vlHlKCjABHTyO5vgSyanAgeqq/iXt2GM5s7YeLp9CIVacl6ONTxgFPVlJXUGCSLxNScK+
5OGiwBwjlMG2ZHLpcH4pOB437amNCSUEOToGt15b/kBHNnUHs52raGN4dvGDc3fqrGDSpEConbl9
z2seOgefo+2z343xsbfzajvrKbaPZS77V+ovOu4DFFEk+u4O0VIN1Mqu7J0oNFOJMRKkPLVNED9X
JuyL/o7Y9gi/sADJ0+6V6KP7YVLhbWbpSaTf+XXRFKzDrCbyZzU6eWg01yZPzQKSilxkXAEV0CYT
hbUSTtt/HdxB0pxcHs8e74FxfEPK1IPTjMF2IDKS+S8P3vzg52LhGiAIxnoj1z3F+gmlfLJrsiTj
9rbrNUP3dcmZZKVyNKGO5jHWmGW2rpA+7OIwmQBAthaOczQ7dWBnmzQRVxaJRufCFBBMCueeYv+Q
cv5m/Oz468mssRAQ3cKcs+K6d+PIIat3Jn+TezUr0Mkr88bAdCU3TdPZa9wEehfhIz6RwkiCIh6z
I/6l4RpdT7QZqizZVy7+ihUn8+pKNlV3ohzN7ieRO/kqKqS7l3He3hu6uZtDbsyEIBI8rk/CYBtI
Ga17deFsYgmqt4ji5tHorPQmHUa1bnIksdHoiofaSdi1vIzmpUZcz7MfT4vPOByUROCtcR2QzNkl
t1Qpz9qpU7SA3NhGQSXZBveSQygqPBGvfSz76xgFClnVeOYP9SzRyyWAWDFYDI840cONiXnnqApn
3lqp7PeeFVv3slyE5CmcdTrq7lG5TraVrl70Vk7TnV2auFtCMcdrstjmLzak4heVufEmpLuAM43x
Nydp9cgAsrsqB7kodoKGPYUeHtaCyPWNd3MeCyaASTBfTEomPCZBfDv37I1JQPe2gCh96CjQrgcB
U3MbNMG4pH91a3LfsvXQuGhUoqS6yQjn2as6W7TG1qspafh3AUbl0c9m4keqdps1ixDJ5qLcDUyX
tv6Mf2otg5SrbZHWV6/pUDIVjyYeIp7dY2aJxnYk78vIryPsOpcYGvn33nRhKBBOSpfeMremx2A+
dlS3qxsve6FV790inETeH/Dzv6B62FluZ9y4NEsuou8ifBWB+WhpK/3RTE77VQHgfFDVmN9VVRhs
J8xYu5SD0bmfW++Ie6qBzMLYb0vHKGXTDaPuIXLs4oQ+x361G5a0bVdUWVaVnz1RNpiMXXFpFoHj
2DLsa6AdPgQik94qM0R00/aatjWTjOvGTamrQzde93GTbIgcY8tMg4vQTXyIIB3dGug1PWovT2Fm
IR8PqglzRJ+ExpOZluEuY556E1mp/xTmmGFWhII13+iNLjIzo4+urT5pDkAqKtznYnzL2g55i13O
jza9iXXpx4SSY7dtg5WqmqcqGKzrGQX4NQr9hd0ozZj1VoX3ruzEgxX0FojDuIQEVjFDgK4Qfimp
UKGLyPE2bAomymxM1YEn+vgaJlX6CNBKNZR2gvbJYCdr00IVGrMqT27d3rUdWAKGV7Zo2xezkkvn
d6K/n5gvE9iy/FCMqo6+ODTKwfG0hex4EiUmlf9chD26C7tDtigk6hrKN/hK5jh/91rKED+ZmBHV
EVsw4Z+0/+t6gFQaTt1+MLPHYRyrfZQMAegzZp78lOmmy/P0zl7GrBT1py4wyk0l6+i/5+Nf/6Pz
MeN+uq3//nx8Ra7na/OTqfu3P/n9hOz84nqarcr0lsB2BDJ/9I5N6xfTdSyOu0gdHGdpK/8ussB6
/buoAhM3CkCyVy060OIf9opRaPzLqZhgH+UR/uHScZEfDNc/mbgrv/XSOBglDP7SE2tU8QLmGn0D
tNRdY5TUiuo3nXVCpJZ/U+QTj+DaNQ3GanPLqnxIf5NoN78Jto15rBGXgvQWElFB79II+dB4J78J
vrMa4+Fw0/4mBp8sxemAhueSGtA2aSave6dq3pE03gG5UDi/LAMgZSgVCHutcRBXAX3JeXowvHlG
FtbSn1pXWuT4QtgPEWFh1wAYmJP/5K7jxlyKfwI9mgNJOl11G9OWfagrwtqadLYZafHQFdxkfVxe
IaiHMYpl+sWgbVvwFpOctyOBktG+ROtCVNqUk05cRN4lqXL5tULHsDF0MXyLeocnDgOfXdFNLtVw
CG867i00zoUdGt6qLQwYKHOWHomVDb/Jxq1erMZGSyGKSL8X2ntPx+nGM2vaxeR/TEf+8c99J+1L
5EbmQWtEdG1s6/XI0J7/xtYVVPCcEtqcJgJvBzBKKw7hOqOpQ5Bp6vhyWg2CAOncmLPbDqfW80jc
9tGqp2GP5R6BWGNNJx6Mi1wj4uCKW8eIDmEaR99ZD+5dTPImQa6EVlzCLMeN7sr60BSjQPPQ5o/h
rDiCe11xyyNWrfsxCDkPe611dtze+mIQ8AWJpbLsS+EE3UaXHJczhT0YXd98lbYuXicyimnhWXm3
NZbdcDB8umqDPR9SJx4LvP7V/M2YspL2Y2rsiSmdj05oze9oOdQxbET5gLDQv+mMqrgujKDL9g6i
/svYzbIXMLN6p7XoGvz+vwzFnT48G65Vlhi+TbxUCEl77eT1KS5JQslPDL6HtNio1q8IZGdEx9RR
eIO56n+zEpgfvoL/dhz+sx0VSMVf7qhszN17Mv28p3780e+6NfEL8EoE+fp3O8/vdFT9i0szgm0W
OIXHRPuPvoOtfxGOBTt3GdVJC6fOn3dYuiAasoWAoWEuf/UP+g6CBsbPqjUys8BtuLQf4EpbnzHv
trRD0lf84NQzLAI7YQt1N4hgZo3n7T6qqPd68y1GO3wsK8cZsCV7GppT3x4gIPR7uxLVHuEFKKA/
Xcbb3xDv/yfvstsCR3Xz//4vFo9/+Wh8OZ5EjCQtBzL4J3vS2LiTm5Cbc1TQPosLBg3z4s3QdRjD
+y5ZxB0kQeEYzjYik7cNkPoYZQ9qmILJ/+7lubhrwM1W9ZaI9kx9oWUe3ExhNRDVwo35NWMcJWuo
HiXTGtA/3iZ1Y9r9KGa8xtg4kmykA3yteUNKeQ5XA0MECb4cIVVSP4VTH3B0MogoQouaVjjwm5RA
PdWg1EDzpWmVd2LRxsXbsQYSjVUSdpwePPt2FrJ70kWZrnACZAy7UitFJwgu+S2bMhOAFaR9Crea
Hi3+FUpxD/q72PU+Y8VTC7Yw2UHaTFPUYbZzB1BowzFrQJrrP4P6NPZYQ+pTFcRi33V28x6ZYX3R
GWQTjAhXIihOZSGbR5VH463QcLVU07VXiPGZfRq9sYnUzI6LyF3eVI49XedBuDOiOKGG6URxbzj6
q2nHzYrEv6LYzEkavjDRLdWKIedwNhBk3WFXhZWgSM7aDlE/XgdqfjC7IL3UE3aicWZMB/9EimBH
FK3zVjdZvNIlEv+R6fTMk9mM5L3pJeV9H+X2OvO97NbtMcr0VK0iOVPWNPZTHOD4HIURXea52lLo
WrtKp8PjhKJqtSQRHkeJJjhNs3xXqjZM1gIX27qhhbHFqiIOo+2XW4X5aWXPOFRGsyyO9CGGtSDr
9I6rXl15Mql3BDWZJywv+qSF9DCzmWmw8XMzfcEE0TwWisK3Wgam66QzaLc00QyrxBqv7R5QeaBC
ucOgW20RJjIwthjKpVPPmDgqWslMsXd2czWMeI2TMnxNWPYr26rHdctKW83s+vem6ocbzbPhyh2a
botrWqPbYuLa4rnBF0Fzf85b+z5k0IL0crZWAXprljTcPn83UKIQZ4CB/YWwIGdtjCnPUk93W1cP
4tUKiB3I4mn61QIWeSbihQb2ONYH0A0oVUkGlV95Es/wSFAaHa1exvWmGOwpJCIBQ9yeJzAyREUo
rbeyqkxZCA+xJawIbpw2aZAGS1qxbzy6Y4OWzGGIfSTuV0D9d8FHjFzHY68wHK8ykYbXATXyFSgE
rp7T+fPa6ZdeWB/uUjx+MU4433nHMzxIuLcDY2lGW9c61ZrLN1ekZyG73dmF9iHXR8vdFXoV3l7O
G/2emttOkRuCDVY5Lt69Sgp5TNr6SYfD/Kb6eWQ03zhHMs9gQUiAspuSYdUNO+HwFX6bV69KD7Tl
KgvmfBGv1wmm3yEfJkQItfqW+0p3GxcARUzDT3j9DVJO5zgKqr1VRrcas3BPLN/1VNDcWemp749F
IAsXj3pKrzOm9QUWp5A1QLDAuqDSHO5kjc0BbGfYjzRIm/TicGOgSCWjhl5mX+DN4aDRb0p6HjeS
7eAqC3UKO9VPs2cOQhUYMbsttiOwxbO/CBgNGIXNRi2yxmgROCqOUOlGdEwuzEUAKVmjelsvssh+
duszzrAQgQBI9nKRT3qLkDKYOlgk5UDV/qGzdJskeY+DFvVl9KHEpDknbxtirYwXuEhoNccK2ab1
oeBUH2rOoKxlvXMWkWc929VpysTwNfBCpL2LGBQ2bHWgdbKZDWnUGH0QjZof+tF2kZKGGgK0Gvr6
wbWxPK58IcM74VrWl6LPonvFaEccmroJbh3HKSEyTW1CjLQKm2/FZBLx6gCdcCF7A5zzF7FrWOkK
Ip4Y+3OLZAHltWD8hmzDQxeVUIljC1yks24PMASBZ9v/YH/X99oIh12lZPNNGpq3CLQ5XwP0sMn2
tuNjnSBsqAYku+wN4zFeZLxAKwT/sOjY57nJEwRsDEuLRcK3YIX1hxY4dpEFk/OCQlhN1qIWbhAO
o9Cjnu7pe1y1BBR9/GwHwwsxnJHbBMObL9kLtW1C+R7baN0GzyGJrBrtZySg5TGmWLjVdih41+zd
QgvLQnQT+4JL7jr22fpnN70OJs9H5lwctcJbIV0DOKjIjI1n5uW2LJ34ZnILtXcoHPiDebQuOTc6
1rRFbe0uumsLRtAmCycklzX/RJ5pfCPQr7qrLXu8ctzKSddNGaLmdnX/3i8K7wRS/KYG0LFfziVv
6aIEZ5W62KI+BOLOh1h8WnTjTdFjoudxWl/Z3qI9Jx4TkbloZuUwyyT0cIMmldiQiZE18cHoVJ8l
CZL5tlpU7M6HoH36ELcHziJ0jz9E72S4IID3QjVQS3uLOvVDIt8tavlo0c1TFPNzha+GE/cXw3SS
+8mUD3hqXTQFi/DehoY+Q2AN7XPzIc1HHWdd/CRHYdqGxbdp0fC3i5ofeTu/F4BlRP4Gwd3fbDg5
vCYeAGtxA9BoR2qqFo+AVzXiumE74y5aPATBh52AcxfWgtRraQopZSWvQquvjSGgF08C4yZM7/KE
sMRQNNk9g1Y70vxwzRQWEKpRVNn9sCDAigUG5ixYsPGDELbALjBXL+CwrmnuAz3wsHY99xy6RYgH
gVvsOmKi5m7QJ6JKHJwIh7KbOYiHF3Czv8DKkO1Wb56uSvpCs6FPKBOH5YDpIo8Cv0Q48Af5rF4g
aN4HD00vaDQcQlDSSFeCLzUaM3BzhVTjuhKEpCBiWPhq9QdrjeNJ/YWsdwhsKFigsQGGAHf0wWgz
WQP+Vi/otj6ueRLAUsirQ1JxPdEQ+KHPo9Xh/FWktvcwLii44oMK5yyAOK9O2GhDjRjGK2Qan+tw
SkZ8eypD6e2NzwjNqnuU6OpbBWV0X0ik4St8TMBUhL+QNVSV76umZkBmBJlpM5UnqHNVqbDbR1kp
bi3EbNnJK5EdQOQuf+jcdKJ1agbmsfTi1FznUHZXjd3BPx6RzdvtlfQmi0HQf8u6/6is05ZH/+rf
N8quiw50/Sedpfjtr36v67xfaHCBT2A2/DH/RUz5P5Ud1AfTUaS0KA+ZI5Gyf+gsbaAPBOaYABOJ
tYG+8AcA0eIFNZUjM2hgPRyN/pHO0v5U2QnBDc40mYk3laJi/PjzQBl5yNCBEq6PLguXGMXYEPdI
JmcIsCQJFRVZqyu3VOZbYyj/UYW6Bkyd+ycDRdKp4fnPqFmJ6wItxh4ecL88U1I02pzXH70y4/QQ
lgDeCrPVoAxiaOa50f0a17iaxjBInxGdtNsSt/aate4zs3LCcQNpvScggOmXCMx62LeZMR/Yh+RD
l3fj3wSNfmoecgUch9LR5TIspMqlvv7zSD3msEahWpZHjprjLYNdvefMotdW2y7fi8/9pyXyv5Ws
PxesH+9HuxIyOk1SJT4H31gG81yEhOVxMBDljUH6toyq1hGCkL95p09es+WdUOMyrxVU7kRpffpm
M73+mac7mi+mDhuL7ZuTJFI+gh2ih95Knf0Uxv79P/56CuQn/QIWk2eauOx+upymhcmD0+cR6/JE
fuiiqW/QMribbnTrafXP382lwwEplFRRsKA/v1ugvSHKszg9CnNwk3NeZ/NulMz4L12qH//6vT6F
TRFjjbJEcbfiQgMXikDk5zcbkyANs8SMjlU4psxFQ2r5TVVlBQlFgpn9FI6XjnL+emiS/gCnsy23
REc0//g7gyslUN4x6QgpNpWfP0YqGgUmhBNj1SUki/GgbwhB8P1HLUs8K3/9pf91DbmmWE7DHtEo
JOUs/NQ/tdZrCmW7rWUM2mue7wqvbjatwR0MoCoJjzipmXGqHFLD37zvskz+SPRbrrVrKilIhpKS
lpj5aV9KgniIAlnGx3yokHT1/JqD3Q14dqMu/mfv5ZCRwQh86aPx8yKM//ReTmQMZKnp6BhRz+Mn
meCjlGY9XQXw6Z/++nour/Wn7/XxXq5A0O54ynTcz3HlcdZSo3B2O87TPAhyAFV2SiO7/x9nxL+N
8/3cFlu+E54L9EhsMixX6+ffrZOAO2QxRkffJAGH0wz1xMqZsGL7ve0+hHB1EErjVcNoTQOJKIMs
CP8mUvjT2lm+K0ILNjoovpY0P68dirMEHEHLZ+gb5h2CRIpVMBvB2ben7IRHn3JW2tPf7Ocfl/DT
JbbYgiTqW6ZBQIR//up9IDnd+So6huAuv9SxzE5QlKabkjHDvrZLch5aY5HGDyTH4tgfuqk/DjIf
v6NDqur3EsnQidQRPFwLtccHnHfy59i4++uV8L99TpcfhpEHpwNIxp9urcS1/WFWhnEwbSXfUGA6
9brH889PlMpBMu+gBFtNMSp2TuFDcjZJAYXyAlr92CWFcwXHzT9iW7VvtCEbtZN9WMRg17Tq93/9
Wf911XomV5ORHcBm+S8DNsgmNALSITpm2oRjn0CbS6hdmnb71+/z6a5nxXgmewybG3ZHbpBPO2xk
WFwUo4mOxVDMdzqaie/JEzJ+GcG4D3/9Xp+38483gyRt8XR06ZV/Tsgl5thtnDFmOyfmYBN4fr9h
kt+tMUsmCCvKYF2OKENFN6qvRpYHe0qa9m8urDDd5U78ebl6NtNLgps5FPBxPn3nlJx7izvDP6hu
qKejSi0201aPdnkMoFvdMcUz31wALOso6vAWTGUYB/x/+J9gOkz3isQA/6S7brpFz2B1q6aKS5LB
0hbEp5Vk8xkZM0q9qLLu59T2f/S4Cp+9KZ3PCPUg7uuqlovsIkHf47lXfW2y4SKVsO6JJ5APMizN
Q4sT8jqExEfeUhkZj4Ya5rsp8O1uldJwumSgWl9TnyCn2eAYx8wVZ7gec/9H5hluecqzCvFJjpTv
gKvZaWiVhl24slW9nBHI7zVXeWU5ryGQzXfmAfbTgJKvWo1+nxlrmEzOj7RvnWGTtdgkt40Xh2fM
vNnJcdlaRN1Hb13I5o3w2v1BZ9mz8LRybKQcM5HjDpEOuh30YGc/OCaHITImmu+e6qxtDiflq1cN
tXePPoj1xt0fJLuk0Lw9DlQD0HHD3gkdUX2dsVxuxgSgjlr+tqHQxcfu4kWooqFBo8V071EX9nTm
OZM+V9U0XD4ury+HdmvloXlX2lWYnArCIsOjLwIJ9gO67TkBiNhtsWzEdJo/diuQJld1O7NDeWI0
vuVFwooszFGY6zQV8wFqD9ducj3iL2rTDB+dMXK+dEQZGIAjzfzWhoe5CHJ4nYHct7Nscak2lYre
anAuC/WpnoK9nnU6rxjkuw/Yo+0nL+9ra2VYXNvMtqK3FBvVDu6M80qbCS4PNw0IHT/KSJkbaHTh
ViD/yuyr8RJNDCU3yhHRN1Iv2ZqwID7jsQDRay/rMFto5V6HYGs9hV4bbeZRcIARWTHvSCBhLams
nc/BMIE38Sm9JqBy/XyXuQaDo4Veu+nCBj1RzBegCxwPM3hTFtgW+2z5Gg6I6cHhsnpJkxhvax85
6qELqRhwXxqPErHc4qR3pnNA1Psp8dKtnmnUMesfSfRNqx0wXwG6fEYqToLeejKK+g59d3Q0vTq/
Yniy5DSl0UZajXkWdj6fusqUB1u5/mPQqm3hLGZ4mSdngj5Jl4MGc8lmtU+imfk+4TtwfGL7q4e/
H0dUhhJ0QmCZEKRhGuNM09Gy1oIB/k6PuEoBjxJmzFW1nnXUX6Ign06x0LswRMmIFrU4Ma9j2mJ0
eIuzQeNS4muliVevwyRJgZ+SvWAtSVktFqiamdMZw/2lHuESMxEfN/3kOWseOAS6VNGT9CUkr6a0
rlKoCWaXuLCb8mGfaGhRuMAWeacpmX8T+xLp8J6Q0zf4na9lZzTbmHyozSQR/Fn0nI6G6b1Ui6WV
CX8J+m30eKp1pfUtswn0tT0B+D66AS2DxdaRj33vXxW5Cl5aVBHb0JnGU5hmbMDOckbKrOlGRrZ9
xjld3YkobU5G7yaQrfDaqGryiDTMIGdr8vQqK2h+RdRZHiZRwFrO/d4HdB3Y8UkUTiFWvhGo685N
+UBF6tjMwydrfnJnx96NQ+p327a39BXyzOrCQckJN4NcBmfKTJ9qmKxPtCyHh6lwOT8UAM+CFdki
0zlRs70QU9XOSVrvO96qmuQXifOw0hlvyin6XAfmvecOw70apmlrz123XZ4/CBGLEnNBVFbZbdPS
FFTcafgCGaBZKyuBHl1PnEUSj2FVkstmDckoYivKB7SHPk8EAFfqUMaUPqgQkk3GMW+nZ5NeF6g+
kH+llV0as31W6YxJg0HbjVPNkNMDgBvxppXwTHfMNJFAlkCw8jhxb034tjupuuBLGwfDld2Nmzby
h1M8dCYMAkw132wMgz7hIJCFSTSojWOOZe2E/g7qgDWACJ77jIUZc3agREiNu3Sq1Tab6pcc7/7O
zNDJki7n/WidERWrzIX1aGWu+jIOGNr2phsZ+OcH5MRFx3ksH6tDCcvsZjQqCe2eSZVdFOXaaCt1
oILWBz0Kq12Voqt/LS3P22JPnE5Va59VBg9M+zW2GkeLa/rIOUeYXOH8T/Vd6lc+7VXbtyn+4xDj
ZliLR4MYm7VoU33iR4Wg4KJE5yGMHjo3eud9nM3mTkHZOI5V3my8orI2nmQJoHTFOuYH7p5k5nQn
kcDBv40c4rSaAq9IY4MkEPHRjyvrzBWMNjaU3Kr3xb53XRa2zs/EDBNQlWnrNqhS90B3377WARAM
QJrug+9WYpN5Q7FPTVLR0rnxXruF6MtGU637hiHf2muLOgKi53r7sM8t+CIDoyFyuYLn3Bztmw48
28WcfY79xNvJVdkYMRGIiVE4oFH6dJ8meJJcsqQe+WrBFTpKr9j4wJuOk6GnX1vK8WtU/R36JmP0
VnapGakzz+aZTsJgvXQm3Rsq9iUxCaWM34vilIqp5e5qyY2Os/S2lG578ZpxPNhVE+p1pL1DBvLw
OHhQsRAaeFcYQP1z3CHZcYI+e1vScSBQlbr64qDw30kZJz+0m5HIUSpGsqAH6CXFaf2smvJbxktv
66pgfKDd2WKIQHLaq8lIAnKG0RjHoMTLxMOVnKuKTLENptbuSvgT8KyCabzbRdsks94HQ5foe0pC
DdFHEKIXBBN0ua54UyLvT8QNMu3QPANpwM77yUVHzeCtvRVm37zFdcKeXaU8NdgE6iRo172jqsR9
as2O2OV3PCc4kU0nH8MfoQF1o42alFxvp80pk1rjRyXD/Dy6pXUTDW73RNRA/+bUkfc16DRg6gXv
AlTanD0a3y6eDJWt6YjkB0M604l5KzEgmey/QMpDq55kFZL6HigNGfJMLjH/rjlFIXiwJrVp04qu
hlX52BYIhuZTtSMG0dg8O0OUIiwfeGYwyiLbKu06sirZnEISJ+NqPAh/sQ7UAGk20LcKtrNpDh48
O7aIAiL9CkjsyGNE0B1iXdKVJ+ZzNh6jVJv4VQt+Nx4Ke9ss21M5R917SW20TEfSTY7z+0dVe9E3
31qWMh0l8xyq0soR9dXjQZq2/wx20X41rNL4YSH9uPY/LJH5HK8FGW54+Eb9RHRnT3qZW3/zSyfi
OGnqNRP4Jw7GhBf5EtxMUt1LmxCvBbo9s736qc+iyp5NNzdXpmfcq35MVrHKScdV3g6JllzVOfpb
xOnZauRwslGK7DGR4/PyqLGRxRJjp8foLUkt/LwQFCWkmRYzsAwOSNWsXSeHX2Hy6z21vLOuGBrs
SIZU6ySTAOEydy2g160yd0m004D6ALySWsZyNuNRXE1utu9mgSuFFw6LzttbU5WssmxK99CPxocK
WuDa6rzgTMjbD6NkzFDNeOFl31uniMbutqGbdYrqKT1ok/aANfY4NMq625dha74lLSJ1anyeOhyE
TrBsHJhRUbXLhhYPRDvG14kY9wkpnCviTcc1RbVExjdeBmRJBBaM8uDWVbg2M4ylTVVu0o4EMIuj
4O0oGnPVpjGquLb5ta2NYlsaxbwXMlrgTPpbPRnZrp5gerYlvQPMkke4QsTqGK+RdHYFXEjOKfoG
fA1hY9XXIZsvXeKfkCc/AUc9s+XSMEJUfSXr+Qcx489C63tl5fuS0zRxJ+mrNiNUhJDdV6rVbzSl
8LzXi8rPEO5TkUYYugvrbdSCgxXxmBsvtMiYqtuNtkAsdiUKBDWgr5fvWa/B9md0teF+UBEEQ9d9
me35feyjo8Sfz+w3Jcp50lPwxUSkN6OE9pIT+h2IXxNmxQIgrpi3fRW9jP0IY78Nr93qyfT6DmFQ
pbdhEz0oOwgPaiDQua767sWwam87DgitemqY666rQY6PxNMh+zRPrh2pF9k4OQOliiT1JhzqY1RJ
2qNDvJQTBGeN+wJDAb51sv6QphNWR2KEUe/CbLwnYF5/x+FCIIBRpjR0yLZrPHNv9Vjmr5h+Nw0g
VwQHIHPr5fWsKiFZk6bzQOMCrdgxwBqgGb8njH/pajpxu4KJKHaiQWW5SjgPHZTdKRIUsUdEm8Yo
YpIzNE1T2QyUnAmm3ZqA6K9ekPg/Gl9yA/KujBhcNBA1RxEKqQ25ZJRFAcu+2xBmS8xMsMw0pqLz
vxKNZmx9o6LGKIjGhXg73lQ84569yp/OhuNSJUcYW1sCrc2b2HBJ+2v1RNnRKbaloYntdS6W6kRE
Y/9rPFvDJZYT/HWRzDsR1MkJt7//NcgMmtyBo8S9aNx2K11srfS7EMZh4JXuGWz2UvLqlvC90C0b
0qB6jg6pIc19Kez6yNmelzZkbsCLokBnPIvETglFfQW87ZtMM8AANcc/eIrlrVsDccNFdCQTI0Zi
U9RHCwbDOmps/2SHLk0B1MFnr1P0CJZJzcf79aVjYLqWNYZrm5lNAjYfCEj28vGfaC+DNiQp+wsV
670itvUAAL98bTISrdZjbdEl8OzhMhAPuzEoNpn1zLmE1cvFRDDsroBl44BeGsUlcN+1NULhBFKM
eyaLSnMVRSRaG5qPmIUDOAVyvfcyc5svRdTyBaKYV2QfmVHldeOtG6XiJetMfvU8MfnMw1gfazcf
b5OR8+5shOZhTjoCKstpAoJp8r0cArkeS5eyr+qBhK9BP1Z7jmrU9l2XqnrTJ/6QrKKZrgjNSzaD
TlCdmGjBC6d3iaL1TXjFISNm41oXQflK84+owiSmo+jNV7quG3xeqW5pyaA9B9ofzMWuTYbBuYbY
YN64CEKuinhmQja7NK/8OTl9rDsjyuddjxWc4z80J8Kp5rsQSDhl0mgsny/E62gwPKYpQpl1l3bL
NUlBUCMRne/4rcabQvVcNpqUawdb+9nKRQ5Gm1Zc0+XzWRG8c8EoR+I8YX476bACWmeJwSYwmBcE
iP0QWNrY6rAnPjxF39MqYL5jrswXsJvzDgVCfVRgAJYQEa6WIPcbSpWtpnPPC4FArbW7qQbDfAmF
i88+aRO9jxrWfUjoGwBc+qywjij4BZbKH7NwaCrFrCZ75kVJaypeaSXmpBPkVv/UWuiwtRj8Ux/6
xasfmuPthNYNTnPILezYwE5csmdPfimK10Q1iMKqETT11PSpiWog9cU9xQHfMEci2uE+hN+89tAu
7HUeWdfULfWXlnxO8mPNNDl1BZepbwrrfkhaMHfLDWs1Sfg9m7PylcAS3nrsmv6UtpN/bGm5Eifl
Gc3rTCJHYNKRayv+TtcRlAvUJ53b9OtQRJQebfmem57GUuljB+1r/2S2/Dpt63Ozj9yBfjdpOhY5
DOEahEdAjubZpgV+LjPyi6F0o7qf5SyuUrCPECWkf3JTm0/eUvm4m5ztcG/aLs0PxqLexl1WwYDl
4dotXVoKuDX6deIh7lv9f/bOpTlOpN3Wf+XEmbMDSEhgcCZ1pUp3qyTZmhCSLXG/3/n150Hde4dd
qlCFv/EedEd0h60UkCSZ77vWs3qnZZZYk/rqq1GBC8xWyEQKCt5pcMXk83I6RQHI+ugY3CnQWcqB
bEzv3SKbk6ybZp6DlToy88zC2yMyA0dsg6sC80AmOtGgHPtIo+7ebMk5eckBY/he5+HwPHQ2Xaia
DXlFKbXwce1nyE90AlIutbrLroO+aQ+h2tu/is7w3kPADPvOJPdoQWhcf2OEfbkZTWvEx4vlcTeT
wX9E0jQzQOt4EaH3U+BeJUVIEPpHSfh/cVLnHPOObXypX796CbO3P8Tr//yNf0UOEj+PgKAghT4H
Ov6eX2FpUFf5fiBE1yz2rVT8/9sPRDSkaVPot7Cy21CjkFr8N0sK+YM5+4toIzs0BJA//IV6/bip
QDeBAzM/h14U6nV51A8aHTixzTgrCDyYGGtzvMK19nUv4fMQiDxMYr1o5iC2/9DP/9YlpYU0bw6d
CcaJIITHXihjtrAlt/R/xCXnlQN0DP8cZf4tfhsFG+4wmAGjWNlzrTznw1tjnpEMnLuQo96yFeYG
R3eGaCcQz3djuCqn16+vQsOccNTysG00rQZNHp2ZoWnHopM6UQCxdmXlmkpW/cxp//ZrFgR9zb52
ck0PEi3uIFbPpOUTXavtZqjFsMbyq23Hoeu3YVFVj3owCY3kqzpaVY11RyZcZ4KrB7PjkBnO6aBS
V6IZOtIGPRjgZBEGFJjb6DDOpTQrsqKLWnaU13OKBTYp2LZdw6DVOrclUxFpckAMH/3pVQzZ5iop
CuheZZsDtIY/LyvQT4GaWBcqbgP6Q9izF4E5BldqqUjW7wQltUphNFBMkI9+2g5APgmNQ/LeXrZO
Oj2Q15OsggKOeWSVP6WeWvQayUknyLNb1daEB0ivL41Ybx6GbDTuetxoBKhYyToXVcQ2Bw9v0mrG
po5t9G9DoV3ZnPDXoJGGxcA57puwGn4IH4RLa4qILwCnPlLvrLUrD/ywm1McWPp5G9x5Udf/dBoA
m90kWs563gBDosMZQJTFW59J73tQoORYpTQLHmhOmgLepfZWVYOSLGmjNe9KaQAkIs26eXT00A6Q
YTTGXYewfWnNNxgVx1XOMb1Z0JcBuTuaElmw1xCjRp0DLTCaSA+7J6iDGkwlEFYLBWKkXJNp8NYA
E6Nd27S/oml4MCb9zQEf8WPQ8TwbrRJ+B8AW7dSRwu+iCkqo4L3xNu+IHegx5eRGJUr/iOYeQdMe
qZCtys9LB36PaLDifeqY9WOokCyWDKV1kdptwBe599bCrDBHoEjEJ61HOz8T3QrKTrVBVa1ukbNP
FIWk9JcOkexrexhVNuKJ7e9NivYuhykG0Ce5LMsI9nxqx25kRt19nE/tfYPnl7MmHHSOQaF5l/jo
O9XEi/e0tYHTKXm77ugc39gOt3NRCs1bpdRyVzpr53UD6yzaRbRpNkWCn4zUtpAI0rZiN4Qc3qc5
F6r3UQbHjsCI0LzREy3aBkDHtppRea8esAqIFrriXeu9Q405DmhpzVpnMgUp9N2MQaWvRn+USxAg
xn4sqvKyVObDDfytnXQKeespQtkizRW3FuH2l71hPnppyf4I7TQCVLNT6b5QgNiVVYNguR0wbZOe
4702dCDxcfR5sxBKq2xz2kHvRhTb75S3mmUN8/OisjTnNXBUbe23pQFnmDTBtVI3DvVgZ74fHib5
lTYNvxJ6NdGy7oZkHfj0KrVaG90U8OElCWHGgbPDBC/IxnksFFPb2lZWbU2MAd9t3euQ4pvBnZqW
KsB+7P4rox3Y1lthR6GWKudPLYZQUQKOvyZ0sH+phMiustZ3bhDriwOHAHpKGBqU9VBq5kWv++Mt
gQTTBtG6fUvWWPYyBmZ/V42w54YoaK6HupSX2sB2GmaEeRETAb7VSrNb4neW9wUychD34wTMl0rd
0lR1BiiBggSkkJLeVk0qMeCAf2NrkUlpruj/53h+evXdAH6XLoIkD+5LrKC/SFSqXa1jEYqVtN4y
NWheQibfFGNRb5u8B1xcF2FNBG+AGFo1ShB6Es16kJfBYWLH5y/8DqUzL00gidzGyUpLcdrz2/oH
XcunPZk+JewkinyJ6YXlMpKZCkM1jZydzY5hg2ZY0hH0nZ1ZO5yROEtgDZ+9R0EcQr2QgjlBlZBj
rqM2a3Wsqt0/p8qgtMcNElxlbXmthwlGTZwlKYjchyGf4N5ySrrNkqp87cumYRnr4juS4il4R+AU
G1aBZzIWgXh1luWCOu3esL5OGx3VycXHmanPQ1KCSLLkcBvn2isWFRqOCXv399qhQz7WAGkRDXHg
nY9YeiZNcC2cjVCNpBSjTGs+BaNoJF6xWXd2zHaUOfyBB7dXhubPnZl5SHp/VFaownSEMejs3UUy
F9bipn6yhqZesffljxqVUNYhXpKrj+O8Xvv6N6rCbH2NIH/swjTdNk6bbTmRe+tw0lT8bTP2oaSM
qQ7zZj9vX3AENjvbkjaAqTYyV7YXqy5i+pjFs+quHYrOnFYDsA2V5oRXMsbDoCkNoY90ywY3p7av
kyukiR3ie7ADlJ7SPYAZzgJWLhvCOqJpcpus4BdWBzm5DnCrew2/zvePTi28LQ4PH3JOs7CzrdVL
Di9T0TIsHn9vP0x2vdAqDrSon5UDSahIupSBR28LjNA5AEoglyL49XEijOfTalpJ88ID3MIhpUbG
WPoI+ktPsbfsRqsdYLv4sXcwOmVZSR2inMMegF7TA6Gy4H/Uj+aPHfBDrGgRtZReUu0RGken3KEd
E1BTuhVk3L5oaUn4b8EER1Ef7ydm9BIRF7wMQ83eIr7hO/q+9aGO5fTIRPJvZaD4N03UOoTf0saR
BuLRsCqyrV0J+b1hQ9os2lD3SPjO/PGfk5/uKcNt08TT3aSo3VuXecpDOseDTk0D2s5W5L/PKW4G
731U+WUHQ/Qb1Si0a+ohysEHqXCLE4TOQqLjODaH8EfW1vadk3fkCmOvexLtaDx1lWI8RWYxXvOl
kpugDJTVGIbKitoCNURyq68mX6m+EdSYrfUKUzjM/uH64643Jp35vLbtG33GU5PWwoevji7I3tHI
XcYhnbV4dXIm4oZ0I/XCooeyzhyghenYiHUBQJ1ykUpcNl6ncd9yjr7xbM0H1okudPkxlydbQ+Wj
GDb7Ctu4mAAGX5Ng4q1pYwBLhaQDQ9nM4hu1jNIdCbDyu+Phz2o8pHVgpPkYYgPg8U8IluM6p+KA
TQWjlSNS/OSc6c1Jm8sSSB7icbhmURh3euFlN1Y1TWSRmcCJ6XiPjyRWm6SZT9CKJkgYFN1iokAh
CsHUt6IbsNGYHATFL6NNqSH2E5ZIq6euWBXDTWnVfLoJ+gQdVOaUJoYpteIVFn6PoE6NVFO+Td2O
pJmJnoJR0wBrkkxbZlaWH1qUaJuWBYc9EA2hCxy/zU1J2ZCypyTSLqCAM/ZkPhJj0m+Q+yojkQOZ
cqhVlRM2BiR2zAZAroREm6Xq17yajVlEGAJnbabdlVT8i44qhJYljyql1nVaUJkSTqi9foghjJQG
t9H36iv4bwooQ5iLhUIszT6ga7wOUYfS5ULvU8WWtZc9ID67GSv4RjqlEjF2CGVSR2KGaDqUPHBG
xXSnStoh2FUSakce/3EwlNJvFg6Vncu2UQDx8EdvI4GBhUwCsr9qcPjbUBXTDieK3PZluJ2v6MYK
Bn1J8SO41qZQr5dtmN7rQ0zGj03Lcio+YnTyhphac9Sfx2y0I74N5T1YFcRycahc0DG7bTH3LmBY
B5hdlDe7BHGgGdl30dIKS4jZveQyYriUOSun6dfVxrarHgCkr289j74RubfNBeKfCnlYqVprdogB
jSoTtlkw3urUIpZxLdOfVqb8pOZ3M0BF2OhDn877tnKHUYgc9Ck89HkwLStb8V1Wqy03olsiSM1W
Pn18+mD2dyVD9Q4gIac7V5cehMCZ4yZoOKg2UXyEuJKTYRVcL6Y0g12VLsnXLWgRFt5VkQX+kjwo
wKdhgrIzF10LIiEKnv22M90YmgSpcO3QraFY5vcFuvgJgxqCqEWqBxdBJIvbLIuL74ofZwu+6ik2
oYJmXGehENOQyZDRVMS7thunvR468RZ4f+sqAb7jVe6Xxq1hV9Nt5MvqvoBFtEYBYNH/G6p0JScp
1zBkIMtVQbBNiJjYdGXMkVxNwj0m5JECe1O+OtWUAhxVBHXdxHSqVZ/7oqdF1A5xfFFnr2zvtR9Q
Re0rzWkbdVnpZn7XlRGIDD1v+1tvInKqGakyR0pQbxobSYSepsS3xjjwMCxVPMUVRqxXIzDKmUA5
jeBrm+guM5t802KJ+CEr9ldYhgP9erSd5gfeZWsfY1d88kZL9YgpbMWjOn8hpZYWlLztwB2yrL0I
Qtu4CtK6ecJma7pQh/p9YvrdRa+M8c/GiJAaBBoPN28b77azivRXWgN266RmvNBMyfHYYZHeawAe
LquGcrrEL0Cxs8sMzro1lIlRaYwHkVnpmv6+Rh0bg9t1roxvcWfZ3/XcymjqT/bS95Npg1grWkYd
YWTs8SZaKQGA1EWrDPBRxoqVLEoiNyq6ZFFIi4CuhK/tfuRUgYxUTHA37JVfF9MKT9lBSehLZQ1x
6azyCwo39ipz6FvFWvEEuleQp0tdl66xVeJtZWe8zR2ZHsgPyy+bKdF35I2xlVr7KfoIrHpxYbeK
K+peSV2OS1J5G5sExUgPX0trpf3YKESNcO60t5xi+oWuhN4D1dDmko9icstWMXoZNJE/RGVcfi/a
YrC2hYKlbRF6JVjlLp/B94RVED+lNNkdDPI+W37UKONKErPTVn207/T2ze9teniUdy4Hx84uBDvb
n1kB4H6EmLiCb3o95R1G5VooybZBcrSkK5Rfxh0J8cgni+aaLr5/TaSgXEC1juq1bZslgh+JPq2C
Hsb7/wtKF65LvmnOosWER7e0mfbg+tvbGDMFiVZJ8DhUteDDBSNFy1Lvri5E/iqU4tmAI/yMKup+
atFzbSzqriuFkus2KidW9kIRS141ctnnEMQl+rDqm6mSY7r0iGyWQatupq4jl54ZjwU0N7YBLJpL
PSa7ZBFXLQgSUP9uFOn+KyVoIqVZCRemUPDd+4N14KjD9wSF4rOXEghR+M6TMRj9hVpo+pafAtJ8
KJt7IzR+WYlNtlrejLhavG7TxYhfuG9jdOWQEb/tKos7BhlsC3dgIHHc4aYIz3qyusA4hB0o1KgN
eWErB9dmxp6K+DJnY5IB3ohAv+UM8siCHN8MxST3JRKzRdM3cl0kmfeSO/G0TCiMu0opomtJyg1+
Q4VTjF6xuwUVUS79rs++ZZjl2eEqd2maNrvGHtM7D777rVWqPvADqV9D0RXvmg8rLo/6Yl21ob/3
QBjeZOYQXCZmbN4bBdImlIwTlMofUYZTPgAOnbLcrrsC0vrUDOqd57US9h6q4ryJ8+2IffW+YcVd
tAP+WIdAyG2VtAe/JbRisFS5F34+bpu+eg6czHIjP+CLxUaQhHlLcVMBhZytHLmZBqKN2i9j9r95
9t42UReukqZ4FYh/f9R2Q0b8wkdp+pqrUaReaEXrQQme80IVNHeGX+uHVleGcakQeuVch0nl68s8
K+HtiiqHk11mw8TRLKhor49VcshShxh0c3S2QTir+SlhHZBBvg0DIkMVTA39aFHt1an/aZmcGsxE
T4kDNDkklSgKJo32WRo6RO7VmqsgTNnz/ptA8uRjiqJmaXiAMtkVJivKHT9rPaSTq44eMge+r2Pf
u+0gXyyOIEM0XZqVesceSlI5o0yktLb203CS/sLITbGWpaCQEsOc9D3N7RzFew+kMG/BPel39eC8
l4OhPPq8eg+6bpE7aIJqpj9WDd6qtrU5X8rMt6oztJAXymwF1YnMEkTJZ4wKn6ugGPgsU+LmczRb
P/bxSHz2WafYldsTa7joFIpxYZEzJ8st5/H0jNL8U2XXnkdzNET8UGjlscnFGsyhwYlduWPu06RF
J00cnjWsE79IVl9XeE8Nhd2M+BtTh8NxrGhXa1lQftS4sMD2D0Nk8MmIOu1KbaBnfj3UscWEuDic
bdj2AOTMOdVH9WotNuFZC4bKqqy9jJMmdmUVseVk8i5Kf0i30PPGvy2SM6iuCU1QhwNIczyoGXrw
vHJgXGPMXdTRoi1kRcmOM6lx5vqObTzz9fFC08KwsAsa8sgcELP4T0WhVG46BmLOTlUiFjc72gHZ
H+AFVuVtMWpUEJMpuGqTYTgz/rHx42N8QZoeTtS5R3PcO/GNIlBjv3btVKEAn3GBsuwfvn6I80X8
7oCYBxE6E3P2tam0Bf7sawwan4vG0Su3Ib6AmkHALsK3hHed6OrkTiNM0q6FeJlXbJK/HvrU/BE6
VkXVoXmjzV2w31sqjmkMmq8L0jD6eESDZsJfjOZCsKWocNLR2pDHETTe+uthT736wlDZm/NkscDT
+vp9WFE7MrdChrXKKNlrafcApXNyfcmsdSzm79fDnXohMQrjrQFOTQLh0Q32q1LV0AMxXN2Yh1Iv
txz+gU3A9D2zynwy1Xw8SwfrJydwFhr1+IZO07/PUk5t/7P+mJuj1/4CHwoGnjg8/BLoXaQ9qS+B
NxeTYLD/B5OWtEZpSUPgQf300liimfACVOjyfePOhAdyVfgssX9/U3mEc/tKpfF57K418KS0RsrS
87EKdMRnoS4eBwDAUXHm+Z16Cw2EA7YhqMpjUvxzuhBFk8Fx6llQ+xIuTZ8/Szt//vpyzo1xtJKG
JoA5PtSVi4iarMlqa9jpOcfb/PCPX3TmHwAkpqJpfZocTmT3ld5UbsHe9cpvVX2vw2IkWbIPvxMm
z5TMOnWmkEKpEaj9MPCdW9E+v3oCUzItFN4/h9LF0YpmmAXywdyBg61B5m0gKy2hnJaXiULuLtri
bPW395XxSGty2EfhxT5+90qOVfaI6cdNs4ENihzvgCNZZ7YSn19wQQ8dOBylXR2h7NEL7vhaQ5Ja
UrrwYwFXFXm4xFNwaUX0Mr6+nBMjcRG2aQH6wNdkHU0Tpw7DaRzt3GVpQ7Wk1Bdkch6KKnr8epwT
j0mzDJ0AKlCjc7P4zykvizQWTmXl7hSqhOu8KHayjOJsFlztvx7pM0HOBlf321BH31hqVHJ2bmAV
6hwK95nhLwj9/Cd/EUtWl00PI7jnLeg+r1qV0M5XKuzNH5Ij67qZ9GYd0f3d6jVltLQSFMBTA8GX
aUcFFDaiXv0+mK68hHOgUWYCsSjdIs5VRPjoBILurS4Zrvu8pYI94ttdUmYD2CTD6cyFksB1/Prx
Baevp/ICaHhXjtZm6NWKcLKWe1oHzZOTZkS2d/a3UcrwJZ1aSLtJQv80QYmE131jkQ1Kz1ruJL6g
0KQzq82Z3Hr7kHocjBpJSHmefit6+2ryKCyleVyua0TiizIEhO9VkUCH2edotDq45kqktMvByA2X
3na/aho8eowTrSjhWZexgZYhioGwEJYSrBy/X06WP6wI50wc7pY+h8pPtfpqzcKur2fAibmm4+dH
wcE3iy3/0Vzz0q5k9zFyXyK47p3miB1PfXD9qEIkT0pt73494OcNjxBYlA0TBw8Ej+MND56EruuL
NHcdu4H6FebpugQOcylF0Ww9228uA0qvB+ht/sXXI594fdnNqTMtEjXJpzNH5Y+dErQywz04jt87
SdxfSb/ngFE9evt6qBMXicCD1YhaB/8cbx3pi3LeHNvMTbuKrgiGjopyLRR1rCbVTtZxaC9rGuzQ
XXWK9l8PfuI62VcRlAGMmJt8bD23iH6k7JRlbu0RhlT22cGfvd52NFZ/vQ0w5kVKw8DL8Yrkuz8X
KmpAtY9xNHGxHD2NY9avdJvouCoR4q+nKdsNBFMIozh9fPKLF1AUW79rE3QFbU9UEIVXEd30vSnJ
Z5e//vYGGqrgwnTNgMBgHn+2/DApMiMpuSwzFS523iynh0hPp04EkUlfD/b5BWQwtjZsDUwa2sef
rxJtSCDblCtTjEMglCfsab+iQRwQBJ7Zg8zv8p9bEIbiWCq5NNb8Dzf2bxoqgibCMVMQYmBLXAtq
pU5ukkibdBPkPNw8iX5uN3p6RPg/yNjml+7482IUlo0hOXZLrdvHTvGSj9pBEBOF2lcmsDL1y6/v
5ue5b6hsvGciNlALur1/zkgT2gruWyt2lbbdk0HnGkZMaod6ZpjPG8Z5GI6GYgZMEHj05zCdrQ5h
yI92CU6ZDeGAy4qBL+LXF/N5FWEUTWWzAcqB2L6jbxYOmYFoDC12K0FFi0oPmtL23crkXVQ2NNQJ
MhdjfmaVnHHon2bJvHCgbzchMxyjGQhKwAFAqqPrmPjY+8ShDJcVMTJzhy79lNHErkd4rAsMcyTK
ggYtaHup1rYZSn+X0EfekB9ymEaz/IYQF7pAUbA5mLcF5WxCQBYnHxwdyAOOQPPMb3/ywcxBRDQD
8QwdPxgkCUFCZyNxqU5n62h0or0yUOf8+sGcnGXoKikpgSb+tOVMjZLPiJ8nbtZYENLyzlVj7WBb
zbldy6lHQTwuqkrAE5xh/5xmppWIrCgzFqKhEAhZvGA3SHXYfH01p1YgyRYA/AKHcu7dn6OQQagP
fqvEiIdwtHQWnykMgGjq6+QVvf7f76I5MyIT5ZMxM5KOT6h43yVUR17RMfZ+zfeuCuVdWnlPX1/V
qZdnBiNbSHI5GBxP46EmRWjKeXmS0LRv41GjxeaZv2i25JvKN+2ffQJhh2phfeZTdWrNQ6tqsK+m
Uvbp0EPpVA2E0cWuD5y0yRQcFP6miB6LaLrnRTwz2qkJz7FHZ7JzsvxUJAOGgIQU67Jb+EW8TaVp
3fU6rsyvb+YnXgv8I5WbaJEXqglkzkfrqtPqQ2tScnfttlcfQ8LoNsQToUeLRJfQm7P6h0iz82Wb
N91NOWbxtZlYhLHaaDonTGw0lgns0Eo85vgz0GO0bXTudKudvPMWJ2zeTFhmxxufyqtVs09TvjaD
QZugKV+0xgFAL+x6F1r2E3FJxdIij+YyyUT4GPddvfOc/DlA0THJ2X3Zp8aOKpKzkKNSgMXlOr6+
kSfeNXrabEEtS8AWOP4gJha/Qziw3e6z6Vcxac1GLRBTegn6lfHl67FO3I45wnjeV1CoZdf953ut
Q59QQfmztfe0XyoFh1Vqqi/1SKCJ5WRzpIpszuwwTrx0mkbHjh0NX6xPW+yuSsah8nMuLzK/B6EP
jQPVDn2MaloI3JkPZdWXK9QYnfv31wo3y5krUmwQj1dKY85urew6dzmrXePxq6hKJ3dU40l7i/3H
0Tb9v9+3zaAuygC6xun3GIjGu4IJ1ChzV1H9cgmLF1VCJpq7HuiBm0oO0l9f4YlvDuOxhxJ82Ngs
Hr2BqVcZQZhza4fOp3NhVP1KLfNyJVDE/idDObjfbcmGEVzXnxOnsIywSTOOaJqTZ7dAl3FrWo28
CFtNO7N8nZqjghdq9iHMlf6jOdohicsmKgNunbYHqB5vplkekprnF/rlnY2p/a8PRyxgmC50QGS0
T45fQG2g16bXU+ZO+oTGz+q/VaSUFtQBzgx0YmGmpA6HTFB5xsYxP8/fNtvFhFtP9TgCJr755A/D
1p7Kw5kpIfgZRxv6P8Y4mhOOQj6fQXimi6BfW0BwLfYgasxvekucrZf0NXdRxRrVVwW0sch/yPsK
zq1Jr7YF4Urxr0UNmYV0eg1yixShaQAbcEOHoqn2ZG4Fd7pDxF824tDyCjXbpjXiLE634xIZrLcL
TJsmhTpgVtRmmhFUW+3b5KSIrTINnkae1tVW7Qhr+QCO3QBuZXeYz+ZwuOA3wWAFW8Jexl2CYfS6
E0F61SlV59qxcwjzuF5yh+NNSq2oWgQIBV3EiYSj9FOx9trARCwcE1tsiBDKUdRuvr69p+YmX3FL
Y57MYexHcxP0SdmMkrmJTPilHJoXOyhuDKFsRJpjqoVW/vV4p95w9txs9ijf0xA6Gs8MxqwU/pi5
oLvnmtN1r8e7vsnObF4/t9Vm4qkuKPxRI5DO0TAARwJRDQ4BfGp8VxRhhWbQ/lnGDzShrxCkLFtT
JwA7O3NkOo7vNNhCMC5VWu4oh+vjDZlTgMEqepOaSD5OZFoTxmNXhnKH0UVN1mhmOOOUZgqPIO7K
VUI4Bc3tjIW8JOXcROVvRr2yE2qrbLTGyJYewlAmXLGl30kH24leTQ0geT8gBQRJ46+cRpPUXqxp
5WvevR7j47cns1zgfDRiXIXY8yJ+H9APxRueD+2WPE9g1gMWPBxd/P90MpdB3URrC3bBYynMc4/i
1BOXAGih3FJmEHOW1O9rRKjWZprFZCECEBvpLi3GXt3GWtOdmVmn1qLfxjneGHVFR8wl2CvXNmdy
MvWGJdEe66+n76mtjYTWR1+BfhtU0j8vRi31Ii/BNrk0nezlOFsWVTjzMQT+oB7PmM5ODka9kjML
aVqftr2yYjHKEt4VJZCEiQBOgPazQQGKlroJz9y+UwuBpOzP1wLL3qfNbzKOQkaoqNwqqu4Aoskl
pJSnPKnemhDNQiDP3Ent1LyYe94cYJEQWMd9mqkuEu4v+7RoSKCJTLq2t6eq3+nU4le5UALXKEoc
34UjvoWqF7ijj6nBJ0fmyvbteOPkxvhgYQnCnuH5IKu+ftInfz0WRMpI1G9pX//5pPvBq5U4YJvT
l8WbcPzHQO/uE4GO5D8YxyLinR2lnC1zf45Td8oYFOjxXE6iBdWc5iUblX6Vt9WZD+mpbeuMtqXE
Mv/LOnoPRe/g4EB76TZ4RoIaiWuf3VW5CRheuyEd7ZAmzplCxakJ/NuQxxvWaDISNHpq6pIbtCW2
4Y3AeMTtcl/l3Zkzhzg1f2cQN7VocNvUkv68j80cbjANVsoyo4/PTVC8wwQkcTXR7CXlW3858wEI
BVKzdVjOXgNFm5WZFaI/0EZPpHgFT14J1arVcSzgasNnFDTVPam+4H+zJCF8prY3g9Xbj7bJqgnQ
ipT5VKkHom/m0mauv6u9jp0FHsJQqM9R3l4jxSnW0P7fQrsju34U4bpNR/2+QHTNx143z8ymU3fB
mZ26lDiYt8cN2CQparJ4C3Z+xbSbmklbNKrxhHn8gpopoctjf2bAU494dmYhlLEoth7f9iLS/LFk
M+SGJcyBrmirYvNBJxA+cJ1FPWvSv35hPrQTRxtCFDM6F8jrwjHz6En7ypjQJU1SV6aTswz6Vt4b
gdYtMzGaF0GeJI/w0OAQGCgnP+wCdgCKIW0n4FRI+rZKD1rvzG04cd/ZbMwWaODwHCfml++3jbAj
RxsOikhc0JHGOqhGeZUFbBvHKK+fIuDRxGQFr2duxIkiJqoEqj7zqm19Ovv6gzkVXscbXU8eUlbh
GxsEqWJTe1W9hbksFswUlJMmGEQSkpYjPRmcF8Y5FLE4sVbOvnDkGDCzabTpf169ijRCpk2Y4luO
wKh8+BpCAfoCbXVmXnBnrF0ToUbGYgWlLKGIrCkpfVR4It1tL3p1M44euIkPvnwzqd/ZFmfboGdK
4ZgiLXlwzC2S/LcRMTZLdrc2ZBSs0Qobq0rJGjeQpbUegtZa2f6FnsfiPhbZcMNriwlt5EV4CuzW
2Seq9UMFCnbmYH7q+umA4UG35g79ceGIcluU1I3g+pN4uAdTihZVDuFTqCnB5uuHfmoohNdoDXCj
89k42oDQdIJHPn+WgJAGq6K0ZzffUMR7J0j8p6/H+nhux2/aXP0VnF75DB4f/zNFJm2fhhwOOmA8
C2KoRsxek6FtvSLvYKwm2oWWq95tM+j9ta4r/p3eKHBLRFJsiwycy8cv9L/4hjP4BmR5NivO/6AE
Vi/Ny/95+0i4uH5J3/7f/716Ad/1kv36neDw71/6l+BgmXMWxdwYVjlOUhxgIf83psJy/ovdB7oj
WnNznZ8p9y/BgfxBOrzMbMeYt+6/ExyE9V/sJTheUWw1LL6G4m8IDsdfEXIuJGVyQi9UZDSftKuZ
iiE/DWLAB75mThDMjeySfu74kBLChNHBPIdBmF+T32c2A1qwmPli8Zt/riiDfQxITJOjOwxsd1Wl
w9sn+3D720O4/efn/R5eeHwKZRQE+bN21WRp/PRxbOjUdaUZDO7Y4Hbq9aG8i/OKKAjLKNaq0icL
rabEZZSR8q3ureHh6+HJgPh0mZQpdVyIhq3zjI+PwSCjod2MVuMSgZMM8E+DaZNYAVZohBLEaAfV
nkhzvhb4IKCYFkAyZwhlyE6ppst6D8dT8xc5tD0OzUTYkoSFJcme+ngz6jF/FvdXmi5FokzdYigw
B+MkrmHcILkf36ksxN9EZANyxY7kBgYeaM+SJcRNs/yOm3jczvTncFH42kjFo2RtW1BwnVy1HLQD
mrziuoJgeAB1gKNSwIroZV282Gkaqvg8uvE9qLmiLku6x6QlgK6OhuzS00AW4MwjKLjP9ewy8FTK
3+FY/CBshL/YD6FzWYPrWbMj9745HVDiVVcXar7jVmUp+VYqf9dj8RVbgri5TNWqYVdgTzuM+Qgc
Z8iDGxNnBmUZB5EZLjL8NVZY3eVJR2RSN5s0ooY48VqiDJrEEFKISPsVuRzVPm718g7clrdHkjNs
ZakluxKZ0VoTTfcYwdF7LKNJ3vN09DWKGBDWOrzeVg7lzzEnScS32O2EfTY+IFzNfxDzx5MpWW9d
OeM1rB4ukWgy51ISiegStT6+9/jjHtSKvzKqVf0kMWhceoNv7PDsaYcWxuhT1PTZ5ZDnzmWasplZ
EbdrRAsjxb2zkO2kIkFOinVdeMmyzzp9DRE1/lbIALcLlGswCHn10/D4Tz9GIEgkPLVHF3YoZhOj
LYkQ43W2lWbcyrBNdrnNwx2toifYKALwVgsE3iRdkStSYEqlcgH/14I9ulU0L/7mI+GDtRqU14Rm
mCCN/e4tVglTyjDaUjtTVRYNLX8Oh7J7pN0xXTllx48SwbgtSI1caANX7PRKce3F88uulOaN4qsd
kk6uRRqRs2icIF122InSRRdk3RvhBuOWvGHjxjd4Eh7isYWRFeMqhf6Xwidqua8x9DArccwlcVIR
rN0BAhjWKs/7JlWv/EnzebrK+mB80PmQbgHjYkKsyngDSrX5pUZSOxCS169IygE1p3Bva5/nSPgy
t3qeokkGkm4k6nIz4XPyYTvyJAyJh4Sk9fGdiKriR+Jb3j6p4x+9Urdw4Kv0xrff4SZCzwqVVAYc
kFOdFGLzGdhAOYd0to++ztzEchWHWx1X5MowkmfDszrQr1ZBlILJpJyJVkPAg8JQ3Wy80ihuCvjO
N07Tmzft6GmHLKyLH60p82dMa8xWC3t8pXv5s8BJchHBY7gf7JnfrERgs/4/e+e1HDeSresnQge8
uS1UFctQpEhJFMkbBCU1gYRJJHwCT38+sPecI5EK8fRc75iIcd1qFExmrvWv34Ryqp9SnKWg+Tmz
gSIjKrYvNxdmLIKu7oxbPSvZb7XIlw+gtN1XRRt+O9e9haU1LQWWvRYq8zKvYn8yxaGv7QAdcqLF
BSppsh1K3+Q1VcUQrB7kzb0lEPriGBCgG7Gd5qr3EXbbXwFfrcJ/GGs59d9FO7gPAkVWkR5GZ5Eu
NMvFkDuIdtPwYW6mxDtNqTO4t2iyUee6ev5iYQoQ1/6QyY3laWiDzeLv+Q49HC8B5TGP1j1b0yCv
hhqbZ5SB0ck1io+92Rk3tVneGt5w5Vaq2qMd824WPO82XoB1b+ulWAAnV/hd4hoOxndI7SU7Vnbx
pWNwuSO1bdgN7vxNhBjKu+Pwo8js6mjI9DsJE9kxW5gHSWtQlzUxcbvSGzXOuGn/w0JvuktFd9Z9
k+xhG1uo9Ytoa80tviiBl0JiSMWVu+CfjiXuOMctMmI/D09GoZqtKBu5bFSUNEd4N7CUDY2dqYk2
ohIFmGRVls+pWrAeB0PEerlz55i86ttZBmJnV0Z0znHv+ABEP6FYY8Ei+bbOYoanPkRhSl4KL9K2
RvNo4sB8qAKExap3wl09GXaMeyzLUq4WJyZERduozPPkiegwpNYnp0qiPeBKd2nJyCl3Ns/+e6em
yY892lKYi8SqJjQe/XhAykuQhjXht59gp9lhtCptc4DDGVmgpBEh3F7iN9s56b479TRcpF7KmccB
Hu5Rko6bjLT0XS795pbxrIWktej2sLYyouIKA9u4UD+GJLJsJqfQZ6lXaVFZFA+olOog9rU/X+D1
jk0oE+1wS14G7JLRdagQHWZBlo3r7OA5wRGc0Ta3M5sIZgiFsruNYl19cMtOnbHFx/fCNu0jnIlu
62QZq6rb4YvXbCSAywYzYO+k/FZ/WSaHpLzVu4Ah1GEqt85o1Pj4+suTKk0PtK1aPqtc1cjxu+ig
Fy86VkMyfxSFs2zHZGhORaXc2LdL1F5+MW7KKS12neu4N0EHxFwnK+sgbVFCmyrcN8bIjGVNHJg8
hxzkyMnvAz9FJm/OE+G3M6rMaDT2ZNbWEGWrm9IyOMsxhzoK4WhnA3NymxppdIfLjnVRCr5436mz
YzhqovymxP1Qg/zhfT0Zt2RFhFdWs8ynNeOrJOQgwuek8dvqbzdtrpAfBJeRhvceu9OEY28JbwyS
TlZ8UN1iHRXTloZkZb89l0viPAx5MLubwJug59qEqJ+zGVP2OLdy82+FkrAk1ln6emvm5nhcmiaK
VWW0F4NVeg9TOQjyDgqRX7p92n2vnNwnQaBzRyZwliS88wEtoIliquiQ0NYSFoqhZbEPMm/8VudW
HffltNYFqrlBclduIevLeoc/hziT0wtvF2VyHvD5VdkR/nx7GTVd7cKwBTgk/tUTCJQJn45zUXvX
s52Iw5JJ9c1WWBtiET8X67vBt28tkfLc4RxaQyZyr5OXkU0WQihV/yPEA14xK6GF3ptFx4ED+3d+
po/GLXI2klvF1IE1QHrGZZCYKtmm3uoWmIkKj23lXS/YT9watVLcrnCy/UAeIhJjJkFxRZGXkaet
1TetBqZbGWQLRP+cztCiSX19Kb4aYVufEYt3PxQGXuHW9jLuz6pWNEnPs72jDPU/aTIcO6T3TYOx
xegW2zyzyyPAvbwscX44uGZHlEg9sRm3eZpvKoXr9TbzOg73qKqNW5lGw52wnfQ6rag0pOerq3R5
+RVRc+8QNCs2SdOsmzK5FM893mFkIgSUJ1HTWB/ZBuUPR/l0wQZxRJzaRLT4KRvRpmr5OavnxEVm
GcNdJvCk3FiNEUosktv5Iq38+WyOxIBkwzht01UPWlNsPcAzreJuXstf1EMPQa9L7Ei4BYAdiFeV
np8RGogLvSQ1qSYiwq92wtFm9hKTrAPllIjGouYdtoP1ux5izXeiX2Iu/4YH1tq4d6ep0R9Sw25O
CRDuWg4HMm7ypsWRZy3vnSbcjryYx25uEY1Pkoc99N57DY31GsNeQfL1l5C3gR/pGzXgUDt1hc1k
f3AFlX+MBMm7Dvze3qU93jOzS0GYRTzZPjX1xyCFdp13HkYDff2YJpIPU5Iu3DnjfJaTau6HwXWv
cYXSXyYq7neQmjc45fpjVy0WM3/YWW9UhKA3RTAaTncwxJpC0WGiOysWmmnlJAgPfHUcRXxg1sgX
j1kQqgPOqTUIoX7KFXVzgBnPO4ldL3jsr40v0bloptYfBUH9NTEtRTZsRwK9X1U5mMHDWVg1sUNz
uUzGeNG2Q7Zla152M0AToQkDFVSuaF6DbF2mML5u88ltTkgqsBBMvPoHEa3BTeiniJ17jNgSo62b
TdN777GzwFLfNLPwzMKV94rL0To8/hVl9AYDSu+MSEoj/o7JAVb5rqmieV+TPsKzhJkdZU7wTIjW
eMA0K90blv2ESOMr3jwOw2bKJcOb0u0AM//D2Nruw6gw1hCLU5xNs3IebbieGimZkuMZD4sQB2Wr
2JLJiscT/sMXFVvJIY0wWzOtDNG4rqhXyyq6pIDEfVo78xn+ykSyJfztet1hbMzrbse09T8ZGJ6S
lZSaCEql65I037HHogil7p1q0hQHNjAMcqnZaZbpS9KCv2kh0lNuWvyo0LivtbqWS3Mj4W2zpyCz
37r4c91H2CtvXFMAhGPlvLN1oq4KKDaX+YAr9kh6ErL4bLxLyWZDZeHZ5WPrEP106sslIFQ3mVIe
kiDXw9Bdr3deWmRmPCgnKfFvcPIByxKM/YzO3XJD0r6rEwzbusbBKiTwlzI9Eo4stsmy/h8JBX2y
NTuGNXEiIHyO8OJC+8yEs8M9wNGK05iavjWzXBI5kXHHqYyIJWcTxgNNU8oHGvsrY6bIp502UTXS
iHSh2301sR6J8Zjw4s4juyeuIhySdUvjFmau+jbnQ7FvRS8uhpHqyiwmvkgMqPttJv3hrhflY9DS
P5JLpB7CqXTEtp3XuJT12UWrlcFpWXj4HDrGLb4OztHi4LgpnFFcJPA5ZUzkeXnsCct40oQHPbmz
RW1ol7a9YdkWe6cP2490ouHl3JiYt0w0/X4pu6+ScKOvJAw7R1OzG/VrbyezqIwzYlKm2F1KjUl8
OQ17a0mrI05MdC0ycDbUTsFN5bTDnWmRSIWlcv3kdS121S4dlrLonretXDgB+trqvto5gFLTlOoK
t3WsGBKX3aRPZLh1wp7OKHFdBPW1t7BGOhIqLExQ+Iu9uTTfa6l5KtVCBhTd4cYT7nJgjt6cGtWA
ytkM1DY6Wo/QrGK79OYAAKiym3uo0OGlNQGzYBYYXaaWak9iDuSln/LgmDnOF9K0vbgO5XjHKJT2
fprFRbgiQEwq1VVVgA8FgjaZoeTyHLJKl50IF/VQ+NXHUQfqG/bxtNumlxIw62JnM2VMqF3+odJY
C+f1V2t3jeIJIZC1cc3c73J2JoJD16Wq1/3dLIppS/iEevQajeVoW+XYeTCz2w2jABlZm1ehTRr4
TLvNjSlb3kydU4q8nMVKphKFdmrP5JPjjLwWveA6DhYVAKvcXRnM5yXF4E2PoGsvnyEqeQqJVOI+
qAdj/uCmIB5ONzc3L4iPdPh80KKVsY+LFPFOdMEYR4lD6VJQlcw5L4fEh6CxwgNGavAYoGUHMYAj
j34F8haBi16hAISmLHtuQ6KKFpabjPWcUoxMq31nmIJemUoXt42CAoW3fBGtdoseTFbs0poBhym8
rXjF6WSWpHpxR8ztbUCchSUIqQIILiEmDmjHJDNqIMeB1G3gDIC7aSfxi4xR4mNBWWChR8FjtgBf
DFWZ+YAIYuDV3C+OC1Dm9VPzHasAktXMfv4isb7ZJHZbHo0VXEHRxrZGR4+x/YrUrAkHm5BSg7iZ
RfBPqmzAnmZhi3MsLv+C37wckroAu5V15pJLZfxtmstaLgcGr6+sKJaaDoLVP58miSh75QINydpK
bk2rlJeqtostEpXwMuy75r62wNBILwBTg74rLyckJdejS6eFOXjP5m7Y3Q80a/WjTil2WrOJLqeA
fbaeMh5h5pEwaeIjiq1HMVjo5SqgHJ/yvMci/XL9npt23YYRLnXEHpYgkpEIqHmLlj/OITqfBXSa
z9mKelOXrKcADdqjFfJJuMvQ/RgafNQzK0mvA/ID91a7fj+YF+FGBA5Z+txOsqJfL+VtGIGQ4vZU
3FbTCIpEqtTWhw72+eVssHog4CFMs+uALR/cCRB1NDz3OkgNj6NiisLLJqIMaebC/jy12IVHFT6H
PmmRR5d2OM783PqsfPzJxMCLRIJPhFBpykt8ZuWlZ1PEVus7yCgPHzpIj2rfLjXF+WSxmxH7czdP
lMmqAJ8z69L+TBIjmy372D3udOoBCQ0u+wwY4xdIcOwBLUMs3k6pzCbM5ik/O3YTFdPmFPs1t3Lf
1JripKfZqVjY+Mo4oKB1yaKYzbF+JM8egHoCM3ZEQqvQUzg7mB5sbcDlHYc9H8/LNqsDngbIETF9
tZt+paufiX6yq7WfILHwpFtHf2wBbb6ogKrdWCYgi7EbeZgm21s2so4KEoW+mv6o6PEcvjXDTG71
BF5ml7oSR+l6zWlSJSDiulUi2LJ3beEU1zj5Yv7rCw/UC39Pp4k4HzIgE9ZkCzqNKGMNKbJQGjXB
8HewRs/1/HQC0goWrohoQjD/V9+wi6PkaLqlPOaSRSaUyK4x+XwcR4+nRj6pc7TDjKUyFjyDvjTp
hsapuacqyd3NoPHq3+AWFFG3DJ64IhaATXYiE+SurhMqyHmct+PAC59D9DOFDaT+8j9fFuZc5Rwx
BpFd372JM1VxqBzl0uuPONPO+yrLBekkNQtaUFWmgccmw6wxvUZUBcVi8cTyQfkLHdkUzJhEF8+D
u9Q+QSk0sC9AcUASlIvL7e20VgGzbmjJyJgbLgASuOOJvM0cb5nQfSD2JcO0h2K2B1DZDR5u+ZuC
SJ1Tn/T/w3P831Hlu6NKvAh/GlP9ZlTZdU/fs4G8n777dV758if/4zgf/QWTgnxoFFoOXMqICd5/
5pXOXx6GDBD+Q8ZqBFfSKPzHct5+mUpiQYC3PGTM1ZnmP5bz1l+2s/LoaGL91QjE/zcDy7dj+FUP
igDD4lzg171iPETOjGmYMtQhFOVzRql/getWshEhTOSfns5vZoi/u5KNhgG5BwOvNwTdUqJXX8vV
Q2hjLonL3aOStd5MSTa8Q+b+3ZW4BsIS6P4Yiax//ScOS9obydIqghX7qRhIsjCvu7HKoaYud//6
lgAScNVYuRIm1/r1QiO0gahuFxIcWc9FWTwnhnjO+c//5jIejFw4wG+Hn8jXkcF7WtGTTtEuChku
kltUxoUW/8Wj41uFIIFAmBH6a91CqszKxfhREQ9QtZeaaE1MrG1qQJm/c1P+qyYYZ/3QZ34A/dRB
f/WagBqMpKH20aQO2UTEjT/Mt3Oq7/AMvVMj4St/foKv4ZaXizmo8lCSA2C8lj6TkFWzNmt1AGoE
5OMoOeSEKm1qQzyZIWiVwNR4Y81Yev/5wr/5FJFlrF4oLwyv18vLb2u6YdDLA9BD/WnAeGzjRdgA
Y+HhvLO+XjMBXu4RSIRdAbocq/rXj3EZ8mFGn68Q05JXQKDlvMttM/n0X9zQT1dZsY2f1tbKsBgN
hnoHI9LYU7f6bqwmeZLtf/fofrrSq51pKqqsZiDOB1IO89bX+dNC8m38/7G8zLdvCTFeGPJlBJGL
rcL6rf50U3VSeWFVqwp6kF1vlTkaxBUrzvbFreZdxNh9a0WttccF3TuYra63eelE1DKuPMGLQI0y
0X/gqo+lScsg7vsLjBzkiXNcUzj2Q1A8z1jmHNPFGj+ogDRSAjI7f2NHYEy14m+Zs6Ta0ebbjMex
4wx0U93MbWR/LQK7PnpJnjyOFQXKVGnvkAS4+dcz4TxTzvdcBBpj/24eGHADuoFgNtSWfY+mdihK
uYO1Jj/hZOuesNucvjcJu7zV+/x2PEFv5tytz6SgjnmcBWFW72a3NL/l+AijFOT3GPCpnqqEmy5I
xNzXUaquGeTV2x6TCnipTpLkG2soI2zMnJ50QJyG943JNCxvQNQNUsPjyuTuloqNi/TbPgYftyFQ
sLlkqcACFt9HLIa1tYftWpM7icLj5FaUkSjR6rNlkkIYVpQ7YUROdlBCVE+z0Tvr1Mof07Au7/wJ
RKnpHPXQ+JX9NeHe1SaYwEZU5Q4Lv2lMELAHKupjx5lZ69p36WcNerm7bsJonaK7uiF5qX9MeDQY
zDbq2h/yZ9PinQ4YLX6tQvGsuyn51PtLfZzWrTHruvo8l+uMoaXcJE4visoML31f32Jo4x7Z0fsY
aoi4GNPS2VAGiNUcf5DEFOH7s3EH5pSpoyJy2lL57BPicUUYMA9xKNE62MYEWv/y2Zcd0QZ46YeX
RBHLXSF4CIhqyGVwiRasGpV+Dhd8R7EjE8VjhAsyuYQTSaheljPix+94wQK79csLwZRQfbDAlaKt
nyXjfZYoI9oxsOxCbFIIgN74IAaX+MYtX0McBj8z3ame7YAUZ+5x3mGsmmwgDDUHlxy4uxrXsM8O
WSx5jNkhGXUt9JgCOWY24lGrARVb9NBIPmxeQZ/oghhhW6X1ButeA7GhH911Tcuyc0kxi0eXI27B
3pluR61GoFhSZncIc9PxYghl/hTBTN5HknWEEQ6cHhGNJQlWiaZujsb7pV2KC5yTepRLRmuLfa4c
b9ktkHeaTdul07AhmM/6hg6++2EvrC3XYPC3LSev+zIGvXpIc1LAgrlkDwUI8yCBGs4JMppgCDiR
9GsVvAkvS4vHJrXlSSeYGDO7smOiGZ9pQCJ4O2Sl80PIDsRBdmvMHf1IBn3hCpN3hsRpuTr+8oYG
h6MPkyfAs5AOnMSc5FM+ttgAZ0pnf0sVeQdZ+OBpfkbaoWsN96qbxwskTXhnRwMfwjKFEo9NQeAg
opvGwGa4s8oLHLz/7oc22Gad/kTUNPSC8duQzeJUSR+YKCGpkqMwuMkGFiXDZr0DQhg/jH0b7dKC
dY4WNdnYKii+hoS3nTGZ3BPbW9K1adXH1VR0BZ7Vudg4fclHza6oP2YlpBI55NG1Q1HJmI5VXwwl
bdWoEnBikl2Wlt2NRM7xwlrPXeVy33aVP4nOCK9DhKhPpcYf3hl7C875BJrgJs5JD3xRmA0lj0ME
dcIs53o7ooTbed3CMqqInES8PWDjZrRELWIEbMQZcTI3lt82AMrlk+exUbYt+wdO+MHNIggKsNt2
3iYBaec4yA7hDUbfLegfBn4YJPIZElvbEF1cDdt8ztnE7KHe+hOXbgHmDgLvUsb81vQ9Q2qkZCmx
G+4wSMYbZdeK8tpRmDRnkxPyEip13TVrXV3b9bm0FB8TnedA0Jvlon/i6YgkAkvwAVpedl1Iag99
EVp/mxO71bh+I565WFdF0our3NPpfpzR6uDsvqZQGr1H+oy37xi0xFjT2rHnLOyIfa3jcfHrL9CJ
ouslSORWm0Ebu+SW4EjRs3OXZtvi7eDLz6NKE4LSpDwly1DddAN7j5Gye0wRi74YK555VA97J0eW
lcpRXDmJbX6LrKE/A7VQj9bDdVh05aHzzfEizxAnVFFqfOhbce0IZ7w38ry7nnXWf0jy5SsW6hP0
FWho4Yz1jbtY3mGJxAKc3FTXWEkmH8viIWiw5GYA+1ynq29dL76wnu/a0SSVFrcSglQqoohNB7Hf
DAeCYzG9YHP/Zng1kfIBh97KZD8aIivvMMOWp1ay45hVCGHJtAhdXHil6p9NllQESP+8gz29F+m/
PtlCnNsyxtNODwdUDm57Adi9sYFip03fRTn5u2XJZpbT5DV8InlUxbDziqOcGpM8Wsh0qCexgyTj
vlnaTakcUTEIbXoTesbUrBkU9peusqvT1DjVqQ56U4EvQ1dwym7YDhYqixIYTOMccJ4nmzBJDp+y
Zf+rgim5bUCzERcXOfbyrhir7DTlkYPFPaEoY3iCVlPLTeIPTuDE1OJQ2jcLdmXP3ZxnhIqMRfW3
8iDaWCINjhoMG7LhHLUrUuOZAI6afX0OV8I0USV9/1H6Ac7kuUsQAJOMNEeKkLUuk9PBGpn6Wt1j
WJgFjCJdfppyR8MntHyAJopryA4qmMeTLPNiS8LmNzccSIPPIRDMDmiuB8nc9llfbBzjjeflxgfL
kQZktKDCktG15wvWqe1s6pxp8VCG/cFusL7QTfJUZF5BKJddEL/CNInMDtI4e1tfDZzRzAZSIrak
aw9GTMD9csVyTb+nZQDjo7A6AwhaR5SWhnEU2jPDfZBW7G+uz/btplQndEvutJmw7vW2ihs+FExE
mNXM3vgO1fYtV30l24aU8JHHyBVTo1+L0W4hxGjozPIAMsV+Y0/jB6zySFINW+oEEovE1YyoDMrb
Ql1RRER8seC9M7R92ClW9F6jBj9b/TxoDf8h/67Oc/gevXHPCVKCgvCbKA9tZd0NJhhiwZ46BeJJ
lsNtMnPM/bnFeNMZRqvg1OZKFvU4GoFXD8AdvSoFSiQnmCJMkqnDAcVxLGVWnw0Xz/w/X++tgG+9
YOCt6h+MF97YEciWAsf1C4xbQqKMVsv8eis6ORK01lZPPR6Mu6JDTex74fTx5diZSBPxLzJ7svbw
/YyYHDjviXCI8UKTxfNOY/dWlcLvQwAPC2vlvb9pyhW2a/j1DsUhqyr3NIxd9Vw7uJJvpn7qiPNO
XYrtksBUFBS51V+NPrWmVfCLlUWhDY3yiVJGnkIbdsNs03l2QkEPLufBO7ukI1zKNm9B9LuI1PuG
eUHPRPyQroZkDmld9c4NquQTNpXuk+MjbdlE/NtFaFjBDdxJDuBk1ojIhcgfX05FKTGxjaelsN+T
J1lrF/vqa0SyiicWAgAPUtmrjyMdYKdyehWHHoU8luldvSHZO40nx71vCEfGaUxBVINFs/dIf40x
q/u3Nj8R2YyhDeGVV8Jn+uoXIDKffFRv4hDRb194RlqflTu9tw28QSy4CkAFznAYPqLBftWSDmIY
E1/W4uC7FM8+jj/YOvl93MBiIcuhIPhkzmkemICN939eD/bbZ0yJArsiXB063jpnzlbhjm05oVvt
pjRhhAdHykiS6LEaKI1JKvfm68jwojvpzndFNDfPhvKmXT+PhNz1tczEut+2/aYhQd2B0qIoJ92i
PVB/MwyGMvajSdbIbSPB8uMfxOV/8er38GrLivhI/iCtEd/xcHmSv0DV//yh/4GqQ/svxB3suUhn
UNXhyfN/oerI/MtFKxDhA+kh03N9FCL/garDv/A4QZzhQ2YxAZL5Ff8PqiakDee1Fbpk0WAH/C/S
UV87BoFsYWTuwn1DxOXidfJqTTTagPBbdtZZMvjsm3hMK6EPrQdQAPlCIi2vs5kIj7ywjImSF583
yC6ZYogbKe+JpDxpWzBRcUEiXTH3FywWsQ5083NqNwY5f4lkbTWyQ0fy05P+Dfa9/rKfdi2b8xEc
etWxsnF4bBu/HmlhN0wlkuX2DAlE31qZNGKPMu1yHgOTQdRMZ/znC3Iwv7kkbo/rmQ2u7/M2X2HT
hijJGxvq9Oz70SXx2AQZlSNnywUeJGmDCKIxmoPVmvAbMcFpdDy4Y+AeIp+NZ++lRL8ckwD9zGYZ
8ajcEKwJjmL3JJCFUsBBryWh51hnWZ9L2+qXCzeR9TnvVu9MMB3OCKtIWn/TtE21xB6+0Mw0J8mz
NvxR35YLR5FtLd5TL1XdbfIm5FIRcES6a4NkbTo8vOs3pLKBSvi8EYrrvhuGPWr2+cPso2BpkZk0
bPwcva1DKTTjK4RxZ0/4WBuCY8RBKuZ0B9ljSneAOvqjmbklBPcstT9b0BmWjQg67o3gk+bByIg9
TP2Jn6FtEWoSNW31YI8TSR1+bTfZtc4qflE0e86RoifTX1okUZhZNAa0NzvPrA7BJhOJK2xOAmPv
B7Ov7m2Gx9mpbzu+v5SQe+A0Qidul1YyIHZKW39VoaWNR8fueXKiw84W0nOt62OrkAfFI2bJC+Eo
MMDoHUb+qhoIhd0RE8gJrpcG0pFBcEa2knVAFGvC0eCmwtkWqwux95Szhd8NMz3POLT8cTgQNFQN
Lm4YS/CPNruGhyRml7fgu4y67jNUMergLkTL73iOzhB7Yk32FkYJjqE92HGf5qXmtY6rkfQZYXmZ
nZb1lQTrw4mItOH9kQhzjhoDbEWUvRHE5LpMH7KUdC4jNCGZA5Dpw8oIDaH5CAsHu3ZmEZbIGWgw
MGwKtvVolzu0HOm29Bpr5TLr+TMsyf6K04ferMrJKGO2OiDGyHvvwzyn/p0xBtbVNKryI8Fz6ZMN
OHIAOHbDWNgyeJJpMX5VjplrCEp8stkEw3Kcxj6Ms3yt6SuCTeeTrX0P/lgdRHcG3jL9jS0Ww996
Y8BnM7YBj3cSld9em732UCp7qSFR1g+NYxFc5YbZ4oAauIb9HcSWdyccioTnOZ8H9cB/rfJnrEv0
rahMIA4fdW9cp3wjHfP6IaZztj6jS+P1lIXR+BsjmXi3kMBKYFRCah94Miwu8utZlIWqp2TfmYbq
7rvE07chW3y7M5aAByxsPBkuCubeZw/1hdokuqPfH3Mwyzyx9UeGF81hIFlKXzpksKbEJw5cBZAs
X/Dg64AGkRbyXIiuhoczEKt3Jt3dbj8Xy2IYd8T8Ls1lb7dG+3HW8Nr3Je3J9GWpaCO/CNesittk
zCE7QjFvAEMd57iMaxG5zBXPkp6SZ6nNibIzilIeBDOo9pCUITo/l12F9LIGaWL88iEX2uDFkf7I
OvbHdVH0LUSHjZ6g+LGZ1/ZnMRiotpg+Zf69LsPBvs4TyCiQh6yi/h44k3WV+SHFY1hWXNMo0lwT
MZi2+WNrtRAIN2Tt9T+cJOyLry07hEVYcLJ47XVdSemH1DZGEu2CkkDCnV3gyLCB6Zmfuibgnfdl
a13l/eLor+GQNMXfXiBtGwxqblLSAs3Rtq8rzp+lgYUAB/CYSDskpLOufdM8ZrYDRoCFL/i+gRsU
MrAFPopIwyuJaPveG4dkTTL8FGArNsVWVQ9fEPIZO1i3GXHzqoudIc2OThklaPSIH9pUAr8Gy7Fm
EqeDyjuA/PirC1PeGAIYnVZz7wIAyJw5xJxINpn6qFRo3nWesmOnMh8NoJ5NLyGTFLMk+y+bdHgg
9iv9VnZJ8LdOifuQViuvibm5HKa2mXdF2eobgiPSR88Z5a7ikNpS9jm3DN3ko+Vm1d6WJnAT2dFE
vPRB+zFKyVoMVEF3QlZx+UGotPxi512wicyu3y9GDwQwauytCCckrm1S12O5VJceCMdugHl2w7au
HvNoyD6NbvlxCkydX7QNIVTNTFaQSd15MYpafEo7v/yCd2CX7tteIhrgANuWRbOcSiMq9mhQxWbE
iHklpoHekK9bf+bQUffSq1S2zZdO7kNh1l8z318fLVlBJKh7g4z9YNBXytfOJgWJISov6J5FG7Tb
En72wV6tJUlntq/I7QvcbWZ6krSzmXJg27X2CCBb1Rdh2czrlMupj2ug4D71rJs8qdWFiSvAluwj
dQ/BCvQJTZt/lPRf426uguGq6d3kU6Qy/8LolmLvGZiG4GS+hFgS+P6VkfXNmQ17PuDFMx8nw4rw
1Sim3dy15PhBh42bYc7hz3X+51GMyw/TLPNzFEbLuZVt9F70zitYgZIIU0X+9dLjO/Tev5ZETV05
ITnXkI96BZwiV1h3cjiEXANIGGFKfU5Y5Yc/10WvhqQvV10NB5BmE8aD5eevV3WTJQuyyYtODZSi
BxSLbAyqt6kx/nydVxPFl+tA8MeglWpvZT38ep0xq/2hi9Lk5IKTs6eaLXv2ykr1dMKG8e8vto58
eZwWzJDX7gYWa9hIKQJPYQlqXa/swRd+gCGGaPfnS70tZMFIILZSi5tYdbwepDdpFChCcEn/8mfr
Sq6sNA8/HpDAvj53q2HMv76eRR9i8ZkQKuSFr4baVlizbMvKOy06S+7+OYIkOT8i9uQ6VekEmSbv
PM5XrTfvjptbvYXQu/PyXhfrc5W6fdT27gnOJ9UV+ToUP2yonMBSg6oCC/KnYqMa+e8mmLb+1x8p
g0CP52ziomR75qubrqXbmLqE1T4MYk1Sgdimrek96+i3S4GrYPMR4VXs4R7wagGWiT3JRHT+KYU6
eZgFZMUgfNdW53dXoaEMsZsHzniD1/i9Yzeewb28MC98wQQJAup/8Zl4WOrigEC3s9oh/Lrciobp
MMmm3slOoNNixsJHMc4YEeygdFhXvdLj8k5L93b/Yk9nD+O2MMPksr9eUooxmafSd09Gnfj3FtRT
xrMjpciAedtOwvi1N3638In8eUW83VnwTIEyg68+nrRvVgRW3MJcFEG3xcDqTmr2yd6HMLPkcKz/
fKnf3CIfB9QmanD8iV5vlgHKWi5V2fBDV0ZiZdXnpWNCWrorAL52cHr9av580d/dH3ZpIcQ2D4jP
ebVDj7DWnSzyrVPpQ2ORFayJ0gyzCxqdd1f6C4r2a18egU5gMuUGURC+XWnr2NVkP2Fa20Epza3K
w4AzMMtbNS7tVY2gn+HJTJmsJ+o6Zn9zdzU2KDj3gJAuzUXNwBKNwQ+MyByqzkUy/w8LX73nHP12
40VW4gQrXwoGk/WaaiaFNwlki3zhFRB2LBJIyLk2OC8x/eZTyyPK+j+/Cevt2l1dv6krgSLhub2m
xaQleEnCGXcyQoNaV4cO/QPpWKgrW4sjM1PJ+r3nwrpqhrJ5gIi7WFtHRPq26eymJDlzWJo9VRJM
VfQl2b8+HBgOwJyEp+bw7l5wzJ9oO2aDZ8YYsuqrJaToNr380UoZ1hP8IAXMXvM9GOfNtwmpcF0N
QDl8oojDf13zjejWop9E4dFNCMFFw5Nv5kbymeoVT//z4//dxcCNiM8gTOBtPhlsjgivYgLJNX60
H3OJ+h8tEl2OZyq6pD9f7M2r5s7C1fPTxB2H7ezVqqsKw1JdYs7kyXs0lqno+bJYiHSJf76Q/Ur8
BhWW7XItHuAzcqS/roxKYi20r4KJCqLNuo8mPdwQG2HXY2mKM+T/Ye/MduRGsi37RUxwME5Aox9I
H8Ldwz1mSaEXIkIDSTPONI5f38tVmSil8nZlJ3BfGrhAFZCCFOEDSTM75+y9dn9q5EgnRKTYGLIp
Y/BXNL7T0Uu+boN1Oz9muaJPYEwUS8wbsdasPiNs0/BoZdH1cnYmwR+U562iOJ6YXt3rCqt1+U8X
4h9YfOYy7GuIP389CuXkdzd+2fdHe2WEPTE0OuHlyfepufzjUxcvxT0gGAXQ0vvLgAoTqK3HGYND
h5wY04Dk80OTDrdkTtQnUc1/2z+87l4/LYyCbQ2p5JUDFlgIkH+9StVaEgbeueLotbP4BiF9PHYi
CT/8aIh4Pml5m3Yt3Jd6nu2/2QDsX28RcRVpItZ0eOXr0Mt1/vyYiQKNA1IbebRgXpQrNvXAA4K8
4JJ17BigZfCOnVGJzVgzb76EKWoMwsjT/MbWC2IOIluXR3Mo6SKu6tqvaYnnorAYOv77h0+gK71e
4ne38ntfL0bFb5py9yZEksSkWgVO/eDKHpnB9fYqDDaD/aI7ou3Hbmn6CH/FfO9OM62xPmF+fFI0
jpBwtGN65bYxhT4T4aq6jWmp8mGi23DpPG3sZ5F794SqGOue8Gvmy6OGRGH6ABJIipYmmc++O4RR
JrrmVisBR8IvYFNvatCEFNBrfsTZZ8XYftwBU56VtfA5hpZIPHrf5giUxFnlVVVdkPOzYny0Cuvr
1AWKpriBCzAO5+baDAUHkN2Py8x/+0aLnM0jlx7UXkfq/Q2BD1RFVbvyt2vr/374HFVC5yUsruea
tuFZy6rCBY1U9SAglJVepa1LN4fqkAbG/NjMa5ndI1QqSJ9O21E/9Oh/yg2KIp7u2iob9VivKFo2
3aCtdsdEeH5UpArdpp5Xq0d0CP3XmTH4SodXuus3x6sGce5a69qKmghRjjC48YN8dPfNxahNXgPC
Zka1thS34xVtQEcDAgWRQ1rNO6/BhbmhD0LnSq8ZjfCgXDxni36R3zighEMUNjnVoZ3lYDzNdc5L
t2pl1wpNlANtlBVOb99V0+jqRysnsX2juF2ye+pVfHrW4gMcQEEoDuPY9b7aYNwx4rWpMMp5Nku4
u6bcQVU1UkjY/pT7t2JMrOmQYW1L2FctFDV1V9DTCpqhX/dzQQ0bMZ6ly4gAYO6ercrtCtyGLjcY
VEbSn428Y2/4cQ6gZ8/dh22PVkPmMYU7YkHHyEt05kykJFnz8/dQr8k9plyUrT9acG4x8GacbLae
hbTdtzzJsmTbDz267H89Vt5VtWdevTWTDwHrrSIhgKR7l2Qga7YypqDsim1sa7QVcee53EVtcPUg
ZYXL92r31565I/vhHXHyNO5mtJH3/xrNkKX3lrjO9SCRCs52Qe0jNLXktRPb0Z6PGlICbjDQ0oH/
sf353kCTMaN35d+6PvOISJn5LHc4983+hNSIx7RsDCYNxSL4YgX4NWcnQzvNH/qq5Y1YJr2TXVPY
PcnaVjt/HmbfMUCB+K5Sj0FNHMjZnQvr2ZOyEvEAfGv5FhhMMrboxW3xsFgNXeBs4WxMPJ41+SX7
MWOArI4y2hXcK4JpDspQoR3/IwdzRUyr22mgBlGRjw1clSRBtxGzhLvyWHQ93fqloCmJ+61aA1oS
CN6OpWnOtNrokOuABtk6jHL6147/P3PSv52T8tT8dGb5q68nr6pvfa3f/jwo/fFTfwxKAQ0GV3YD
49CreeEnBmHo/3DnmF7wYxb6Y4b6x6A0/A1CH3N1opivpZvPpvvHoNSBXBiSfXMNvXZDfvM/GpRC
5Pvz/k1eKEUwYUcUDFfw8w8ZxU9HYwdZQAl23TxVplFn7YDD2DM2OKQTiFDW3GyVcLCKLc7YdLuZ
KAGgUo12yEgv8EKXa14xZ1r6M6Y5EdYIu9HrzWshxAcr5HS1mXrrPQ3s9KWccfHmqed+HDFkn8Eo
6fsV3Gmyy2tJjEeN2vKcTvxlPHpz2OwNmRGRpWV18iXuRuTsD0WnnXdjgqlzYho1Q73ybH07SqBL
L45KBv+2X9sVH3/hTQM6sdIZvsofw1u7n5mN1WYEK2O3LqBSVtUvG6czHcTszvCKoHRi1jRA5zsr
J8eXipzQb3aKa/sEhav0YsdG9LxtiiR/sbIFZSPzrzXuckl7FZoknmlAEE+eGOxD7+tsb8/ya8G5
fJv7+ZUu2ObEMNHW30s7f16wPN57kgnmDf/EOUO6SUpgahg3NXkjXYQ42tlqy3iblZijwJTlhEfe
Z6MA+LQl3TFEsYmLcUOjsnW3K2Xmo2UW7nkMmUdZevCtwxCGLVX/GiYf1jLwnxrfTZ47vdjBARuG
Y2xk37gFllzByux3ifw04incGiQ9xgqNEd9BM0btMFdHL6yLk258BuFDOeXXk03CbHhZppMedBrE
RtpkWz/31se2SkVu7pOU6YyyoEvpjm6RrSfYwNNabWgejVksklbugiVJbkRd2p+a1cFlv/bG+hwW
fiEinU5+fiMMMyg+5B2RIS8pQSO+uR3YY2djO0Gu6vs9s5HF7A9Z6laElMrCza23tMf4yJUrrMh1
idosexHbGMEvK0LK7WwmOAkQhh/oXT8GWeJtYSghSlX1JOPchZok6rbE5htqNN1QSqJrymge9a4N
XGxNRghEAeFohv+sZuhKrn1Ih+7sLoGM1mmN/Ly+iHZtSVxQe9znydFX1a7iZPpiGNnDjIAu6niZ
XbrOOsKr8WqZ07pjhJDsknF5opveH1poHFvoPPK2LQ3z0LhC7XTS2scQ+G+kOM5uewNdbynm/Cho
Je2moIabVCzrwWx5NG2vsF/Cxf5c6QBqmZX6kcy0gTBWjru68rU+AkCVB05l7x2niWOXi/TUMpnY
rGtJQC30D8ZncS+aYSfWhu/HAIlWGlWctkZooNaUWZxm2Td3bT/hyQAExvQB85yJp1t0YKTwKwIo
GZb0tnJncgMAUu6hEjzp3Ogjq86tiDFDEotOWve8e3mS7mJ0DB51c0DgMXzDJbxsgszhy+Fhu2mb
EQsLG2SVrgA+2xbtrPvUOsWjCvLb1Uo4lw4mXMb1Off0vjb78Oin02MfYjteS3sDkWubQpTqUoJe
g1G89G27D5b5LEG7QQkZ5l3XFHo7JgzT0kR88BBHR1NV9hurLL4VApu/XU0erp5seMoNuPytZcWh
xvYMAIZFMA/OokFyL0uywU1igCOyDsSDCTRvW85dxXB0nLi3GjDhXA9vz7mnj40sHG6Crviy+uCG
OeSHR4/l8jh0TMwIa5WXLNQSSy8AZJ4K6yHN2odR9lsj4EOtdXWZAyHfiutqpobEb9C19capaWzx
mNutd6wbncVcMI40pAsglc4+mUbPccaev2e6tG5Sv6dEydsiAl9CCgyDyyOqNWfbs6w/aGeChLB6
4UFJ/zHxugfG4OaOZSI41dKY/LhXnv7IujJs7NFPxqhxtLxIexjjViu9N7lQO7NuByZabvbozHN4
7mYTdYOhN0KWr+A37JiRHKLvclcB8IwI9fLJr+wfe69idUHGij9T7sB4Oby9WrxlIgf5krE7tCTs
KotAVqmfC2wQO7tck6dJTefGaLt4trR8Qdby4gKyiQpjfOvX8JOXwpKD48h9PDTwNAtodva0w65/
qD25D22Z8C224mJbabufgu5L5S7u1u3W/sbU9nNDHCU3sGKSUWbFeHLbybxklvM4hM1t0WcfPGVD
EAEsZNZiiVhpt7h2PotwYvQq3Fhd19LGCO6D3tn3uZwfZy4dKu+R3CmW0eCzSlLrU0Ek/aZzfB41
Q1Cx+uMZZfR2bNWR6ljv3LG1Tx3Iwqgdm5yxeVhnsVqKYI8QfT1ktb7RjTyOeaL2ON3zOA2NhlGl
sWMzK+I1CdELI1emLBSD+CIMrhdACiO4LKspHrLyCmPwu/YM7c2Il2mst5Ays/dm9kQ82cPtnLfs
CVPxYonxpoLXF44rG6sMcQp1+mmkD4rcsvwyzhXZwMsn6atiO/J5EA7UKgayn5/GBewMquGdgLlk
x6nrrpcZNAYcnaRtNgNV2MnN3XS3GM4S9UPqvCb10DzSPVJVZDCcbbaBYmUaS6e6T40RSXbdgUvR
7GsN3NibpXblxrKsZlcNzXBrwzVB5WFTvAwm2DPHeMmM6bo9A0uqvTAyAvcyYeT9gFijujPTZpw3
YikEwulllcNjJY3gEPZqPc6j8yJms3kn4MhIb5ISbcTO9Senj5zCIvFKiBryDPusvR11+KU0xnsr
8xHJi0k/9m51P1WGQQFpPJRLNtzh1f3Yd063G2avPoLY/Bj0ZEjMuTraBuIXGpfjxoaH9JnlVdxM
yOXf5Gp1W3RQ3YFsbnsr6zHbe6AUoiAg3bpUgg/bj69hSpBKZQbGOUWt9AGP2xSRBBF89wgB3AyM
8SM3c4q3OvCXJ38yEJIMwauj3CaGj+t/APmQb4zEM2M8XvIZOIyJnoLmaehDtnccnH+zuD5EXDAZ
gTYETMH8m+eat5dSwWxL+bXp1PtiGv5jGFbjR6cftyaT+AuuOBfnA1u2LxsLwXxOMBpFcSeixuyK
E2r3GljHIDgjVOnZsosbrRIVA5kCbDCE9SPiiBZkVJAND3BEg5vV99qPxhre1HqZn0dscTsrzMM8
DmEW3kLR/dqq4Aurc4Fd0ws31HDDSy6tk1c54b4Jsfy4iLy2OKDYICiuN9qGcZK5Nu0Xo5Y2SgsS
qsg+bW+l1a9RofvltsSWdjPV1gwhsP1SpMQLD3ORw89rRuuJBbJHMDY4RRB5esqKvahSdBWlUGxe
vVG9towuT6m3uLuCs+CHq6lnweVRBFdfw+I8lZljvdNQ8d5FXsHJXHVKXGOGtYe2+Za+l9rZOOrQ
OmHKwRp59IfVAFSCqcGx7xIKFYfntuogS8Ni2pScPPCU5WOaxWVi0Zc8dWgkdqoc06fQ4CBqnTlo
xSUYoy5cD7gMvjLG8vYttIpNybwMi1h6FafUdrTObhixSe65akdXCh3B/Ww2RV1LSEXD51ELjFBr
M0QV3O2NW+Bz6pKW/U/VsLIrUCNJoyN0bsWNg9AgyjqJCcSctknnXGQmHWRCXrcvGi845VmJjFAz
b1J+iMws2xVj2z0SryD2pvU+FBkHJvQQJNknL3Sdyqho7U1iCAczY0NwmtthapEJw9ul2votcSYV
912JQy9isGbFtVE12L3HDfqiluUEMAkCyhEIGLLxVWWfp5B4cw74OzPgK4bL9YJ2vt5CUUAZlJen
ycO8Ja0AEd3M0RBtGyDB1G/YE4v6UNfiMURcsoeh+KWohhdUNQCavfVBl9Qptnahf6CDBGSpN41Y
sshp3O5sdPMITsawPzB06yNdlOXLrHsaKPBjQCAZguFUB2utRhuSMVCNbFnTWSvXF7yfKKLQacV5
neRfVWdtrNlfsbhxl8+FFy0mKWzeHCQvvlXc4joTl05ghB3a6juHX9AuWb+15FrHmaFsLumI1LHP
SD8ZypdOyHxT4FPdYXYOt4LIKA7dgRsthizOQKOvMViq3MHlby9ekLybfUeYl5qxR0xqfmgXpJBh
71nxUviceiw8LGYjL9W8DBfbrOOybqd47btrz8RcLhiojgbZutiyaif2x5EBfOhPt0x9v9bUG1BW
X+1gfUsbb+9b/XBLmbvwZSiUNeshCdS4RZW2L7LvRtASIuv15q3Vy+amVd19mzuAbDOWx6wNYsQL
5q5pKG8R0zl7mOV7u3YtulXyBA6RDVSaOF6DF/gqJJDk69vsD1+SIX2va8X9UzsPgz77dfJSj6sG
MFOlnw0DwNsAOQiEzRqnjn+7hsGnoMEzGIb1XrE5RmCbgXcDBoqMyrRuhWge5MTpzOilGethBauq
wOth9asnjmfGPUzRMYhUOa9sCTLh47ITtEgPmmy3BMSldtzBn5cu++Yo/CtOMi1R5th9F00C5y8k
p/K1qCU5eHlulWS92oRMzbVTcMCr8YjCZ68eJmSVN6Mxt1dLrtrL3Ei7uLGB28U1ftBXvC7I9Gh+
UuQ07cs0BAWNzmw8cKpW2Nyzai/CSuyaZU1PuKO9XVcNz0u3oqiuw7swGOR9lRvWdzfvh9Oa5d4R
FHJ3YxeLOg7Ad3fuJLpnUeH/Cjr7jRpenlUlKPBT8w5T1AiRqE5vHTp28YCC/UzLGEbuSlijU2N6
lyPV0ghpfaeZamy6POUAUKH5qhyxSdENYohmXpf3Ot3Q2zAYb5kA0cnp9hrpbO2sSO48ZMJknyzv
EKnDqLR9RLsF3xiH2nM1EPHVyeVA+CGyxWm8IL/jWNFnCFFV+BkbVb5pAx/dZ5khym3cimNQt24m
xa/vQwyXPDupN3Pco+rfkbVCat1s45Sjh5lB0j5wbjz4ZYVSuyjH3TU7ZctqvnDp3WpbYHGXeHoo
poLHQRpiTylMx8WZ5euowvCKyDPVma2aXWiiWrgsfXgi2imIGoInN3biu9Ggytig5R3Vlt3icu5N
vCVFftMrYcVd10jy9nrzpFWrj33tfG9XsOHIsKJrbWGv+cVidd/OkP3uZcdlrBXguVCB/C+KKTZQ
lUVeneuNQs99moS8z23Ejaouz6nnf6iDsN9zvm4JQ+P27+d5V1nmPp3odxTapZYhVvFK2uVXIdxE
+Ki/rXWDklCfF/r3UbckdLgdNMEtdZbtVHEJZSuadMbHg+MFvStGW8yq7JrJTUbo2xbImsuhZTlO
PKnxcKXvmoNmjXStDk74+D768h186SEQ7f2M8vqQ94u9oYQ8sUR/IJeo2olh3lJqcSfT5Y/12GMF
tHLzslqDvQ/miTbKyqZLzxfVtvWIWfgQyGG7jp6KgexWIYXOWn1shUHbZJqmYGfTY2btfLSXdOET
jXqrvInKK5hwLFEOasMknwZwGx2BjZXk0zEDaBu5onqvdB0+yNTgQgbuvp3abIPicH1BUXFPvDvI
+cayQfOZO90TNiu6TpKpVMMx9eD6EY3hy+cyyb4FVnvpV/ukAu/NsWy64m/aKveDDr5349JQ5ubY
fq1Vxn0ZblpZxZZs5AaT2/dGE0daGOpz1hrZtr22/q+Oa2XXNU2VgF7JKsN0U1X0AjJr5diCc1vW
8r7LWKDjfui8GZmv8O/gmtlHgzN9g6yWlPpppCgf26XjH7GTI3gHc2w27bbq56rbZNpnru+dGoDr
sAZiT87MbmZVDDu6OChwisGN1Gr5LTv00g5ADNZuL/AFhxEWie6QFy0DEFY1HTE77NySo3GLD3bm
RK6fDQyf/a4MUHvuOkNNXewwYqtPHjXCwvJhD/AERGi1QDL5jtykoecADdG8HbDAvPdq9pXG/h/2
dCz+NW7+7+7X77/V1ySd/n9df/EXDhesc5n+33/+Y/+vP6ff6mv3+09/gN6Q6+Vh+NYtj9/6oeBH
+UW//8v/17/8PdLnbzrxsIxsJEf/d8fSx6Umkyn9uQ//+8/83oe3TPGbiUTI90zPNhmN0wb/na1F
0cdf+ehWEDYgnEFd8Ucb3v0NuycIres83UPc8lMb3vwN0x2QLhMF4I8IoX/Shv9FU2ESymNagjQi
1DqCQcFV4PFTDz4ZWCModKfLUH7F+sFE7P2nb+O/cBXxZf08pP/LC/ziKupmpyibmRcIwH9mQQmQ
/g0GbE6WXPn1P7/UDwHIT4IAvF9gNFkGMGBhAvuLUmqxoEq4DCTP5Gkwqm7IC0Q+4C3gN23Vup+h
safBl4yEHW3uzcam4wtH1EVWeETi0qbl17qlAIVSPogM2cE+6VJzvwTVQKIgS015O3SiN8TJ9Aj8
K3DWJ90zB7CFhw+F3fPS6h0NdvfYa9qKsq0hTyySbYDSo4IpHDidqyMk0QY5ytPosA66Rdlm6ome
ejp2sSeq0cdaXgclGnZv4dxbDfaRoX7+gnt1OBVJyyhjxeo/7WDPFE558jXtBXf21ktgKXf6bNQm
xbOB7SwKcDzEqEKEcycMH0CGJHXFeJrQigryNkj4oCETayX1nOz9ost/1yL9d68H5/xLV/f1d/3n
FeDHU/3v5eH/o1XDvqpCfrp5/4v5Xd/n/I8w5J9Xjt9/7o8JHqZFEyEXN7R7Zd/9bHW0fmNEfr3X
/71mXJ/d30d1jvkbXkb0yKGNDNrz3eCfrBGMBf/8EPM0uSE22wBRlBOieeSz/bxKMERqXdX06lBK
wn78FHQvXFZ21LVEJuvqzLzRrQvoBpcdx1cLfqmIxmscVE0H6mUl2KKN8A7xDHAYA00bWgtyBJUg
WqT3T/bQYiCRalS32mQm5MN6SnJ/GdhRG3vrYN07hz5oat4lR6MlI3H68iM1iMwC9C1tDjO8y5wQ
jx7CrkcMXT4xHEA6g2lCRnBFDf8IJ/LRxB1rd2Zu71XQZnmbAL+TqWrenLBad+jK4XHC0jks2Aw4
JmaCSvymWBqmLE8WyBHjGFCbWVSWaLO/jqmTersp9KmJzTFJ8205pHPHATUz3FeWEJghV6yrzk61
dpDsRBOV8HTf2j6hmH4aTOllDY0s2NVqsdLHKTU9lGGqbAU56yWMB7un270xMtNxD5a4/ssUdrH/
ae5UU+0ZeKCDg1ROPuqScd5JrB4jmjUFqxMAAfKsNAd57CWmj8uxSt/LdUnvRn+ptzXYXuZK/tI2
EV3m4NM6zNrgLDXNW4QqRMp460bzp6tmB56obMeLz1rXx8pMnZsCZRTVOySyKQHP1BUPmDCKfdmV
JjkcAQKQcNd0YyDJhPU4pVJLtKJt7lnsbG6YxicrYsjr2FjC5GH0lvmFI7D6ZGZEvvtFlcUOhrlY
58r9ZlSzfER7B7ornNtNFRrhLgPbfNCQ61+lS8MVGjM0BL+rDnlY6aNIwCRYVvGYAfF4GGcMNCjk
Uz+Gd0LC1eRRNlSHOVyeoR2PXWSEYf/uXhHFJdjxzUxv7aBSD9bZpFlgzaLf9tjhYoyUBXU0bOTW
sLJ9OtfhF48YmIJWUifvR0x4b+nIoZ3SYTEv4RJwrGQrMI6AvfmpxazMh65nujURYPTBsYtnaTT2
qwfQP43h4X/JoQp88AIeKgEsYEchIA4pDTFGWzOccmf6liR98LYyc9iGTW0uhGel+o3BwFauCFGs
bBKRaqbTKDL3roBzs3PGFW6JByjhpkPCcsC2551Jx7FeZ3sILpZfEdZjT/oQSgWoWSwhvYG6f+7x
5d45k1vfKKd0TqRqzRf8bkzD08Yl5T2zLuC55Ke2yuQrV7TYz/PgnIZ6LW6GqmouikDiLw3UniRm
H/WPeees962rR9ohyLLxtVljlDSBTy2ikagYBsM2g/S2c7B0zkO4mh70CB6Jm2LuEoZ+QZ4fK1pW
dwOtzNuxc/KPiK8g9TrLZJ4bNeZnnan2eYB78kSSaXPEW1ltDRLoXpmDyA/d6OmTdmuCThlxyaO5
+qu9s8qsvMfpkByINJ72ejVT1HxhsOva0f3ujvCVkCIuH2cJ6pkRxqFSTQmVPjljWISpP2RmNP0Y
fFfpwQ6b0+KaC8MQh5JWDF+HakJcpKrixkQjG1UufRbL6ol/yCt/Z2cmicaz174TVjGczHbKd4WA
Y+NVYnqQNQ2rTAXLTd0NzgNi/uXTAPLsC77j8YEvJLmb0Y99ZHZnwXSayg3Pid7U5SxJHxJy3wjp
wbMbavXS5MiyuOw8LcY1j95XzVeSV/R+DUr6jnNiOtvZmwVc9E7fE3oHlWNEfcZMc8wAg7v299XO
GL6auKy5lWmB0Kp8BnQ+nuEC3jdMGC52baefyLgs9qsbtjsyGhAugWc2z16uzHOoVXgxmLk/LPM4
sFH0C77v+soCK+a7oh0awmd4UDGVpOB6GA2VcTJpyl3Ee8emphmRBh70tsGpzkNLk9d3WGqYk+DY
Rqpkt8J68hbG4rEJYDXuW2/5gmN2pstkBF1OqSrlTQ/r7B2NAeN4qY7sJVgU2tr+LGm2capz0YSL
PH+2Otk/pr72Lyg2aYGT7oCccVHtS18NIUMifz2PlJRvTT0g7rCs6bHIa+YAPD3+bTVNy1dCC+QS
Iy0EkVa505FT2bhPemu8jLpzjnZhX116bfthAv11P7t0DhYyjPZOPmcP7GzNqxcO9XugK//7gkSQ
EanusUeH6Vf6lvKKz6YDDwhtAsZ0Wube3VA4aEYEvM84NHpqfEvJKTL7Ynxr4EkV+KFxoxPmYqDs
ykT7IRkqva19HJUEbedJ7HpSfa8EqkWiutuPQVp53lbUafnupGmwr9o5OQ9WEpzGoIJJNK/dIQsD
hlkKsNVis7/Rh9fFRQszvJNB2Z+VtejtEPSMlGoDrJZGnSaFYspV+PSgxmr4SOA1esOGiRBDf2IM
o96Zhocm7YPb1QiXb6YzFMMVJsd2DY4yPRWTNp6zzPVeQb+w9CjGslTLhiTWcNIN/Kg1SbbaDGpY
65VzIdO+YlkCTqmCYrEimbjB3te01rknphzsVGjg3reyOgZiFbwpTCU7M3fe8K3VZyOt3KeAERbi
vNm5nXQoWAYX+x7JqxkTdnO+XkD8eo61X/UAiqvKr5GO9hl+mTykNiSULqvq+zq1nRc/0ON29g2G
P23t7g1PMn5A079FQWxj8sz7jVE7DQZ+s3/wCUT7orOu0ISfNetmmMbwyXKRElVtb+9MVIjPkDcz
QZepEfcqaSGI2+McPhQpwXCIvet4Mp3bIOkmLnspTPRPDFaENx9DbQdbVKLtNyhvtoZwxQAp0a1/
w8i6ifuiX+IqWfr7Zi2ae7U07Q3MGvtmJnMuhhZuxNO0hus+sTr/I2cB+3l2Qgn1yiUYJiiN4bUk
03SXqOaT2xb+1pDhg2OTtsHnMzXnDoie0LEmuqBSS6BgTWccvMruwSIwbEnYtNv1S950JTBhsrKO
9jBv3JrtbaH5zK0paIRI5d4nnE13Vs5mPYDml+hROl9unHbl/IGGabg46dDSLus+EJNc3uGkF02c
MGTes99VuxFuEb09GipGbvk3NvT6O9/yZ3YFP3/lgOYxJ5KMwdoluRkamaA9UcQM+lZnqYNbpFbM
nY2dt25QF3Vili5uyprj69jjM6ZJ8+h1XRZNqzMdPHPBhQz9necEewE3R+gzEFkz5hbK3iuTZQXJ
HIfpmZNqRd6JOT2NZpG+mKouXoTNGVAgMxIxdXt71ygdnlblcVpJ3eRg+g3qsxR8CAqpmh2MQVNy
ANRDjxcTtDxSAoYtQ3grHzhihvUNHaO0/+bAPO1D3NN4YBAYETF1m4yEJqHt7I5ugeYDyIVzZrSy
XMKW8U2ocjg6aTsfs2patykH/08rszEpvOfUg/Y22PkFR5DFpxTHUvnWZ4J4bbqjRRG3CSKoyC/x
pK2jfVgMv4rGKXM27QB+v3HWty4jctE3HoKGMUAI3H9TgLNgAMZMt9bVtDdJI48VQL+ZEuGUF1a5
LWT6wmVxdgMssJj+1rBxCg43RpETKZE7594Vr1aPlGEeNSl6ShUbpQImCGXBF1NOTBBLmoq0a5oI
nW91ROviMLUPdllaLUdGlXfZIuwPTofRPA7muoxNr+p29HzseDVmGBhqcDZrvdC5EyVWRThbay6d
18WwZ8YVSJlKqKFh4vp3s5epuPEqVNLcfm9G72+hbiTPEES8mwbe55Gxl3nOyiLfjOkk4jXo2Ob6
LD/kjY9hutdrjB/GjRcxTFFT6/RSQb/YhUoud67Jh5NBsc1XXVInNJ1mhIA266eq9b/o7vxqwQC0
YyPVYtoP8YZM9l+6O1lC0zEfgvwgy56yzpjJRu3WgFXaJfHoSZhV+6XhLFWxZRN18J9f/Nqb+qnd
Q1Xq2Z5p21dHpQMQ/JcXR//J/HRt8oM1k4a7yo7Eh7zIwDuG6vE/v9QvbbLrS5HgxP+v1e9fLcU5
+kkPtAov1diE4PGMLJAclrT+9p9f5y9gvesL0fILKfppZ3m/JoapelnQr/npYWiYNmH9Ewdv+JFM
m+v7tlMYrMYwQ0uziPKtuXLvWFUIFDGS7FpcM42vtv/5Lf31El/1ubCRfCaayBx/qf0HUweZpsrA
c1CtZ/MaqufIK4FGFCEOGzPNui+gT7nOFknIP177f/pHf9N1pg/0d/pviJBYgX5pHl1/6I/mUfgb
cMYQlM+VkcWj83vPOXR/I8oPEBZ38b/bzeZvHs1oHiaYoTxP19/zRyvJ+w0ygE2DwCKI+9qn/iet
JGCMf35o6Zqyd/EQoQEBBQCm8s+tpM7yIG63KSwe10TbAJfUG3UkwLww9vHE+GqmpQ86x60f82ap
LleddtQGIGjiKhzk1vJz80lqtS7bzp7VXcYBCzS/ARsk9Lv9HObOEcquhbg1b9qNG+AI5bkIBaNH
kEcwzN3sNBZTfft/2DuP5tiNNGv/lYnZQ5FI+MVsCuVZ9Lw0d4PgNYRJeJMwv34esKVuqfv71NN7
bRShkMgii4XM15zzHBEjUN9UMr/AylR3XmX5h0IEySHyIu9gK6rYMC4MEvs4yg5LmrQnBOnu9dCt
Cz7SDozQGnBcESlF4BqEbfclHWQ1hB6E1ZCTMA6tZIAxa6xLawJwH6rGBtCZGuN0GsQ3pZbqHUWa
f70oK6JAnPyeGgBD04gKfa+iyb0do8nHCuUGuQjXuLrTSig9qlYa30du9w+vToNbKyv9E3z49mc8
yahhsF6bd2lSD+CprfbB7uzxnClP4H3iaiBAPpM/M1EhjnLA5yB0tZDwQCW6iUUZX3X1YnynzQaN
B3kW987SlKc5bV410xfyCFdST+LrL0nd949B0E+oW4yl/bYikF5ZSCnmBw5yB4Ya2YCKMsB965f4
o3G5baRIaRecQHmIRsz2vcHeNTD5GF846lloDmX+LU/7/hgsab83acO+L2LIL6lob40lds6q7etz
Gy3LFdHoOiwdr9t7xJ7LbYvkBcTzPMiWP2qsXhFcoeXkXRr4boXRMUuz8qvZ9CL494XLLzoF7HfN
aLiwAzGOmSOSA5jW/Am4QfKi+pQLmtGghXqEpPZdQYdpokHD2opc01Iwb/gAopa2h+vBDpaOgC9h
AeU3gZMlCydkHqMPD8euTKheLCo6gFDjR4o2lZpjWv2/ZY6Hqs6S8i4F5bSxUaJc4rZatkTGQQZu
/eK6Bop/kYZl0kgWI5JIRhmsSCmD42cY+9KlLYrtb8002jWjHwfJSY4IB2B/cVzqBbsVegMkAH5p
3gCyCe7jaE7C0Td2JPKiKZv11m2dmzQP9Hci8NRJtCgXxwy9+FZ3w4xMLJmulgWhMTalvvwSVFn0
StB5bJwRhTfZLig98wcS1G7YJGIcHjTRTNFOz8p865nXoicom+HeHMrma4szLwzq0XxX6AxRS8z9
/NABxvGPhCmyFWl9StJUzh3BsRbDiKgnymozRKb1bGmRXDXg0b6hNREkeeJiikOvZd5Ux6X/NfOE
d62caRaM9lTwtCCQRTaKz2ENYct1vqWfrAgAL4t3fGjBFybP3wwx1lu3bi1g8+7806lb3BWdaVbl
LvKj8jWL2W6HeZux1GXM0L71HuqiDZaJ+uRHVU88vabg7hmgXxKyqresne8ZgAbMUVKeZxbADWji
1t75mCRhLzOIXfTQoVas062N+Hq3jD05pJXpnR3RsdyxksznfWB6Uw0DxxoqPC8kIlwcNEF1D1Ib
zqFKhZq2RtBHNtzTVrxJlYCktzlRtRQ1WeBlkWY0uHV+imeC2NFhYsYMKqt/aP3U5o31iuwFNnpD
wrqJyJoTLRpOUUysMeFeY/2VKTHMGxvX8xFIdAx+XMzdrd21xvfK8dCZd2amaYBng8NlgTdd0d4B
fLdtvTf8pPkKsnr82eTJ+DbbpXlt0cEVu37s/HljOXMbhUFkNRTUQaS2ZIwVaOPGCLqUQZ6DKerH
WHX1llpuRGPcpiDPVLN1S+9s13MPWL1k5ExYMbVxGp0yxbFZmXZzmETxRLc+HLqW0j+lsEE21wI4
AqI1l+jltbuDXLL8WABcFTttkj5eWQOz3irR4OuEn91OAsz8cGXnjcvqzm7HOn1ZjBhpzUxXoMSr
PytadTSCrCZ6gm3nLruNJmaUMsjcWzMDMLaYefvgFrl4cE0vvuNYnOgH1HKiln9GIlE+NJjdHwaz
i+RGpFn0PIJyIQsZv8mmZCh7XvOwn31I+BxSI4+VDw/3ThBWcAfCkelMXBCsliobbzE6fuRdqG+x
dnBsc+WFUzGnN4MMBnSwXkMz3BXFTRYIflxXGXuzy9H/dNiGedTZIm3MtnMv8OvcW5wh8tpxyggB
0dJHj7bfuqcsVeMTMgIfi6lGmGEtxnxL4MFQHHqjqXAGz9FNQBL1I2YH7xTzi39HEw4GfG6dA0hM
EiCjZvlKdz6BM2+M5Rib+YxSYUbNh2Vo1/TRACLM4TwaUnO5kv3inZKUgUwxZndNPsAca6R1G1V4
hjhkFSFkS7QK5uV1O1VxRWyhvaLQh+ouBit3WN/Pp7aazAuReozGWYEeMtIAb5XSGi2VHHF1BUvy
I+qh76UTwqBN20yQOB3RE3LOUPVeqnY8BHMQnLQ5dM9tVBGQaTr6yPPEXhk/fYs20kPC3o1EymFg
ncUW31iCkMoKmvvREuxhu8wKQoB3JiHcKbl/TW7fInKKrhcvmE4dFyM+UjnekBj3XVRp8N3sLFlt
nM5pXlPUpF/FGKlTVxn1AdyBQayc5qjh45dwSdu55YSrUmCf6kzdIcIfv9aeN25Vb7pvskr9WzmX
PHnJemjCQZLpYRlH8ibaVsrqsZyDV6CDgN904ic1gK9mMENR+jJh/jsGb6kRqUe8/11z57ZsNY+W
BzJxs7iuImY8MxtxkS5SQnTLZikayJBJStQdcQ3mpZLL/Ng28XZC4jDvrcT19nXgemECpS4Ks3i8
X0yJ/aZv864gRtBIXp3actJ36fKIh/AFhbNrR0xVLLXdVQFzbZoT/fuhiskXGc58ZGWLIUGXDCje
m2h5o/adXnAMld8zPcnnADvak9nE9RmC41NTevOusJri5DVdHXoDPHivmh7cfHnjAPwg6vo96903
bxiHb5C+qCDsFotg5wxvXmBkR9fz87vGzHejXRgX/jg4ocnxYinQNx/W4mgmNnWjmLIjBAfMNqRA
yRkI3FvOqOZwQFnQbOoWPfyT7w7trljkcp8wRQNfB7S4MDZ/tVCf8p9/10IB8YD/+/8X7tz8/Na+
d+qPDtq/fdGvLRStEmh71uxr+y+cT57wb8qdT1EPPDPXxxD7B+WORb8EnsR3abPA9fyeNCz+k9YJ
c9Y/tU4MwYWzinUo1YE52euQ4ndandwaDE7ZRF+sYgl0QtvAA4xYz7KbbC4vUD/tmc0U0KeEge56
VKv11HbW87tbT/K88DnUS37863Y96RnFupfp8/jv15tAfl4K0mpx6Czp8Gqvd0b7eX3o9SYJej+9
kevtoj4vGpATcldDFQqxJ1k3/Xoj4eRv9kL7BVeeKO/69eYKPi8xOLfqGTvmeF7pecNmWu87Fl6Q
X0ViAGzwq+AhRyL00MqeJSh3JbHW3Jrr/emSifzAtdw+rCjHPWNmLqqI9GxjtPqzqoMF3a+lQtKi
pp2d2Ey6UhazTwPupnfPKxqiUKqI3cyCtR9kf3cHUyp5aQo1zKGosnprxVrug8QzHz2nSR5Q1GQ7
LWxNTLcop0sbj/LiN90X5nHY5U3IffhrNKwPYdXLU9kPKhTm9E1NE9p4SyusWoZOL01a0p+WtdN9
hTg8Ypvgb/glV1lx44862Rt9spzbgnnQJpktILLa91aSABaKjKS+Oxl02dHI41sUutkeO7LCdeug
d4T5dRRjNV6mpBwuhPvCWTcLl7RnoKaP83rjKurgsKdSufWxFhyh6pfXXiPGi92V85Hxk/WOXqI6
Y5LpH8HJ5xMiYUPtSlnjxGoTvLpFTXcDhUDsG9MzthAQy3vye6zHfrb7Nxzk+QcqJfEk9ZBuXTWV
t0XnGDdW6gGFpNjgvaIaZXQU3DWdX7xabar3TJjLbclgG6WBAn8jHAPjbzvRRHTdLWsOSCBTP4VE
hKTNJuODw86LJf13TKO0ToyfOZaNxQJmO+G12NlumdyXnRYMAoKmh6dWLJtCVMiToS9hqbDftdT+
1ScKEPN7fWO3ZhwOpUCfSnppmHTxtCc8moQhbQTZpV7gU+Rx7R8FOQU/szLO7kTNyDpV8XKr2L7U
hKlExnf09UjaorgzyZMeXYx8jF2GqzJ1Pc6vJDmnirEoTNpsu8IUXpG2i5d2yqaLGyixS+xuuE69
mtavqht93xrx8kacuHQYWtfTFQGu8RPhss6tjyKk9ev4oLVHswhtlEYgkTvlWD0LF72gQTXN0qMv
bGBOJAB/t27Xe4rCpDQYOvhudMI0EJ0kjqiTM2ddvsFBynQ9msjn3rBuKZ45Ruq7uWTJX8aN2NHZ
OLvUqMW1l5jM3Nn3c2XS1+wYzze3RVzEt21iy63buNbXnBYSXAwukZcuSghgmfxhfqRKsOKQKBOD
fCszOTpuVJyHhcsddR7ZMKE2GkfvSwQTMHBBymGrIsrrxmDD8+yZJetEz60iYuybJuIkSdmBLUX1
I18FkpvBLaZra/GKmT+Nkypwxtp4jnVHSkQGVjBCARxP4L7MjKozI2RqP1FEYHX06+le5sJ8abuo
HEJ0zm3d7HO3Yix1bTK9mlDOWHHB8HXfkjpUBGE8zi7TGAInO/EYIcCe3S+xV9T9Q78OenAFQ/gr
z0v9KSzsfYy49dbWUo2P7afy0I5VlJSY/nMxOl8KeBmNt/NrnDJ7Yxj67Mfs1bWp0M6YbcvFxeX2
1yj139UBKx/qz+uA8b+O70XN4qRlWv/zs7g4/fif/0Yaun7lr8WA9zki5Uy0kfH+Y5zqyV8ch/UO
o/GV6QgA9B9DVcoHklDQpIE8/RTr/X2oastfyBzgf4fPwWeJiet/Uhn883KCoTzfCNibz0fepyT5
Y12AYH9CwEUmNih1hFOLi57HjZ9/96b8PzY9/Ip/WLZ8vgh8L6SA/J7/wlnsK23UEPiI+lZghiav
W0A1ay9E49Lv/vylKNP+5aVs3hbPsYW3Sqf/+PtU5Dg2WWwtx0mnyGDzVF1JiR2EbFRmjWDfjoXZ
AqpaHBtlL1q2P3/5f3k7MSmAyqQdM00Ulv/MTMM27TujK9l1l+OTLLwXn4X8n7/Eupn6/eaKGFTJ
REh6kB25V91/YvS1rTEPIjKbo2OOT5NjPXeBWYUDiNmNWJqff/5iQBD/9eWY4IMdRU0OF1esuLvf
FY4EebHth1hxRFRG7rcqTNK7AqM4K4fDOAdGYH+mfJG5sCZ+WdiwNg2tMaNt1ZIKRuWUbjwZc8kx
m1InXJokiOlKB5hkPpPFOG9JGZONCfO5YBbUUlSecBBZ32Q2HjiPeyQla3pC2wv5PBN1sSr/hmJL
m2bdJM0QbMHBWNtBzNMzkun2krrxGG+Q1bckBTRB8eSyZ39JZ69iMtiihYor59bpS/XgOtimtI3L
EiR6jCiNDHSO64iR59DQyzvNXg/LcuJCucaSpPdWUXzYXv5QpfZ3zO73PePgcLT94lyL6WuMjoqX
yNyd4fA9C6gyW1UvzQEFOcqj0tw6XTb+bJOgOXlZclsTTr1NiVje2bIYdlRk7s2E/xj5jRudZWw9
e4YZnbMkJRing4+Qag0ozAiIrOzS7WxmGRrQJn7qXUggg08ZGegYTjojt2mM9BHRYbTLIGtfl50T
DgneoAgG7pWDWFTtRjAG83o1xQGCyAyMREoewFPjgVtNaE9C6QPxqklfgLNTm5G5L6e2db/YpWe8
JEq3t2UFKGXnA8l7qkylr9CBD0f0plTQbQuzDTZuchUVTXtd5TTjksz7PXMBPiJFw2CmquYwG0uT
ge8g92jSxbNdKTKcdDNhKUrl8DakAghIKGbzAvA/fkqThgC9lMizCEHKNmncVcOZrrBvAvUuUZS0
9/VStndF210iEDVvKDn6JxuH8REzj3ltTpZ7LEo+CwwE0v3Ql9OhLKy3RLUOTrQUJ2jmWRPZQGlw
L1hEHEhcaq+X2Kju1qhHyVz7Gvlm3TCMzsW+HQnXqFyHOhPZINX95KSHNrCHK1QnpEsviXuXsmmI
IgtEY9R7JnqvGMGYShhAOS+Tjs92ETXYmsb7elZfMGXTN+iMuDvsy1es9BVMeg0IdWDkQVKCeZAW
oyDmnPlxxh56cuquuZorsZLMYqe6LWbuDT7RQD5JVojFvRU183uHcGaNW6DbizPjqo9dSfpVgLsq
p2zC1AdXDAmQt21Ew6vFysLtFKCsxCsODzaqE1Cdhh+9+aovw8iPg0McRePVRMAdc5BhDF3kyAdK
6Yhnn2EEueI0TdFAZ+CoYGO5+XheZGJe1oHOPsqI7KjwWNM3pOXW9ZJ3Nlkvgcl2Lu578ZAyjT9K
bX2F8HMx/Dx+VJVg2OjxTmNWPfc2+zIdqXYDRKjfRqNW2BMJM3CX7NroGlynLGS2gPN+kC8ADges
9rzxo1ifIoaPO9MQ95h09z0DwGNmICms2C4cFlIekWW5zRcYbR7DuW40tjUBrnsWdNZ7p8kJqJLa
3XXTnlRa68lx6iAsTYWCuPR0dzcYtcUISvintBgtTN0JrcZabycJ7jwsbvVyE+WqR9kZ1fOXyvTz
CwfSghQhQIshnbe2YpshA9/YjOwJQiDyrLdEcon98pBwAbCfFCw+4xgmY16Y5U1X+Kdcyy+qQE8q
I5O1CdIbu/UNRvNsISNl+NdxpH5GrK2YoHY7b5D2+yDs+ls2WPq2pl0PyKLl2eNIcG/TmTYDSHF+
Im64PTKNUttqXMbXik55QzW0ksGRa81h7vIAYfSdso+ANuXFBEv7xG7JvofU6CKiCczQzIus21RO
brFfSvqdi7aJ58SdfhTFzEy1KXPe5jJUKK+eHdJGj3OAMo9mLV/BXpMdggB2drkPcndYPPuSW+nY
MDxdNC2jbxxRH7gYEb3vnmkxxNZkqG6byMlwKfreU95N5gGuX8HW157xXM+ANJWNp9MNkiNKcgIG
p8E5Omxibt3UJIfOiOOvvrMjcHA+5HPC26+T6YvJybXFNeHTec/5k0XiRohFCuGp0Sv5aDfuzgWU
+dLjDfg6afJw3dZdXrrS2hLXA30qq9v2ZjDrHlBBxiePVdCRZTGpmeTybLk8P0rVyU2EWGOP6ro7
kbw5nnRmcWb8LSATB+MalynX6MzPq/6vIv/fF/mr++XPhn36/ccfR30WV9jfq3vTxKRn2czWBLUt
+gQqtt9GfStB+TdbnmS4Rx6E50rbwcpnUrr+ppPAsSccdy3BbdqBde73myvx1+oaQ+PfXIq//vt/
QSu7q9Ky7/7nv7H4/LFmo3GAKOZKpDfgnBF+rSXk72q2pLcnXba1de1Fnfc8j7Zzmi3TYDmx5GI7
J+SUc9tUZ3RRjbmpzAaYyQJjBZArD5jsmosTiUG+kv6kbipWwuxO4cVAI6sbZgMY2WY2qrZ+7RUV
Xh/PDA1qIOJhoH1mXnWfYdJ1k5JE63E2Hwarq95KHenbpQ2iiRVhORJLurQetDqkpfsUjsjRazOs
rq0iE9tjS3dwA37ETZ0wtQrjGCbmlhBV4nzm2XP3yYT95YgSahm2BPkQ5z4gON1gtVc/GpSft2ns
6AIHQDHdRlHFhUo6Db97UReYREhmUt6pmlt7Ydc2TPWBhpz/anWwZM6Q7me8Jk4zn8g8wiDHITXh
3eEHhEUcLYTQ060X1r0Ee3Af2Fn8sGRK3zY5p3eGZX07JoUfh1FXIeAYW+9YBHnZcIZVS8yuqMe3
5A+q3Bp2CzLs2lLyCwmCvbfUGGJE1TfHyHTS4VBEVIDeAUWcivdeCxZfbEkqaksRqtKfbizCZUoz
JJbQONmdWRHYXscN+KAMpHhZql3q50bORKXObaJptILI21quiUrRSSM93ahG2wGhPXnaBogAgY3s
mW348WawEKvEIXm1WXQbmbOx11FlEqnsdL2FVqwZtNdfOoaUyZZhD0HlR9GNZnQlWygD28bu9PrB
oa1c0LPizJgySiFVuGOuz30/DLW4Meci6y2AgV2nR6YqapRjZ77GiNHk8sYEZS7bH/3Y9AUeZqKY
8uj+rwPv/7TdYBD2b6ca559t93P+40jj88t+G2lYvwQCdyAreeu3Lcavh57nMNaggvMQfq1yME7K
345A8xc+Xh6Ar7V/9Tgz/3EE+r+sZkOOwUDiWxT/2RHIKOSPRyCNKvpqh0BH3ycGh/v/j0egbIiJ
s3DYHwNtoNAvW4vRLhxtdUUEn3M1ibbRj7HTYekTaTKcNGftfVIbujgonPUKVoQGDoVUGz15NJAA
O2DNk/UUcxgR9HyP3UCAeiiJQgoaaipWwDexMtEhI7OKniZZOq/UOe852puYb/WkKUgee1Ut910b
PKHAgYJRMgHZVG4edWsmFgoWGsbrgfO6hM3imw8djBhWgr14DcjhIibNSOVDWY7q3LUgFarCx+xT
84Wj6xk7mGTTDUG4ABUM03yIFmnAkDSCj062oHnqykJSrAtMF7HmGNngXsG7qIFzLWMXhIvdZdj+
eaM+oy9aL/nG3z8F+dzx1aOpGf2iNfcPDCiCKsyK4bTA3QjBkPKFnTMipJLMYrONWwRF8KKzpYnD
MvfFq1fgwnRrHYSODHCBoaE4ouZoT9og3noxsVpuQJPN+y7tA3LnEFUwhg5a0EVpKunvOiY6bebT
9Ms6Nt6GwcJT0ZPatnEHy7y0fheIw+iY+fOscuAoOh7M17ZYpwZqwgBCmZxMt36dGx9LMgbhZDXR
WSVT8sOgOrypmdkePn++bv2p+GS3oO/450mC7Sg3ZbHo0HNRVuxFO5QHVBsaulW90DDzJiNL6XdE
Qq6+zD6V1OkIgpLN0Cs1XgBMJwlxb6ZajkzVW2ufOKTrHaxl7a8y7hOQnJU6L3Z10q1NWwDpktow
jeVrjVPU3Zv17AOnUjYDtL7gswAd7ZwNXbfl1eGCdZ2TouQB+EpmYf7cErv4mCBGem3qpLv4YMGe
MnIk9iBzWndL522dEbnEV1GDVC2ba8jNhD5eMaNLQx8HD9vynnGFhv8WZgv7FWeRXXnA5oY/0Gmg
r4EYdVfSIXvvcpwPvt0FhzyX1sfoglzEslcUFcFhZBptY4n8Yx9kok9uVF7xvYIhr/duBZJLhjZl
BAIG3VYeQeuodh6iIpiv02VUoUXNvF16EV0XLjmopKGO/sHsA3Pf5on1TPSuOhQ+aHCW+1BksBuk
hX9Qpuge+8p+dfoceJIjXrgqZyLedcMCLYMqRrga8WtFHC192CGj3qf+As3Tk3WIzhzhfkSVxvLd
b6Hy5NVd5y7FfWdYmHXnGbdfapvnIS6DjQm4bVeA3ViZbf1OEhp9xhWl8o3CJxWOuWN9mRDObpxi
xgBCWigPKprFjU1kVlhKInZCthhqXxJ+sJNVD2dLRBlY+7EzIJVZ3TVCECRFvqWuWMQ4d70TQ+NL
NGYu4XUCHwJhjtnGNwJ6IkDlw3achPeqERBeR6YZf5/bLGNqTdjmzJ9+qVeLMtEEI7CtCtbdnFlu
GQq+5n0hI5XmLyMr/BhXRQNWAIwVclIz2Q2JhiNrqHL5gs9MsIxpkhvNVIREoLoiP9KZD7LxBHZr
XGvQZ+NaYAcmRLTe6LwHzUPoGvi4EkfHyEFhboZ8FFvtuvPVGFFEJaQAvgT8/hZMc0qGU11UXrd1
l7g9DxiUGPi5Kw19ZPSwKVZE+0Y0AxbyxKuIECjrNmxzmTy5GL1Z5ua4mWVbZFcafe9MxGiKuDOT
gAUtt+7CNtDTIRFxGY5zQaq5aHZtOktksI13U82D8YS7g8N/kMmyD8Ypg9NV5j26FH9pqd0UkpGS
EVlFSvo9WhNOpc4dorfPk6VRffQRTIU65xVPKBGwJmLZ9SmqXQ6tCW3XczsW/tY1kNGiuAN1tcGu
joa3csvDFHM8s/GSNo/DKB/QC/FCeLimLd4mfpJcq+V6FOR/bpLRCMobbvv5BrxYNW+raiFldEBq
3/qmc/VXufR/KZcsFjB/2h8+/Zzeu99XSr9+xW9KEOsXTkaA6JhMaMs+i57f2kPh/uJacs0m48qk
UmH78mupZLkA02nhkODbpJPg4/p7qSSdXxCOsGWw6Rf/tjb6p+7wT7tF+3Mn8ruNAnIDx5bsLCR1
Fw4Sue5Uftcuit4wNKNYcRob2b5ow/YQ983f/UnmEKCMZpcYJibfYk2tGP3rrqv1q6uz5rGujMcG
ye+Z+F3ECayRrpnJGac5stzooCuyIxDuGu+Dt07ewZg3R9uPvGRDhHTc3ZWeM1v3tp0qWTBByk3v
BBDUlzccpKL60gE+ZChnIHW3uP1oka79uhVeFhIEAhVtQzJ8X6BGjahC9gDUBI7Qemzb5kvulz17
ca8schNe5OSiEJGEpO68ROD7S3Jb1swPARwQLIVeQgAElTOxNmkBk/TsVbN8tue4a9RmqcwKraSN
mP5AqTk7JwZGwLdgiKde9hTNhjGQBe0p3WyTyqneszLyf8RutmZVyG7qOFxgn2k39LvVfoDnFcFI
z4/QQcur5JUvrFX+zSjqKspM6oyx95xuT8BHBuoPD7APiS/DMkqe41SmDNVzQOsMLCd/N7K4eSOV
3sZ3FifIVAj/zHMCXKYhu27gvh8zOT5nVWodsh5OrEmGxBG5K8KGpoiTl3RK0b7OWJexm11Xdkta
8DC8IA8tgdF3d1YxAQUrNWRIHbvfQb2MoMXHtyVzOiiJQagm6xRP6hlRHcLmwMzOZDB9i1M2GhZ+
tsfFH8DQ0DIfBt5SwypRJnoMWTsv8fa+LA8yCNB8p89Qvz8q1DEEsAEFDBRsi6SBOzf0b1XRnQtd
lUdU9fXWS60t0SugPubavaprQTnQLHdJTMWhpHrm5kmZUBjVDvTBTzctXcoHQkHGoHI3nZgMJO9D
hEc42qp5AHSubXMzMUiU3IVbcIxTGJtkddoIbC7onttrvx/lbt03nrwqTVmBLGDmDMCjS9f437Bt
6EOhnfQbuuXpPLXzvKtJBHyI69mmqI1/RlZU3TpG/+j06fRYFnMOPwhlJ3KE9Aj22d2w4yCkpJod
SkGH0o9t3IlzIdmjsgz2KKPwayZGcNDu+LNyFACBpK+2EWfHRsVDyjB+Sr9Vll2FGpz8Lo5bNC8C
0FhVgW/oSpY8DuHO7LN0ztgb/qIvpyfTgYPb5uqZdJbTQiG3KbqapVdvvGAmF3AHpuycNA5wt9pO
P9Zu6ivT1zAz+w2aaRt5iG5cezPMQl0KrYYr1+154ofWb7aWvRgfVQ+TdqPZaDp4In3YCIBRl5mk
vclgAiuGB/wOo/eY26q+w2AE6Y55UHpTs/bcW6hPd6udpmN+PGRPnVv0YS/MJQaYXclzOTCvCGer
59X4YCnEKGP/nZg2KxSR1ndMHOAaaD4WcbDyeVlSzT+g6Quxiz17Pg99WpKnhNA8OMD6psCkyBBT
yArBYcLfjf2H2eAv3sSUKHu45kNCvHVHDeyPQbNsbAGN5YZpXveGN3RE/53Y1AumLsRVUgbFYUz9
OkwITz8IWfGbqfHkzRkWi6TilJiofisRU1xbTLwYZZOyXDfWLoK0R64cS1MooK+TaQfPXlqDz8gM
9iPqBUahwE2g8JSAMEQ/bRMMB1yC+iejSEx/wPhot6ms0+eizfJq4yIEupbtrLE1DQQ4L2Zh3jXA
ZZtcKh8egBVcajuvzmbQ7y3P0hfkWPUD407jUdmd9y4LJ93Gin3tUgQ0weQv8xiPk5SkM5bTHnQc
iIaIXXof9d2W3U1/A0i8QgKUlkRZi/nQrk/tKnu+p5Gy9lFD1IOBvJ91gL6DJJCSz97BhBYoYiPC
i7hLFh+qrlvej9b8hlTaOdq6CL63srv3IECOm05Zmr1E/+oSe7RJBQWntPTJzolbVwMY/k3PnP0j
qmx7lxm9cTUPTrL39WBuS7EEu7qaAGzFfryPbJPzwJ9vUsrL28UQ+npOcfeU8+BtUxJRN1OHAkh7
ctj1towPSWADyR+lHwYZNqXabA8zMFHO4P46GDi1FmuGG8Z4NhT9VJ4IuoKxM9LNxub4MBB8B/+U
SA5svqj7hio4NjA+jbkJTi0koBAKs0C4FBTf57piNAvOOBxMgy1Uh40BzCkcI6hk3VOQZuy+fTUz
ccuDbdc3J6RuhMsb9cfUeF+K1Kt2SzAOe9HVBMbNKB0NuN67BEjsfhiK6Wyo5sdaUeYo6K9MFvKb
ZcR1kkuvvJVUJhc58YctxYwxPu3FaSEH9Qi8GslazTgRKRY9Y0zLY/j8zoPK8o0sFOdd435dFhgz
pb9K11X/VVZKXTl1hBYDlRjoUiCuDAvMC5+BDpI82OxRqY/BzYP9VC9f43ptpJaAsyyDRAh2xsTt
wOCCdy+ARlSbYyjyvr2LlIzCRJvdDXt4zeUuSXMQ8VtlOh910Py0+zTf5w4Fg57sl6IdQEarrnnO
fb7V0tpQGMEXfbSDDcq/y9SW8Uux8boxuWNlld0HsqpPwpfLhbAj3gZPfR2KSGw5TCtO7VS/oCPh
wuitFRwDzD1GEpdNPue6m+bfJGJFvDtzdRrswt1neGNwIxrlvstI95Ym4Rz9jCNfW/O3LgF+q5mT
obXnZxgTpXaCvuy5E3K5U8zReUMXFMebxAPHyxtW8+NrKGxvPPaqv+7H0n9qPLCPuAdQzw/RCWEh
tNE8iO+HLh/vnD7K3rzMfSScdIRgF9/YskKXz9Qb40eS1TuGYrzRuCfsL4GjxnBy3BZhvr+zl8iV
qw4hXlWDI1zPZtXOuZoVX1zJHw5YLGDo/J0ZlJnVrTaJuxDLBBJicvyvo+rEGzFf37M66m8XYRmI
ZGlmj1ndW7dO4eodMM7/Ze9MmuM20m79V27cPTqQmLG4m5pZLBbJIkWK2iAoUcIMJKZEAr/+e0C7
oy3an9x9172ww4NIVAGJHN73nOdALXBMCdQXUuo6tNSCfXVdRoRZXpogdC8jvjhzzaxpsMWwiHB3
na740bVEEy0vaswzpcxI9I/fensphcsrU3k9BKMuRK45WCzzU2w/yHTCbtmbJ2RR2WckseZXhIvH
YkyieZPVSbxuYvut8Dr3ofJS65ugaV5SJEN8uSJ4Wl/JxUWJdDDJ6EG4k/5mgjjaAHTpHuaxba4i
Js8blRgAairvbvaqa8hJPZY6lgN9ICMvYzh7yn+LEAKuE6vzb0PqLs/4yBwcZam7acux2LqpLdey
BqOxaRu/3AIDqy+t7WBrwjDSnXUOO566QQ03opdDvJnboC83SneYbIK02MfAaHaRP+KJ9AWaaz7X
vm89Y4+FMyr3jV+kz8xm+TNL3PC5oILwANUvOpiZn16Z7siONyKLo6kUWhkiUEj/mijkP8VWmk3X
ypggmM5JS8KLxQuRmCNhQ8g5Aepg0ktKDTVIA0nfeCqmdGB27X2PTegZ+vjw5spRHaC7hORxZP2t
gyH8U227wLL9rqaLZDfeBjgwsazsruYnUqtLoOzwUjAUCWbYNeck9D9zKG0PN4skYoJcoz4n1t0p
yy1pot6nMQpm73OcG+m8UYFmZQ2wXPIi0n0h0Q8B3NbJHe/s2XnyovzRwwDpDw/FXGFR75LKuCkq
nb5EMIp3bRQgOilnXVzhrzOhJGQxvHqH/vqqK8fy2cTKda/4owddMr22ZfgwluyNiWcbvlZlVcNj
87Od1wORbiu2pEWlmh7dtSofAXBBSye9YT8GZX7KcJDs0HckmzpuirU05oIycSvd3Yig9r6Avdzi
9cShmKk036pMUO+qZspLgJcPg6/jO0va0XQJ/Kytb3Wc0LsLY202UHsJw7XYLJQyCSekEcNgWbJ7
Y7uZBkO8yv1mdB6gQhD+wzQ2AbZsu0MWJogERmSy83WhHWNNxqQgWUgCrrW7hHlUw5xn6+TZhz5B
2oJ8qCSWZ4ylf2hz3sWvWMujjWlkUXxCyoRAmyHcZluLTMmNZ6ERXucIe5l90FWdVG/Iw4C87aKb
nrOAaAzQUB7W0h7jYDO28qplTJJDaKcn0j3SdWQN/o+yrZ1vZkW5dIV3r8/2upSPXR5G6Qut3GFd
kmVy0/M+Aqaa50XqHATfKebGBw/NsgEqB3d2g+vvac5GcwtKc3a2YVfku87q5leTjfX1OAFdLjgf
1z7eSsyDA8qWpgdtlsrPiXbKyzgKQt0J8VhbpSM3LhErQGuS0t5S5QTxYUbsDhpSP2FgLWTqjPAl
p1kCHIXzCcoTpivSZrBCiWwbs9axOW+mrbZacEiFf2XISm1qDu6XPk7DXUuy5KuLUuKA6k7iVmdm
KmoZLKFOyT6NbbVpazc42SneW2KYkvFrERpqT53p1tZJ+GZW7a3ik7yL7NbSsqYDRqWGrdQQn3KO
tHoF32LcMm4aXFja3b5zGisGpbkSWZpsx6hMtiHR2ZxGICd37OkR1PjlwUgJTTCItQGh5wHrDooe
JI5pTGsnI8y2jqD3V2AQb3t7ni5yRJIB8PiGWJlq7cYVLcJ4NIotMozku8TmfxNFacpE25BaUtP1
yDsmfsg6APhR2sxtgc4j7xWLzjjdJ70ZnpWO822GsP6QeykqtMJkwuzq+pia4i4IQOR1XYe1cJDx
a+dX2abCdEUzVTTBmfQo8glKM4cAHhFSUIT2y7v538abTe5CmpQvhuxeGhu9fKKCveNqYSLJV28m
rZgDQSLz1VSi5BccPCl1u+BjIOkXa6LUqD74sUeds3ilo5ZsFU+LpCb9WQYcImKEcHPzVmXF5y6D
S19Yg1lvEazB2IczuEVQgOk0DREIpp37mneQ10uEfQSKThQdF01OgeSFNS/G3HvC7VgxWjp/T+Ik
HvrWSU9FHOd31B9MczM4egi2Sprq3PXstzNTWZtmKf9gkZdXYdMU9IkU3sssML+PFUc0wEvqABWc
srPRWPf4nKkIyBbklO6PPibilRnkPsDEYZMkE6Zn6ZEuZhlEwviluieMgjCxtPnKeY2tGNyraePM
WXlF1o2i6Q8A6Vn19Mao99zYGCGe2Eo9gpxaQt96/zqh2YA9ZGbjWCdX0YiuaZUMRrup1PAFiPXN
KCbESpn1VMElX2fKgd7vtcF6BD3xTCYo4S/0CYk/DdTaGiL3Edy7i0git66rKTkRlPXS0107TF3y
0HriBz1P9n8Tu6MqltVDUlsvdoJGylaV8wb7jTxc4OYbaZRPGljGDylLY97FVeD1aBpILDG0pEc0
e+WFjhHiuDqGCtDLIPqizCFXsIUU6q5wGi+NEDOs8SCKKDthhNq5HWQ/Nv+l4Iyj3X1Oa+CCSgQo
sLTdmqa/ivwBP2FCWNrEO+CZeXu0cHWMcxprjjrRAnCX2NwzV94qYOFoFUGfrSxyZcCVWnNRbVVQ
kNCGp0qSH+UFV/wD/wu1wQ8rti5OVjN5BGlyxFGeHyeXxVXY4zcgXQMaVyPH4OANzsr3SaJ1C32c
U5+oG1M8tSxJ6wJ3DkX1pRYoq3iNhtcHg0U0Ce8Eu7xUuHvLZScM65UpwdOtGg9ZPRx81XyJAyKL
GPDrIpUmgE3jJgo79jqF22yzxj9KofodJi5/6+decZQu5T86GN0aQVWzZmdqrSOnwYml7sOse8NZ
y4iPCMYKdXXfOIunqJx8EJZYs318VXvOLhQQYT/cjpbznAqnu+4jA4UGrIh1TAA7HQQZb9OaFDIN
8GDTukN3VRFlTeWC5Elygd7kGIX3GO8ow0Vjuk7q6UseCypn/WTv/Bx+HAqIr5GrxMMYAMzy9ASS
PRvq8bvb+eqBuc9aeZ7brjHGDccWGW1gimwtiIO5KVD3UWehP7ptzTw/hF51Azuvg01mO+SZpSN8
AD8WJQF6ZpIfFwWyCOd6l5Nn94pcpH5xA8deZNTz/C23EpQ5NL6N19or21vApVAtWPDwKPu+PgR5
1p58RHNrkORZstFpfGwNJ97a5TR9ZZ/FqxXL8jUlOOa2Hm38yX0yfDNS70fcCsBYwKOB3FGGvp81
uU5u6o8VGVfm+CnQ7nBnWYkzn1sdEMU3+mW9pwpaJquwtyUSxpAmKLl7Pi6xVG+klVbtOp0nuUul
hcnWjIyzSFtXrV0WgwPalscpdj+xQ3AfGsTeu7iZ+gPvwbTFhUwPKgyeRoB5qIsq6yE2C3h1iX0b
4Kd/LXVl0NuOQOBi3ViiYbC1XY8Wm5oT/folME8l1+wher2LvbaGFZx6w9GpmH9WXk/PDFUs5FuK
RAXUNmph7GlKT6yWpAG2d2MtXVrJdfvUSqe5bpogIMAE2bW5GkxqfNOCiJuYF168Gp3smdhu81Hx
C7xNgDvreVhIjrzGcDRtCtTJCrpYdwPucTj5jB7STeTYw4itSBaUUrYbFqxw1bdDzI5pGnH4Wz2A
8LZfdkLMMi8lNMsvTpsg+8mHrD/IgKzfxtAEUHQBOiIYwcBSiIvVD+4g0fhXZg4jkWNYwJMwwifC
huM3N4kzAhFiIBAbamrTZcoVwq3Fwr6dGwIG2dBz8NakkKzZgpZyQ//wx8j2mmDM5n6BXa7mzjOP
kkS+jSsHlP9p1NxrnJXPWcYOfOM6TNhz64q7rqkFhBRCYy7EIbGeMpfVd6RdqmfDSYejnTTUZTC6
BjftZPTPOX30s4m1cW9JJCMcXjv7vsNEciHHleNLK6LwGmaJ9RUiWX7su0A94BqhGArmlre0rphW
V6UbVBi2uyTZpMj4eSlHhxULiRviVhtXdnamwt+znoQtsJhMWKRh9d7o8qTLbBv1bZwhVuvukNo5
iCSmBU9NGeoRlGx8zBymyqpIph8F4Q8vwJjZqM1eD+yWAhNBiiGkwzhLm+fBc0nNNFh1UcWxmDGk
Nhx20q0Zk/kujTEwV5RGr9tI+1dqNPutREJ+kqKqiEKC8Xmq53r8BGkALLKn03KTGCDivNaJmE56
417mjTy70xgcykTE207Ncj92prO2JT6IldGO/U1QlPZnqrcGi9goH032d6e2bshQ69n9U870qdIY
yWVKMrUOSK6maI/UO5ZdeTP04TdDCQH4r4wOXuL2SPtmQQIfrwaAoWSbNvZVnYjgrkIkDAbCVUfP
8GeEBwh7SQIVDJrQX1Nvbo8dHBTipfz8hDrzK81+3ATRZO6yYHqNpzJZw0bmZBBklBVFVFIra6cn
NEERkjp629Ka7a3BQN8nit6wamkE511NzabOK/gS2JY2ia3FxhOmD6ulZi9rzu1LCml3zVFhPhAK
75EIQlbTXeDX1IFFWCA7dy1VXLSbYNNIWGwyl9hA6lkqPxmkd4wu7RtqrIKdRp3sRE6oSFjPZ5Ru
/Hczuu+IdLkdezg/lsqfws76bMdM1q5RbVPHxseINzkEYrcKYxoe45jEm85Aw4g1o95ZIidiD4qg
E2eXOSB/tHZcdx0OZJzGuFDtJEX0kTXPGAeyOy8eDpFhHdhY9Xs1O+qLoWmDWLbx2TaFuTNndsi6
MdK9VCzUWDNfSwCl9+PQ3A8wsKaVWQcLknM5CCaFcQsKDIixaSVXTWVapMAbbwA0hhug7uj9mP9X
KW0wCj2h87kf3UXGoE9KSn3VFs3zf9vW/07b2iLSGvPbr2TN4/+5+a7Tb/Ufe9e//9jvvWthLkQC
x3PtEDviTzngwgQSBzoRsR5qPh9Q3L961z4/hCSPGvQiRP5J5ocCEJMw5AMBicASzn8ULuB+sNuZ
YcjlXdphLpppYjs+qPyazCmoLlTZiVNOOr06jHLajY7fO1sT3DQaHXvEnzMdUnAcpXFVW4lkN4W9
sjrUI2HPcD+mtxbCK2Zuk9lHvxc3dOX53zEfUP7H6d/OzYF93XspJC/GyXkApEljM8aQ8141KSDB
I0ihmeC7aOdY5sNbMzV6/17VgyJ5XDJPyenBrtoIkuaoevOlsMcinRbnCuezpUFclccUdtJaBz7O
GSpI05wTjubmOjmBM2lk8JBYPhM37W/CXTAvsJvHZQf/t+weO/CaYhvgyC/M57Tx+3nYV1IFVrnu
zJKY9FSkObgos/nGPqzd+Y2c7lyrqGhWTCPzaeBNxvxFVkBrb/77Av6bL6CHWfLXL+ALitMPr9/y
Q/8U2Yp/YAawEHmA0PyduvhPkW34D98zLQd5vxdQ5Fx4Jf9U2S75P7wUAEawu8ASYRr43WjgmKhK
COoJhY0y4J098h9IR1DB/OxEfeeNgnDFB4m796MTVSivUaYZI1sMiJFAkx67tzbAq/NcjMF/6nrl
WljX3wUvjhDBB58yYltYgoGornx7hEWnJnHGuBQ+TdyBE4EI4fYPj+IvTBTL7/uDJsYJXGY7zBhw
3xDE2B/1w2goLZ8iDNcrRQ4nlY59RFNnFudeOzbnvAjmtq0D8TjSHHj89cU/ipe5OOplDyMRTy9Y
JsmfBDmNYVKN6vCTzS1xr2VRUoQthApOk5jJW47m8CmyzL/7yn8yFnNV7pbteLhGsGx/sE73BA+1
Y+ATFVEKfZdj1HpTkODYl6StvotN5DG//pp/uiAG92V14Yp4mWkc/vw1M5NyCAfMELtVVF/7OA/Y
KvXk3ge28cWOlPfy6+stKvefH6rvmotnGls9N9cCR/rTfZ06gc0l0uow1Bppz+BFnYXGszEhXY8O
1bwJetg5KCqHTn0uLmQ4VE+VlP64Trx85ijkd/6lnyxrWLXKRfdDlEV3EjrUnwkR/5tR4Pp/8XkR
Z/HuOzxNXvYPn7eC9xxnZT8cXN+OnUejJHb+uosLKDlxvcRgNDSUjyg5pwLKVO+KR97B6WKQZ3iw
TGJDjikLwxVcavc1tjs2i4lXMJbAxtXX5RyIs6Z8mRyVaVEwIs5EnEtSgktSnd1ZQOHuCOQx2pTY
usmagx2sEXFmq2202wFG+bU0Jn0hUVLfRVQhaR23qna/BpzsJriQs1bbIG+QJbS2q+88ZglvkwZE
OS61ReOZMPowujQtSs2rNsoaG6p3RyN9qUglQnxnlFJlWIkUDA/M+VA597qaxlNlJgWyd5doAoU9
gRrqMhG0U8l7qlWn74wRi02YN1T64MbJlyGzCAhqTfvKo4OL7Vwp+RKUtrozIeWWa9QcTF8EOizc
j9Z9DVpTX+q2AKtTqkhS4+v1xSC25ZHabbBJ59SlXOta+D2nUHNO71nDPUfUHXfW1ZfBafmm6LUp
2hc05QEqptETEa55uxmC0X0tBu5jMCvuW+uIxyHkoc1BEz6Nzey+ejAZLmkMhaSxqVTuyAHqkRpo
gy5YpyJ9+W2sJmAOoM/ghAQDk+vurchq5O6Oy5e1Js4y+25UBTXHdsop2PlRWl7ljdFw+PcQI75r
GZLnRI3hEwcEWl19Ts9oW04O4wQimvNad4F8SWLJy9+U4Smc2vBJYuXE1FuljAzsA8bawQp93cIl
gnjCYRb5zyRHpL0Wt5S3G80alqWS/jCmArz0LQ8ppBdyNSRZSqmHkOpLOjohQBncGYf3++/onnPg
EDjoBnx/gw8WSlRTheb5/c/0EVjQkow25o05ORh81/vE79VmjMNwNzRLWT5ZXg+vz0d56Losiq4J
TTHlWnXjQHSnDsILfTbRIhJhLzUQR0wP+NzjJaetQ+/N0g/SA/dPwmqtI7UrMpQMEXxFG+lNKlBK
it5XmnOLUSXHrutTYz+ZQzZumtiYoouUlVtQ1cEavKqSoY9O1hxOBHIQQ60mo0Hkl3VzejfCdh/x
Z6kJ33SFX65DKQ32HVo/ggploBDKEV67yuU+d49085KtXlC1URVOu5AsjgbR2RVkBspvQWaf3WDx
RFM3xfmusXhTXfBIcFknkrYnHb/p7Li5t0Z+Jz6jKWg2mLq9FRElggjnpL+MSYNXrsci86V38tBh
fHVI2eMw1dfKN9TBCUjzoFJFzgGnPnLjKCy9NR3TJhp9/1iliXeWZhVGq2F2phONypIHrrGQkJEZ
p2xK5/4txMQ/clwd4nTD4A4JXUInswkd1aGq9/3oya46CinCcD6RSmqs07Z5rYSfnTMoAs6hQdyw
aC5tBh2KGYbUlLvdWyL4F4rJg76wzDGWrahK0oNnRKzSc5vuwd7LFxcLwdMSWZ8tIVol9X6l9AWr
QvS0pHOdpSPky0TUZbFS+fiqa1hCmesxYdZWTuaSmT1ncGPnNZ4J+yoyu3Sf+rZNcyOkrRSGUbVh
Ga1hTpRb+P3VpuNrxDthl4FLGsJshs9zJ8WXsjWM+WpOnCG4ssuWeIe1kHjK7VbAJPQs2/5Kbqrr
bdsKLXkoo9NoyPiOBIzkKg7CRz9J0LD07StqumX2T8UTHu5hk5FOdMbmzTzvSpEeAWtaXwaDtMY1
PFWyjkIUd5ABck43arxyIcOpjT02Ys176WNwrNtgF+JOuNWDpYfd7FhPZRLITa07WqqqTMYN4M0G
KCotaLUq7ag6U3VwvhbC5s9LVqz2k5uEVvQ1DMa0XYFMi+rdHNTI9oErD2QvdLlxwnY4cOtKQkZn
jA2fJz8A3+tU5GckNgUTvtLeFxIt/2RF3UutA/Yisl+6mCPxIblQPNaGYts2herJZOEUcQtyrptw
u2bB2dATywJ6gXJjION4M4ssxNjqMr3l3sygwUGgL11MHZP05GUo4erAsJLU4swhlrm08ZDGrDIY
nk/K4tMgbwxP3cijIcA4ZB4sB3IZVj5EjVVKXFKMX6xiCGo7DolYl5TWYitnvm9Ve5gSxTyo3Ljr
9ih4ghP0CCrNQc2VMxYT2NqIcO+kzeU9d8Tq7k+s43XLhe1odl5n3BoDYiumSR+SQLsllmwZ+qNZ
JHeL8KdaDXJ0Tih4caYV7qyo8hrdW4WugeKM3TIirLlxX7Go6rsuRXuxQdpH12pq6gLMdO/67Bhw
Cnv73z6WqFxyn5okYycRGQbLlw8t9bop2vYAsUPf9Yq9b0mpG+VOQcoFlh6PIuMwlQ4gLC+26HG3
Yf0yWliRbi1X8anTUvJdaSRyyQrfhX9xGlkQ28Ip2YGQUSTxYqGhiql8n1qx4x2HvMuaNTmC00Nk
1O6Llwgm1qkFbk3sCzo+8nGzjiVDxI8jZ+SJebPwTs5sBx3zoi8eCmSIR3pvxo++bcJ9MowhDW3e
YrFJDT98sjR9HTrTS7e0CXvxaLcNy1OMGybftb6Tk3Wu0+WONkRorcj9ZFkfZICOEc5IXz1EyxPN
MpvHNJSMuKLjMRoCneWqt2azNSG/SPLqiwBr9ZMwJsiR3Ce2lg+enRrDg/J04cl1SiEvCS6AGEKP
pQo2IbKBIG6mdDflRJaLT1nAbjne67FH8CPYbpAkBmnNdCIi/IoypfyOPnD0Jmtf4gsaV76VmMec
Cv/ZLnu1To1k2vIXFnDHDY9FNkvgLElzqenrXOUIlj5rI0yPRg9ERnUJS88UlIfYoocxacLui2F8
ZzF4CCnJCzL98NqZumjdYIlGT5lubDKDd8KMxaZFbLpqtW6uagX4MO4Lcakcphjk5z21C5w59CDZ
kfRemf8gWdRFoVlHMNcJzl31jao3vIHjmlnhRwWy3iim21A74xXjmo3B0JhIpqSJeAzyr4LI53VT
eYDl0KCOjaMHupFggllENziWxq12nFvH7J0byvrVPU+bdbnSxZGVj1IpfR5af2gtg9LbxmFxMyB/
XdncqluTEMdP0vAG0ByWfa4VWZZrOzbZQOpmX2DvRt2EWl5c2PlVWzDU5g9gde7R/s3fVsJ2BqBb
0TGIgoORzd/RR/JAHHTk+Q5q1phsysFEPsWOABGMwQrcrSYyxZhBkoXrwnrFbNjjQB8ai6Ajm+zF
my6nGwozidkm9VpG5KyW+O8IsGF3N+VjhomPbffm18eo5dTx09E4oI5F/AKFBUEJ4uOxn9CdLGTF
kwcJI49Nv9LIENpl4/vr6/zp9BMgDKdQQZ4FXAQObj+f1sIo6Yes7onQBM+brjCRiMcGhHiBcVXU
xOYuR5f36fDX1/3T0Z/rohBE/8jJFBPOh1MXR/LCzmotaesW3mtvlO2h7HShUX4mzF91WU0Xz0uW
7FD4fOn611dfzDYf7i6595yKecH5EPigP5xRM6onwqsPIzl9aBmD1noMllmXjCVme5CY/N2ULceS
ZedtOXCXV+8f4b8kkMdJfv9///f1jdDtTYrVNv3W/7H4ZhOZw8P+3yt2z2n3rQasVf3FT/1esgu8
f8CasVzhWvQPf2P6/V6yC61/MKA5W4UOWtSfKuYOFfPA5llRf3HenfH/KtlZlOxsnzwWjypA8B9m
qPxccgFMR2nbpToMvsHh7f34Tlko7HN08N51uGwj3gs9rqjaA+xxlri+RUb0hxt099vA/SOM5K8u
6DNHgOJw8SqLDy8TsbVIdGXpXtuuFWxwewAQD9k5eMB8DjEVmfOvr/dzTfK3L+g7gATIObdx1H3o
CID2nTvYA861XyfeaxZyAcil4rFzVbr/9aV+nifeL8Wj5llTuYJ08LE606LWjIdcONdEa7ivmMFa
CEIzE7IH7e7co1p48mEJnP+NqfEvviUjyWU0oPcANvhhkhibXE2m0TrXnZU5V1UgmSlgeFERUjGb
q19/T0EB+g9T0vsXZQQip3U9cqwwcP08JWmg+aWvU+d6rD0u5MvlmDVmJlUY1fvseis7k8mx1LoL
1lMLquwzxRC2d7pgn25aVXj69Sf689dnalwKzoHAdI938ecPBAoWYxYUhuvfKiEh6NS9SQkao83/
17UAXwBzZAgzcD4MqDiz2V4TrHXNQVicB4cNtd+XFHmWotKvv9ZyH/819S/32TMp9tLMglwZmO6H
AmzaS3YP9eBcA+GG2UABaLBK42+e5l/dOyYh4r25GLPUh4dpKoQGvVU45P51LCqBWrTVHoUcMaOQ
/m0l+d9RRMvd+fiVqJQLi6WUW/ixbB9EtsCMLuxrou1zxK2Ka6JeWurZLbWhgELjq+NRzLfTUCMW
6LETqsi++vWN/YsRTJ+SaY/oKP7B+jhgIlwWUUS647UOeotk30qQCxWFwUkSc4oMl6zYbZ5DR1hN
87CUwpaX15Uc7ZlB2sOvP81fPYGFFkV3myfNTuPn0ZsX1DVLjBvX78U80zTH1YgL6NqR7d9V2P/q
UuxiaCLRRrCtjyNKy6CtW7+xr1PSgy5Ev/LKQgRiqg88nsSvv9fPUz3TN3agkN0+JVcu96fhK/Ek
Fhz1SfahNjfDKmGPUtkFpdeRc61CphT8zVgWP0/ByyWRUQKZ8TxGM/DtD/OgJCaaY4kfHk1sg3vE
SmwOu7YjkmE0qCt2Ec/Vdmd9lwQZytGlplrqnl6DUXH4DVKvOZBQBSRmmUEoeCHvmmaLA15EaZGj
ISK5v7lJdMh/eiVcFn6Iu8A4lp6H7f1p+4xAJXN0Sa5lV5gl2go8g3XqGWSzd/mALhzYVEx5Ack+
TrAMQuhW8MvuWza+5XbKFndvVEY8yMiNe5Joyv5NEzWCECRBQLWyGoOZF1G9wEIjRjaLIoZh3iQB
J0WvabF18GMtRnB6HPzcpsss+2q0gFj2yq+vCUa1j23GDaSolk13eKQp9+NiD58w5hnZmqJ9Iw6i
c/nV1BFbiggh3RFyjtB5r7Cj2t4e3BXXCLjTXpcA02oWhzVOW8R6eAvFuUvqJT3svdKGJ2beG/S0
PDJc7fq6IwqAkkQrqKy+N6HwlDUvvqywbJcinS4ioD1FLpqhVjOb4fSLgBZIFWa2vSU6IyAUoEH7
/lL1ufeag4+ZEZpb7utEDMlbJ1Dorzyl3FdIYNY3OUfWQTV+c2k9DoHu6CMuTmNHrZh/0VwTzs2C
KiYhHg274SXVQXDiqE1+m3a4oxGV/ckhFiWybfwTHXoto7bEYz9b3J9wjPxL18Xzk6UoUMpwqa1D
wQqfhG67t7yMLQSeNj2vuSOmah0sJfZBYkqB2znZVxQT+S1lNonHuee+OYOJmvV9lUNUTEOm8wqS
2cqkzQ5ovFEGTj5CY7KhPFLUOKjM/hG7ScuRk0Ta9yo+HAx9ARbh6W1hGvQpXIz35ybFjbnJbZPq
EBrLGTIIriwQMAG5RwA9KQzJZb40FNEn+85RlKcsDSlubQOzQXC/FJq8GrMTIziewKIs3aXEKJfq
klvSv4jqgJqvPzmsN30ecXAUlc1YhnMaPnVmxK8Nlu6KNmyKYGIh9/Qg6Bd7KevyqkdPZa+lHc8E
3xRzvBZp6b6qmnKWlwwhdvCqhQHjTqJ9AP9sHWaEIf7Gij3nS6VU9Rig/rxBMggYkuYqIc4GTlFy
f832mBa1uopJdua3FFqT2zajWDe7yHssijklAdsL8Dr6bjadYXmbqD8TZKplHobr1O2wzbnkyU7V
PD3mcKm2A3hQecxNRI8VYxLBt9lV973sqNBl0VDi4W77H4Ez11eu5Q/n0HOxOkw6Q4ELF06O67lg
4qLnTHmkNyb52Svyttt17uR907OPK6mvqlPd0aDYmYjSRzztJILBqa+gLgz1OcwU7shq7pIvsW1Q
J+IYfQOjwds31UQzZOr9Zh90o/dCjbLfQe6fv8BMro+2QzT1So/O/KUqmnwLqGEGkqN4jAE65TVA
o+pLBuWuR2SfdJvcbP39shntVr4mU3rTtqWxbdgDLuKYclcGREMzMUWrCsfLhUKeQdpNI6+yNul2
kztM39HnjhAmUuN+Cuvyc5orZw37DVl7lYLqo7ewQir9iqaH9yOdjU1kIeobVCt2JcHjGTLos6MT
k+kfoz0QgBZN/mY5xNf9Om9CKhmrljZ7XC9PXo4ndrrBAR3U5G4qKuAQaiMuhIE22jh4m6+QIHdr
PCrJEsaLq7ish0+oUtHxqqrbDS5EmSoxvxU41D6HBc3RNBR61xm4XIj0MUno7ct7ViX0OzPT+8lz
GsCAsckTJXM1O6H1JYurH+QdzUEGteGxI3udop6CoZXxSnRLF3Fby57WqacjNtiWranuMNv2b3G7
NGjrORSPk0n+0crsFWVu7KDxNhi0a27zNNEECdVLW7v0IzoVlmvUKEodfVcg41u/15X7LmQ9DgaX
xhAuIBCo7w1PYkjoHOYpBkF8BUslfGnqGZpzFI00tnCemsWjkg6v/gAj8eBoUrkOrsjli6Q5yEfz
FUXzvKgKAqSamP0c1VbKz/XSMiLvRZZf3Ix+wo9JKoeGpt9H28Lvu22VOeN3islAw9zccJ9DL8IQ
nYTdoainOFlVOiZ3uhBZ8rVT/WsmXXvrOmkMaXFi+viM/ncwHshJru0DAVTBWSHNXnsoerfJOIJk
N7x5NwWV/DSTeuYT+emMnxSc7osXyx+g2z9revG3gHn7A/OqX6ytsB22ziCtt5g21NucpuNDPPg8
Od74bNvQeQpXTuyj/FZJCly4KTr/6LnExWz0iI6XpBXm8XU+dPF46ENtXjtNPd00UBQv3qxTQsMI
kcFhwVPI1mx2wiejUrrakmqGA6ptnds5nYvbBoPZpUyDhvRJ0X1DUFngA53tr3XoQYj2JJZyN7JS
WvuBjRInQa48DjOh1GVTMF0QGo11JHCO06i+RkiEH0ZgW/eCTsFNCyrzSz56IKngaoWslRXi6oY8
GTgsU0o+mmsfjXAMUQ+ouHvFWCCvS98OoXATV0KJ0IhWTt+V7V4w5e0MNrOofYVlEaFHsKfGkV3Z
jx7+P5JM7RnjbRKdzGmY7/sEny7A8vFlKMic2dKOd9KjTrV210FtQqwIIjz5Z0+bo9yHydBhPa+M
U0aN/xNpoPg/jXyAGmEZvpkfBgbPGYak/CFU090MUqq9ZiG8rrKuxDAWJniJcJHbVwmT2x4egaDr
wM7CwGvkq/vYUsCNqyyiuQDmuX3JdQ+WaSrck04tplEbDQwgdqmqcWNhJCchpKqtm96fQIJMsFQD
khp9hwlRAOqwYELtQlLod7GMnSvcfei9C28+dIOfXjrsjJ/+h73z2JLb2Lbtr7wfgAYiYALops8s
XyyrDkYVi4T3LoCvvxNJ6YrkPRKf+qchSoNiFhNAIGLvtZfpxdQ+edlkbwc9p4SMLLMMiEFIGqJo
sSVJ1MaqRoVyAx9xVCtov1adiS9bQD4QVGhu1e0w06eQu6KatYPZ/o00lX40m9G4cuLOwpXcIojc
IyOHFErm0jsE3A7Kbxn77b5n7X4Nskg/V7gXfAZzVB+j2+GLblZu367bTBCTnpQZgUWBhz/x3M11
vGkiIkYPyI2/OhEy0xazfk45ILeTNWrkA2VZ4IajYwIibdU0zPuQFxrZiNLTdIMOFSo1ezhPaPJN
tA8YAvV2512kPWN27IeGl8idGGSrcE5uTCxAzFWAJ9ZNAbG6WxVSG3eRYfHUMgAkJI/VmOme6W2t
A/u/WOi3lJJfYKGo4Jcu+u+x0GsGj9H/W781uPIUgILfZ5+cP/onh9H5DcoJKI3nOghmzjzhPwBR
z4YMLODZgXq44B5L3vNf9ldYLoKGgoNYko/RRf1plmz9xh8VgOSWj7m27/yr/BOQlZ/6MV/YDGx9
XJKlB99ZWT+245SYNerMNjlowsqZk/pphHNTG1KtyqEh1alDE1muPFNF7jGQE68yw3Hfw2Yeq7W1
HN2Eof1MS7/F/imsCdwqxYgYGvKcyfKmLchjhtakr9nHquSUx1XCPnZ2z+E9LX1XVtGMDTGuQ6Bq
OPZyeGLUuchXLtmysE5eeDiVOTN8GJKW9oXEBO9SRDi4f+Ns+dBQ1mURLlZCJa7Ee5nRmG0Zsi8f
seiC12kST7colGkvUBhD6KrwSVp1LV1hqB0IEbHQ983SCgZpztDSqrRqbkKJ1vREuVp6J9dXtE/g
kQ9ZsVCtBMr4tUDIyh5qT/p2yjQjkbRfZkLfGh0pQ9pNYYmHhcX9piSbVVka/cEaIuvxjAoUFjB0
a5lUDG5OjREu7euKbPrgKXEzfjS5i1RECjpDS0bk3H4kTcwdKOySfr4FXCDagDpHWw1/7DwXymHd
vE3hMr7tcUKiNFma4DEDgzCtUD4kQQTnq7dcTLDwmOaqUe9DP0qt6hWeD9fun2fn/Wha164d5xdF
pJidpkybvSFAIT3G+ioJ4uFolT7hjQuFgcHhcj+/VWu5zumrWNf8zrcHmpkhnTaCJibN/fKEz9Nz
Hmnb4l9TTpo5dgDuhJcDs2MTrXl8B9uPSyinhJ9SMZXFtqClHVk7Wc99GRODaXSk8W5iZmgbaMoM
Bb8Gu2QSRqslCOC5cVvb2mX5jMgTx7SvoKbcCXMooM1m4303tw6lP63i+tzGzvgL3qkB2Gp1LhMr
kcuHgmHt65kXUzo5Cz3VNqca41B+Eq0zvzIU47vhLQBAYNK7RUAHlOzdwGqQTcuT9a1OWdszXQai
c490USnKWRKVWXyYRkSbYICYv1Jj1X0o1Pnh1ly63Wisl5aRsmlAT72InRESAXGkSQXXoEj8hXTM
kUASL0vURdkG+lsSEWofFHFgRyMZKK+n0eJ7x3NPV5sTjA7zKyzoR8acFROIvv3QTJRD/FsNKu1h
WSew+mANLgQHDkX4k+jeXhEH8sO62oxhb0h/q+DA7adhwElogTEaZHtP5yV85hNMC7haLi87WWnV
a+BCMRqtnlsyStzFdcirQHoneEKE/9wOsy//6RvnpCsr6CVV5i1kwYVk+W36eX4leigle6LKuXnn
eXC9oDgw++tXDv/mUDtVTppH74oHmxTtJ2OhWa4qCEP4zNZhDkRDO7ByS5i8M94M+yxyRpD8OOdy
zNg+xq3mgdZnMh+IDQsMYy1j3aYD9+dMVTzTYL71HUyrgJCi0r8cy8y/nGt36ezjiZ9QVgJ4JzM8
GJi9Qlp5m9QD3bjRtBP7aTj7GzSX6oCyFXXRmZZTawMSUmQ0K10uOLSlCU3cze3UYyrAS0EsVYN3
1ApKh77PZTkiLaObuyInHte+CfjOopq4xxnIPtKsGwB9IuPn2G5uHwnt9TZJx5Zhkpz00CEv5A7C
UbmvFlnTSkZp/ZqCQRx8slf25IbLhzPP3EXvEZD6DeHrU8tszYZbwBZpzVywThecxPAXDC2TkEMD
c56rU1gqmjcL50EmIkECgmzO8R5vIWCoAXPCQxYH9lsbS7ZmEUysKexmWeCTO/NYmzZz3kyko/BR
CzCnGjT6IUGLN23SJochSzIh60W0QEZ4b1Wvoz/wRuRuLa7jkp4QfTjfJ8mrJZPXX+bmStA+nexk
4QdIMiU+wrSEshY5rG6fv4JJIf1j7IgEBLpvDr1AbLw7r3lb2nyIVpVvKenuLZ6myxAkpuNEkQPD
zjKXbW8YBd4XQ41YZWfGyNBWZyAMl95lPS4GI+sK7x78/2Ye5LctLWlBcDbwXziMnAAa4THxWqKB
68Eem20lDHFru7xdWZYSWdKP3F6LGfz5jcsHz34akS+Kta6dJsJEgJ21RDHo7sfIq59EbBXF0xiG
U/rsoAqP15m97FLn+aMddc6bn0FaSvo6vxNRL2FVFR9E1dNvVtVyGNTmcjgHITuwD0noepwdNjJy
A3mDPbxCqM2jqBBwmqZoOrD9WPm4EWFPCbEKS1KR1i4t+kUOjRFDBxXA0CP+2M/u5oRISDPGoxqI
wQifOEob1EUQWJAQL7B5unCD0SaBgUZsMfBAR0lkJ0YF7kdZ5E8ldj4nUhR6xgaTN2rqEKt5YLR8
XMw2MDJzi+yB1MvqgjPGuyXW0Qx4d3Fda2pMfFH8dtew5MFZGaGtBy+MHmNVw1adiuD3upNbg64d
a3/fWTeYrpgq4R1Y9bnIDVrYbjq2UV9dqMQnAubWjPAc9P3uGXebXYWYcGeAft9WwKdJru4DSSrt
8wQTDpmoKnNiJIUgBduzEt5w28WRGPat3FSoKzYSB4JiraCxhyu3thM8j2R+EKQvR/SRlYdzWWrt
0kIOPq4m887s9XgCSUhxGFDjBGBbQGbdTe6UqYPPsmwwEuixAZAq8i86DAlvPN3hRpH4HHOxJtVV
GxV2wqN4tMVQXhmmW9zEc+qdlAy8TYbkf+VGXrkNPcabcC5wgktS1V80eiDVEvqPtWoNR79ldpk8
Tip/tBNVZ5dZ3dp3dYqy2eja0VvbpF5Aa7KGr+3U+O+RB0zbjkCWM4tsWzsq3njYM+8mI/EP5lAP
m0l3OSqISkdr2yYBtrfa5AoJcjJdcb/cj6Tzit3cA3SjV8bOMB4ffT+pUParZq+C8XdY4ijsE/Ue
Ir2+j5wJLi1uqjv8ETCx75zmrjW5rS7GVFtH51hy9fIBjBhvtrFtr3B4mHHqmxzAnD7fgYLZ+8Af
1CUO4fY2rNuH2u8xg2pcKqNtm9clfjoBW1SaU5+MUbUNqRtOfd6Ik4Sxc3D8sj2mfm9fltaMM4kD
xDGQiQZBC8RO17W3NXzwsoQdi6i+PL0llpgYM+9kzKm44RDA98weil2IhuCYNdZ0F5bW2iosLBzR
s+295YSwQJQ2OvTRS6Q8sDaejNeWPMBNwmTtCs/Suz7O5Qbs1LxPcZO/LKesewTGNi6nvMpqKNeK
z42A9O/dkJGMFRBFcYKaXO+TuCtfEsr3hfSZk9aOD136IPGDOqjRMq5NtzYxccWiIPXsXa+chXeG
U+doKvVmpDmcuoXVKFQGB7QBzDUUywa4fjQZOXX93gzSaO2gl1iz+WNsQWLdPgij7jgUGElEob2V
HZiuqMxs2a3EcUoa6y1oMI3cEHCiX6iIt1TXDZVgbBabKcWypqtt9yGo2VHY+ZsctwqgHTIE1MFs
tbXPI/LMWoxveWiZGC8xTyGdrLL6xO/ZSKAd1ZvOMe+HMc1Qa2NwMlGL1xh038eBwOVOJLmdHdTc
DjgApDrcYbZSb4D+qw0ARVGtQ8zUGmxOrGDfuZHBxtTgwuOl/fhkkHSEx6MbSBezdRFtmqqjA4nq
rcJW4SpGS7+JrW58qlwvO84urHcfKQNGv92MI/nCtcagbOfi5vM4htpjiVt5aRunGGwOFTbAUOx/
hiUSXjL4uI6Grn020Ipf5I13haUJfFGqgU95L80Xf2zxuOvpXciDriFbPrdu1ZtHvBH87mTUYpb9
gV3L31m+1dcjOhGDyimkcSMfpfNHqlkiDVdEv5Xea1AD1x+CJBkr4AyMEmDDOwKG914lSTk7a8bv
Bhr91jBH4iQcs7devSjn1MXveMIoOMbNd4czvJNfYK/M7xN8xjjSPA9SBmCvZuv01KDAfFRbxdhS
iLiDzdkUQ6WdTpikMkyXIzMr5WfrvB4py1Hj/0EU+9vx/k/jV5vW2aGxlzTQzPj/Dw+DOEH4h12c
4MPkMyHIsZvVz7M99xBAJnRVOzv3qUZKxBCECuAA9SsKjlgoEX/xCwhXhy9h4YEqlkEw3+InNsMY
uaKcZRceHI1WCllEC/+093GKvMbnNgopNoNqH1txFF50VTAXaHHb4DosoPh6Zs9EDV3K8AvWw3+4
LXCPUEVStoPd/yykK6w+wFzfDg+4Y9GRaU5/VBslNekSTLYmIYLKp89niiNjCH/FIjmTf366J/z1
7vIPJTh5VD8CGsWkcM4aiBpypoxWKBH1REJZW3t5wgOJJizOEBt41kOqAuMolvK7sDMbt3yI2PIG
OgaGoPjXdDhKd0sHjdNWkXw9S5vGAhumX9yu//AQoUEIKKXwHlHd/Hy/Bj+MQfO87FDgA9Vgf6RB
HhkpE6bYoLOq10ici62LlfYbQVHTfd2BVdQRvXxc6uY+J1vpOyTr9tu9+p60JhbM58dbiADTsi1Y
K8oSHMM/3kLDqY0Zo6KIzBEiV1ZnRVYHJPXUAvG0K+9MvB+lbD9sVCjHaqC/KEYmKHsBXByvsUhf
ejDu7D9/Mes/fTEXWjZMRYD1/8MOVYiYCFWto0PlhlSojM7KrGfMPDYKt6LYaotPVZR59hFHUnYM
jew9PTF3HxClDT72WAOzZ9Oc6JbJc6UuFh1tLHaW/ja0Z8r3M0ciC8qlhl+wHlRXvNlGHoCWpKrR
/dUEMPjxrSkl3xAi1HnSXUyVvo+CRRZG7ou+Xeq4t7hIWVszzqTpYvtNB/TPt0P+TBHGSUDByYKW
ZgMh+j8LZSNh1PGELmlvRQ57oCxnSANev7Q6hebbnyfeKDMH41OBvxXREHnE15rifv6kfZe7FVqC
7gR3bFBuLNm9NTeLX7XKGGKf4SEIjGyyY5OA0vQjkqVDGYKArWNVDeE2HKBUzNMik3VkCnjjphPU
bY+G4ON8sf9l5f4CiRbWGTP+eyT68Da+xfH3CPQfH/nTxMKx4eTCEmLSazkCnPevfD7X/E2yRwsS
ojjK2C3/F4GW8jdmwEqCMSsbmb0HUfsPBFqQVUX/A+C0iAT5P+LfxPU5Px4XiLxBuW3ovVCB4Fai
PP9xszFdOsyEYJdP7BoVdtJzTpLdIEDKFx7AYs4dNncROp3PlUrlQxSlxr3062lf2HADMETznDUh
RvhZIhQYN4ZLJJxv4OOrkbm2WOE2a9cI5ZIpW8a3BLxUGNgyPMVhR6c7kAlJu81WJQ1zKROYbcWk
puxLOaUE2xG8xLSGnUMY/RcwMsq5yB7tGwPp8I1GDYnOse3GNz+spjdlRZjUoVhQYh2FA1tnQ2LU
TqFYPjmTUb0TqZK8EWwy3RopeKf0kul1amYsOUAU1dqiFP4yNKFYSTLrjqE0xV0YuXeiM0gJgocq
H3uLSdnmn/eRnxIwzo+AHRWPLd80fQ8C0Y+PIJ9ps4ygdT/NjeUvkjhnW0nNJumXeFmuLIBztYpl
7t/i9ykvi3GBdqlLSYaIU3PYz7RmW6Wc8ojF8HA1B050LXu7/MB1w6A5dtr7aDI0Xr5JctU7nYjw
s+2ypyzD3g/P22rXt1Z543nNY5dZJJEuNAXiXx5kJPGL9z+S2q3f//milwSR7w45LpqE9GUBwyGG
vEyeyI8XXUEgCgMTH0NUV8ErabgwhMpSvKBIZ+KvCL/qE6s55snYbe2owKExN7p511pklOlem+9V
KrgNvjPqG/q99DTi3PspmPivmpnOF1mV4gJ8d7yJaIwuLXrRW8cLniAqyb2PhedTWozDGozNPMTF
iKGeQTJ7Oiz+zJwxmJXkrGmrM4cLc7Y+Cre/HBspDh1OjYfJA2KCumFtiAlOt9oho8FkwrtzYuYp
fnLC5nz8HEfkp2UdFoVVAyB8Jj40Hcw4IrkGSvYlZosjjJcyvVaE1PMepfEhtRZ/wKTBbQoIfZOS
3nPh2eCnceDpfhPHbb0ir8rf4wMl15KkqI0qCn1Pn+jWMJXi5CqPrPpy8jL5PHVF9cXLmDFRqDdg
dWTn1YeFxbMrImLVgZrji6zrzKsgYoriFWK4ctKai5NWD7RdR3NygFSdLAFtobw34k7ftJ3ghso4
BNf2ZqQiy7tJUMpdPoztsx219bsPQn9p242/NgGbf8Wy/3HPcmBfSx/DK5JuaHgkBhk/rh0JSZcc
ZWXc46/KHN8nE42MGNLXNM4fkFGgEfjL2mnK+TNG+XCIurbC8HWcog+6aBLXiEU71Z1ZP6sae1yc
W8197VUv2rdJce7d/DGv+Snp0ABNJQN2i2jzxGVJvjeMl3Detk6otxOa3HttNqToKbAV/BuM6cqm
DFmzXU27gcnksqGSrtY4VSe2ZFtIpHJ9zc/E4uqa1KT57rxsq4Q0kzh2p6umdsSlqMqAPBLPfPGM
vH32E9E+U83X10SsEIGAbTLFu2UV8TtuePu6bAxGStrH3NPqe3dP94MTZepF3o1nwvjY/vOrK3+k
VS+3n1xFREpw4KWDzmR5tb9L7EGs2xoERQX3sqlIkO8w9kYOWRufEmTmV41IpLl269Z4SKaYeClH
V34FnQSEc+8B0E6Ab5o7IzNS8Lx0qN7SwSXxzq/HKlxjNxe8NjagywpfCHEkVszY/fsLoGnkay0t
ipLMcH+4gALyOeZroYKSSmSVToS+Jks73NUYvDVLYslMSARdK5NltpgiIj4LDl71ZgamcyFGN/jK
u2exMU/lm6WVuHRHnZ4iWTGcqnFNfcjUIr2MGE96v2hXzufxd83BcvNtZSumpFL5IJg/ffcxx1V6
tkfnvuwdsgEBzIKvrGaQoKZtsicBY+cq0a2+ydRQ7LtzCKEsCheFeDyczpmNoH/NMXPG5liq2nhA
/ejv/ZGggnVT98XN7LXxpZJc/0h0LORHUgm/DhwTPKLYfm+DsT8ybMC1NgWMue3tMS32aoAAggv2
vNIS9+eOlJtnGYnkYHiGd2pj2CcB7s27rAVcqKB8vDZuMe+bcQiOWAo027lQhbfupNRfRAidhyAH
2xjWbSXFFhUq2EeZvgvUcAx0ipp4mKo6ZvYQvBaKV52agHDe5dULfCP8aAIjGrZQ7vl6RRqcZt3I
e5wip36TJ9aAs38Nn6Vq5x3mpMErK2/4Ymf5soMstwYo8kR6CHlSJll2K1iJ8r6KG7AymacPJqZ9
mFDUbvyi8uSzVeblEZhYH8mQJd6tkQNgcSYvIz22G0dl+ppgJc6Sf17EFIms0h9Wgm8RNOoLDJjO
5eBPZQN7dd4zHKvvI6xt1XoyecFW570ZF/16DystWv8xHp2xOqYUq95c2c13M+a+6TbM22Nk1ArP
vCQ71ajYgfRzM07XuJrHOU59xa7DIpzXlZnM+yL0fmT7797laA9f+ljZxgbuaK5wqUdcvyd+Ibsa
GCYQSmhOrAMb+v0qs7KA/AsRkDbnzzk4VmhojKUrdcSn/FGPJcRjFbVTtjbgMfu1a9xZvFgYNPRm
/8FQhy0yRRjflHV50GJu9/bCYlIZYRcrc3muFdEgz8wOD44BF3SjYdBvfWt6FvhgbKzSs1Z8n4gk
ooQXggkdizWRLZaTCDE/W8rON80wpKdSJOZh9rPJgBM91/u5llF5JSH1+OuqT6MnzoH4qTWSJaWk
Gi1vVZLX9YxLqc+0Ma3dEEcQZep1DguJdKKoIt4T9dS9MYxLgYOK8mR6mqOqzV20yYtxhIU7x7bT
oG9cbsqWR2ofN6odiQkhigYIezVFknxIBBO2vaGpLh7CsGsxfiA0YDWLxHqPrCAm5FW4VXphdN1S
/vgA1B2Qz3YmHvk9h44eMjsm9W9iZ1+suWdxGTrkuE4sBA+Dc4QGhj1F5doRlvUCqBUjpTLhyCV4
aQC0qgSiArXlocPVDuI9zvVfpZt6R6+fjW3Wg1Qi4wkE8/1mHrc2g2kCx9w4wtczULSvC44R11SZ
Kx2S2U2yh4E/BDEmMdPMr0rBByhroAuYWCWUglTh1zym+bXChvdW5lggcRhgUtv603x3fpH+29n+
orNdcFNO9r/vbG+i+Edzxm8f+FNqav7mAH2ayJqUs/Cg2H7+YlYhjUPeBSr6ZyT9H8wqW/wG10kC
D6Kd41/L8fUns8r7DR6USStsLaqZRa31L9zhxM/EKuWzM1KeLCZ09Aw/ywaD0YD6WzjOEYF4FWxk
MqdslFVwcmx7oNVzqKvoJXaw3InNGjWlCCGbrz4hbY9oGatX203aZxMrmGccg+UvaqifKlibbwfX
EKoGFHb0Qz9DfD7xroEYffuYDHb55kQcVLUZFZeFo3lT2IynvV+Zy/FX8p5/9xT/A74IMv3jyQFo
bRFObYNsmMpzz8y37ws4Ms4hffUxITFh8JLXZEEALcX+VeqTArpxK0ddIgYuXG6Tqy607cePAubT
73ou5g/VtwwJq3myTmEWttvU7bN9lzV9usWewr1TsKuntWYIhSl+3lHMWtXONiu2KzirVL45gT14
7eQ3kZxwRVI4qWAqydxjNeK+s+n7mVwfD7cMTvnOJTcpceVruGggSsgkKwA9JFSYwWwhB/b3ZLsS
8zXZBXSRjjQq3LZ9P1qj32dsHdvms4F2CScw9dDj+kpQ0lyz8Sq3Kq4bG2jcwH4YY43SGg4TQOMa
P3JrlTATwx5TjUO9CgM3WmPVTW4TaVQvRbK49hjkglw6YxLgNDZ1z6h+AClik1zZlSkiPax4AEya
rHTajVHm7rVPVLJhy5E4AVfW98sA8w7znlhsEvbo16w0XSYVtL0bDyLAduytJt4NlvaIOOJVwnbP
w0Y/qGuX0wcOwYNA57EtOkUx5nt+hvs1UU/3mnYwWgvSIaA/00LtIGQE3qoIOghmK8eF2bC1w9m6
KHTDCD8MYzmuUuZSK0gmNo81MeyDM0hprDKbodToOC+KEMht5LjFbVo0SA3CWjKtcoBkbfJNsKUz
tdiRF9nsmo6U4Ak6yh6CD8ZMkRx2qRnv/G4YqISEf8RQMr+fMQjD+6rsk9OceMnGczr1hodWdZhz
k7M7q7rDFNO87TqGK2irEslcCmqGRhNUF4tUJxEXgeHpE3AKdk3JMh8bo7FaZcqJvtijOdwIcsyc
VVyo/AsYLo5WmM9YK2zoSbbyBQS9FUEyjrVyVeMmG969T1Fo4GHVp3HvVChlEEp9Eg3Rz9WqVkUJ
6RmyX7hOdFAQ51d1KdEYFJwe7ubJXprl+AHRJxfYNkU5XU+FAap51dZ+E79Bls6qg1+A7t60bUM9
ShTeMTOthChTXOb8y8mR5duM/UdPAdtr3L2Jm+k+F0GfELzkd5RyhEiRVNf1TWFsy8CbroZJFBMG
q4rWsh8Y9nyaSHGcDmRN4yNjBAUtSFk0ObmHPT5qv0Ntwyg2NQraBuhwmNiHY0rJQ+3KUdAVl2jK
ibisoWe8tSWDhWWawFLXZnmEUZbeo1NeNkOYJzhJx8VNMvcKoKmkdzWkz99GBxKcpihwPjXBLEbY
BW2woP52+9zFbmKTiDPw7XWo5kNdksIe497NkNzBo2eQDAh8Z2CIHo28yNsWioWB15fu382k6c2r
BI9989oPYLLh7VaVb9CVfIe8i4yc5GUr97lyOAuwCbZdski4UqMbMBmU8xNthxGX63S06P32OpAI
UzacBGJ6c4iMNKuTN8Qm/0JT4duso0mEuKSXYh6HlyJESt4iKXWKt37qcpZOM7dIVmb3um4F35jp
a2nsRkIdk5WN8hQwQWY3sBtxaXPLWKKqEYmGABAy4SpLXizAnOwGdKHO1zBnS2fjwS06auSIaGrw
uc4vc6wOE7bEeWTt5hW8XyG84dquG41ZveUE/aZoG/U7k26y7Lg5qb/OQhJ7NqXnTvj5R6BUq6hW
42spjPI6cic/35CwXsKlNxd4U8ttOrbleyu6R0uP7nGAx+HsBRPlO4LwrGxjoFIY9gAJtb0SxClB
cyl90sqJ7tqJ3kyvImsIYC4YU3EZZWPzICEQuZAye+ezg4sf4xhLRLuSUK5ElsZMCIejL228Ai+C
iITTXs1Nu+pqRuwa/MXZeroRF5aRdUcf8oNasYDIw+acmblkn4AWH3HlStS5kngwtkt2VCklUeKd
KoCkR2ti9xvcpFlyJVDyhI690wEbfptb7fN/C8f/L2th2/lna+Gb5gsss+9HIuAU3xkLC0G8tEt9
xnxDMeVcBPF/lI5Uar8tXrveMpRgFX5vLOz+BgnL53NqGafg+/2/peNSVfJaYvZNNcNAzvT/TelI
ufljfWQ6NmJuylRm6JzTVLg/4kNp28/p2PuMK1I2Fn9N06RrcuVT98YPKtu+s5Eyt/syI7dqFwQ+
5fFqHGJ3nQZDOQImIW+AUJzi8tp2cYrcKvLgXetnh1lgCjgGmxJWdZEeeF/N8bbLavMjN6uRI1m1
Bc0X8BQ5CrIXJUSpMiIqddiXPoEnOeESpxyR1FcLuzj0S0zW343FCEgDqJ/ISKnRv4TMGjuV3TsU
JvtwLueN5WfmDZxRzjFUoX2/4hAn/3POKoJBiWwxHpVpvHuafDNSyIgfpVa/diOymWMsxaGb2qQ0
D07/+7hsr5RzCLKawo3uG+Wl0aYt9XQ79HPgbyoJRrW1Kq6YKm4mubGts2qDPWF0UQfUZ0NMNxqO
7ns8Dt1jO7hRcu2gqtkgLlA3wCy4hk2xjqBNupDAOqwGaYZ97ROUZULx/aScbsm5CKrphdzXYmWY
PiG2kw7CT8q2An9FUCV2ZChOh2PsBtHFPGoYShRbzt61tXkk1mvY+liqF2sCbXKxU9CDKApjq3qe
Gk7fMKxxdPPUkJ+MtkB/YTheRWJJMAOppiNJR1ZGqBV1Yszmo3TUEtrIdtRs3ExNrxSPtXvLlQCE
SooCvSGNRW+Afi2ONQY7uZFEX1WTYRsYxumB+NF+N4aMHhzgzg2VnbqrZ6pTsMc03MipK+9SN29O
U2kHK5PglDvD8cdtQTLLKbAVkEXTOO7HWPlM3em3rjHPmqtVNJV5hI/7RJm0qwujurRDExqfWfSm
qk4Sj1hCgtGYt563XdhU1ZrSpahu7bSOyuNcxMJemRZ8zmIV4VdA2Ze3WPwFWFhAukcH4i05Zba1
hBJy9+5QGvKsZjGoT/jsxdDnDe1XT1mDcHsFd8HEYhlh5apBd4XjoNaq3eBX05anpAwaXAurMPrI
a8VgMclUqoigmnLjknzrkGQhT5fXreHFl6BM0YUbFOMbYly3IlFu7LcTxn7TUYcTnnHtOesB30Uz
OmBaIEsomWTzrjq0x2I9zqFBNGiTq10RxvEtMxwxk5U8RJz4TZDzZoNVLiqUKe4IjS4xr6wCaBaX
8xz39UYaiIHLiKe5qYZ86V4Ko5nRdION3GLcGoMCQtNTV3rOR8KIHXPfwNzcRKEVTqy4BddMFH7T
maHia6Mss2HHRIPAHrzIXJhMmTe+SGSce0SbdXiyzRaH0C6Z72gbPhuzX/BO4dWi1x6icOe6Ky2Q
TGpExNQhcYkvGrSNoGgw9AdwWlnu7aBqij2/icaAYIKuO7ATTZ/s2tflEeMdGAuUqBLrBDKQCYpe
9AtWWTVfRzxQnR5zQSt22vnTkMqhOoxpJEpMkye98SqD87ptTaaOibyzoaEUKxCzJN8mIbuZ02M8
l051sp+15Z0Sw5vSjYc9hr7UYqSPgzMyb/ib0r3nBe02E2GA4SrPitikak42cratO6OazGFn9VG2
cf1EXpRu4W8tD+3+1ogX1YEdafFQzXaM7iWTPOeU6JH3plbJW2J2xqPVZAPDaD00NI3ksI1MAYcN
TngWRH3X6I5NGKJDgXrYbt2oDZsL/oAN8GUsfGzwjGqCFuzBmTrZkG7JNZhs5VQm2cBg0Bvd0yJK
8oNCWqwmRMVJGXsgus8qCd7Jx5DERSdHelIWVU8EYRFkD2IKrSd0Mc+Qogho+yZ+8AksObjeqO6Q
8QrCrKG1djKqj4i2lYlIBIZ0ZjhBuC41k8MiaO3rLJdYgecNVvFXY1OWRF/NbrL36tJ6qTv9wvwN
zjKiShg5Ig4ySCaD2WGTOSTwaXLifq7nSbT3mAqSKlRyfoV3QuOVCd/YzqZ5OuQWwbGwwG0DvOAE
v3j0rplZim9jmf8Ccb8C4iBfgND8PRB3+4VspCkb3or47Yeq6tsH/5Q62r/h4Lx4UkElwHtsoRH8
CcgtWB1qCp8CasHcFrjpT0AOogn2NQzhGYj54EJ/EU0sQh6waCLGwWPOukgk/01VBZ/kx6rK9mCy
WJYSplzGV+7PiByRTe2cV+Z0IP+E0HBqG5a4k43WtQx06S9CG2YBREk1+W7s3NpfybZhtOOV4Bhz
3ZA9wpzW8NeMpzNnE0FqMQhiD3sa5M8VUY03o+tOF/kkTKTJCBlWM6bH5M4bbQtldrI3s7ukcxsW
nshbNU/Q78mdgwUP7xcTGCHLJyRCnLLYdV6DU5p43M7zYyANpAs2osZt45OwtuXsqj8hqdPFAfMm
rL5JTFdvkFWI307xw+cUwfsO447KTzHW1MGmj4pDrOb4iyFE+HlkqHSl+cyLM5XEN5Oabl9GeRYk
IO20vSu4im0GxBLCqTaAVCCXZheD5Sc3cRl1V0zZjb0IkpmUo8DG86Qb9JZKL92R50nglcNNWWs9
9rjnu+hG8hy7WSycTfRljvXoNdxmYSgI4RBizFNBAtO2QPd9kLIOt5B7/JUd2+I0zn5+2xmWu+vc
Ob8z56y8TUAubyJEQ6RHm2lxQnXLWe0xokjHSO0ksGe3brz8qlCCwOVJuWMEDYetfF2gxgDg6y77
0n5hgN59Em1beHugULxTJPo3XE16L90XTW896SyVO7z1vT1qokSvhzkIruDLEmhlmek6LxnPOc7Q
3pNm5yVb9+x3ujifcjIWWzsX92q4ZX75P+yd2XLcRrZFf+X+ABwAEuNrzVUki6MoSi8ImhQxz1MC
X39XgvZtibal8H1ud4TtlkRXFQrIzHPO3mtDwB6tmigq/cbqe3oAnA2Ekuf2XwyMhJ/wNcnroU3I
pwK8qrVet7YXFmsEkEcoPivi4gBcclLc2npnXZFC+BlmPMnQiuw6OTBeC0V7nXq4r45m54cRFKxe
GvA/0iS5CxQntlfE2ECxYyn292lCfyO3RoIdyFTdBAtv1lfo2QRWwg79QfqGqvKFYDhtx34FsRa9
jnHHTU4lq4C2rULb4gMTW8aDI+gc09o4hX1bcretQVJdwDshM84jwBp8/dOMB3g1K3xuRO99ZSuk
7thyUAp7MLtGD6g7U+hdSqzwyHS2vrOzCmYLWtCTizFqk8Ch3TZsC1iZFMp3qLlvFr6vVKjfiqbP
qgd3vkkWEjDdZWp5av07Mv/s1RDGFtBgx8qn0PhEXKOMdzRQR9WSNMg0BxsOzRDw8PiOIZ40EgLu
TeDV473Ntgqs2MbSYjwaFvfCVreT+MJpdPcWw1MQfZbWDMS3N5JM7ApfxRBk2BR5/SE++95k0uiv
mKpl4P2HNUocps0QAjUbuYcokuOocpmYvJG3vJL45RgQNjgZhvshjq3xvntvCIZLdzAVIOy+pGnX
zMWGEV7hzqvIbs31VDk+Ad8tLeINt1kYfoEWRcxuEhkcgwk6zcHxjuWkb+U0GxR1Riz5+N44ueEm
SwoO4BCMuzQ8kHVvfenLYuxe3NQ3UgdmPNDKYZX1HZnBXUGcBQ1dqkr+4QTpMYHArHFA1yH9PxRp
73DGRALlrM2uMZl8aIZ8n178d6f+1U7tkkL2s536Lipfv/3Psc2eC/S130EJ3n/wz53a+M0wiR9j
E/CVtFOn//DHTu2SuQTCjqn+n4lL/9mn+Qn8Bkp6bTEj+KH7gRNiYRGopsi/GJphMfm4R9N5EbDs
eA+8L7QxP3Y+atjZTe775UGjD8HpNirv/RT4PC40HwOPaT+N+TBcZVqFB6mvnrLQ1o76SBu47DNW
5TlKN1Vr5bf+kBc3Wa8/AhwPUStmdcJKhjxr7jVxbHAiAfbW3B265hFruXuusiFdmdK4SeTYPPsi
v3LG7EpoI4ZY5ncdWnymVIxesoEj9NDEb+gD4nPOdVzXUFRYfsp6pWskGUqboUaszxelr984Riuw
7ozP6sS8stNmO1lTCps+fmuzhP2ZmmyL1+vsCrkfkVXjDC/e/LQgv3m4C4hQZDPsdzhor/ppvrGS
6UIP+VNo83Fhxs+cIspNWc8vNqP3bDBeStd5qqd2VyJ8oA6MxOegJhW28fCg6CAAyzaYV4XmnY1O
PKVD9uzirtnp4XiHkgy9gXHTsQturDR7w2mO/znskp3IpnIj8hE3XuhGWF6Hh1CMdx4JlWvPdMJj
k/kvnAD8vRFZB5yn0ExMKngFMdBGFIOAHmnbxidT+U1lSjBHNN2NlfUUifREf/u5qZNn3EFn0g9o
UDhWu7X4QGSMvpXddGNRqu4m0e1qn1xSvJCnGSf+StKohoiC7N4suVBm1MD/Bi+24hhAjmYKr4Z8
hxLzC+txqKlrGeXPcGc4HKmEuY4Vca1eq7L4A8BqbsZWv+nMcd9H84XhoXrUBv2ickttzVzlTZBa
t7WN+CpN5QWnRvvgwSCi+c0nLK3pcQ66AMWlk21iX2gbxCuk9MSMmCLfmi8bOzmV0/zYWDXiLFs+
5Lq9kVMBqyxqOnxs8XOBQ2GbmfLFK+eLwQxjFvAmPqe1+xSjOfVqce2PMf7a0dhNkJpmG89yLYeH
ubYPoCE6blRxgO8U0ZXysjVJ8OxM/XzhlBMh9SPfJ6NxQSAOd4Kcu44+XC5wyeuPRWi8+IKI3Byp
HKTt7GS4w0Pd9A+WzN5y+jZrnbCfTZ/LBxGg4QWTVe3obWCndzTa3kQVIWziuhuFc6Zd+lTWRbLD
z3Gu4ELuwMY+sPV1wBJcbkXhPOHXnA5AI/CRo4CrTK36mgScr90kmjaNFgy3AjzEJpMhmcC1ZZOZ
TbA93ZnhVJf2cETH4h3loGnXaTRl23qu8muaTNOOiKThRKeSrGktEy+d0X6dhsa5NDxcNdw1ZVxb
m4ZciGQD+1Js3HQenwMXHSOmNpNxaWLVBfrc4DGXYO83s9X68QoixZqclLNVpF/xYCI/k9lWMtZY
zyLeVN3UbGtQbHD/YasnhHw24ckrO7Ju3fqcadFNUVrllo7GY6kZ4Rp3rr0devuZWKfmpShQJBa0
5bZgKleeOyUoNwl+zuOcNOupDG6MjrDzsOD2nxPzpTRg8LV1TpNtoKErTWMnXHofvAsVPsNtWAfU
ITC9PKD/br+XJjfdlLpPruace7Mej8HQvGljc2E56em7TedvJvwf+teWB56GGpCSjeqNuar6/e8E
mnHiWKQBpeUBVBf68b7uVPPsHNs1bRrD+YWegJ3nex3a8mo+G5ogARMnw1L3ffdqhDz0hTORaRny
qG8KIz2ZGUAmR7Cg//xzfVRN8LmUcgHXA+UqY4APffmRKHCRBFV5MLv0mUEg3DyW48QYp7VgxFYe
+Tf9vSvxjy5D6t+Pn04Iz3QZSkDm458/XstQFH7ktUHBucyOtnY7PBAFg1hNEHGrQadSnxcwygXw
8ugXH/cvfqvl86Khw6VLDAFexx9fG+fPODN8Lw7oIcUmQbx5M6FGUMvFBd2a9KD78mVsJVP2cRhO
ydDy3PoF1LBoeonos4bFfNGH2MOYFx58QD3rpG+2pjdejODBkGxRvDHiW9VlclU4DdyF4U7m4aNu
R3iJpHXu6eKvZVn6e9sGahrCgiWMm+Xh51/s39xCwqIxgKXM0G3z48DFzGIfLbVVHCKz3VmlfqP7
M4QShKS/eJ2/KF+4gyxD0CJR6fJAnn68ov5oMOLw1L3q4/CglLqZDEzlOs0JDtN+ssEtdtWFRn6b
DdON2+n5baQYQ9YcvtUD67I6quBPScG9SOwFyCz8sX/QfOcsmmEfeSz3NlRLJggKdylN+m+2Oe1R
kFYqOyu+6PWmvStS+Sgbtv3ejK1TF3vQGZnvX4BceAti21kVKWTVRnrlXmrJW1DOjx6pJnNHpSEr
ccBGeYAAEa/DHLilqORF6uIhM/v5xp2QOTA7NXYkl31tFC/SNThj/fxC/s0KgwzZQ75IJqbJjOzH
6zgT81xb4FkO8wgFg+OEZGWzKxNy7CgOP38tTth/eQJtnX0KPaaLZEr9/nfrS2NOMW71qcBXP9xZ
bXzKUdT/4iX+ZmWBHWJa8JENehQfe1MkghFsr+vk8hIDvmtjaa6tYH5RK308i2nfIWxITevga+Z5
DPxo6xbZSZPB5zZJfvdIyGVEPzRE+CTiMGBZWUU+q1M15Vc0fN5mZxRbIvDSQyYI605sAdMC/NIl
Itbt4FWfPBosK6f1wiPMw2lNwA/MSoMwGNpL1c5sIBcLvzb3vaRnpZvxm11wC9ZxekXM/Sm1GSsw
2OeAalDC2ka1LqjF17R578qCQHMSu38Bkrb+5onlu8DzqLMO498xf/xSwCF3spzy4mBkFApDlMfr
uOs5wUMbuDJQcKxQaySbbPLOObKjddAin6Zpcc0Y49FjgLSlTcPQK5hHetNGSYtMfxqTSmw8nZoa
R8A5APeyxm1D+ryZbMiC0oBykDaPHulRN8eXudVXsRvfYzPlVFXzgRtN7tNIf5w4iK2qIKr2IhsR
0o13oe0oiRP3p4VIH7oA5FVfs5INLGt/b9rzo181w3v28D9uHX/zkLBnqL/on1K9fbhGY1i7WTcO
xWEED8ARB4/syNux6PAFVfiLb8Qw6O9+fE5InMA3bGMO8P7yTNaWmGgD9cWhMdtia4BY33hBcgrY
qXyD74f0Zga+EwXSYLJMJQknwDADRsABsC8DB7GQTwRUPtTMRud8hSIc3OHk/d6mBuhl7zrzc5zR
Pqd9WRBEDz/5JU/mO5nRdHXVZsxtFor0ORjVKXU018msX+Eo2CSyNNccV7cDupxdx1e6lJdMODFQ
4Z1a+ypzTiP1PqnGYVcFfbfK5i46SnBYSxEUFLLcjB04uKIfH+KOQtKj87tGpM2QaR4fmi5Enm/5
4L4GVCjGDWSlkxCc1gwmb1iBp436Fy3nV8h25Yas+mFnWE27VY9RK+1z6Y4PDiMX8rUAbHsqlSCr
OS3pQXJFYCs2q4o/3dA3qhObR6wL6kvfli+k5G5GcA+MLOOrWFCz+JKjOKb2pyQaAG9ZCClLG/wo
0+QBzVteKzEBD3DXZSeK4n0esLPEuJrQqM+PzthdoZP5GrVjcUoN+zy0ROSZzYQ7YtwjYoz3Y93A
Sudkn3XWk0mM2S/2Y+dvHm/OOhgLCCLijtI/7JPZJJIaUUd+aN3ppWiHO2RmZ84XXDybx1qdv5ZS
u+x8Y9f5nPSWZ76IwDmPGAnqhB+jobVJuyLZ+qm/8YZGuKS8hXCgTK/Y+rKfDpnRahRoaY7MEnFb
XWThCwg+/6pq4J/MBCRuwb7j4sYXsZ5dJgUaa0zSTY+D4LilN6JaO3rcr2XYpQyLOVmHFIbsh5Eo
+ULAKDLM7B86CG+rxoTw4VGS+j1Ghb6/s2xSrcoMFjniKbGpx/mCeEEQfSjlc0PDU11OL047V7sG
OIhLdXBIY+c8sIlQZPYPguhZdZrv3D/31/922H7RYeNIZrGu/fMs7PNzG8VF2P2oL/rjx/60XKMv
Ysm1HZVRQ7KzhUHtO32Ru0iOFv3Qn801/zcKCgs1Oz/EZqa07H+o0i37N9vC9UBVjkxUWbX/TYPt
x8cKczWTNgZx9O8Y5Jt0837cNRHi1EwCegenJGDEdRHL/hb6Z+cAPa/br99dmJt3J9D3HIkfzzTL
i7HzqDLJtzjVfNyiQ1uqmVVnQaudyCNQzMpJ0brf8dpY4zjP4z5/9gcQ/f+Pl6a7iKXcoXL6mIwR
a6lB0IVh3c6KZVj4jaKPTCPINhcz7gMUPfARKGFgutENo2H/85f/ceNVn9zF3cDRFOUzX9zHlzdF
HBY+04DbLFfR8J42IHAAJAcgLy7Vy8mcHIWfv6b54/b7x4tyq1h4F/AvLC7v746pwI2DPqx885Y0
TfOhANFyNHMHDA0qOJKLOyCsVowKlUFFj3gs6vru1VEhL5nGfHhdoxPdw1kEZ95qDfy8eSZ10/FU
ygHse924GBZIZzwrOgaED2QPErS1WP/8c3zwZS/XzhEs/bSYsdh+5Ld4oFl66UYmeG6iEdKeMklm
PWwOr0VjQf+tvJAq7vbnr/pjlf1+8ZhM+w7RLbyw/6HKdjRIb9JujNsEN8DDO7nGLaI3PZH17ZI7
b1swOW0Xmj+WKNbtn7/+Xx9MSCseYQVoB7lvPj4rCF8L1HrSuH2Pv1YPzKSCwgBs/Coj7MM5bfms
jNp5sjyVjvCXGjSY3K7Q9d64tVTqkIa1IN2983eXFA+kdtbzoDvq6dTzHET4yMOyRGgkafRvA5l4
VAQNf1ZL1NviL3etaWmlX+Nrve27mofEAtFZXppdrg9o5+Gn/Pwy/91D4rLs8VzyPxSWH2o5o0p0
aDuDedu0ZJUUUwQVxVJJgr2CjeYNeWJiAF4KeJe7fIEf5oNPJM2kmFcrwJ441RxwpmFtY95IddO7
7FJAjUsOPLZ6kK3FAq216Y2PJ5+pWLb7+Yf4gDhavkAX15OFUstGBvmx+E0I/+q9yTdugyABjzW7
cDWX+0Z2OSxWMijWKLhY9yYuIFR46DZg9OHyAGk/UBMiR47RaWb7eZzB2xiB3r56jf6rBMu/WQVd
IiTRKdBgZED0oUbX8FgPTmAZtzblOgIGdZmNilgkQ2FIidH91Z1tfnyKmMRyV7Pn6oatg7P+8Ip5
R8CEnk7t7ViBeLSBAT+j21R/EwjPesXnbYQDhYDcGgCkjFIjHMzj5N/H2C6qlSim7lWUJNMv2FIQ
/NWXWFgsnOqeWC4RUrMG1m6sopBVYNCE/esSd6F1NF0+EGD4X2UmvbfZ/mO0ZeTGJ+F7RrpiIV35
i3Bl9lLfhfQT3qLUm2CFTDOMU1dLrmvGMt2BKJJhRNA3JN2GrIvMWccDxKKdj7YzWdFVEPp6wgO/
NhNz2ELRd3fwsVAgRk7bGzQQw0kQuGMHM+o1wiFWejRqnyotD7uN7pYlLpxF1Gj5+GQ3aEp5MhKl
eGQLUOLHBEW85VXFba9kkV6bJ5dm7pXnIQnceuOVDfUmXXXtyYDNhS9myl70tDU2GTEbzGxApVW8
vyF6nTjvOqduisiv7Ni/T2Bo6IvV5Ovd4E5DsSkX9aalhJy2iytgRUiyVj32RUb4vAhc996nENc5
/qOV5sA91CjT7BBxpA+IFRJMZ3q/c8CHzFvkbZceZmYg5qrue6s5mpDvtGOAce3SDHtG8tUQnDDR
+ffkRhjw+K0hbG7pLyFKTWwieRACmWALSaCtqhs3JO1nDcAhCjZeAmcqJJjnsUq5R9xJkaeZwPjM
2CNgwhwNYA4b3cy7U7zuFuxDvC48UKscAYEUD5VDNvdCE57cViGiFYmYNnBmrSQ6A/cSQ1kKxpc5
jIGEdn4X1ALlRF3rCBCm6F7R3IbvAtwqlt7RCuPoPDASe/GK1ClXIdqbvQ7oY8OwMzw3poWBijEH
PmfAuvCPn2BDMbAbPGSWnAN+RwWMQRcX7R4wQLAzZ1F+zf3WfioF6RC1g9+YG0V+C/sg6VZYvouN
3vP1rKOgQ9IQVjZVjYs5PQ9zWOTg6qQEgYh5Y8WY5NWC50yWUBxWD6id4/RiKLw2tU5FQd3/4A5o
Sn1uAAaR7iZ34QpQv6KC9BwKf6J4sQPTEx1NKmO04hrzKQCYk4PjJDX86gk/viN4u2lSqMTvKfd2
Gv63fTYjEinTlC+oUJNCPfQ4DLGCExqGDhK9dDYCHsjDIPsktZZvbImqyacJF9AAmR1BK3blfTxx
VyJSNthMraLmv8GIHTtnA1Jl7RgzX2qc0CfS9cbbjD6U0FURkjeKgZ4lO7bC29715m49T471HNgj
3riYJIttp4jciYrYZE7mPy7UtXaOrKOjVLGaxTqEg9zf5g3jLoxiEfiunDwKAsJrmzdHxVEyv4Qo
36ss5BRmyEVaAFKq6bHzhxS8uusUq4jlLKD3YPkYtsDk8ivhLPlMQ8zBh4EIvzC7aZnuPPKenhuw
vtkKXA9/ooGzcO6LmiUGTZyngJP+pe+W8u4Paa/GirqskZzhvMvAZhN1E8hhpGK1r7WvLqXfWMZD
2/bKW6Xebd739HkEA7WbEja8iRotnm4wE/GvKWC/5nphB4fhYJwZdxlUxZwMJxPq44BcZYspZ7pb
UM0iI/wuCUzoTh0BSKBBOT1OJtfeyCc+FI8kr5RGQ/sal9wM9Eza16GZqnYVAkU76ilpaZ4CJjMc
IsVMxb/Xflh/IQ+I068EKHK3HBTmlHip0xKbbErO9wv7vKl5MxLS06sloHLATROgp2pNP2P50+Ak
B/oZbkZaXnIb8d2Z6t2iJGDjaVU4QMA70hOdQ3iJz43ZM0lDxH+ym0+pSTRdYBJvR48A99tQMi09
1m3DOx/4GbDx5Qi2rdYagG3LAadXR5V0TrrX9+JnCVGeQAIT2W5PFpoILa0xFKCfsq5GZFrIAm0L
byQC5j3bDm+wMiWcZk8riDNBuxv8zmSTFy+WR8gIbGjzg2zUMYidB/X6eOtZY/uaqSxaKgiPwx3/
1w8NNuDCslnbSlWqYFqM98ZkcDDQwbo7fNPnohXukY9TXohBc+7iqZ8gioKLyDdDHzcHuH8kzarb
c0lx00NSzVYpuoBmmwwuPA74Wv1VNYZadMjh9HNKc5A+40ybPbFFicKbwfuHAWzJPuwU4lAOsfuQ
pF6dbTtFu3/H0gPosZ+jHF/nSlb0HN8XAWYkCMxi3AtrIgtwD0xgxUjT5IFz1MvnI8lvME85jnVG
9SVReYpL8jDH/fqA7ZlvNYa3t8nYyLkOI0dQvyBSD7GbvJFT6DwvKYIp46F8C1aCXIXQ5olvmpZ3
styJFvSY9mKB2NtGwoJhNBmLjxXWYXvjYzQcSfRSX1BSM7femSWYd8DE/mPczRJZNuVoy/y+41Bk
eqQTrswxzO+JsLSfhUoONjWPGsBPKEMI/zMeRqEiyAFkGMOKdd6HnB371RcnrDi91wbQluUTshNx
Rm4dVqCmpGG4FLzzqBGHqRIxyOkFX8nSra9GStqHvuYXSQbja+nUKW1GTUrQuToxLtvmNOvcUVWG
dEd4EZ99tiu6cqanoQIyAWj0PZWMumpNNUgfOZ+Bv7JRbydy+BSpos5XfcfzWkTYXbMUYJU+TyLY
uGIW8MeIw8PsF7IcxcTKrxmbszpGbYNDN+KWZzavwhOiOHDEdsRNgkHYhk9l08uz72Qz4mYtRgvG
o9aQImhJtbLwp/3HhcSYZT0c/rrUyq3ve2N2ygeHn876yKzvmUuO3CIqeWSNgASUfbKsfdJMtD3A
cxZ5jiKhKsmtjnoFm0V5sVyA97VIFe6DyuNdFtYmdNlxlns3CFWggSRY9yDdePq9YRu6Xe5Py+yD
fUIjYD8UtZVeub3HLeLpiEksplynKJwa748bIh9z761yh3RY582gwhQxP2RTZT+HgAUQh3BXOBJM
2Co1A4PMEJCaRl2Q/WCrbkPaKuOrUxQG4gS7YCVCeEMKW23ShGBEAzoyVh9IG3PuPoY2iJZg4Lf7
iYNQs2G9N87ILpsDt5zxQHh3CWo+C3myXNDOd6ZLvM2O1AhIO0npPwoRG9eIgvGqLIGgOrLqft2N
LNrLCmilHTFuZeBysbtAZV74XcJVEu7IY6M2oGKFM2LCcTN0LKRl2AxAlTQP6nDRq3eb9PRbt6Ke
eN2wmuRdPlkNcXGUao++nDj42SGfu58GHHQjGQLaJrEa1OANZyEsLPhYJRS3oYiujRbt5BG+KzHZ
uuKx2F7HK4Rxyd2uE3rVPHR2zyEk1FLApSP5F0Ul1ed1/RE5sene957Mr3ERvkRaoJEHkrQHTL36
ygX3ckH0S/IWirZcuUr9IRxKalItweIIyfaY4HcjCSIeyT6n5elzQpmcR2JPuc5xxRda2uMs9xog
vJ1eYBBehXXJaHGQ+TGuquRKWK1hrNk18yOVvTwUBtEka5S7xVVQEpfly4zzgqOSbwCicYc1rYkf
j6TsTj8h6CEkIgkYIa998r7OGFSQF5lE5x210lTwVZevrs5AadyHicnX0+QVf699g4u0BNvSAUS9
J8bmINDDZataoWhzdaRbEl9TKDT7Jc0FajXPjCqU4e1xYYTPo+pHNVEoesPbC2aXZpNZqvRQqBFo
hJbNJIhYt2ew1implSraJ/UrghPUHm5oRJ4EDLjC1VIYhuSqVCgxEsXt7VjTSke6wQX9tOaw5ITE
KpxDOeTOS+SQAR7/1Zwnb+OIFDc0txPqYcdk/yS4j7s1D1mtZic2HxZu8rJu+knK4qjwy9tJJfcC
KGNRX7JJ4XrDVcYlxhotrerLkqJUdqx7Tc0j1KnwlDjQ0pNW2jsnVCvzPJfsQNR20cG0o/ibNTh6
e2FXgKE5/xE4A4nPv8Rar04YpL/2GjtznhaedXTdWXePFGyStEDqG5yWfbMvu7bfZSA1iVZsIeDq
6Ww8eJ5By85WcTX0ebgkLr6pbBUEZGrsl+gOZ5ich4iO9WauFU/YljwPs0qfeD8y23r+5mAXX9El
y/VdmOaut3WmztzxytFD1PTyEzqs+TJiev2p6sMUP6iLXtSm2pl3bIi9u3KdXEcmbVXajcoZl2uO
0/jYRCPkwURF+tJXwn4F/T5/yzhVgr+TLcftMSPQBYk5nYtWvzSUKS5T9jjUJDjl+sU1V6Nzq7cA
BcB8ChmfEXF6mzBx4s951YX3Dmd8ok1zaPOp8uJNnj2dkYQHn+A1pS9lPfFfshfbXrxY+ObFzkdq
EtoGJCAQ9xp/cL4sXaT/Tnh+NeGhQU5f6J8nPPdl/w/RbhT26kf/VFF7TGYMHWW1Q7uJpvH/DXk8
8RsjByQjSFRg3Kjf+WPQI+zfSGE3bGpIgmVMAEX/N+gR5m86HVlbdb5xPdE4+1eDHl8N9//TNLJp
xti6reNGp6GNovNjL6wn+blgIYFZNrigMPwoFehMi9jfR1RqO6dgVA/6IfFufRhYgBXiIj6PDmPu
IYs8MJaiJ3sniMXnJcS6dMzifmid4KtvGfKmmsVYkf0w24eqUSu7zzW6iJUAz00Lnq5RYhjedJpM
qIoFmeCXKLmiM/Yk6vaMvuapn+uMp8aPw3nVTBP3eoqNUeJqSIq3NldnUdefrF2qtdY1Faa8SaPA
Wmslis+tXmvkdAcTMBW+giLZaCIyo+Mg24o6aHKuqI2CioE1RtKeMg0vEUUGc3GddFFykL/omAr9
DZTE7huvwmG2sQq4QEFP0QFdpY4j/sPZ9J7bBXLFIcYRhVS6jTFEHWJGP+5WwGh9i/nCDzZlGs5b
m94OAMTgdXZsZuwpcSKfq5lUiXXAO/tsVfBLilFP7/wU3GygGMJjHxQPZCOX113bDNOFrGVok8SL
jhZMK94X7FPQ63Dt1lhI5qjybmXK+6LdwoVMjCDIqfHjQCJFlO4t9MXqqxF63g19dMAdTOt1YxMQ
9ophPRvLnevlLYIF6HdVXl2nRu3f2Ew8o8sESPOh5frtiJXmhOzEIOiiSMVi+OZORgMHptguynsy
abxbjVMeOrSI0oDl7JAbqA5QERADBS/qSOdFnLSMpqjs3fI6bWoQ5DPum63jJgYWVpxHpET0FuoL
024Ps5Z3fGZD7GCK1r+PKBS+NIA1PuPWw+rsI252FEujfTW03Ns2XcTEEuuKfysxbK8mdBf3qBDC
WylmuvK+ZN63tgfxFYl2C44cyyrBJ4CWnj0CbsjjNOBKV8INd/2k42+WSREfaFZ287HvJ+RycdBr
1IaQ89YjxCCCnkjYIFMFC1x3jGx8QUDrqv4OpJCdXkZC+jeVpxliZaD9/VTg9buK3vMt8OkTduG9
J184SwxGKCeViaH9kZCxxGVMS3RGrVI0NPAn9TqqVLgGiGHgUJydVOqG53reLuQQD20oQKvcnTqn
6vVjVtO4/GxWLWEdNn+B2lWpHm4QanQuG0TQaXDFeXe4iAdSQCLiQGiIh5dg84gISaAtkBdivqeH
0Jlzi42rUkVsATkpngke0VXmSNCQPqKrHJJO6NmxnsORGtKMN5oflVeAsepti0qBoiLaxJlS4oFN
oqhKuYcecceFzoHHW3soVBpK2TSQtHsw8dWaRn4Fc5vkFCclQwUVTkucSsF7OEw6A+rV0Jv9Zuqk
vNA8PTmWPar5yS/uypnZS9IGMMyMdu17pTyNlE5bV8YZ5gFAAGzJe/TW2qs9s9JkQbOug3lPwZLs
p9gEGlt17rmd5D1hgOEG5LQiO9mPRgMNNumBVKh2/vXo6XdgCTEcNogdIW9Fm9CqVVhegIGKKIId
wRvrNrGLC72o2m/J5J712Qy+1E06HhisZ/cFvbfrhGRoujYW3KqsHW6MPhA7SkJiL+No2lvOfI5r
b9pnFg7GKGqz3WSkJG1p/JSB4nMdN01ZEbAzf6F8QQyfuddz1Vx1YxrQlYHonBInua8DmCAJA82r
pgnGa6cFAcup5XfANfW+iAnpjQmM3oGYxhEZ2O26NMz6MJfIVbJh0E4JWZgXU8Zhv3fDr4odtAkN
tG2pS4yS6fcl0pOy+Twm9XjQGRF8QtHbcWOM2j5s5FvfOHSKFBC8a5ZenBl8Famt5SupEkCBMOUJ
SUOmfuyp5NKDyC37oiCucuczpceoE6oxdE/f1wtQlEpNc2/7KvL3Mc1Ikt1o2Xa2lXNXOLN7ntq6
QP0HDSrZenXc3YEjCR792uaRtfNgi8giOpMkWv9elLQusSDG6VNFChH0IOSSQWx6O+YA/r6cacNW
Y6B/9ptQ23YD2ablWMznAnzBxVRTYeQi924Fv3HVOlK7Riz56NLp1NeGT/xX2AJjwu5myFUvu9Q4
2TIJL/0093xU0HZNCyju3XVqoguiVx7PG2sEM2d3RIgNpiHOQrGdMfjLZqWBrti7MCD2Lsz7E9N4
GFxVCDNF67XHrtLbz9xxZAzHPWHUumjunCApbxll6GeRpMXG61R/OOM2sMadLqHCSmXLMQlsWg2t
pcFOcJNvAp/Utz5vUFpHgiIMB/NIWLzlkC6JEFasE1rIGwUC+FRG/XAX+an3Kr0+3FaYji/rwPyq
+f1bjFzmCd+3XEFh0tetZX+ir6eRidWma1OkAzR/OujzVAefwsbaI6H/Gjj9i2fW9n4uLUYFwQwR
MZ6epmHyN11WmhvXbZ7rPEtXg9DpDUrYfoZZfQsDd2DgpJWw80VyGExMV2uKKIsWVmCQKO8027Qd
09vCcM6UtMUlIu5+m3emPq3Adsfdeoyasdq2Rj6fw4nw9SpvX/skesBowlGK8wV6WwN7ykCyE+Pe
Df4xswZzw+Ka2rTYQZuDCUa3t6LHI7ZREcTPZpo+aKaDQ2qs9a+R6ZKSEXvut8Zo7vrBeAvQl3lN
TLiV5n4pyNHb1DaVqUx19+RPwXxZ6T0Mb1F/gZxT7XBbnkb6TaydVbWlQwOyIhzEIZFTzni6OtoT
xVniGJ/icUovM+75VQFtb2c0LWLSpIMXqCf7ZsiqU9nJe2uO2p0xM+vMBnvdR8n82nH+XHeiL+8x
ZgzruJ251kEuJhSzxbC1MfoQidfmO9mX+arRvJcgNJ9Iowu+6LUtrhlXkqzk2be10XFf2S+5mRug
enqsVFFcXVQFs5S+Nr+5+bjmXPCKrr2ONj1vidTcdjx4FW7z1qqsbVxjWB88J9pzYnHvIJeHIIHH
ZAc4Q16bhRvcNEF5avjSy6zZx5F+jibwuUSqcIvi0YLpIk2afYlxFlXySaaVg28u6veAeW3M7GZR
3vVRX64TxH7uQOabEzKxZEu/1OrW2bTO/NglsH85bNZGcQ0DLYTV7qPjK9+YRx2wSBHzoOnXwdhe
M0hfZVEHYqV1V0mVf8X5VgCFlA9j299URncNo/aK0xrzdmemG9IFcj0xAeQM2CsdAY+57WURQEKY
JjQaGJ1fAnX0Lp28LtaR0zASdW1wb8TJ3ZhNkb4Ldf9b+P2q8LMpuX5W+D3GTUiR8/y9cZbMFPVD
f5Z8lG+Wwy+Z5EUowgVF15+IC/Gb48JFV3WXjYjp+zRv/zcLEaBBMwrUKrKw7xAXzm/81wSScoRH
pmkS9P0v7LOu8Rd7CS8vXCUw5F2gfvsgb/EGAgVLPO4Hz5sKgiuHEpSXCrOci6m+jHEBSHIup8Ij
VqBX4Zd6D5rZgrh4QUZYfxalQ6RFQ1ym7QZGsG2QD91EKk4TWnr2UBbEZK7Q1xzroHsIyFkE09zX
z7qo0ibeNFzgTwQeFo9mhzS1ylUTf6ASe7WDgkBg1Xm3JvQYhV6rNCI1gxMVzPsVUWL+Y+eU2rdU
uvITB5lcfvOB2LrJKYb3co5Kd9ug/vb+l73z2HLcyNb1q5wXQK0AEEAAUxJ0mUxvykywshy8C3g8
/f3AkvqqSt3S0Rn3rNVSFotIMmLv30ZTei3SrPYO7sDmhLgZe+omMnq8Qh0G5oDQbOPZkA4KfE68
YVd7IF2KUYwIvtX2B1483Zp64krNYu9TnuWedd12g8djIcrviFclOqc1fH+fuc1aArCG6Hjj6OzN
hlSjsM0+y2IpryPCKvkmLzJw6ND+oFNE744ZysBgIwXOt8fXCwkJw2/iq2hXrS87133oA50RAck0
RCCQ8bFrc0rbsAK9xKKNgyyBdNw0y9CoV9R5Q7dVjBt4LDXLH/kAIYqf0F89QQo6wLpr2N4pHgVU
eNaNJ9/6WiJRc2GtP8oI6QoByebzNNrrU85MngWdxeaznzlcIRe6NKLbkS2zXungzs7FGkYLCdEy
8aJ56FpAcLsuYSs8Z4B89ejIwRWrG4DHsUTt8oNwuvzPHGkCoSC1q90NuvsV648LfsaxMR6e67Wx
1yKEvdgizaHiXHpggpd0p26QzH55HJERdEFHvSqDCUbi7r+iAyR1QnvrbnRhiS1zJbaLfkCHrqqe
gb7z4YXWXtua3Z6A9o7LdqOndoFOW7njuQCCtCITzDeVC29IrQ/FajS1b122AEOTC8VfYDTZvndo
IHm6xRDWH/NxbYOPwgHOwJm1TVYs3Vgy8BR4yG04rP3IbYfD/NTVw4rcV1CrF8YvYSZl0P/BA1UN
9GmeplBklVEip98wn/N60lszUid3ffOQ/yDutInxBPW4pjBfwNBLg/M0XTivlnxoslIMWNqaNxGy
5d17yeCeL6/oqlUlCVFqn6iz5LPZDGssXzrCpo86gzCxpUMNtRytgeIDbco3Ma/lxD9oNqHrjwDF
IEEo2/QR6ZAjHy790pm9hrHRIoj7gMENVLqxsBpvIjtfWeFVykoVovtedulsvC7r39LLlz465rNM
SsILHf6yTu3yKTMIAbr1dU6Wcp61UC0tzqR+m+H5WJ5YZGALqnz9lf7QG8Dfiva2m314URcF1qwr
/tmf1561H2Xoxqq9yKoLj1NQg63GnBPqIi6QhTDnfUIl5PdlWQvSWYrWz5RpoVcC8PWKQ9UP0ALK
LKaehTubKD7LupF4eGs5Ms/jiB9RXwwpakzMtb1NqkrPSpvHJTm7vvTrc+f126p2SEl2LAOxUWvh
q+4LltztzIBw666Ad+rDCoFsk2245hOhMJg7Ivt1W3/sZN+Gezbl6WngU3xIR6/YM4BaWzFEDoGt
XfslNcD3MBdQMZ/7+fTkuUaxVRYD8cbSo+bN8ADOrpAG767I6PxZKiL1VtIrtwPHLwH5eWTDcpx8
Rx1HJNtfmhoSA6M27QQ7CA+WUAutzSmKVgFkuT7fGavzq1aKE6RvSG1UVjHejaYjd8igLHKrO0xk
sEqmT/aXrE8A3zZmBi+Ot7g/IybwunzM0SSs+xmBq8RRxtYLIge1x3Q8f5OqsK9CYhCO6eCZX3NH
XTyGk9oLjsBzo93km91M4zM26flEBWKxI0kv3FaJ8QLXo19jS7YBs3HHRupT5z7DyBDgYORncypH
/r+p3AsPzKmMxPIN+RzIjz3m7TWBNWrt6VOz3GBftD/OWdped0RoM6DT9HnqF4IQCpCpAB2ORqg0
daSZJHBEZydqbrWri29YV2K2Do8hm0WgYWXqJu82H41HqqKtaQcKbAMZekNrwjZzmj8QJAdAKfxD
N7jTfqEROWibrL7BvVyRFNyH9+WgOU1mxTBvAC6ZZfnBhgMgrdJvl+iA5sE+1xkRbS8h+sZXgr31
Uz7K+9ihhGO24A/HqDUfQ9NUT6WiejtnFfXuGvYa0p/yekfrsfgQWeN0LUPveYks933fEp9TTQ7I
gTOWlc/3oyYretCEgIMYH9ENoh2prfu2ZWh2qf5xdoT0CWrvl3xLx0cnHtq4qtC4EBCXp9rEQ2Tr
CZawowmZQPJSBITkjJ/CeiryrSl7h9EeeU9xnBt48a1hynw32E219SbRPVtl5n1MLF9QPZXYJBel
5OAVwqhPCLj4VI+sjxPX+/WY9/0ti92nUXvNDV0qc7eB8K/drSJu/MzwnQaD9K2nGaPd9YxO4iEz
3e47Md7604xKoXmbOpEPD+RKhvSj6iU7RQgDtnWjP6BKDB8gJcMgw58GE25O56EjtyonGGtQrr7q
W9u407pzd61FhAddxsU33HbIbVYwInRm64HW5OEjsZVhEKGUvIc6dO6mfozUhkIRVkLIgPpWGWF2
I8LGKgPCmIwHosKdQMl+3PG41GaQ7nRVt0X5Kek7lp6qfgn7WlxlQr92XIk7OoedAB75o2lFp3RM
27MxO/LDOEY22HiG6NEMW3NHIU183UYyurO9qr/plT56PS7JTFkwugIwioryepLnMe4k79Azt1aM
ZCmIaqvvuPwMmH0+KgKouBg9LPC5+T5MpdpEucuGaFUSAUSXBSQo5YEJDclZyHYXTy4AiO0jLgU0
w1jsIvTa+1i+qCa3avvBi6R7D7vePVVa9lz0bI68n5j0qmWiJ7obbiqdORtovRdXNOZ1CUxE2fFE
vXI5O2S7F8UTPCEW2JTxY28RDUrsQZ6yiYo1wLsDi9/MbRzfE2xBhbot5meh9XA9t/aazs8PDiyE
N5xAA6XobdIGXeE/2B3NdnXZI3ntLFlfg5A0j7FT5MOWxXjckZAERxDTH3PVE/n9QHuWCHRIzxEe
w3OVRfOLaHNcjQQvvsZ9/AFbV7h1HNNjoJiG6GUARdmoduq4cVv7yq2L6TiJyALujb098j5+D0S7
j6S1FtjRt57qccjPWUylhFt02baeHDqGk57bMccVifivyNl5pfda+7zxoZ70E7iQ2rdTE6Y7rkPW
7rRNgib3s42H2E9M2qS21C3R8KUx+XRzRKy4BHNHAzz315OW1R7J4QRQyXkKiDzF6C44b6jk693v
rLEjKSuusxxjv8u/1AphjK/9cJevoxXQigZymEmskGZRbfMideFPmnqXlgO2mN7rb8batIJwzrst
4elDkCllXVMkOtwihqvtF+43/PAleQ6oT/ypuE+7BJlG5rDSF1PkPua+YdO6bvh6g7mTsQAVzueM
AIdo7yM64QskmAUz18zuYJCfoiGfzmVGIB8buT8BCXjhQ8sYcEMlRc3JO9sRrUpDWRFZAHVFlOjH
iKTAxyXEHIwMNN43WT+fndZxbpsybijsbRqDyFynv7KrvLuezGY+eDir7k2na5/jsbhqxua69pYp
aHyruSvaqv1CD4E44ArSV+bghIhjvVcGtXGviPAdlJYP6TDT8+MMyOr2VFaQxtLGeN33ib8sFFVI
XafbKi8r2tgsd3nsbVF/nrICtpojL0ccVoJZ2CXEfGkDMGU9HW1fZlioe4MKmzsjxsa5i2oAks9e
Vz/X/VwSd6uTXobWgcRCGyX0RIIA3N1jZebvazuf4usyb1R4tkvx1o1rp5rDIEe8TdPTPZUQxE5a
RLbzsjRWj2t3mHifFPwvPZLAV4b3Vd02e4fKTCRkW6ce36NjrbbS1l6k7iOrbu65/U5dwQ06/o0h
7GcvAmyowKJnY8ojvMqk0HT1qv3BHBURkjBb0SrF0BoVhs0m6iSx9bwgr/7qa/Nv/Tw/WxHWF5QY
ehxL2krgTv/V0AO+M8MQt9WxLMgVhrCiZ4CD+Y1KAIxTpFV9IUtSylvCMXr7pDVsD10KJlrKm9RJ
c04+vtg7tylRuiK7Qh1juEt9RQug/zrEHXa2DOB+I5cyZGwr3PariITts9DLbnmyXAMRZDNRxJ70
PWMmzWhvROaM3RPcl9OS5GBCTm5LFw7708I+ATxFNxS5ESEaxsSOVjkXJ8ZzoWzU4PncfuUjU373
lqF8smk7XVPzW/77i41PFHKazhG7EW18BVf3RplG+IC0sG/3PmoWKjMi1Kwz/6G+k1VtugdEwxhf
W9OrPl524YsS5A/wzb8xIK5ox08UOM1A2CnRcZIMAzjzyy89Y0IO3VZUR2de92XqR9kNehNhxemv
X2j9g/70QiSUMgbQbWP9+unyNBtcg67oeNGJAk4g1+zKht8P3z351iarmDCirdtFQo26/p+++mrk
8rF2SuHbKKx//mzXxmwqMU8Vdd219eyOeNMT7CLMj7k+0uDKq7qdYgn4IbH76xc3f7Ydrh90UHFL
kPhjKpuA118e8gh/GJKdXR0pomApHMYI6TDR86iY05a1WZoub/6izu6itUta6LJn8SsjlR9JOTaf
L3+h/8KbfwdvIk7h2f+driV4y6ruZ4jzxw/+BnH6VCNIIv5+cy67a0LN795lId8JMp2ACeg6sC69
1L8bmJ13jGwW+lybYl3Ax3/JWqT1DsMaMVAup+9FKPNPEE7LXi1cf/iqUVGMOEYI8ntJE2aJWu2j
fzjIOVsAhcLGuMYoMzzwxS9QxWrnVORLtlN1j0FpGaxHO3fpDakoaTLhlE6UHkPaZtX4PCNLITCc
BG2z6Tz89GJwNmGaltuSAj6wtjLeZV30GJFyg1aUrly5ljbJ8nXss/tVzrnJxsjbGhmOftMlGJYM
bFIfihJTrMxI4G7oXnzi249ot7YU2WBRcSvHocWS6yMhUJ0M5l7nX4VBZ4BnvxCk9N1GPb1RYf8w
+zMceuU6h2Z0JP2/aV88JhTdXFW111zPirVqMzVFdhjshbTTvJzO8+iqUxFNRJ7TG3UlibPdI8SD
HKHfFcU4j5OdlaWUsWEOg2FC+rFRU0NGFp2N83ERWuzox4JFdhrnLLR3JIv9sRam2tjkK9wUGVN3
OBXkaFDUFHmEgGdxNm+axgv3najB83ySzbzS1Jsmysg+RMAQZey//LKK6wV5/V45hqI3InW3nBbF
ppeq3k/cyOVxKkGIyAxe7ZT58tQ4EJvjHL+iyrFeCFx0KWpUw8fSrCwE2Y0fCGqGwttazxYLZxUn
NN82BvJBDEOhvTyV2s6yfpeMlWd8QQVpEudCUZex7Hu3pdaYdbtdtsKpJFoLiesUWTJi2MYuvVs/
8oWxG72GbFPNQEo0htUis1TOdFBFCdecmFLdTQVVV6wmApIsMYq4A71r7YHQvMQ5q0wLeCmY5h2d
xKtLafCZxdJeZrfGnNi1QQrINEULcDAqCH1TATfiathkFQFEDiKToVVUPg5TuZRXKiw7V3+sMCrQ
gAijlcFFgoGka4RkxXrwQLVWcSibylPsdmoZhnFP+RjliQegTr1S4iha3JdR9K14MhhLPMAb3OkF
hsCo6CdrLxzPQzPBlFw5YroZk3Kum31D6Fi/5bY031dePT2MU0Moy5xibtpbiZnSZmRElEqYCGO3
Rt8CfCXzYLzGmZNk5OYr6G2qXaebDGaECjC/QYYRNaTtN1b4WOYxzjBOkoauq6yOX0NmyeLWSGfL
3Bbk7d8tw+gOe3Ifx3Dbg0CWG7MrS8KxzfhYlbmxSwjkiLaj18/UPcUKDTcdl++zZN1unAa3VxNL
K8ijIrpr4rm5c5vEg9mvieyIzXKkcLumNkC0FIZGDbm4ZU4h1Ez7hNvqEil3g/ZENeaq15jx8mwI
VsAkmKbhKaZrkj5bhSPYaTtFw0U3OYFp4OjbCJOloxuWrFhzlrp5Yw6xtQPa76CCVXnfeHV0UI3c
xEz+d346RM9hTmAIqIuFi45i4/8KPX8E2/7dhWgLi3voP1+Iz8Taf2vbb99+Ivx+/NRvt6FnvnMd
wu8wMV8utd9uQl+840yyFeG5DD0/ou5/V3i674jYEMxiFq52Liumsd+iPGz5jgvShbTySUdaL8p/
chVK9Seyj9wGbkFs4DapAUTu/3wVUvltG/HolCdjQNFWH/Dvkb4O0jOOlCYX6Kq4oJQ1njtrnrdF
2xBB1E72AXudOjaFTMjSCVuMRY6C7mmkS4iayHYuGskgitzW2Y6aforInT5wXjUNweeO/eZHpXmy
apFve99BxhdHkmgx9bUv6+402G10oOIuClz4fpAn7LELXYaHeRB4EsjGqzZEcrR7BxXaNi89MuBT
CkNk3XhvpW6LU8/BuBeJiyWHLkbREW45pEl0Ryu3dyznJH+26PxKVhkLrBCzePUhNvvmYFFAd9UO
+SrOgmb9TIFKHZOzQfAv+HQUASLN3UuWdt4Z/5p47EdtYVFTD0Nv+jcitXEqF1H0KY/bmAynbDgu
qgePSNBW4LLXB81JfBwTuc3I/nyo6kqdNJWHe9fgJlxQedyVyr+KyixAFJ/dG8iXuNEtTKnz6O0o
qqw2fdY4T5pKz93YSLEl6VuefbqyT327GMfQWJBGkrBwRaJZvcusBqsPFSEruFfdNG5M/n/jGYDc
49g/Q/DIHUyYOkdh4RwIpyj2VmM7/Knt8lAPVnujEgMJSc9KMBXTlxl17a4dKbAMVdY+LBn6i3F2
c5CmagqMepofZZKqzz1yBVwcn0SRtAezRmXTg/evPrjwdfCSas8B6H4F1czmG3bq9CYirh52op7i
7TR10IRAZEGChPiIGkfvGxeN4CxoOaBH2lqnB/b/WfufPV2O3yNEnPtFlBDJTVhAoDJ9PkginPLz
nNYvMaHqL9TuzG+GS1jIplwccWNU2XDtrf6Eis4qfL4+QHMdIZV1rdALYiSeV6FwyzvbHID1RvMl
ngzoYMOWDaBnlT1MGDCvAEaGO4vt/Fo2CeqlOpf0jyQoTNWxN/pk3uPdhQ7zubiz7dKT5oBsa5+W
FnUmywolxrLGsIkoZlUaWuDZvYembvGdaIO4WlAhbPUFmiAG0iBtoN5QHZH9Yi0FbljyMMmU38T4
Zm+0a71VF2gFIyAwSw3g4iZaPcIdH+iZNI1T+wOZyTsEXoBa/lj6XxY5N4A4IXjOsiI7bW95xRfy
NwF8JNBP6XX9i4Nh6F5TZ4oOKs/UswxbArF0b+6ivPSvxgpiZ+OHLe6EGjv/Yz0ZRTpuucqjYy0Z
Zl4sOIZsChzqFro4KF1VqauydbzWoKortQRTh8tzL4aa2no3BeHdVVEoPi5xM3ZbURvRbQM6rt4z
Z8C57lpnNh9KRsnwaxo2LXv54m844bgRpUEWJqIkPrkOEKVf9MTkARhn22nI2S5F56efQcxn4+iV
A94pp4Jy2VS4T7Jg6DXr5ar8wbsaFf5rsZrUMuJy+KQIChVPZgyouykbbIFlp+RXgM4uOyASplSI
3EqUrxihmR46ZNX+rnTWTIglj1igiwksxKbJrEA9nEOPXcxYnH28YpfhAtlYfguwU8Cb2lim/bK6
U0T/V+4qkIjt7jrLR0cEVTWQMawmFe3w/7p308oFORLduICKwOjh8Izxi4fzcz4iTGBubzWToW7E
din88ZBK270pfdmccJzyvZ+cMHCyXHaEb9rq0JtWfCjV4B2qWGf3pZWflwgn+kabTnWeYie+DsE5
99XY4SrMpafWsqCkboK+7OktSl3rylNwQUaJqgIom/MrcpOdjjD574VKxBNEEnUXFg0Q0GkOZeVG
WZLa3VePHsTIbeeirqef0UJwZ/vXM16lTd5oM8gmGR06jSwQ41Gfi00BZfOlmZvP3FH6FiDK3Y8K
E1tCEybmQ9GIJ/QA4X4SqffiyKh9kDQAcTlgEMsj1d5VnWcwIM7iaihF+GVhZSWf1gxaRSA5R2d4
LPijPmQKRqAtfO/jAL9fbbrQqo+p00zXalHLDegdFeRgZUE9zinqPRvxJoznLbz4Hi0XiQudoD6k
szGDbShhl7sUzd49aa1UsZB43uZl/QKu051md+gPpi6XgzMUsA6pidB9aanbGllU7hAPkV2ncYNf
JzZHvI9vL6g1NDhRjdMT2RHOxiJahGiGML6n8mmkdSTOdjL1Ka/gDexrrEQMoqOMORoX+cG2G9Dt
wfHrt8Gzuht2HfMbeulq73R0S2VmaB6xbtnvjYnXs/wqCmqzjfY4/+qdLrv8NhNj89rzPbxBxqvv
4Sf8s6fMcot4Jj2jvEwOLIrDLawUMDvZ2Md8GT4hNEnOs4zj9yFy7NsQFpg/pHWZBIpllRZVYlsV
NtZ2uuW7bcI3/97BnXwAQNJv5N8SneFmgY1klSQeZyo2svDcE2kSPkVza/Q6u+vnkarfDayh2GVz
JU6xiN4TVOgiIER1m6NRXYs/bVoBMsyqwjQ+IG4SuzGumpup9Gd6PFu2Gm7/JpgMuwaKiulUnczu
xYDT8hDdRLgDJG5O38Ar0Q5wVdvGESzt1HYkBDRYJKAWnkXenoBCiPjTUAQs9qp60kOHjTRx3i5e
/0miqtwokXISaJ35pNIPaOXVE75EL+LKi4okip9bd66Th/8CXv+bGlDOA4vh+j/P9y/dW/zTaP/j
B34b7ZHhvcMgBThMGJ5z8Vv9C+gyV6CLhG8CyC4toIBMvwNduLSgz00W8f8/1yvS+9D2rWgUjq5/
2IFx0ej9EeHysHPYa/AZJx51o/YvcC7xK0lczfQr++ViLNnWI39k3tMGzYVWSJISpgkdE37w+rp1
JJaYeUZKzARzf7GE6tXpinKV1JAeBgE1P7b1eXbuC775jFD4Gun+JZUdQABJSFG46D8AM+apbBjp
B8+XL3E4+UWNBZVySTcah1UGl4fGnV9IGilBHXQLeGCalQdypeakP46QHdNwilRPxdspVJOR0jHg
NcMTTLCQT0bJnLFDmmbJXZSOmm+4ogWVMkvGTcHLcujVwuVrYvGdjyRk/qMuJNKDMU9uw6KIDw2m
bns7UjnzXBZW/LxQO3jkTVEQQKfH55EAiWcvlbrZ0siXMuNRTEgQxQn7brSPq7B/I3kNWVhbMPkm
6BW3LmP/1q9g2hSRqQtC4asUjbgDlED/Ku3E4yiG5tpSS1GaWzpypts4ygbjNI0EawQZ+Mf8BPre
LyIQUZZiBMHiZamDRXso1vpQVF1zNEUUmus5lA0kvD26uUj0TU1LJtsP4UQWwc0/6Ij/QuB/t/Gj
WUSR+59PhNdvml6u7qdD4cfP/C7wNd+xZ1M2R4LYj6a6f6Hfyn4n8XOi1IWxWPd6Xun3Q8HhUOAX
xUXwL6Tg9/hO6x3xigT3owAGFlijQP+BwPcXQosDievXR99rA0dIctV+3vg9k4bbpMJv52Gv3hRx
7G2ImLU3f3gm/4Y2W3GDPxxA0nNNMupR3IJRcAj9mr0b9vS320zwxz4ltQEC3acykkrPT2U3TPeF
i0U7X5pMB9UCq/nXr73+vv704o4Lp+Tz2BQP++e3GLt5PtmZ50MN+agBlW5HEGscpwX7x2NKR95b
xNlEx26Z2AETZPJtMsAFd2hO7YBMObJZiGlAZEVJgt0YzVWfMXq1XkraDvox+nxnjf8jipYbIIbw
sUAqG/wf3oTi8Ab65FL4Eycm0MPZRbf4x2bhFJlktewLo8AXqcb5pbHFQG5Xhv7OKGgRMQWy2NGn
cseporVvmFRGvKTkFVXU4m7EgMLRJ8xiP4CWnGghJoFpwFpVIAjaz1Ry4qcqMAz99XvgOvvT78FT
iIO5IHExW79E6bXSxgmpRv8IYD0Gmu69zTToGVtS+v2vX2m9z379uHEJ20jqV+H8rzAWouKWU5xX
GgiNoeUCFWfnes2V7uzmQTgYS//69X75El0+3r5QAHR8xC3/15xUy2wRJpPxfKQVTj9worCP9OgB
/vpV/s3zW/MZbQYCAMI/xZj6muOC1dQ7amtMYKLS77XtJ8es9Z7/+oXWsvJfn5+DqWC1EHAu/OlQ
SCMKBUY+g0c6F/LTolrQZp/PzDyvYVcFyU1kY1PDWFVd9jgPxMDWObO3xDv8CPpA5rTjNA96dpEc
uwPGk9qEFMO0ZS/HKK/DK2QmOGL5bL4MES33W2zPkiU2HbFwyogXmWpp7UzPSo6t5bbvR3dJjn/9
JnFE/PouaQilcYDkFhLdfHSq/Ps/8H6hFRKWs+jpOKbYs4qoIlg7CtsTJbdohrPW2rgEjky5NtZ1
GJZnVukRwVG/x33W7bNa69s6S8Zk05VEbbuleG8ij751cP18Usi830MZYDIbrSeTTiCmeETUW405
4dkSmb+Pl6QMuiFGpU92UUBv83zIor0Jfv+J4yw7up3j3EW9Rc56Qs4TtwuhU3Vo7Wz25yO5DvO2
cpJixwRkHlq78p41YVmn1CDNqjQbOCTMVV9iLh6g2gzDQL0Md3VujoQcLkqS40lg5xC6zg5wT25d
SR84IrEq33ZmVB0zXWWvHYXiOSHmG5qojTu2wvnrjMQbA3Tc7aKssw9OKFE1pW5sbRd8UngVFvng
xLZAAdQW71UUZ99rM66mTSZ8UGNfY3DbjNU6OJbx9EGRHRiowtJHx/fzUzqn03lpfPfOzQmo77yk
9Dd2kYx3PQzo5zIlNks07Y40QspTw+ybkRnejQF7ExBHCA+l9BUTKH9r12yAPP21zqm8rcIazSUq
XgqPNKVMhioPFJ+e1+eJCSyFOKJchMKdsd2Yhf2RVKBxQ/USzepZUZxpm55fjDwj2dEsxHKLg4C1
bF55GMH9siVOzz7QW+Wh9JX2G6K99j7lOZWnjlGUNrfWfs7kvsSDvUPfS+dZY9tviPirPRpmI7Dr
ySs2a8X3Szm3CMCzaeRXM2Fom6roOM79Po7tByss+h1n23DC0ohA1ECMS1ae9ZWdkMgq16wfZp3f
JKETI80YALCinPL1MNMbluYe4464qi2sDiKSJE6SQvtUptENTupPMRbyY9x1ArHvMu9S7b6ficS3
oCiDUbfp1khd/7VzQm9vo/Q/K2SnV+BZ/qYalml7iV/s08aAqBIIP30j5oiiZdwsSmqW02q1Wkf+
IWuncjsDZX8kJXjmLzOF+5jW9i1hElVFi3oz8OEaRhVwDWX7JPJcyhbGBD9L5FoH3bbGNWF/1bkz
AAT05Mxv6diS9Zu0CkZwBg/cCCut7xbqQjmmWhOKezblKab39GjaiTiqiq+La7D/Q3w21gKzS8gj
wksVIzfr4nALPFR+0YOMUFia/VdXtfMHe9DjFcaE4UTgXbcZolqeNRriQwNYt8XSOZx6rA53xpzV
mz6fSXzaiFS15omADLU0gdm4BYrJCNuysUwvchDlHuYoJg0wqncyR+2azmhmfRtbj4lM65ysWYkl
6aqk9vOPadln2NpdMmH8mp5Wt+rng+ECUjetyPYh+r7vAxbp6lYgTiK3h6FgGWaB+cYCiSJANUhw
GB2I7FqxsB7x9jBaO96xvlLEmO7Q0MOyxmKGX8cQvPijvLP4ot7OiWj6IAs7ippEXQ3fzFSPgZ+L
hSr6VH+JFS57MsPUa0yZ57mE/Xk2BPNFXtXxXZaNTCcDIx/hgYLtD6Y4oDCVOIveFAwzws0ec6S8
H9LUzoJMLGNA7Af5jk6Ndz0zcZ/IhkyiyO9fyQMiKSAht2ExYnHMU8nZo3mTTc345eZVeLVQjHck
TLO+teMlvEL/yM014pLYuraT0Tm14mR64J1npGX4ohgDp7etHVkN1k6CCt4tqg5bYv8Wfsby8/Y9
sWS4XDUZTWPW+8gsh463BIEAVAtBjpw+S50dYgznDpVajjcOU3nd4fkQqZtvfdWHV8wqzrYO0S4z
R+qrAfvexrTj+Tsz8PCaDJpzvbKaq5TabHSWjrQOpiiaQ1gaDlLyyniceYE4II2X8QJnAX/tOXY+
jaGzGgrcuHsUiqSokBKRRy0IP9AqNj+QDH5N20l6UENTHdrUop2GedG+diZxQKoAH697+xa1vNzX
cTORxoQzYcjTeF/ZYbyrSpih0LC2Y9clxDeNzg7IFv9s6eObjqPhoOthjg88fpKHtPSa+MxC3Ax8
mmmX66ayh7QvNEpmG7P42YdbqjlZ55Z4VM+S8e00WlOx/Hdh/d9R1MzVjHP/eWF9/63t/uff+lJ/
/OTva6tiyySHyLfNC5S1mk9/o6o9CwYbYZaEKTZ/6239fW0V79juTEZhOkptihLYxX6nqtU7dlZ3
HSoRsoJC+f9kbXW9P03DtgtmJlcq3QTe+rUQMJolvqw0ik9tofrryiuJVSxJLLm250IGsBecnVlv
m48oYHHrReCsyZQEaE/GYxZrA0MFbUx73fn6iVxjg3M3918TuMRD7BvwwBcVPDaWBpHPqo2fVpl8
i2NH7/u0D1eFuERJDzGfOxuZOW4w+Jyfziq6b0JChr2sx/g4RxoIyote8KgT0TI4Otz6bvqBMuxX
86Lmhz6bXxb0HTjEc+xlgyGCbtX/R6sTgNoQ4Ptp9QcQLohVYDHC5tGBpjvzI+ScaKFwFVTGQxLW
aRvEUzoeNd6Xm2Wcy83U4khAEjRcp6tLgTHG3mMji+8hl2iF9Jf1nWOea3dW4SZIb/A7UMCIgyEe
5+Ipih1nj72VQvSWf61WtwRZeS9EXzgrmTPceHJmeURsbzT0fkf4R+jzTmT3lOEHuw8r034IL9aM
6mLTqOaewqrcM5YAts6nlnKAdF69HS7enYC/Mxh+iy1FViDelgEiH072+z7L6iM8BsnEOEbMPr6L
0A0T7TcLmQeKOWwrnVFuaNtZJLMBCYus8y4qKnfpSCHojtCb3Ytsua82dbKYO2OwNHPJbOM0aUuH
34fTnxfPOnYYX8iOcYJ+9cJw6b2GJXyQP+qXOZsl6USi/KTHdL4yY+T9xYwOkEq6XWR2DrXXUfTY
ytKG91NVfuOlBUWdF2uOnxex2tRF5TLTt+59ZhshTebo0EIdWg8zhYU7B2XEeV7qb93FAFTOi7sL
myS6X3DhXE0+O0Tq2lt6HSfilHAR5SZWoL5EGW3a3QcUASVGWJWd4osBabyYkaaLMQnBQvsJZoZ0
jXSgFKKonesV6XnKXDrDDKfscSC0jbvthoJHNtaFvsEN+onkv/7WqC2DIUl8k2XBajOSH1MgqjsN
q5MqXz1VAJ5mGxR69j5iAu+fF2NNRxjCHME5exZM42rPEherVugitoJtGcdP2HMrEZgz0Vy79v9x
d27NbSNHFP4rrn0nC/dLqjZVIUVKlCx7JTuxnRcWLXEBEABB4kIA/PX5BgC9BCU72R0/oIJHUx5i
hjPdPd3nnEY6gUuC4HtRhtZmpk3pHyncg/JwEMywUHDEdnvo6miP1MuHAxSy0lS/HDP3i5IWxI5I
oKe2QprZtQKUow0CuvSaDpJwjDyIacSuH73lbq0gVYoaj6Cv4a+UGxOVGue9HxkIaEP7oz+upd14
2JxHRoDprWc+YJbgjltkuagoFXHztQwfAT4vK7X7rKHSOUuasxIj7L7EDdUuFay7VMnmG8HDQ+OF
4FZw8+qGpSdqtAXEPcrF/iJsyHzakVL7TbFUQdEBQNvcQSvaIA6WwZSeVEpi3memvpzZeuIvUN9V
Z/tdXk4sezSCG2U5n4w0rs1JfrzbKvboxssz/zp0IG8sLW00N5eo77hKXc63xgYZ7ioKP1cm2hwx
ojt3TmCjMJ7HNJgj9UxDSCOchOnGfEAgP5ztLARXLJLhU+dAoL7ZxwQpoQ7qDh7A9YH2hdODGnv3
5QGxsmmxOR7pxKCYCxPO9H2F5Ma/SuQ3iog+kaF3FUfZDuFyL0G0c6TH883uzqqrz1TMraskzbRF
hXbLzOSv7iITlIoa6XviDmOEis0enB8y/Yg82YvQOkBpstP9g+6m+kcSQRS5LVQSfZO+XdN6d6zB
OSwT8vBRGH45bsCZGpVd3pmGSnorPcDTdzZwCgufHtq2m85RFkcb6Xh4Fx29+ndSAwc+te25b3pG
NLGDXQHFPnsylha6UjbSNRPf2qpXCaH0YhnXEXLay/RtEBX/Fm3+5mUeHW62x33JKV0mtN7Kd2XJ
TTwO8idti7eZ2YadvTVisLUHT/3g0abhRh/Fyl1AHDdNt87mOrJROSJHcZPtUH5VcbCzrZ3UlCtH
hxuEPJSFUgspODf0F1ZpVIihOcqdlRNm47GdebZTtLcFkmJ31dYOIFRGj0uhIGJnnn1d7tzMmSxF
23F0sBPohg7s1R22t1QP0RVprj3S06jakBEO91eKAH2oiVDL0+qpyRG993ce0pSonkzDiNZyqPC6
VyZAzltSbst5Wezvqjjez5RjlT1DB63o7bkraVUQwXLWkes/Foa/SI8Ad6DcLTwzfUYFvZgVYfmV
ulQxU1DvnhUF7kZN/YWTZt4NxRudDofOuwO5JpITqBzFGj1Mi4P5QGfveJ6OMlR4No+Fko0eSn/z
W8W63tJXW+M0Ru88Oz7OKytEYKUKPJPryCGz5uYRkpQRAkSDH1Xk05T49J9GiDZ4WbCuj/si8Kxb
RM7r4r7OFC+h8H0EmkxVRkfiQNFrADtGmdTKzKLngjLzl+7u+CEOFHf0ucy0qr4K4D0fEaej3Sm6
vFsQxFWoRhFIN3gz9c1e9T6EYWJvECs8EspkADBorYASAjkeuNqARCE8Kyo84TpRK3MCGnf/Xku0
kX+126THT/quqD7FiVLd2vlGRShnm13v6xFwmUNs01JdrRFh5qZVYvqjLWsA5eemJpcxU2MsphOO
rFW9oa848dzmlgx9oUNAt+NH51jQn1SJsysaGc9QcSrnteZ4z3utGF1neWn+ltXOfg7CmX7RSIBt
J/EW8xrudRYIkbFqTpXd+xc48R19LrnMpjsEnIG366KF/NE4AK9HU6eEB1+SRtK5nyQku+/SXRH7
s1xLKTKiX1Nwf8RzKXMTDBjC0rUPMiqzC0QNQtQW6kwFInh0skOxaIiGkR+OSOXtLQK/pUKLPeqj
7nvVHFn5NMmP+2AemqjfJ45L6xNfL6yrEMjul8zc0G672iibB8dP948I2ZMRcq06QNUMdEyGLuI8
pQB8c1T9Cp5lWB2UiVKnNgwl8ICfInpnXi0zV30bb5zYnNB5vf5MN29jDvzxWs+XxX4SgF+kQ8W2
pBMJOuLTLNEPyCMIYb5RkHkzHcDUO6MWgrpEQHtkkYCNLozAUD4h6bWZUtdc+lOv0B1uxbWxRSQg
zBXU3PL8M8b7iFJZZt0hyvEVtFXIwUbudsIvCp0uCuH1AIAKad2eF5t6khamNs1p1rqbGpZPt/N9
BlHXCv1iRnfo+51ZoqNWxvnbsrDNheU7u3pKJzDzIYvSIgR5tY2uDQHQcvnRbp0ig3IZbY36uVo6
/r9dYu5/ghW375YG4CSBAbPfZjAurKulp3ruPf3q9alW25/zWM8+1VxeSRCYBhgcbtVaZSqLFOI0
sH9w/l/0nYF8IixOOGg0fsKXaO59RJ5trY2WXML3gbrCnga3QTlSkTM2rM8HgKw1AMvYXs5HezCE
VyBvwAxyI6XSkeuPMDH1mWmV20lCL5kZjT7ca1ihxcysDgf0nQ8lknBe+ZiBW5tstiUETzME/QXA
fIWIW7WfaElizNUgQUByp+7gyGmHfBonVQBVK9/PRpZvzbWDYj/TRK16iwDL8Z1DY/kPu5KC9RR7
vvkddZTso7tVos+eqkQeF/uNe4vqzvIWkr1yq+yW9Fxjv94pe8960I85IpIkYhbaUeELjkCmaLW9
m9VbWyX2V9CjMpckESHsh5jmeDsvrZ15vYlG20WlQJPeIdz5MUHLYT5S0lm+22/eBx6dczaCJrsR
hFmMxIGOp3CmExusYXbA8umiwu0Lsm0oaLd1w8ANBRk3EbTcsCHoBsQoUazsCaCg7/oNk9duSL2C
3nvIk/IZBL9P1wdB/z00TOBSkIKbS+3/TcG6m8jVKl/NGmjKQ7FO68d1VkR5dqrnik9/S4Jt/jH5
a3/044HenGcUnpJim4s3QAp+e17O1pAN7ucTmldq3vdHI0SrPMiL5/Wvv+ju2KQYZ1NhFqgWcC2/
vIkS6hntxyMX2Ayd6qBzGU1rYbf9wrMl+t4i/Hh+7Wr++G96M1g9x5RcgixPg6f8fA3wapdJle8s
wsUQfyyCoY5NG51mnGS7CLAezxfBpqzf4P47hsGAZv8aLOrPTp89oGvoiFlaN30yQ+fTV1V4EXYn
WCa224DmD2VQJ/3Uy6n9lfmbTSNWeBXiYT/15w/LwzR1objb7A+2x7BWgXow51ZuEdjjFpxmkNft
GbgwBI41hnCMChhAufYZ2iLoCLZLbwUQQSRHocSypOK5sASYQ501AJTTrUJregZ0IGDeArmQ2wrO
mDOAoiCkptcWAWATWvggHax20w1o9rCwHLAC0tPn9qSbbt8M2NbYBicG575zhYObPeww6QNgjJkh
aBUS983DavZtIb7AghIOH/y0NwZmC8Hxyu4AY4zAAiAlEF3Nc+EQXFju8NtNQH7tAWlXfUDnAGqe
wNLJnQN7DJqN9qoWypviuVgF2xlbLJJBRrv9fHCrAFJfehWIDbnAg8VkRzTP5SoQO4KaQymh2yuD
swomLya/FdDApeJII+nTqe9bBXdME3IBiO32QvOFAzoQjqNLWwWuQgogSWg63Vbom0bbJHZwLCEE
1H4+uPOAIBJAOzmjQGxAmxkHzPDF7KFFqJZgMHSzH9xFEXqsUHCWnT7mELPf6DtzFC6uSsIzNILM
J3PRxmIDOggCnC67CQxzzL0Ti3c6CRdBguWONRRbUGEaatKA8F4ggaX2gkZHKAHRh9fYPwqAMAST
En0o+jCJZ3AugTzHC+rEn701G7CmbBOpM5PpnTsDsiXonlsIVOkDtYPoAQoyhdSvTwMvy0ALwoBG
1DwXN0UHAokheBuQG5pncJsA6RqhKC+1CmwC7L1ig2Juf+uL6Aj8D6kTV6e0OThvCHnnBRzrTx8C
Zawyd+g+r6eOHHfM14BdhOrQPs2CD8kfiNYGkruABCKRIUIn3SKIePPcIpA74kJJjOx2CcbBxQZQ
MLvc7lP1N2+dfMvuv0ylfzeLTLc/WCYuCnndib+IDVgFiFx0lDDam/Pw3AJ3funsCQpwuH1kdOCm
nOze+V5wdQoOCiRcpft8eBGSpWrSdwWHEADVPBKF7SpceAfXwW5SWCF53ZqFNmk1JLuAd5ONE3Uy
CCTS2PIXbsGhs4oDOlQ7GYzBOUdatwiqtqxzpG7mkoo5TfPCLLqUlQTL0x1qnIjooiMbIugKOljE
SHQH/+YCewZBJdkGXUyDBNo8g3MOCE8asquAWSQ/Qjhod7/1hUGwSTMpVGIpMg0tQuj64EodBV0n
bUDiHJWAV72Co7AJCJUpNbabYHBeAR0Y6RsjknCsAGyWswjg/CggJDdWFcHDdloHNCB/wC/nyhaW
uC04nACUIF6/LeAWOB6i0dNgdwEJTtlo2RBxIOwMSIuvxwaGYGNQ1+6u6IPaBCQOJL0iF2cbHoz9
7UZ0eVkglYzcAsXHrvo4PFOg2o5sRt0gXQrchOY7r4fJQq+GBBtqAiLRiu0d0i7QQNNL7gIBuaFc
IFAn7SG4uCxRaCdoEFX2oZbYQJ64ra/+61dGgzaCDtB19wQ8Isw4dwhEBZCoyKqfQBnt4RvSXoCD
Jr0KJFHweQTKXXBwsRdsckiYC005BZDDOxFGI10uFSIZytigpIxreB2JR1bZRvAfkvRpGQZnF2D6
yV6ciZMBWNBHA6BR81yeCJNyrKJwZrrSwvC8A/1CpW+ONslj2JqU2V69M3FOqDUKnMZw94IlekdI
nQgSaqZO7pjW8+0qYGh61pHkqgMsDypsu1eGtxfIB8reHMUqIINLSq2d5AtIGkkW7gyQdzuYRuua
h+QjDI6r5F7AU7r80qTSkYNpnv5eIJU0FppbalfmH9L0iWZlNwHOwXHBX3TB0Atcom2PER5yRLqx
XR0SbsMKGkUWoX0piXCJ+7OO5Scmamd5YRCEWcQRc7nqYD8D2gU4bkP6EOAWGlUkKPzNczn/5hCI
xG0HT2i/cEir0AoZyLkFcGeG1khvvroK5JKQtKM7EWIHpxBiYGfBorGorEEkUKIhgIaaabsKFyl2
Lk8YRJqf4TbaP/jfLcL/sGG+8WCmfhA9NwyYYJ29RpT53h+cuB8vP+94H4vnX38RBJfeHwpNyPa7
/yDI/L1Xkmtuymcfnm7Ozfd0/72b4Muv7n3XaVanf7wJ1ukKxRx6yEKfqbvXfLeK4dH8I1p9XcWr
c2IKuw+z/8eb/PpL7z3Pfv//MnAWXowrADzS46bBMdn2B27gw/IDh6tttspOryh+RtiXmCLZkaer
KPg9SbdB761beKP02DSaTlfPyektxVu3UHr5kek78pQHT0XeG7yhLckOfrWOVuUqXZ+P3EIdpUfu
qFZvkt/f0FqyiL/2l73FEsp+CypTafDc+z07aJbsyNfrJPX6r9zBfmRHvmHFg+B8xenIIhq/yA68
eF75vQ3YIXSkx42iYJsE/RPZgl+kh94+B6sLK9ICSqRHTsr+tmixCbLD3r20TW25X3pgBiiewvq0
DRqz19bQZYd+m6CQ92KZ29Ks7Nj3q2Dbsx4dPlR+3LSOVtvn8+XoyDnyQ2fZ6skvsnWe9/Z0V6eV
Hj948gNv1SfattUv+aFFD6qLjoxaW1OSHzujWXVGK4eebQL1LEo2P2P0pEgvhxbFMOmh0ei+sCE0
FxUVFtmR362/pquL6AmcgSheyA99WPX9VsdElR+4fHOzincZnQx7B7OrN/yM8W/XabauT4vQxNlt
Gv9nDH6/roKnnhvrSuc/Y/AvNH+/eG+RWpIeOklz/810lSZ4yp7b0cg3/LQveNmNleFFslj2/d/7
QX/F23qE9LBhRETSv9VobUpTeuh07V1qGTRZQtmBf6PNX4YM5+rimoBClMjCyQ7/6CfP6zeL7IVv
a6lmssN/SIrvbMQOhfNzvuDlRuzSc7LD/7DJ4vfbvHzLB/3oJvxxXfVvlR3hW/adv9c4RvJ1f9B9
QnbkgJvNxfbuCJ+ya/Fphd/ZeghXno6K8A5d7lJ68P8mbyq5Lp+C7ClBvbf/7i2QU/rd6wT9Ea+3
Km0W78cjv5Zp+gbmeJl/OsmivPbf+sk18RdP0XqV/v0/AAAA//8=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plotSurface>
          <cx:spPr>
            <a:noFill/>
            <a:ln>
              <a:noFill/>
            </a:ln>
          </cx:spPr>
        </cx:plotSurface>
        <cx:series layoutId="waterfall" uniqueId="{8D558A20-3F85-4910-AA2D-9D463C810606}">
          <cx:tx>
            <cx:txData>
              <cx:f>_xlchart.v1.9</cx:f>
              <cx:v>Profit</cx:v>
            </cx:txData>
          </cx:tx>
          <cx:spPr>
            <a:gradFill>
              <a:gsLst>
                <a:gs pos="0">
                  <a:schemeClr val="accent1">
                    <a:lumMod val="75000"/>
                  </a:schemeClr>
                </a:gs>
                <a:gs pos="100000">
                  <a:schemeClr val="accent4">
                    <a:lumMod val="40000"/>
                    <a:lumOff val="60000"/>
                  </a:schemeClr>
                </a:gs>
              </a:gsLst>
              <a:lin ang="7200000" scaled="0"/>
            </a:gradFill>
          </cx:spPr>
          <cx:dataLabels>
            <cx:spPr>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4E5D061F-2699-4BA7-8359-C8AE592DF26B}">
          <cx:tx>
            <cx:txData>
              <cx:f>_xlchart.v5.13</cx:f>
              <cx:v>Sales</cx:v>
            </cx:txData>
          </cx:tx>
          <cx:dataId val="0"/>
          <cx:layoutPr>
            <cx:geography cultureLanguage="en-US" cultureRegion="IN" attribution="Powered by Bing">
              <cx:geoCache provider="{E9337A44-BEBE-4D9F-B70C-5C5E7DAFC167}">
                <cx:binary>1H3Zchu31u6ruHx9WsHcjV1//qo0qcm2ZMeyncQ3XbSk9NzoeXr680GkHKktS9oVnTpFJmWWSIJY
WB/WvAD+z+X4n8vselO/GvOsaP5zOf76Omrb8j+//NJcRtf5pjnI48vaNObv9uDS5L+Yv/+OL69/
uao3Q1yEvzBCxS+X0aZur8fX//s/+Lbw2rwzl5s2NsXv3XU9fbxuuqxtHnnvwbdeba7yuFjHTVvH
ly399fUfmybCjK0pXr+6Ltq4nT5N5fWvr+997vWrX5bf9sPMrzIQ13ZXGCvcA0Epl67n6puH+/pV
Zopw97ZDGTmQUgmPCErsg97Ofb7JMf55NN1QtLm6qq+bBsu6eb4/9t4a8NZvr19dmq5oLfdCMPLX
15+LuL2+enXRbtrr5vWruDGr7QdWxi7k88XNyn+5z////Z/FC+DF4pU7EC0Z99RbPyB0FjeN/b8s
41s2/XuIODtwGfFcT24R0vo+RJ4+UFIxIhi7QYio27m3ED2TqIcxujd4AdIZWL6HIN1K1Cvz96uV
ybr8W7y55dgLoOUdaCJcj3JxHybXPSBUMa24t8UR72+leAvTf0vWw3g9/C0L4NarvQTuYwRJf3Xa
ZJvi6pZ3/x4wQQ8U85iWO1i0t8CNHkjqeUSJnfzx27m3uD2Xqofxuj96gdPH073EaX2dbYZNfX3L
p3+PEdcHBBpQMX6rAxcYyQOhPCU43YEob+feydYzKHoYn3/WssBmfbiX2PyWbb5t8pfUd7BOSgmm
iN5aH4jHXQfCUweeIJwzwnbm6z40zyDoYWS+D1wA89u7/QSmjmdTvCQw4oBpzphHxZbxS8+OQvFZ
pQbn4QY5ugDmaYJ+AsztwCUwX/cSmOMa5ubVJ9NuslsG/Uyh/T/2LE1Xv6Rb6R1w5crvjj1h9wVX
swPhulzxW8P4gFv5FEUPbxDrU25HLnbI2fu93CG/1emmaDbNU9vjfmjyWFTGxQEMmUc43dm7hU9i
seGaSgn4bh4Le/ccih7G5p+RC2x++7iX2Kw2Wfy3qYsXdfHdAyaFUpruTB40512TRykiMuoylwq6
Vb23O2PrjTyPpofxuTt2gdDqt/1EyGSm3lyZWx79TLn+F9KDEEx7UiIi3krHEh8iDyRCNOi220l3
wDyDlJ/A8n3kEpT9VGlncVFcN7B5twz696gIdcCFptBbO521QEWLA6o9TuCy3E66ReVZtDwMy52h
C1zOzvdUWIDLZRtfdu0tk14AGUS4rqSSc/mgvLhw8bkHR5ItzMzKPIuah7G5N3iBzurTXqLzPs02
kXnR6AqayuNCqB0yNv1619Ro90ASCA1xd+lb5AbvJpWeQ9HD8PwzcoHN+7d7ic0RrEx89YL6jHkH
UktJGV/mY+GceS4XzOJiHwsr8wxKHobk+8AFIkf7GfEeX5s6fFG/jB2gUME8WJkt4xfC4vEDIQR3
BdlZoAUwzyDoYWC+D1wAc/zbXorK+yh+QW9MEFSYpITtd7eogOt3VZgH60I0oky2c5aXKuwJah6G
ZLuGBR7vT/YSj9MrWJVbvf4C5l4coARBXHYbnSyCS0oFCkqaux5Z2PsnCXkYi92wBRin670E4/x6
ePWXqdMXxIMdaK6ZsDnSm8dCQFyJAgUhUt0m8haJmOdQ9DAw/4xcYHP+115ic5plcWHi5gWxIQcU
ciIQTG4j+YWsoPZKhWdzZP8UJu76X8+h6GFs/hm5wOZ0P6z944XhLY+2uuzeJ//L9gUUhiRB9wKs
+oOyo1E4ojbQ17skuLjdG9vYctFU8HOyHgZpMfzeSvajY+G0uIo3L1p20AfIi2lX7wTmh24FdYBI
EuVUvQtpFog8g6CHsfg+cCkv+xnpn5rhBYMVwQ6IiyjSFeJhOeGQI0IUJbv3FzbmKWp+AsnNGpZ4
7KdTfG7qNnq13qQvmxRD+5VQnKBd5Ht19K5zjEAGlW1bxnvYOX4uVQ/jc3/0Aqfz/fTP3r50KcZD
NC9cpt2dhVkElRplNA82Blboe5n1rgfwND0PY3M7boHK24u99MzegiXdZTrdWt9/H8VwZL6Yyxn6
PhbxpISBcV00Lu4kCu70PUCeQcpPIPk+cgnKfrrL70wXNy9s/cmB9qC0lPpHX93VZ5qisEk9dCXs
0FlY/2eR9DA6d4Yu4Hm3nxbnfX0dvmirL0ec6aFNiquHbc1Nq6+HbmCouLsS8zQhDyNyO24Bx/v9
rCSfbeLi+pYx/15/CYlymO2/uWM37kqK0geMIuSH27ZFayEpT5LzMCa7YQtIzg730qqcberpZZtB
OUrH1qxIJCHvouEqJCkp+qlu48iFUXkOJT8D5HYNS0z20/862zTN5jLqmuu2fclEDDtARwVy9+6u
qLJww1w0sxGkAriHNre7yuvZ9PwMnnvLWWK0n5blLL6M4nDzksdI0LAEbDT63rfa6kenDMAhK2Bz
A/axiC+fQ9FPAPq+liU2p/up00zRvmhCBid8IBaSatS9bh5QXXdVGyXoVhKoYyp7YuGe6DxNyk8w
uR24hOTTXkJyfv2t3jTp5pY7L2D80XGB9jDuutvW2x96L/UBvGgEnbe9MotCzHMoehiaf0YusDnf
Txfg/LrfvGRVHwlljuNucMseTvhTqlAckzAzOBJiHwtf+Wl6fobLdh1LVL7sqcQMr042eYnzii95
DETwA+WhDoZq8Q3vbWfFXVUGJ0BCpBhyz9v3F51ktt71LLJ+htG94UuoTvYWqjfXdXP9grkZlPyR
zyRa8l0jBnC4hxMKzDjOiJOzW2dALwyPxelpmn4O0u3YJUJv9hahs+sxvnzBHgA0mAsG+0PFzgAt
JIkSdUDRWKaRmb41e9uKmcXmaWp+js3t2CU2Z/uJzU1VYLWpDSrPL+ggcPT9cbRgfDdDi8M7LurO
HqyQUjv8Fv70NrP/HLp+gtRiXUu0VnuJ1h9xc2mKJn7ZwAfFZWg6nH/bPu6rOjQIIEmNPkH9cDPg
s0h6GKM7Qxfw/LGfoc+H66JopqzfvOhpDRgjT+Owxq7n78Zju2eM3AOPe56t72wBROh6Nwp6LlUP
g3R/9AKnD7/tpRhdmA6l0Ocol//uLgqOBDVBho3RnduwMEqeRRLNmxQHbG4eC6X3fLoexmo5foHW
xX4qve2qXrxwDQeCIz0Nf3uLxcJA2cI14wStuGrh3D2Xnscwul3NEqH1XsrTH9dN++pLjGboF1V8
yGXjXDZudkHe+uaxgAjipOACwsf7R9zuKr5nk/UwUovhC6j+2M/A9hNMFO6wuX7BQhBcPU8AIbJL
KCxzQThAz4Wtc99x1e/C9CySHoboztAFPJ/2s2nq0/X4osdwKZpvuCdgcbb5BMRCd10HdBdydO3C
ddhJ2MJ1eJKcn8Fys4olJH/upXL73G6iW4fq3ydObXoOVSDkeHYZoEVmAa6BTS0wxtTCOXiKjoeh
2I5aIPF5P9PYX67rHIn5lwNDCDQVSob/Fo4aDgwqxZRWSCDcPBbp62dQ8jAc3wcuEPmyp4i8vM1H
VxRlnsbNDlvOQyPd1VgufAJEQoLf1umWyDyDop9A833kEpv9DHL+mAxu3wtfUFpwzAN1T6Z+cqcD
6j24aY+i9EB2gejt3NvE2zMIehiZ7wMXwPzx1/8fg/LzW1K+X4mx3rSbw5sbDu9cwff4uzdrx82L
i6G7UH5reS7v3ih4y93Tq19fMyHuHDywX7Eb98gpge/jrjdN++trR6kD7XKOHmucN8A5d3sN3wDP
/tfXaFywUgkPD4ULXBzhQSgLm2D79TUqFhxXEeCAwu54dWNjawxBHwpnKNpqijqhxl0S36+W/GCy
CX1h37mx+/tV0eUfTFy0za+vOfRxuf2YpdLOaNsh4e0zF83EOCKJ9y83H7G/8Wn6fzKa1AUdUnnt
0aDt9CErRelkK1L28fxFyq5MN8KpZXNUVFMziXXLRhmNK8cE5FtY1KJwVoaNqftGR3Lq1ql2iupk
0HnWnGUyL53JN+koy28ybZPRrMGrLOGr0HUFvXZHM3Ufs2h0s43nyTK45Dmv1Hmo4qrkfk7jBqSI
Utb5+4iSdijWYSbrtPTNIPP8HXWnCiSHeU6ntyznRfK30/QGY+5A+gCTEA3d4xHqFUxo1P5ssgjs
wo64yyOX5nEXqci7DgZTJNVJm4tMnGSib2r3ZG7CNh5Wc1ziupGMBDELjh6fnsJzuT8/Ltux/awc
RhN9+Nq+fwejOeFeo4iKrxKa8jRetYZLHvlaM6dKjupxCOt2XUdtKCLfEc5cFh8GwaeGraiY1cDf
tCoqmtQ3puI1Pcd9dxXee5xIbOG7NLpoJOA47gTzgrNodlvep3GMYodFNXeulFP3hK3D2Q3d6ijz
RMuJX9StUl9TSYIWCcrv15Q+jY2dV2g0YcPrY7gjYjlv2U3GNQ73rsIJe075PSmz5s9IBKwI/SGJ
u/h9EeBS19aPIgPf0H98ev3Dsl3EADharAWOqUKG7i87lH3skDHiV46buRVfyYEouYEgOe2pmWM3
O48daugZT6upu0gbQubIR200A1MepwTm+T4AkuGIM679sTd+wu9aANCqmCRTWgSXgZ4LWR+bqsyD
6dAJ8kZPx5NXj0Dl8Sl/XDxq3Qg+cdXQTXaO3F985EZBlkykvhJqgJQfTVTNND2S9dA14jD2AqG+
1h24XvmNguf+1ZCpr/VhHxtSDk9sBLrQZC6RuF0TUgJBxSFWdN7fpybUcyJ12TrfUHl2c+dkbCMr
EPloIlwY2w2JmMUqzpuJlf6oGQdVMiZRd5GXKplWhUPr4kLnUV4X60qamn3M+7hovj3OM6tP7+hb
Fz20BCdt0FWDezUgLQtd0g2BV5NqHr+NdVtjE5AuJWAWGQcuHX+see9clCytrNC0g7FPcRl2/y2z
0KyAQz8cZ608wQVU231meRVr2qlR5luRSQc6PIH2mge/n0g7ybc8kND7Tdjheqs8kQU0al3mNZUn
npM4fepXEbSt1fxThFFFPGf9WzGmpcmfUCt0uceQ0IXHymzkBoSVbem/q/tGPhSlLmb+rQmYcvLD
pG3KrPtQzW1cFquhmioQ57h5j/fMVOVmWnvpPDkXQ1kGp42usyRc5fNMprd5VBVt4BeaqKBddZI4
2UeV63DOV7jJYYRKZE4y0eINmXWGb03jYKiqJ8SUIjFwbwPAy0PRQSuCq5VxllouNAZ2ZlH1RV9+
daWRiVyVBOXwyg+CTut6RWfXgWoPpq32zDqB97obdVLSwMNb49ByVR11A39aoMVSi6PTC86I1BR3
V1hFstgW6Zg2eRCZ8mtZQ4qqQ96knjhjNOLTW950E9ihgz6bv+TROE2u30X1UEUrKPxBfQyrOXBO
6lwk85fa6Rp17sXKOgij6PNMH6edtPCYhmtsoal3Zf+xrJN0/jJnKh1Sn2SZNVoxuA+ATKEjvMgn
XCr4xcvHEdhxmUx4amYStt66lA1vjpTbWezSMYzhYFQ302svdKbB98yY4CsMnAdQHjuF9Q3aUubp
ZmxUUZVHuq9pfyG4mdt3dZ0GtZ9lec3ylRMG+XgSChjXvwqvCMSXnvQUm8z1QvgZfVUYuCiP64al
Cgf3XVzXglOpwlXokFhsDR5MRUh1mX2dad7UoT8y4paNP5jEZKe8qwYoisdnXGojZk/9MQq7jXK/
/mHGpiZNNOR8+IvPnd2MQyes+mONm8J4q76S6muQ8BmbcGBd24RnLhQL9unjZNjbgu4JBcdFocyF
4ULnBxPwku9L+cz7rnK0yr/koshb7remk861qaIK2ihKm4Ie1oFr4g9944XQOGUkTXgYei3rjY8j
P0PW+y0Lq7dZ4KmLkdeZN/nNQFX/sfUcEq8qOY/mLTYRifyEiCAufREoaoU9ItiHpo/gXZwGSdpa
ye/RBfYeqSS3nHye1nzsjx9f8VKveWhHJjYVxW4uG0NMcH/FqQqiYqga93PfFQROrKxrBie2n+2+
FXCyxElEhxHbdkw1x1PY3ni2jirtluZdMrDgIhiV3dKsiue8PolLxq2KrOaG0KMq68smPp7llELq
giG3PjWdvBzS6dIKYvT4kthCs3nwgDyYTWg1IIi86EJVV7zIZ5MU7LPXRhyy1ZahJaB1eGdF90aO
cZvBBNqCaLQiDl1pVUpdVjA0TkThxtNR2pdMlaLtMtOJK07iIbN8qKbBqPOgGvGpOOJ2iVOYq+Yo
ddyaH5Ve3fNmNcFeYLlPLG0RAWBpGrd2MwpRIRKH/hdLa8eUullnps887K2mausKW2vO5thctsRL
WeFPranmLy4rrH3MHUMByKjyLJwO51zRNjzS3OmGz/BSa7BjcBOO3cf7GdqkiB2NLSaGrLTarYPa
PIlZOUCttfBIMGHcBgR/IcaiYEUeCrCibd3IaVcy6xKIRKRZgr+2/LGq0HatPuZpL2TUg7sA78pl
0kPYSX5wdekwCzWpyvnU566Bdti6tyzyxj5dIbKMwuIptbAwR3ZKgYY+RmCWcMv2MvAiiYELWY7u
p6aj2CHthIMF8TFsP/gjklIYeRgMjhkbX2V8AsOzPijgskDpgUtDPWbtB1c1XpAcBa3woAwgkP3H
GnkxWIDcgeC3YwFDtYMtrIYCrBwzr4CsQIosHGE6WiCcJKZ40lOi+4/E5AaUyDSFbUpVa+PUx7kt
NL+vE7F4awSgJHDrCrygZWQDd7BxQjJOn6JoUlngt13Ky1UwkCA5V2wW9XRYRbUqPV8zppPIr+sq
rt6QrOOj9Et4O87bOswdcRbkkctX1WDG8JLEGTkZgk6odeoWJrsSSTbXH3OjcvyqxUyz4b3oKRnn
tZcUWparCv5j0x0Ng/T687qKgtH4Kic5fcdJTfW6KGpNV8nYdnXgm9Gr5sSPir4W4yoc0x7C0M/1
MGX+6MhEJEea0U5cqKydRLgiI+2G7rjUQ0QD+G9B2J62kQvPbOXO2TDPCGuxFcvTMZ2Czq+aMlFH
vXZDvpa5M86fBmVY/KUTWRisuWgZXU2IT83kq7Bt9FrHbEhXoczCExwhadeVIcP8NtAFIcd0oBE7
Cp3Gi8hhmZpcfJ5kH6bOZ23IOH4a25G3Z07TFs5HWAy3u5K1UvXn2e3DwvilMTRqftfjnKXHQYzs
xtFshJcbX6eGs2jl1nNTed9onnjFVcRK049rbJWputZdOwxklWZDQ5OTNigq6a0RB8hMHQe5k6pz
TV0nTY97VbImi64jr+AtuDxS7tXibOamx5aead2U0e/oP2oVOSwKUZbuaaeDOMreFXJMq/Aw6cN2
6N8NMgjj+CgQ+dDJj0HBeHWqEhGF3hH2iuKpX/YzgVnPGi8etB86QlXtOgrqOZlOh7Bxovh4iHNY
m1WqBwEF25dxJ/80Tqdkc4rNMTjBauBwW+h5V8Lr0n47cW9U7zPmunhqty86cZzhPdz6JDDdbBpR
fZu7SrP+TaLqMmQndHQc111NiUw793gsEppnvhS9tYtEOjGWE3IJo7IZgwmtV6tERlqG76ehHEr3
QxI4yZAduSl3WHmadpP2+vcq4TLWfqW1zUm4dSuj9IsbBoEzvxUia8ApZ6qgss+gtatIvnV4ULvZ
OxpXMc0+JMmQeMHhkEARhIcmRodrvYLKsiRNvZMRdkjCaIqrNSnTpPbWRUscWfzJQlZgvjzJtP7c
hV5VrWrEweAs87oYFmRFVWS/BPTDZfGrSlufXkQNVr8qI1pwdZREg+UYz9oUT6aJWueiyF2r8kXf
hp670kNrsAHmAv7GcavrHJ8rt0uNWjmDfVXi4gFb0gSYLYsogsyCxhYeWoqIyT9oNlo+F0InyCU5
nVMDCqdIvUhcVxUCmuqojmN4WqvBo5NbrWIvkp0DBEVXdV/apOjiAvxyotkcR90s6HjmJa4lOQbS
5XyhsLMwA8db1bfAGe0GU7VjkZeTg9cynVvW9D3FR2FivWoADT2a9rDG3XrqmvPqGxJuEV6TY2nU
RSpFoPlKDBoJIL90Iwpe7HZPMDcaX+kmjl1c0E43zOiwa+rVzsfVcpb2L97I9IyTuHYudqx2th+/
ZfL2c8gUsPTMZWUOAmjhRP23NFZlXB/HBZ+w6IrN+DEhP2Q8jMkFAvDQaF9ugTJz32KrIfLu6vC0
oHoKpE/TqJ/Ue513BlzqWZ7hI6xEjq1eIc0R9NpPyWSd3jCXDC9mbkiqb3rLQVNCgqDXtmuKWIwY
bVWaQg30ZOo8G52TLbTb7aGCNAN/lIgx4lC6mV38qKYI+zSktZ0mEpHCi5OpiBt9np1YdO0brJRb
9m430txNHajEIu230LhuMA538XDsrqaNLOlbhjrzMOMPk3Ej3EOHyCJNTmd0pozlcUiQ0SKHQ9wZ
yLROQpv5aAbgG/cuq75RFRbYPo2Ex4rF1z2c3fcNctn2C1lvn0QfenjKCmLFIZ+lpb/oVBgNn7ss
zML4qAg9fG9UcRryk7SZXNq+5du9EieNbt3jHct10tcgZ4x5ii+BBTCYPCnjFHa+p9WsyGd4bonX
r8vKaYt4RZowwOQyiXDJ9LrNSuQ2MyQMkLIBTFF36prQinMH+4rX0qlTiXeUwlkcpzdcN9loTlph
SJ6vMi2yvPeDJkTakGra4fNRWzV4gtMos/O86vDvlA9IokkyUKSKKuTys/M+bQMkBYY6wew0Ck3/
RRXBiCggmGa79wcNVZ4cjbxi0DBeHWWdd5jlMLH54egUgW5OpYapGv8iakygb8LMmDQ92aWTkzaL
6uSoizLEu5eTaHBX2UmZRGDHMb+Rmcp4GRjWBEMazF945Jmh/VzxIRrUSbtd+qjDBizi5TinWFEa
Do08VDOh0HJtLSz76FjaXYN8ld3i2/yp16QDOEA7ZtfbxjHDU40Njs9XMVKhjh9nM/LK6BtMC+0j
ZTGp/IyXtMYn1ERtDNvLrsG+2iZZZiqzOjjqiqoO2GkYVDO+Y96m3gKE5cgaVlKkyJcGNEXom+eI
nYpVmyExId/mqbLy1IohRhI+TL0WqpKrYILNayZomuQIka1lXhdzmypgnZciF59kRYjhOOyLVf41
wD0LnDdD0NR1fK55YpOUpoO5O3PTgKv2d4E01hQcjkHiTNGRGkqZNWukLtBP57tIAqmvIuQUITmM
oQb4syNmrEoVuTUbuQzsdqtZTbH5tpxMWoNMNI9JzPs3wyzzwP09nbvBuajhTCOrMJeVVl+hb7G/
nKGcwYFEELuGoCwcKH+ElzZLlcXwV+FZ69wM5Velp6ii38SYqexcqaqcgiPBTNM6fw8xTcbgEBaN
Z9JvMuS/nZWXUbf+gozkkLafSFglYbgK5MSj8ePgwreprnQf9xX7qwk8pCaO67Trc71y2NykX2bR
MWH8DtZhRLBPqYFP6bpSd7TDLs8TzVY9XnTc3ncHVKbG9W4lWyyrMkGCeIUDXJNd1o26ybLe6j89
hVabwPu3whs3uf1EcZO9DxJmX5OUOPjEFE72gwFHdiI/RORuaxtxFpQQ5RDeYnA+txMtDxMIqpVK
ndt3dlsWPiU0kUbbJN7a5sOtOnXCVT1ONXd9ymrifegiNxyMP5AC2XMxzYFmp0NVWCkPndmmAxvU
ifAk4Ja1p9VMsL8FQf3hHHlLS3kao9L4dTeRrDVMWoWt4lxsI7YiTmY39ZOi7MTv6VZhpdtEY4Wj
h9gNTlbZJGRTq1qIdR7mlQn8qFKdc9HFssSa2wFVvP5NzELrxkVixBxun1myuhuBc0wKO+IHsrNC
XjJbZlwXw2j3pBvMLI19GTVFnh9GSQZpPNoyBHlgq/RS3FSB7xUNdZK3EeOZ6z2R+FoE9MjlQD9g
BzMoN0V/SCtHLWoIyFezi8gYBardMBwhDYOBmq0cYSUo65F4ifw+riztT0R392M7Oz0ueMDVzfaa
YMy/yLPW3WicoXGRqtqqxgQ5YFCBOACS9PhUiwQ6pIngeiLMhZQV/lU2rL9TPBy8tPICuJK3e4Sk
ozGrqgyEeI9T23Z3axVZULs4AcJG1AKQ7ZTj47TcTyGgewH7x8Nt4p5CORz7nN2nJeg5Q/o2CS9w
IhlqLJbU+uNNgzuTD2cD1/kpPv84IdrvkDhQnmZILtqz5XcXn0Y1oVlOgo/VWMBQhCks/qk7pVBz
O8l+fIHUpu3+Ke/YFSJ3SyTuGMKltShHLSYcs0SERZupjzuNMUSzTdpPik9SHo2i8fqjpAzm+vdu
4FOyzrvC6nNeQzU4zSxgj56g6P5OB0UIpezFOtzVEh0ky7LYpIkzuBOvPmZboRrg10HGxy4NoNdj
r48BQSS6CZKpOYwDXAsnsoQkJa+6edVXiOyPZM6NJP4I1TKtoOorfBzyEdDzeOKIJ1fDtp5VbtXs
44tYwgjg8ENRBBeiICVL8WtfCxhVVLVsdPrzqEmtZppvHKGykUX3++R4ncDFmM9PdUkUQHDsHT/V
d9PaaQ9S3Z/PHeGN4J6i7nxn9sYwqhKfGGhW49cNLlD47+ZDyt/+jhwEA0eBxA/qgA8BMtF9nJxv
zRKcZIuGm2aQi6KprMF4fEKrX+5sU2wIlJ/sb/igH0Ugo7nIZw7TPMb1LNMTt3DqVK7cPHf5V1VD
YJ4SwR+nAnQeKnhoZUaQuVR1ecDyqQtVeLJ1RXqJ7Aj2EatyPD2+qkVtDd+ODg2NYrw9UIUfr1oW
UArSRkEylvqSJEhT78SKqdS6ijXPbTg5eH2Rr0guaub6bp2h0uFncEWbVcuL0f2cDARK8Am6ti0i
dxiOHCZYoNG4Q3BRiYerlu7vKEJQL3LjqDmuZ0ai5pDJ0XZJdPihks783cwFCu0r04TI+Wo/D2ZE
sX4rw5bmb+FFoDUoXJm0REbqHRPIiZAPeSDD0JxM8FmkOQ/GOKXjtAoYSmF/NVWVIzyrEyaK6jDP
upm1K2KIavK1V0ukAN/xkRquPuhtnTFVCJL4+6DIaTWepWHUa7TydL2KKXI1CVpIThAAuXG+zpyk
xBbZOU6ug2GRn27dHUQOHoyYulGv2xAoveHmEOUMJgUhq3VPhp45cLQN8xC/FKwDu+H6qc49501m
nUxn63OVKNoCN1J6dI79tGlzOvtFU+siXqvSzZLOv03FVDDnkb9zsG48O1T8BvB3rjzrXLhVj4wX
Yp5UscPSM5gyTxHt9G8IqihxuMrGHL/deow6Q5Zknznccc3P1dRqUZ4mijg2SdH0NfK/0zY+1MPU
8GodpV2OdDAyQy6qH34StZ4JVk5nwoHkfoXDZZJ90JUu3eEwrKB0qk9y0v1sPqEOYitt8E0JU+em
bVDc+BSXyIKHa+xztDkcRXVFabLKKZzhvyeExI33RqpxYF+pHKfWO0c6Lyh/L7ROUnaYFI1DEKHj
BraxXaHFDDX+w8JMwHY9jGyuJ584yJj0K7iMVHqrSUzB8C7VTdvMPsrkQ4woX3s16rVxRJpjQbJ2
+KZInk7ROhAIBAo/d4u8/rNARsjpfG9bCtzpyAp1+lC983LYk+SoiDLFOnj3N/4fEvLWf52K1hrD
7dbIbrzUws1ShJK1RqdO6fc1UTmFhg2NCzJYmjJ/SJ1ef4JxMd5FWWgnO8pjGUo/CsPhQk6xTNZT
PATHsej5SUz4fJrXY3+CDIv56NaKrUYto3M3bjOCXHZffwqwqU9EKE3jQ/qib0ldZn+GJDbrUdMA
MXLG22ME4Uh1sUK+9Ury1aQQx2Io1Ts1xOXaFVEEdIlTHyXuKA4TE3fv5yRrySGihfbQmwjPsGNV
fhmV3QWjonxbCyd8m/dNeygbpMbRIBOe9KbT60gP3u9uGVXoNyjjq7ipgnUWlaE/iaJYy0BXb7yZ
5UdTUKA6XZRS4Ku9qViJpHCPBnzlqYc48Vs9mu4Y/RjBVaXT7DgdaTb7k07kUZQQc1EK1Az8DKmj
xne4CT8P4+xtMqeQSDF0+afBY/EhYS15I4iOYt84Dn8nkD48qtsGB18SN/gdSc0YfVQt11cUJSjE
WbSkH3uWRPFRORXOIW3y9mPTCyRCoArWzTR2b3hTT6kv88FbBa4OIu/PuGd6OkVnRHfZMJHQQ9OV
LcKvOI8mv8eF2tdeK9187QRO/SbXaJNYC9omv489TxG/5eatbFparQIvMhuSNOW7ERfcvG0UtTs0
kLa2G/bDmxFu9hlx0/4UWXnnTZzyiK09aL8rOgy88OfZoxHC+dL5ayir4bpynHHFYjpvmiYxDJ0O
Jdoa57nBzo2yMvPRyVV363Ie0vGN6sL/y9yZ7UaObN35VQxfmz+CMwkYBswhZw2lqSTdBKSqapJB
BiMYZAzk03vl6fb5q7rPANs3RndfCK1UJplkxN5rfWtzagriy+529VMsxGj1SmPDITzhidmDPCk3
qV0gdXCOB+4KKNAvsV2/EU3pbeTj9jGzXipInqQrGsdNWsWrCOsoXcZb2UbqbZUOtSKB7d7Mhe7B
ZvRl2jWxLDwdRh9wzEURBsO4FxAwioDw5Yvzx/7L3K5LX/bL0jxP7Tq9Kid5UExOu5L6SrKC4fPB
Cc6gBeLGc+1WRi6z93kwt0M5boZ9MC63AuYTf8FM9amQ0vhfcpgbRxmorNSK0FPUjdHHnCXuwuBD
GNghkcab0qWg2pvQKevmkmSe6IrB7/MP5aHYqjLUjayI2TzdJzbpd1jok6TMuy09LL5o78EPgTmx
rXoOxCj3Rjt/z6RJPlRIny369+dt4lu2n2S0FmzizY8VJ2TfLqnWNcrT9XFReUwLFU1wkvtmKUhr
zDHJe7mfUB/7RZPO+XM+Lvln6GT4xBQVn2Yz2w+NC7wyqQhuIgAPe4KdoprctDyi7vWK2I7m4qm5
f9+IGPfh4FMQY5C5b9uVRNjLHFYkwroMOlXcJ4cUhlEp55Ht+1irZzBnIT6/CU4+GcMdS8L5DXrh
dJ+PrTr465A/cq62czOzqXYplly057y7HSOynJSO7P04U/Wksiz6FvYGi0MwreY2WjluHmhtd364
6LNTqT121oUCelI27mnCowptO8hPyDH5cfMUvVDaqi9bkLXPGSSdt2nLlids+M0BN1t6s/neArYq
6XZDTuMLnHc/LBeeD1W2rWOI612Nu63xxH0Pa+C+cUJOJYgVslOWTW9y0VGDpn/bLiqP9BkAVQ/V
gounJtxyjjWbuzpM++zgw4ssjdyiu8w0IRwD5X33aAA27rLG0dbl5codavAq1ZDas0sfhyZdaoLH
LwxLMeSSXqwnm3uoP8OtF63jy7CoD7ymgQDd+S8zRwXDdMpuXc6AhcbS7065kMG79qi25dBacgME
ST93gTHTvg2GMCrz1k/PERUq2+WEj/mJt5ms4C9HW2Hgw1dZvvG0YNuSm4KHdLwVHjiE8+pNKc51
QuyiLlNuYED5Tvn2OEYTvwtd5H1Jx7yTZeJUK+o2l+qBNZ3hNazotT3zrhdd5akxBqlJqe/tUzPP
28OajUq3+2vpQap8cnjUXI+zJmzTn3poBWoo/RSVSxlzTc0NVBw2l6H2myebbmItBRmSCzBC6lfW
R4l4XiAQLC9xh65UYR1RcokTFE7NCNzpYJYkPcWBIyN72sKVBqZY3URyfQqw2JFjFsGp2E/DOqqq
NXOsH3Ov6RnIoGbIVaE82gx96UW5e+xC0DxF0EbDF7H63ra3aIBZSdIpIBebMzeWgYK/cJMOWE4r
gHtbJaC4nViwdCWeoNifFm91M7sbVi/JtxCnfySOV9CPeH+lx2QQ87tliVi2VGvCkiGA8D8L3A8Z
bNdS+2vA68jXQ3vpW7jGBR8hP5fb4qaxCPkKQyrVrD+MXRSLurGxvek7yLcVc507hE3kZ1WSkTaF
VMeUf+wbJWGT6jhdi8DClU+WYLn14tylJWc0mos06kNIhNASX3zpqe8mR2kSKrkGeyGoH9aNaQMd
lCjhWk+UYAaAyNkibZOH1YtEisJMZ2s3lFhJF/yCIF6H0S9YhKYsqVs5yCJuJt/ldc9TP21rGTgR
xze+ZxL9DJOZ0wObsuijMeZ929rmuWnle5PLmBVoE/ijBXNS04yqPcHmQbBIJAq2XLqdhzUYblXY
6Z1pVV7KSW6ySIGPyoLzmD+qcUgqpZK10FkXYX01C/+2NHTbpWKAvdg4egPnMyOl72Y7VRs2m+g+
n9vwMQXYpKrOQIPC9YALpgCnZ7/7QvZf5DTOWT2naXOZxSge9TQvTa1dY+gRanaTFh53+ZELNlXB
OA27fqLx49gTv86XVpx7Gns3Qe+icyBhpopmhqmeoy2qgoBiloRO9X5zQTAUCKsNvCK5meZa+om4
Bddol6NUlhb5bIkrp75hZZTMRha5zynYVoCa+jgnOLh6hfj+uFE8RYzCj5/2DL5fpXBT2mJbe3WL
XR6bf5f0Q9Ux1Bf4CPQBu06302melHqU7QvrGv8diqDbASbK94LkfJfKlN17jKjS8KR9JSN/HhgI
tQaN2y4NKHsTNlhEEYdCvIWEqpMOQuoKqhzLyg6i7YnKAAfdECjvnTMlmvDwjqEtORnrd9/6Nkzf
e9r4r70f2ouBo1zFchLHEFL2C0yBoL+uaU4WISPTTUJpiLoVi+P1Ioy+Rf21SV9Hft21XTB/CpN5
XT0kHQxaiNwiOY7x2IlyVp1b4IFtAiJmaplfhgPWkSLxOhbfDHIOPtu2XfoiGPAZCjakbVb2+Lsl
ZDlcE+0q4yNPdJBWaOHNoFBr9c2JS7F8leja2rKXYUjesfFaVeReZs3BW/qkWiTzDt0UB89XnmHn
b6bXRbd68i6OHfvUJpPYHtB57oSmoLQEjcMLLEV1litgl0I1KGkubtbysw8W15Uz5E9TdGZw35Zl
xb2CmxJ9mpZQV78buGmmgFNo6pGZ8ATxvAHK1bkNxTxw1h94xKWhO562yzla0b8VHsqRpRro5MW1
N3GwyGQz8csyD8NbKo0r+zmcq4F4E7nVNvUf4fplOWgl1HBFsth22FsUVSesfqOt3dS2DKVcjtIT
dIknbsPW+l6p6ZUQXDmJZa2kQfIBpAwuojJqecui3uwak8Di4X3JehRpqr62saak69QFqKnDkW6v
46zH/i4Qvp0rdBW0x5KWJ2KTpfJ1M6x7jwRsjO4SHdKs6P2pCz8G4KzeWBovc4zuYOT1jtz0rUhE
XqLbdpEs9NbyWZcpNtx4rVr4atlQaFDm0VqNZqW8P68ZhaRTzhoNmLwfDFSrsHDAz3O9U1pO3WvT
9JFoKotbBfYOUkLhqArjJpEsuwa12njUrfb4b/M0OxPXLbgsPtbxBA/wkZIAntBeAuBaxkqtkUfY
PdOyx/cQecC4NANhDW/CAL/H4f/gXp4SnMeZjWuVy9bFr7GKg/bxdxHZk1cjZBnyq2Qb+NTJM9J9
V6QAHMPVn8F9uKXfm4gSl+zBe2+43yZ/zrs3LW3rtcWYQYDz0NlSZhNsEViOlxfdQlDILgsKSndL
WE7WqNTNrKd+v8F1w7eFLY8J9hlmejS8iodFr+M51Di8regE6I+5BIwTcvoYLrHskjoBQNuFJ6L1
tArwUd2CGge9QzPtpMwY1mNvEVUPOuomAGSG0l3mWDHXvEMRlUX7bkn5ukqowwYKb1cC9dKDjepm
dFE31NKCBMqhHYwiu2wo/bKaekNC4c4Zmktd+NGUR3W6bmG0hx/JX2Smh2cP1M9SBAKhuCLSuHdq
UDD8Oxl7VFmg8lvV1yKZ87YyCvyMK7Zggim6JXr9G/1/yrvG3EPENQfo091FEBqWfZDoG+avK69l
yAGRmRwGtfSGR5Y7mx4nlHBpEY5yjQo32n7cq4WArnSZtCNCQ6b/LjdCeyytEadFgn1UV0u4rQ9z
51mHAsEbalSg6BApk3G8V0m08IryzH16G3WrLPzGTv5D1nd9XFk8RPebwtRbVczMoDUYN8+gG1HM
b2uUE2o+6DbuzffGc1fFBRV1MJZb3zY75McM9XZc+xmgoWDKx5KSSIg6Wsl88GeRvg1miCBYpjRo
RAlBsYvRoabrfMuzhOgqILFeXoFkAOcolAT9V4I1mQwKJD8A7wRx67ZB582LaEIdfuNgBLrChn1a
p30ynLxmFkDsdYzQB5g/yYGUBKueq2yMc1hl3tLukafAF5O6xitCMH+HSQ4TKzUEs88NIAWuDZp/
0R4ROM5N7hJfuvsVX3YV5TTLawbm44cHqAriIZPNxcMyPL+jubTtl5Rxda26wqA7oIJJTipK4+4T
S2S47kMTsQdhQ3oDfLP53igfZz6zmwNGRzWUkW3rXCE7Yp8zF+t7q4YWh4B4HVzrlAuspilHiKKP
8wcf8mFa5UzYow/RoqssmJ2vNoyQb4z7OTqMEWPAJlX8ONFG7JZgJK+Jmv0iT8FHtmrYkByYt7VA
Lmu9RdYz6KpAzwZhs2EEuJ93JjfHJlGg5uZxA6baUOvwcfPhimygGy7lmK7BDs4V/F88872bq8aE
BkuvhxxGVywyBfYYNvOEomBc55tQS31pAt9kFYkbme4AaMgn69IFNPQy4ihBKaTvkWqzpuAowO8m
71rxzhhlMRaoqdeuSHqaA5Ppp66tsKEzEGGQS+43DgWg2BIpk7o3AP+qkPCu3iaH1zQxMD/gLFxW
JpS/2bkd64DOrrRLvL6lWC3M2S2jktUwmexhjtWi8XZxPKEh6KAC8UDchAMNzlk79CnwJbryQvk0
P3teG3yuQ9efnCfnezCErASbFnwgraNH+B9pvpZdPDNVpjbq1krblc3FoLKF1rrtsgHrrwqHM/OD
Nd4tiY1fPNpKdwvlqg8hBgi+FoPk/luXg8QoOACRWwHyhdSpjVc0BXmAtMVEScxr7rP2qY+dsiX2
TVR1qM+rNlRTdj1vyZ0NLWToMBD0Nht4+DqB/mgKo4e3cObiVS1CFC0eRfeQgvQEwNUYXPKDems8
SxrUVs4rPVQeN0ojdjRDd3kfG+0dFcNNXamuT+8WvYjTEk/IoKi0v0AXSA8eJdkLFOMuxWXQJJ8y
2MLaRWR+MGoNjj2e1x2UzGT2Wq0RDqRnhMSTznN2mMN2TKot91A48S53+zEOzPCAFG9XKYhblcKl
HpVTGOsa5Yt/HlfRglm0/mtLV/ea08Uv5KwJIp1xX/NsoL8BdyZVFEfLc4Zyf+9H1P8UIONfCV4S
F57DiUMU4RVZoOzGAT7YS7Pgrsv0B8Dp5V5qstIiWwTxcR9s93nj9aho/IjvsR+oEW3GHFZZCmgG
r77YKVBfGcSOKnNoVCZknbfCtb548bIhemRtGPEygqp/lHL0YdGBAO3D8Nuqof6rupfQg9QnNqie
mwrePNJVr+hoBZcPKppFFN8trJ2wys8YBgdmSk3IZQNecCvjE7wGGKHiLlqB+Kx7GyBDElShIG5p
j0S3nG1HAObr8kw7Z+Nv8RiJ/sBExpeopJEii1dlJo6swuLVg7KB1wZug+V+l5AKQKC/oWzMyNqV
qk8UcUe9OqiYRRK4eBdFo83ek3FcsKhMsh/cgHUsbklcoc4DP1F5a9I0AG0isF/ApFHGg/ZakdHG
TQO8PoqBqLZS/CCTt6ZzBaMVAGE9S7v2LZzUrulBMcmGXuF2XIMTbJCGNRuZvpgwW9DCdKFLlHoR
maWGVTCIM/R9iDJ1jt0yJmYtqtni2SJ+TWSo5+lT95vx1wJ/RXZraUWEkqzYZIuV4UAR32R5CcX6
eiRR0pB82LeNM+n0VXvNFsRFR7Me/w+Mfpq4s7fMaJjPbJ3pkJSO5Flqdv/anvvVXYZriGcEJsjO
YlQjTDp4Mr96c128IprUdOn3Xshrton/Dn7wPh/whXsCttS/MSp/9eSv74gYN8zKa3YYlu91xMDP
WALEuWwhyEv84L+/o/mdqgnjUcGan9M20oDgDHEeIh8dgyn4+yH/MT/h/nfn8fc5AN+ERLKmaZc/
/fg/8Gji6wyD+b9fX/X33/rbsIT//OlJcPz7L38FA/qVmMVvy59/65e/i3f/49NdZyj88sNfxjn8
k4ENDz9mPSz/5H/+Ms3hl3EWP09z8COMVv/p6vjLPIdfnmN7nZDwxyv+mOQA+uA/QHXgHz8Cu5tE
yED9PsnB8/0UY+1CP8bELogmuMj+GOQQ4UGTsKMJfLwrc4SJC//1v8Cwvc5yiHwM/gBsQAJMfwCQ
hanV//vwfvkOMbzij59/nuWAZ4/9auuDOwElgY+FNQyZkb9EoHufghNNaXIbt5EHvnF00xkFxhrU
HqjtOL1GCnkfjifcR8nwiJkFcf6JMRM/WrHFjxGg+biEL/yEZzi5r33qdec4TB2qGaCmtJBjkvEi
B1ONOQ4ojZcHb0DmDqqutdMzGSfqFaAYhpCf+7yb98YMjCFa06JotNOQ7TpUDUeE0sMyZXoq+eo3
1ciHqALzAZuq8wPYmLn+0st8UYjpWXoZQikvsw6W/ZqY6QTr0H5H3/4e8SX7HmELfxusSPdEdvJd
8Z6UUcyTI/T1jxC1No43a1dWpIFqz9vaugOBT4HFK/NuR+ZRB6vV7FowS4qWKg8agxpDap+bXTyj
vyqCzrI7r22Dr2Z1l0iHsvI7J8sZDunDOmObX/Q0YhUnXwckDJ4djNk7N7pwL4P8q3MQ7gyBLR8a
/iVi3nTAjR3cKoj9R419qIRl0F24QQUKHba7gbv5kS9TrHGuZR3LpD9PWIb2g/DM59yn9AhiPNz1
oz/84EOn6o1l/g+woBlKjVmJQx50P7QOVJ1DlHiN/QzNTdMxFDcya8qJD9l7EOi+jlPkhVwmvvKO
fwXu090gDLvBLbHmjaJsq9Fgo+PoO1D2MuXjlag0qLm4gYcSdjl/TDcXJQUlrTxer8jnyczJDjNE
OuybegBYEuipK9o0XfDpYW4hFmdgq5gwWSs5OKtRTvnNQ9T7/T121u2O2paU7RZNlzYMvLnoiIvx
LqGoMWQt2iOmBAebe2H3aJN5uGC2yHpBMCq8CRB82yUttSj2YbmN8wzpJouGsfBJiJx378nfcjh6
umhs5O8RnbAXtdHu4OJxviw020ThEtsgozN45SBljOTlAg1l1TI9+zJvBeJ3Kbm140qKROUbZKMx
IGOJBAeyMtmsX0K3agu/H7U8JnRMKzaqFL0AQAooqkFc9iAeWCF4kJ8N546hsI80dJNJqF1u3QWM
ob2kUyJPaCfm50bBZy9MH7S/Cb2JGqREfki7PrmoGBM2NoBYIZQgVkByT4pQeTYooEHxMpSh3KWM
5F87A9fVqPQs6djdw0Jpd0MTk0+T+MMOJmfyDWLqdkJYwbRlYtpkb5UXowZb7CusvvDe62lakTQD
Lr2IvCnH3q5nYb1oKbOMilOGyLasoJS29aqD7T6NI4FmAe1qkjjw8C4MjnPQq4eBoF3OBqtfYqR2
v3TdCJuX0d6DvNR0Z0+GK+zhPOOolnFICXxGEPRDPpc8tVOxKbPW0PXYHgHwte5stj1D+XGFQbu9
a2OSwUIHCqyWiN4gKKXuQSJXwKTVU9d7yQPc7YMaw+3OagJZ08Hi0LitoUEG7thRbg8ZQmT3jAfw
r60/oz+T2YpRHYO84bMJnoJgYu8d8ScMr+lpoa2yR+j0LT2OaPAfHZuQChTwXZwkNzz1ajIK+6VB
yXlZmWQlFk9yO0NhKkU8ohXnXYhFYcqrJrTkuE0+7Og4uZXRNB7R2AVHyGVJgbAhL92IURDXLxny
CQWE0cknLwVlXcBPXB63vF1/cCJluXnpekCxGn3BRBze4VuEPo00Z4tGKu73CMjLqqNYyEmwLQjP
avc8DiTaTXJsSrA/yQ1xo4f5MFiIcoQnKtrn2Rtq3PawSov5Cm7IaxUtq1cxlGNv2AS3Ax5O5v3w
2YSpFbYNyzWJ9G9IX4nbKO7EwzwlfimhMSAWSz4wYwE1qj8MVSCM2Wdm9lQJA7R9C7YGyXs+PMxC
6FObJ2MZKiXPwdAs9xhkInbWZds98bv8boY0NBWLplsdoave80h06DNcVkHON5VG3fSjWUdTgyb/
BufHlD3WTAR/etsieRV7l9aLpkLI2H6VLu/KyJfbQ4J+HFKPSN6Ql8G9ESayQpE7HP2udzcjdEUs
WI0tbNxF7/1gxiJLp+7Wp+MIGUT4HxYsROWW7ZlCGS0DuwaHGHIrB28Du6LrfFdJsmVH2KgPQG+O
qB7A3Cqk8Wske/AFj+j/q7QzX6zsm6+ei3nJNJ9BjY4t0gPzOhbe1NgX0iTTCWHw9NRkLXKf10b+
gHXTK+eFXGZMjnjYNn2vG1Aa00CGM8YzQN3FtfeE2BI/UbjxuCW6/Zj74yXZmvaYZ95Dv+a41CwA
myIMaVNGyMwcOpfoHQL2Qz0DDylJRi+sl/0eypw+UsKyYtwIJBPJoyNuqHanuUDnsEBMDdwAFzuj
/NLECsu3pfaj7Yjce4Yk583M6TekqYdPpBe923hWX6BZxo9bFj1D85xv+5xOFwAa6VEtcA4zuDj1
FKfmeeatBgDFPwACLMeWpc1u6jsBTGBF5GIb0gQZ02YGlU7RynZN9DAjqHm/TTFMDuxcpmDsiw+l
6c2zo73k2JXbIvSp+ep3nXcYNhNfuOzYCYLaToRsKpFMvuuT6MV5NipIxocaKS8KWNwMTxgxIfca
KbU7mS2IZs4y3JGJ/sh65KCRQGr32ZzLwrbzcJjFsF3aKLJnGffNq8nnDs25EWBJhqkCtb39Fk/D
U8tH+KI9Sx97io+w+P1S4vMhzMrCG4NVtUYm8J3OkVdwEbV3TIrLYL31xgHDWKkfPQ9TP54mFkZ1
5Cmz71Sb7zrX03dkENw+AvT5jtBPUjQ5Rg4IE5gjzBq9G5L53fpYV+B6+7vGmqKPGl4Puv3wNFR7
tcIGSjO2nfJ8LdK+GSD2nFORREEBdQUkwiCass2IKFuSDs/MS8ZHFFX9eZwybPWxT9Ois33G7oRY
/D0CvPJ2aKIdT0K5zxxRN5DdEBBwsbeHYcF3pA2aS4oEcq0Cpg8NZV2MFZ8l91Ms3RHGsr+DnKCq
lYEstJF9n32stSJVsdxbSDR3Em5n2cfKPwkoCrs4s+5DZxTmwzxhBhPsjSQu+qGBOJasU1TFYnPf
RnjF78lqSoIy94M3Oa3wQX7jmk87BiBAlMCc1HGdSQbXt/cOzYamvUynnjPI3f14I0GtlWEfJbU1
HKNRvKj5TheFVCeS5djSErUUGGTkHvqe3aHuLZeODDsbJNuOUIkdFGb9acM6AAcO1WabZeRAQ4/8
hlFMMTK1GHSB9LCo4Hw0SN5xVaD0UPU89F/idIPcNUOZPVMKK3QaA3Yk+KrfhT83h8BRWqejhjDZ
rHN/UrOey6b15mqycBLh29H0dWqJyne+TtGHbwRcGjakwq4Nu/Xt4n9z4C7vNuewIJhgKEPaBzs6
bsPoP2aOakYrakBlfes0N0gr8RGhzqfUwY+BUxkj1nmG4p6LJ7sanDWxfEfYdy3yEZVywVTib2ED
XghW+GhZXMU59LBqRaNceYgNLIVpVvdDJrL9bnN8QtQI8SteI969xtLdGhh5pCt1qoA+6iqCMPMJ
DuB0M0n8tsC4I4h0HQZ6rGqHd/Ru+jyfKt3Aoe/SWIqikW78rijxb0TnsmMS+PDBLZq521QnT1vb
ymJScfI9gqNJIX9v8kzj3NYxQo4Pik9hwRKuTh6X/AuxbVsloVgbzJ+x+hANS3ZdDRCdnkRQiQgl
TGBnXjRN1x+AcsApAf56JuMcnRRRKAHwUMM6w3i8Kk5WDjkPk93OBEOWnl1noq8zrDRXzJ0EkTL7
HhAvAvwCNiF7sEi/wB5e1jckv+8aluG0kgFchrN5UxmgJxQZuw0EDFzCki0zVEAYtogWASrRBW1k
dpdhF2ZXj00f2eyjRp7lyE+OM/bUZMPytqD0RM80m9t13JpHHm/zLruebPgNbO/lC7qvOODtrUcN
pEcxOlMnWpIjxNvpkVJOlqoT+FW95TEUTDU+LA0wEiAO04tqlf/qy2x6HUXzQhFXvESYh9EV20i8
QxhIuEuY4wR30ZBzipjVo2ndDJwWlGp6o10bfRnb6SPd1ABoYwO/X3gt2UoIpNj2u62JrrlYyLn9
sA5fGZHsGTo43WPOm9+UK3ySPVqh5blX2n43HiAoGUTNeeaNRBKvGXdMMdyETkGIVAkk8AKtB2od
DGAIKtrG9hOIFUHF78VzoYRb76c069tqzIfuQTU5KrFpgz1smA6gOnp+HaRbfrR91B3bbWOXuDXd
kYd5eov5XGhgXYKLiXifQya2Z8w1u+qDfoKDC1csGiTu1689looAVz4mC2ws3e68VWzVoCXdY0rO
8DBe66Rww3Wltmgp/Ik0J4ocVgk60Cu7LheHkVFMckBbhukG47WQ9WN1QV5uKLoRgiNWsKbOgZKk
yIZ1kEZfxWIzfuf3bA7rYU3QjE0+doHCiBn+PmYmziAkIIls3z3I0vbezz12SFrB8QcR6P+6jE66
p80ish8VHkzLZLnXZMaUv1rrNEjBYoTK2TNOCdi3nWimNinD2Re6L/4bx/zFNoIjd7s1bk+9dHrC
7Cb38pP88w9EFf+q/v1E7pMMzw4lcRanqMqg7vx5XpecnGVD6NtbTIqIK+TVWwT1gL46fvSyrKLN
e8DDvWHBKezjHaJju7j16ywFEaO3GsJ8jUPdYzhdBcNl/68/3K/KJVqb62dLAuJHmBWCcY9/0hG5
jzFUhAb2Vkp1m0rUivTQmX8TIPtHb4JxQ1GK4cA5Sf98AmK2QP8F03bbBQg74r8EDPaYiv8LSfL/
RW38RcT8Z9rm/4+SJIHq95/ppL8okv9z+Pj84AgU/T7Z/2+a5N9e8ockmeH5qgj54RJAteBDvk/+
Lklm2X9A78RQdDxWHcyc/9N0WTxagOC7TDHxGanABEG/v4uSIR7PgVmjECaRfMIWk/v/J6Lkn+M/
+CvXSJwfQONE+OXP4jrzsXDOYeQdcs+LWNGxdTvoPJqffjon/+A2/dNFeh36mKUwSSG9hiQL/jzG
dvNBmYPj9Q7I0PlPGOYC91KT7I5bDAb8N+o9TujPK8L1vXKMccQ8KKy/yGxcB/f8lKjEd4HBASak
h9UX+R1JlLlBFgnc90bcvUw4JLB/fXBYZv7ylngYR+LHuNMzPJjj+mjJn9/S9XM8+anC3b0qCsJ2
EssFLDoWagG69n+xd2bLcRvpun2V8wJwYAby5lwUai5WcZ50g6AoCfOYifHp9wJluWV5d/v4+nSE
wxG2RLKKBSAzv2H9DsrJIJ50Cn7mVu9wkEmHQObcucTHyl3jRF3g9D1rXjeWeHFp0u5FNWoJ/YBW
/1xyLCC1KsUOm1vshrlNdoU7mQEggfKIv1nc5hn8vlxr1aOh3PIINa/eQhZNLuGkkosdwYhcW1EZ
76YG9zGJJGwiJYtbk2r6V7od81Oc2e2TV0dnvZsSDuh5GXTkhvezaWVn20aSDeLU6m5N2RXfZmuu
rmdrSB9NPUlXPOPyrdPEJXJG0QddVQ57vQqB/c2NiZigU8qDDrYxYoJsubLkyTNUdSG9QFsfJ/BN
zyPOd+6STEQr2zcTFtjKHkXo4kSZ1bv0oQm7czGScp/jjsV5wD5vfXurS7N9RUcSQ7Ye49aT5B+m
AYDBK8PCnUlexWWdbr3SQ/caQq7zQI+Bm+LlF+XnrvXq1xTwy3MqMvNOYHbFwaBL8SX1IRmtIB54
NBbMqULkSZNx2/Y+JjEd0/hzFufLHq6082s9J8UWUAyqrjxoSaeJsNKTP81w6sKkJeu4dA7SmZaA
TdruGvbAXTwmehCO6XQXU+zfSENvX6F29dtq1BXbNBepbwT59AUpOt7FZfw+tWmNIuU7p0j4VHGM
2YmLjeSXE5dhfm7yYn6GvqrdWtA+r/SZhv5KjkZGULPXtXWWpKG+0iqq6G7iHEJYXnTtSrmxpiS7
0tOo+xJJV33OjCnNN3M0u+VGU4k48iuQgIbc90blwUC674IyRRLLy7/o1jigcdinUFPjKsuiRyGx
kpuwznda7WNeEg8N5DigrJm2HkA+clderU6p1toEyFREU1X30zdKsezWNe+ThUKzjit3ImTvNnfh
kJtXbixvnJEj48pnjjWXNnfPiEUOstfGjjD6ryOi3tZpNXWG8zZ/VlCrAz5Z53NNJeOaTAFN2Fmp
uwYqUUDF6Q7qQbLpnPlF61rrYs6xuTGnWV40b543g3CH+7IUXRAZot9OiHblUDx7VliZ+4RYam+v
FFHh6b10E/pPYd/hsLodfbV8Nfm1ma5mMkXrLCoyKBom4kcw5Y07X/lDPo2HXOigkIOYxLa+CjU8
1adMDpBS8H46OUT8IioOPVMv0wcbnkmk8hWsBr8fHrxJxRthSC9aO6QXyXKHNF5XTqO7K6F89K6h
pwb4MnKo9bfUqE1Cm/4g9XWSa5O/lalMGhtOjQIjkg1zdNdnzsKYqpM+urgNWXY08LYcbiJCn761
qt1GxicRaj3KFAQR59WsqQJQtS0XXXloR2E+pXAqnC2hR8f7wlGSDypWQJCOGYeXrr3PCmqLZBCE
zF41p87uRV8ku1YveQxXhefse13lT144oTiGlomaMnSudaR/WemrYe4XeUKLxc5RFoFOE+3JGEdn
bxaa7pETmgicFLMwHsy4ilK0g+V/Y7GF9xOS/7trloQhS6Ost8S/rUOVU55bdTbJwazL7UMt9fJI
LkBsVNHNZVA0ISEz8qvVqbFtgupe7xlbw5XVOm8TIotYX0GJvDCuKHURAQlD8YnSQBE0SivvZwn9
beWUWkcOpx+K29Gy66+2a/tXvJAk2mYwMoi2imJeg8HJ400LNfFA4UdcY1C5b3lB6geYVA+DUXrF
rTZkHmUhEDtlAFqSP3M0VXyjiJE/Wboab/IsdWHBzUV1HxUx1SrJcdjg4ZG5Hfdtvv5Y6n63fn9f
yH9xon/5z//7/+UuEH74T5uCv+4CgdxW/xoj+rEL/PiSH8Y0o9p1mwY5oQK8349NyR/GNDtEtoff
qQSC88If1rTFAPjlq3zoAFTC3YXLyse3WNMW4wdMTox8O4gN8AP+ySYQ3uCfNzDEMhxelwAQqhu8
vF+5CEVDFmnM3AFEGO5f4xKCUwUWHTOdK/1U1b0PczdtPDV3uwwGVqE/0xUlU5KVdSEfzMJWM7IO
mz9zk7dUNoeUWwfT0r9PXLJ2LkZfWiZGF9TDSHjehhtdEFgV0z7VhkHDd4GwUfQHEqy4OuTcyJap
+lzmU4p/2ycsZ8KvyyuHAvmRTVWvH9LEnc6THYYPqdXUlGPdF01W/W7Az1zQheAFnbS+SgsiM0U6
clc4TmY+xG7CzYTJMmgrUQwEmyCTis1ARHvgJp/ZtLm5O97NBJDf9NrkecDohv4Mi5xgthkrnkht
3yUzh99Iz3cIJ/lu7EHaIohVycEtosa7CKH6NJCTzoKoaYTO3HpSO9VmfbfSFnp1XNjZvg7bYZvO
rTejHpV8YyKN4UjCJeyvTScsX9UwGXcD4wH6XaVSkH9SslJE9UShQUbTvJJZ0a5Tp+lfIDVNT+Fc
ecg+UYMIO1YgVAjMOrxRws6d+QIOHuneMfKdNN2W+k2G5hPVjYFA1V4NEBOX8ixdaICfaGlJNjgH
l+fQk0ix1001CLlLUrtR21i2lJl7LnWiBrApbhs325g8AoudpfIwcCtnpJOVKnRlmaYa+1sqlCto
9W211jtSTzRCij3gmnhNn6Tzt+YwDJtBpVUAB6CPUAuVzi86wu8NDJkP37ww0d9mkCRbVONk3i6b
K7w8e3orGMZhbgHrObuuGut7oyROAMoxf6kox2OC98YQ1Fqk4I/Gkb42W+8adFS7xhcJNzS+4OUR
f0JZ0o3R6DdRlDfbqadYEnutuB6dhnpi2HZBR4oLDywcvVVlFRmUTIu6pxN3bIZSrToggpoHVdCN
ZdZI+Im7geYlhETxOSx6g+28VH2GCdOYD2GedIehLbwtlQsEG1GG8p6U5rs+ONq6n/x5jUVKBpM7
IDlUHqlpSptjL4LI9Y2rws3tYxY7/utyqNihtLjhypGzYayd3oxWkvXRWsuweaCP3F4aX58/56oI
13DhpqcOUXIfzizMgabpIl3VGnnFvtbk9VSN5aVxQCriDKZpsjJ7xEgHA29txGH16EaNWg2aKA8U
5qJnxcYTR1aF+V1m12YgZ6qctI92qgKY0HqhzfJtZ/qtEzddMOE6i21V2ibsbyc0wtNHzr1zVH3d
FqHYMkYj/1oa2XTgvFMF44L16MdJrMpQvad6Yq9B2A0BSrW9X6iNiPDm2zhMz3DDHCzwSIxr0Zte
m60JTPI5gqJu6Hi7N4PEpuXHgg3rpvb7AfC/q+L/OvbtJ6GDSu5/XhWzt1K+yT+JIx9f80McEQy6
dFywcWDuGH71kzgimDRvwOF3YRozNcNZJs3/ntiy3N8cvgQ4ukC1sC3vp2XR+o0FjL8NehHxZJmX
8w8SW47P2vuzlgAlm38g23gG0uJf5zAsejGXdYeHmvsopg6Mm7ZU/W6GkH3EnHL2bNeZTlENw/QF
ZIF35WQ27R/fMIY7HHOoTbiob7mX07txbHGZIYU9uNxYESuCy8AcaXuXOO/l3ZT2yUMhHdgA3SIu
R67xqapDaICplx5RkDZMhGg+cy5I96PmtwlizYCXIrt6fgdsikiM5G9yrMzMeyA42ZGQcXkKPSvf
dZakB6DKc+WYSSDykFxqWsRHo5eUYJMCxmGhudba1CLvCMyQMn2Yj9dV7ee7OvfF1SSjHpnbHc3b
UesEvIZMPxtTgkUBr61HUbaaremxshiVGb0YIhEXQ8tuDGzqc2gaDxQSqrXhkpYvG/peHOFr65s1
TQTti4ljvtGXZtAWrYJ5YticeEDrMBiDTH7Lk3Ln5Hr9BdO52VotONwmaVl4uyp7bOzUhcGe2+mu
JrizF1IBVbQH2oTeZATKMLvnyk9CYtvxcKuqZH4X0zC9UJWxbiNADXuKr+3FtdLx1nH55QDQS7b0
GLsT9aDmc2F145rGlret+7zfeUbG24jGcYWZmEM/JdnTZHb3RRPWKmmdKbAE4YgyOtgwVDcdNGfw
oFW5lk54LrJ6EaW1Awn7bE3AmSN73za7pumdbxFFB8ooKqEEbA87GKjhAXumuGHkxMzqpqXZMSZl
q22sOe1OtT2lT9GUiFdiSTDlgZzSNeToWpO7eRChnZxn3dXPnP4oTnHOTZ5BbMurtNPze7uya9IZ
uCkE/yp974y5l2K2WtbtPHnJOYrseTt5hABWHOS9O0acGCxkqvHXibT6hbKh34iWa6WKlBsG6Wzn
7x1UpkvI/Kg9WAnr5CpkgKJ2aVX5XvLSYI1fyqh2bkmoz/sxnsaLrvXWyRycBcFXRdfANuVDOlsi
gPaSHwqtO9RluDRAS8e/mA3BAIIR7rmJ7OwA97fep2lOgqUgC7Qd7Ni5zuvhZMZ4FX3VtHtNV/QP
IqZcdsS36Upn2Dh16L011vDVaTAIoqmmJz4VzqFqQnvrkSxaT15pPll29j4NVh0FWmSbr55fPlS9
NT9JWU+ESkr9topdtyTkDioSEDidUEHc8xL3hmMEA0TGN4AA6Y0XZQ0xassS78Sm413Z80XRnOSP
fqIXQW9pbGH6rDilER/iYFlsHzu6vMTjiPBZUn22fMS8lcqMB1WVB1Yw91gR6S/BkgWc9Yn+JXma
3cL7z++cMN+706CObjiXB9L0JL9rrJiOh+UrIbHk4IGW3NItbNaeRLMhgJrecQS2v8509bDF0ziY
Y4JpKTmIF3g846NX1tptbRZVwAdKLqaNM8AL9IVutHbcDrnbnBpksTQQYuuotNiFkuY+Of2cJvpt
H4b9i8ZYLsjalnGb6kBeSxj+MsgHvb+Uet++W4qqEoLUmpqvt6PeOG763Og0Nl+W/6JITNUr8jl5
QrB+quA+TtH1LKtsp5HpYU9FbjZo+9FdUuuAGSNCaF05S44QVdf5ayH6x2ie0LbzTFB/YW/MY04m
JNi7Yj5V1G/OUxmCyTW0l5RAnI/jy24oyQX6gtugW7WlG+RagoNHICzX6aWwr2xWZppVn3OYo6ew
isWtQ7vrIKUzFisIDOo2UVpGfrUMHM4/b27qjbuUo96NLt1C4epZ+qX3Kz0giENikQSvu4FlIZ4E
q8ZlBmHzjMBJ+nTuPwmI+ntWxDnAnO0vMrLJCJG2uJIpeSxiX+Kq6Oz2RqVhcyaX2zxpYZJToi7q
zZIt2BqCduZsxoRWZWM9Z0Nh7l3Fu2xDv9rGY2p+nb2oOw9MaHqzrWZZXKBnvMSkWB+htvf5CrFL
bK1URBjCMQ3AKRoCzQjjG8NAlaB4S/4jasZ7veNXX8bOvJ4mVW/kaPonf2kVrMe8iq8t4p1caGzI
hWY7sEv0bt5NkdXtSirKh0zM9WPegQsiLrIBKj/fZD1xmbpncNhqUvpMi00rbar249Ztqv5i9JF5
xBXOPlFDydYkNfxVb7DcJtziJ6YS1XucF6D4WdOK18x1k3VRDvpLHiLX82SKD6Ey15PpOjdzl2rv
te3px5qpJFsK7vLaSMr84Nga/FY7krf5NPiP0UDq0tAb/R4XmJZk79FHnwAhbC0ODJd2aj6X5ETf
9bnj8d+1aiaaO9rRjmlJxnqGMrcypXZySt2kdFjSzQbLWQ0Q81dG2cGbKbJEv11OD6z9aRo9dA4b
kVXawXYISkuo2yZq8n0Vc0uviHxkGZJjS5TYC/3mGzTv7NDnMdGfcdCuEjgLcCqKm74vs71yulfK
sqjr1dJZ89GrP2fKfQU58aaH3Tcvn1+ZynNXGtSfoEPX/LymOLSk1DdtkzyYTVQfa2LDD32dmU9Z
OpTvOCPjcxvyhX3palzqycQ591hHvIvuWDey6QkZuyPckjNbLfpRVEYz3dkkZqVsWrBJfDWajkdx
bOz8m0Y1k/si3fBbB7rQ58w28MGhtpl4GnhIQVjpu47w77wrKM6ck7rRqteaByh7L9GDKg4zgmfM
Hjn6WtZSfklNuBRWdjIIHx67NvFenclpPuleGKU34RjnJy92jPaBKmQc7vI5yxEIACVQhGWsi5N+
8QkvaI9OE44OJgYzLLB1QIIcGi+xSE7r064VVbntXfmMODus2jHK1wxSoSAY2c+0RIa9m9RA8wvV
Xfib41aATA2IQB6T1r7qhImdoWsVgSdALE/UobU9e5HHco7zTeya3pEVBEq2lkSwlHIjiEpjunCW
bS4tn+ZxVpzW4mR4W9jIx1a42kraWrczynGiVbpst5gR1MGxt9pTkhyycAtik6RLFao9PC07yBo/
2ZG40oMptG+LOZZrkqPRYbaZ+AASKTy2hZkclQ41iJgopBCjvsIWAO4BIvRTZ7l5QKFz2iVNn1B6
lGIDn4jDdZJXmyG065GUTcZCFtbQUPiY9x3SCu6PWeyYOqh/szs6WkGd1TA1UHos44vr02d4lnpX
evK9s8lwOY9hQ81cBUmTJ9DO/yttfgxi/ZtDHM0W1MA/8Jt/kTaDNwZjggZI/uRxf/+qH+qmYf9G
nQUm5zLacDms/eFxG6b9GwqmvoyH+RhjxYHxR/HG5KwGN5HcwiLQfNjfP9RNxq5afEMyDd+1z3/k
cf/CnaRqjjdrAp4Ga4udbi5S7s/2LAsdHKSuGy/lYDHecKB9ioDD+IMg84b+FrdtOqYjz8eNrmdE
pyq7f8xsuQSuRNk8//Tb+11B/7kGZPylBbTQUjm9UovQ2WO7v5jFeA91JuKuZ0tbGpco40i46ghr
xsHYs0sjRml3rx5qDEHxwldNAOAYlZJhCZ6Nk+yVX4RSBF9FHFMmz3PjcXboD9HAccKvBrMaxu/R
DxIZ/3tx6SOn8nPGht/fkmAB0ouJg33/C2/VTsCBABNXF2tEVFm7zFR57G3u0i3bM55alG+MdJ2w
/BC6c6kjT5lu7Qq6rwYYFmKEPD+lESRa7azBP1UQCIoYF5E0aMaYgiqNb7IOmhNQAbkGRCaeZNyc
mL/ijJtEau6ZoGxf/E04568fA71C3eODICeISLYkI36KCXgToUStzuWFoYPiqYp8gxWTSge7zbIb
bzhai/s6NPKX//zxL9faz79Lz/DYbxAXMLkW+dfysn76sY4+RnZN8PlS+rNxYbpEdwGaybyOMH76
zz/p12TU8pMQSCgyUu4Unv/LdVYjjc4N6uYFRKL9xnghzsyh8idzldXxRm8YfBBY+uRXAfC7ofi7
i+ZX1DLvklCJQ1SFAAtPh19+vOdZCclQMgjLk5sxlZ3zluXLa2DkidxQuq9Wk85Hvxvy5uMUXXlf
oXbIA9Mf7KvRtVo9IGIAUSulbfMIqcnEHPan6Wut9fVa10B9BSjudrt3LHfuvi8H//ai/zXTwQrm
UwM1DRC8SFBoTX/+oHS3c0rHCbWz0YXFW0JZPVohaSg2n+gWZXQc4iT7zIAL+IZzwyAAirTUHYze
+6Ywkokix5FH7Tntvyat5X3pHfZNx//8EdvOXz5k9C8uIgQ0weAkTJw/v0q35SDZxso6I8vXofDX
SsQzVZxFaFVY08DrG/22LyZKayB+OCoZJep/W+/yRa/N8qa4q5kEPa68fIieh7SoiE9TZq5RvR9h
0xGhg25PqGMRgyGUIAyHqSwvw6IWN4tuHGGUU3X6kJPNPi72MMzyOzONbthvWSPnLK+5KKRo9SFK
u4s+bSSTybPB7mZabYOfXuWLlo1JYR/jRd8mMojUPegxzXHurgTZZBHDh0UXp46jred0fK9lo+47
0PqLiKQ8HFPCsEwWNh+amJnZu9DTEN05rYSfxYcUn5SN9qlb9Pm6ltTygRgejEbkX5K+drnvF00/
+ZD3+0XpbxfNn51iTYPeFNfNAB2PnnizNT5sghzVEEjewOCgoF+chEJaeAq1uEYVwGZgBILas9SY
Q8AAFCw15eUvY6HHJ7MV9b0DBWbXiVQzkb2L+c13K3Li+pjO2z7zo61Gkf0NnNXwDewwJgiQYAyR
8sMcGRefxFock+nDPGkXH4VkTbEv+asA4xebBYMFyyX9sF+8cMAW/zBl7MWfsT6smhbTJrIX+2ZY
nJzkw9RJPwwe68PsGS1vvHKBduQhQPRGFcUKAtpUtl/iMDbN+VUO2rgAO0TLo7x6N6ciVVZLBL4j
SnxRmYLjCxCmmXcgi1UI+zXBo07NvLrX6cMc0smyFl8FSRIImi6AlsQFsc0yDFkPCQcNzYYiW6QH
ba6M8Dom6wDNM5u8IV5P1J7UlSuVxRU1hJx0h6BjLdy6WpyG15wbLZdWJaoOF5zF6NRtSSlTrCi6
gznZjBDBMPCFIejghzhJAJ5DlNBYMAUYacPLCdiE7Aq2nFkKwsmzwxOzNJH7giJuNfwvOUXyRiYa
cxKqKPG/aV3vJfparyjEJrbf+RcH2yE8lpanPCcNypFyw7SX+GstgLgo9hh1Ifu5wb2SZbKdcreY
9rqURR04JtCNwGNTne9aBl1pAR+r+azVxWxQHnMzXKas0LVrkGT0MTtVls9pUYjiYLWCXlDGEIW7
uSM2scWbMo1TTLqdPJMX42Huwravy3sWY+sITcDMtl3NK9hUKo/mjW+MM3JKSrnsXPgwazcat0oL
Ddnoji1d6XwdhVbUrT36xPiEnmR/UjIHff5KnEugX/ECCrwahtwdDGybfZSArqE7kzUWqfIkXM9d
mEGiGNpaMBNsSO3AomQ5A/9IZ+1EoMzeGnUYObxc4dUbg0HG1YEK8hBtMmHH+Dr8PRJaxHu4fCIA
9+OQAFqCEaZ9amFkTEyf4T4yL8ZMIipZ+b2tWQ9TPpjdxa0FanQJS+LsdCVLUgRmnC8QgKusLR1Z
o3ylxVzGx4ahVeNWDs6cnJgRqR7s1HTenDEEQuQbXLwMq4EtvZHujCEMFCiFwW0xHJMoe7hJGFBG
AXpgZ5FGaX9PN2/4XLexte+9IQo3PhPX4SL6Id/HyStG1JVtb1zgvVn2rVSO8WAoqF6rgWM1TRQG
e6GNmUWa7NvRNFHuPThB14nmiadSb5aLM00bufNySWhqnGzlB0Tl+GzioeSFVXBOjRMrmHhCrOTq
LnhKtmvfECPepRSheZO2kGzvTL8U9mG006E7q1Etm0/02huHctq4qRCPhkNVzTMxMLNQMzBWb3nz
y0sfeD7xuoC5UDMseRddg+S4irMqmwOR9dw6lPWy5LZkfhugwo5dQcSf8Uw1VRlfN4Y9wRex6ljn
4yZg1J0LLaYSg5TQgObTCYFvpr4xl4cGN1PAO+IBAphs2SersngCVSaOfs8wtBUj0DKuC4iPb0MJ
d2s1tiTuLDXq8hSxzU0JNsDyv/dZLXay1I1LI6Lm1YYUQGvejhPzWPn0c06MXIYTM7VeA1CQYQ20
x/m1cghupvcsz5ybsZOglBrGp2fPAwEAuad4W3xjxNPyDOG4Gq85B/ioiuYUyy0hVPGs6WGxLYY6
IrJo85ib2iG+SyolT3DglnaN2ZrMnskd21tRUhZPbar10SY3S26TWQstcbDLymhomk/ldPQNLqkN
dFmukdQBarYFc9ZvWGSG5mS0nekGochVz0pr9bTFWlqzxMbFgzaxTT/OVPqNL6CkJ7kqYCn0kGpN
vtVYGAuAeGBCwIHyMuRBDUgKoxT7Xp3Hycvv057Qpe/JvV0AEtnPwwIWhwEpZ6yjrKrOpTvaV5oC
krWJm7LoTxGzAOPAdygMPrATkV90mPHQxb1E0myL5UDWY6CqwiowNfe4bEbyYlToZv0KAG42PdYK
finfDI0dlRg2zVEL6+Ez3r7WM39NuvgDTFi4RbUJ513bNTLZJPMS2UhMlVo3IwqPcynceoFj1rQe
z7YRQ/2e2N3IzQDLEzHeL/Ho2tmjr+tLmW+M0RrbdU9duN3NfsPVn9ljRP8pBPwVoGu4zTO4IuMh
jfGyuR0S8cS1XsibUmBpbzuzFkygKmKgomP3yojBwTeITfbeowM9c1gPzBOwwRvnDEJtQimgAEZc
0Zs6sfg0OTiQwUgslREzbevYuoEEm7sH5n0K3tdItfKctVo9rAsJUg9tv+jUOcfq4xjJTK8tlQ8a
LsOoU/FpbO57CiFeQjIk9s4fu9L/2uF/o6QgVXDI+fdKyvpr/ja8tV9/tsO/f83vOopH6t8WnEpR
PgyXsPy/dBT+iIaLS7+Lff73JNgPN1z8RtIKfVTghy4dGDzsHzIKBQMb5xrAg2P6S77/n7jhxi8j
b7Gn9WXACxOLDCoNmPW/6ABZ2sepwdi6/cREwhfySGUNfskitzQSQAxGry3Utm6mm7wy5wXiTFGT
EzhBdb3eYm+XZGOt2XgJ6R+CWSzZEnCfDl9H5S4QpjjFDMHdXarlpa8tw+QgiWgM7LRIrDAqkPgR
TVcmZ4wC1i2/xGQfFo5zn6qhvBqxgy556qCF+p0+7z0eDxCeoNUdXUPP1l0FmZUxXCDlF/In25T2
BAMeokHBNABa3elu4MWZ8Brc+uDNSXiotFbdlSKi8CeTT6nXaC9JXmgPlFLdFQXBkv27GbGPYxpx
7cua6qX018Uob3s/+uJoGW+Sut3KiM1b25yyrRDcgpNjMbyHMUQ7Pcq+1VizlN0EpMdSnxk/UJNt
MhtVb2mgqbu4N29da6TZ46kzXX1r1ZnmbWL4DwSPz/DZylU8lvdDMxtX40BoPc/KHjeJjrDpF1fV
VFzZfv0SFgDIZkONxHKjT8IF4It5sloc32zKPjXO4u5XFbQEbX7NGNi4riFYrDO/7rYdyxoFNIws
TzyMVrgJPU4zwNaWl8A8EYdvDfza2nmzp19bmaZx8szIo0qRP1VTZz/x6ATKXuZMK2bfCG2Q+CzE
LBZZHSboXN+gHs6wp7SjYrjeW2UjxhO07SG1sZxDzch5HJugRwdnDw+Eld1RzTXcrPbFzvwHV9Iy
r0ZqEQYb8iu4+d5m9oSxF43rg/D2H/O51pjIZg2PVPOio810aC9g80QDQoTdu6Yzs5CWsG7dKtL6
lyLhAImVFFN7reJm3uRxeW8hrG2slmwZkATrDv4MeSU/pFhh0XoLuXNWadIn6zhnEeqLsRG7trHw
YqLaAGyfTHDPmOuxUsT7q4tpjN0pwidkdDNgj0e2AMnJLlz9k80bX0t6G0GRpBALHX6X1dbwOY2S
4Zj00zCRZD9UmIkEGlM1fWNIxKztfBSV8NskvOGcmy18tKi0s02ORUEwM49wHFPj/r8P+v8XyRy0
NqWjf/+gR5Ko2rcv1c8P+u9f80Mw19G+ocZR4iIka5mLOPYjDrwkhZ1l+BxdIsFjHcXnh2BuIJiD
okLN/mMR+PGkdyFVGaZA4mZComfo4p886e1ftTvK6tS1BKIhP44VaVGdfhIpdYw1neHL2olkX5NS
OBfCn7qXthd22R5TvfDwI2GQ+PSDSRJQKbmy2OoyRKfACPao0FeTXXOjQRPNrHOpIYbyxIZMGukp
QFCy9HLXZVQXw13mJw6UJScaehzJmf8bdntGf/KzHnWHNMtM4LUrKA1fGX0BD5JxCb6nrWLs/kDr
sYmKI0OdOAVk1pAnE6DIsNdfzbINVUANH8L7fcrjEcK7b0eDd4ub18XiOkkUeVPBfmtV+Iw8CjgK
MnUk79qZzjvycLhMJq+QD/5rNH2PBP7N9shkl4LI/u9vm0vF2KP/s37LKvX2863z+xf+fu8I0n+M
QdAdRHvHs03jX5skQ7e5rfAp0J25hD/ihD/unQ/Kmyv4YyRxBzDSH7sk2/lNWBjAi1j+sUn6R2aT
7S3C8L8Ufm5aLjbudtNj7i1lw1+nKOKLcBYYPfNq1h07mncJQW0VriuquQWIWE3ZYgMUgDkZve+Q
I/Fta37VzBwgD+CnPYh77Srkvt9MjVZsIwafg2KY5Zle+z5ure7I5G1vbefCPVVdyfDQUtZBVUba
SSWcKID6uPc00kZmDggFq7NKtZ0BVH5VML4kcKXk6q5mg01Gk5QrgOjWLm1EGPC6x1XsRPssic+u
xb7JZL7WKm7C22Furkc6MHQI9JUNoHXfSPY8eHvMvMndI4TRddhlTEuKmi+dYwzrLsXoxQFKg9Yq
p3PYAsEclL4ee/09hnEDAEdqjHlN4eLq87zjRkNCiswdi1n5LKY+3cg6S9Yz3IV8bK/bbGLwaZSp
t9ZU1jb3Cj+onbrdW4XLzy+MhZoBJkSVvthPskvuvCiu1hxl5z1JBbTkCn7KwKicfaTS65a5i0Ej
s3lD4cZgT8U4DFuvrU1Mh2MdJfTvBh45BMlyeQSzdo4NESIiFncgWIaNCr0dE8H3NaNySUoCrp9E
xUBUCgFrM9R3YPWNwImnJ0f1U9Cr5U3UGQR+CETrnHl7AaAwd5P73WdMr7UFseMIGjU51S1ITstE
ZZm9rZbk9daZAdh1GZZ+wmjaVeO4exGKo5qW6FBmor7NofY0WQnThvTOodEOeYjQ4riFiCBWGtL/
wYTj8OCl9XyQBiAmD27XlnKgsyWGMq3lqNuIYQ5TWHwyKh1gkMZybZpm6ad6rO1To/kHIlJFYDok
xzqiJjSUol1sdd5KNHXDuDltk6XNAwiPJ3+cr1ITtRmkvb3VyoRklT7HO68uSO+nn9JG2bu0Cttg
IDyyIX2uHRtTfLVnLV2DBXfWXBMPOZwvd1iCtG1E6TP9H/bOY8tuHNu2v3J/gDloQNd8hzw2vA+p
w6GQFPQWtPj6OxmZWVcKKaVX1a5G1chMhYLnkAAI7L3WXPVuiPMlMOMIVyUKgJHQuUBI5DVGbx9b
MzM+LkIZQd7Js1nLXxB8UbsgHQZlZLYc1gJuoFTl4b1gLHAQQQEXN+IA0A4WEcWtQMcbEeZGh4cE
cHjuzlHoVHIMJOEnewOO7ba2fLFzOE/sIit76Ewnvqj0pNxZ3gsnE/1EMaAFx+do9+C/SxkMTiJC
t0jTW4ilHq4xR99kebLsm9Tv7vUK3oPh+vmtcj0REidzIfuu2HlZPoFuTqixEF5HFUh3t9UMrKM3
Nf06dTq11VVekuXlJQiSUePR/YFkwZ78aJhwEtPYGw+mGR97ezTPCJ0bQo2u5sNASsUOwg4qX5G5
IJD8KaTt1250G0yXtDP9Ae0H2cEEWTNzW7XrEzQr/qBIfFN5dZdr1nIdNYN+MnoqonQZYCIGE6ec
rdN4E4itkiyNgi66Bb9mx0cdznG1WPygdk5QVbHHlEbaQ/6SjhT3swqG19ji9B28UQtdxf1slLQP
blJgRLf015k0snAm8/fUjIoSqtPf6V56BK/vkLm21i46+9aJyGSadDiEiU/DXk3IJ4WApWa2/ueB
RlRK5TIyhusCQ9GaAUWjPNW+lkItO9w+Z13vkqPEz1MbJwZnQTBDsNvOjfEjliCwqO9gR1q1iACE
0k8t0YEwBdWdrM354I7URlHzEhbgDX1Auu6yNVPwMV3VMqRip7tYTBf2lvnJ5yyw8dLM4mwg7bvI
TGIAev52oO6sM9X2s2i/jrR7Nq5aoku7W1OuCsM4gUQiiaswR+RwFEIJnmhCMie9Q2LpV3VhfnQc
ZL2xyI5oDx+xe9LoSfFbFYvlHFGTVfdIIJ+Qu010vdyvToKBYozSPpji4t40hjNX9ESkeOYprWGk
2HVdXKysrkrvrouE8w3RgGTDte1r10GZTtkxbWw11HtBOkBIPni2bae+OKe03oGwQj9pW3DPigyq
uZV89BfPvyfL8FBDITpTDjir0VzaXe8VYwhcH4eLUvd0ZNJrCUARIMEMJoyjej75zGcjLnbdYIPo
L+27Ji/BrEBxOVtacOcdylDswBoircHcFAmvl6RsnQ9FPj9P0TAc3MX9Ug/QQBKslhTg+mkP/FPb
xVW0ZqqO/lVfjNd6TAMRt+f6wacL9GrAd2yzCcrots6gO07Ebc0th3QWNKhzifY0+By0Abd/sVJE
TFYxDEdvVB1rDZYkAqKcA+tvekqw9O8Bi1ecXjWbXDbwrF5hWvtUWfYudicL809jBcRwGPvYzZ4m
QMPEgHn3C1VgiWARY078amnk3BVVEe2oXqiNaBxjZ9dEbsPj1k80981NTdzbRrGq7joa6+GE+9yq
0KbKqn8QaR8RMRZ7GvDHA5LAVDTB3LdePT320UgYCsY+R+Jebhl9pXcVkUk+kS+UmPk6yeqstKV1
aM06HQ3wq44ZPVgDBXWHmKelk16MqLRm9UaWr2AArby8yL6F+e063Yd6nCtV0TQCK+cHYLdB82KJ
KlItKUhL7FTX/bf6+P+1vUbswZ72n3fXbAGrr5/7lEXv2831n3/t7wKkQZWRyrjjsudej6XUEv86
l7rWHy6nUdAmvI54L621yb/31hxmbZRMuPf+Nt38XYEU+h9UCilb0hQEMkLQ9b91Ln0jb//f3pqL
uCgdkZWA2XBtkM3vKpD0RLEMMRAP7HeN0EyIOUlU5Qd23z8vTv7i6RSympo6GhoeP8AcLTfzvOS0
R/Im0HvvHgZWftKKPr+Yh+J89NZkMM1Bi9VZG3J+6I9mKA+oWmFrQ0eOU7XUQ1SvFgfO1t81voaB
xhn8AGXRTcNJM8QXSmSS8PKt0RKHEhtck/7/GGTYzimAtnqY5fJ5LHyEvGzT2qY2SYLJXhyt0cOi
5MdzAKoBttXu2IzdswE9MlD2CK6Mbva2jNxH0gluM8t4GTsu79jNc1Ej2ot7MArkFgdInG4gO8mN
WfF9nGYmiq9rnx0j8zf9CrGYNL5eRbcQbwXFvVGD3th5R4qQPQ1obs1IQzzuoZipLH81c43tl8Ot
rL1OhnrLLy1GboEA8sBX4Dbo8DJTuGT0kbHoQdMNxkag2SeAazMkZn3IBAySukAI67QOf5qLm/Ud
uV3/ZiZQiqU+LEplroaIhVvQEOu6tXtD3cR1cQMxdtwW6xmDfrR9ZgsKn4j34E61fCAL8nKoq/iB
vHi8A+4q86+r16VqacJZHRlu0YIUPF/QBfhF/DkqNIP74N/7Op6Qt0Kk1MkOWcMBdnRJqfLBywu6
zJf3BLDl0FZwtZBOo3akzqjD5HH3LNpK9Gjco2dobKYZJGm74BcRrQwbl3FAO/imHD1yAnT/nt7O
SL+b/yt1+2ZM+VBxlosjjg/KKRlpLTVhiyfX702Ml+so6vlZ7N6XKeC4sK2luXXXirgTOYgiaMVt
cEbzUrLtS8bz6+zDEjRxiG+KKX2B8MOzV/xbFgGdGw2tCqfeI4NmrPk7JXcJ/qIXmm6jLvRW+kEn
u+e3513GBI+MBcOqn/i+ccKQgbLPo28pxwyOV5x0I35lkjOqKbbQVWV0ei5DpV7nAn7Q5aFI+FfH
I/zI4IMw8xDFc3q7HLhdGIrvF3QI26llnnD2iE4TPIOLBGtJ4Lvy2QXqGDguT9gbGEwes/HtZlQN
k2LS+FHe+y8lrJxtRMv1VJjS3oqIQVvkMjotmIJuOdo2AQQ60g4BDSFvaZqdKuGVd3mth2UnuKX6
yGeIE3nmSW3ex6gCz602SmkbK3ObEy0aYPlhL8jGBWsZowxiA6qCKr+g9qyHpK2QkDqiyKaEXmx1
5gnkl/RmTOzLt+llZUoddANi3Cwwgw/Yr8nww9Wllzxukfj5KU70aj+jRd8Ss8Y0zBHfvT1bbYUT
ahHU15GtT2wwBKqm9dH4cG/eRrlyc7Wrm87fY//It+gS/B0u7SKcNOrqbwNgHeFM8ZtUKMrtCyPU
H5nfQvnq8PaY+4Ek2r5jGOER7LdjZkSfmtTWDnbCV1U02glNNbRD5FusXoT6IMDnERj5Kz4m9vEQ
J7Y6h/egtHo/MCsjOundUJ2jeZkv7RmM9JS9aJS66bPQkYE+uRagmRGwDGFx2sxTQPbG+YKoY8fu
AHRQaVXnGtlbAYczVuKsxFDK4oBog56m2PtJQQy0NvPLjGnkxGfBpex1K0RvJDetKbvj5NBzQYjC
USEtdcBDtrXViphFMTZY3CYeneYCaY8G8yaxfG+vjIozGKKhbSPGMQBc1ATRyEeYBqoITJH6QEGQ
/3PJaHlbm0x/NrdvkxbJ0IgnjBaQ0SfXdseQ6GxxYy4rzSnS2EKi4OW1MzGY2rlB2UWqaF4Tx4Jy
iR6VI+bLwc1fqZJyaxZmwNu9dnwYuHnJrxwMnquoEGZxhpGh5tksgatRxi206BrgJaqfui32XtS+
ti7/uRyyLZO+ocPAeiK0It0ZXffZ06HEVxoCtbp1H8HR1ttcS661CVYmJIGNBUHptKQzzBStkIUB
wWYhHjufoK6wRQYeogr1keyxctw47Aicre8ZUiOUuctezKyeQww6PgQk3by3Y4IVpUf36QI91HBK
J51HaOkon2BVGpyw19STTVKn/TVsRAdCFiYCLJWdnIEkLDnB3Ji8O7nF9tQYgdO22qmJhk/En9Vf
YHl9Fqlew4e35vzVay1NIabTlJIBy/90INao3qGZmP2GkNMWFmRGHGuZCU6VMa+iEOl5dOFP7FF3
hVVNIIzNxHMxsAtZHvpF9drzEosxSEBzFedR4lv9pusKjsHtAhTw0h4dc9nGEFy022pg+5C4zv03
W7GfiMLXgvq7fY1wMP7QctepX76vGRa+ZioBMQyK/IKbRCWvac7Lxaq8+6GrLYYVs06kjPRfX5e2
xY/XFTjusEXprqW/20+htDUXv2+GgzG9LXbMQSvNv1Sc6nEW5a+/vto77fO6e1t15AZ1YMOHOfLu
amqKCZtS1XAoFgbIuhPwcwytkBv1P7/XfyUIv6mx+4bFTf3nQwAazr5LP/f/U7/+D12qoXz53tbx
59//+zRAU4mgEeiFK0SCwwDP8+/TgPsHIiBK3TpKw7dm1L9OA5ZHKwq4PKMYS4dwHcbc310q7w+I
NZbJHwLAME3+6N9w56+Hke8GL7s1my6agcacNpq1fvNvu1QLaeoGpTv9kM8rNeQVitzVvETHbBWQ
TtWhTPWTxIREi/fZIM8gI8rzm5v3k2m7nrB++AhMWmiDfGfgs+uff9Moq2E0Np4X64e6W/TLSDwv
yMHlmG8rKvdrdVbv24GQyrjaiALkaBPTMCM9djuZHwRbTgVzljP+hY6YMa29Xe/Dw3URoq08D2GP
G1bZENkXIdDNZ4G1FCTvZqjA5eYfM7aI6z8uQkCWWx6kqvcpWHrq6ovtH0Tdr6l01FTY+VTLRuk9
a6jWScsK9Rxhs1U9Ll6OOMiwDjOuyRIKMUzFs3igeptm6kb0cu3VsVWHxUyrmTUdeN9W5ueYy27o
iQ/bmRwOE5jwjeN/MCxtK2P3E95bDi0ZMXyOFbAeANXyiS5JtkNdhCNsajSGt5R47jOy+7bIcrdj
33xESaHv02K4jqVLVFz1oqAi9llOisdU7B3Fx5h6WGgWyY0l0Wp78owxdevT50rEYewM8rxaq5KA
AoLGkVxM7dLcuorXUNe3p/7fxeU3i8uKwmAO/vPqsqPtnX75rnf319/5a0Xx9D/4FbTu8IKJtbf9
f31vz/2DRcbBjIbngkVihXr8VV+AdaXrBmvK2qXTTV4i/1pRcJfZlCroNKP7dkz2Sf/OivLDbKaj
uGZH0UJnbNJr/342x4jjlNfUA+XzgSYDhnHk4IKApDVayGd7anfVOWC1tAr9hA3nN/fqJ4vJu7cj
Ut+1hkK/UKcGhpHu3VpCVrHyRzX3+4mS5dZdSgeAvFlAJEjLw39wKZhfqK+oa7Lj+P6LdlY2GkZp
93uUNum+MA06OhJ3OC6e9j/4VtxK33Iw1FAgWncg36yQyphzQl0FDmBKojigVRt2fZ8H/ewOx19/
q+8br/bbDbT4TkK3GBRQ076/FO65IS9sbqCfRtjoFhOV8eC8zqMTUvEFSFZTK14BfwGGqPrPReEf
/UKMwW/fBH9dnHPWOoqxDLz7nj0oiMhq+p5AOoKXIDYm28oQ7fmvv+KPY4SGj2Eiz4CXQxzeu6tI
qIxybKMBw7FwaDialURsMbfuuM2aEp7Try/3ziPHl7JXX6ZuoipkmLyV4755eGDFTIuwpWHPMahH
xd19dS3z1YshhBtFeUbv5S9xxL9xG+G8EQlFqc8Qxg8Swyjh7ORZ9bCyEiA6IVnmYfn19tffa71N
32y3376XyfuaNEKdo5a13uZvvhdmY/YObT7sLXKYNpamnbMHvVoIOAtmGg2bX1/tZ3fx26u9e2i4
QeM2tothD8TT2KwpL/FY4rAisIUaCrD5Ls9ffn1Jk4X0h2+IBMIhMxH/Gj6277/hkuTk5kxMOyNx
xBXAl+Ix1gdkf7XCe13H6CHbWxfOWNAWQn5xet07NbZ1GOJuTWzxx+0wg8vqJrf5PM+Wdlwc4W/M
qG/vFEFfBMTHgZG36jcLk/HjNLIJXISgTM3YNX8YcZ6kLlP3TKN0Ig90I1YAJhVce9xqmoUKUhqw
2mhdhBZ3b2uCVfioK3fm3Ow1l+AJrSBuYv8Krf1fb/1/HJn2Tz8a6/M6w23+t/75N4Mm8wucUMR6
465L1g6tHWJLnfEXOf1WtrEk9sHKAn1y/CIkUIYUvyrrzrEUjTmaUNSMo16hGZe0jqDtbyz8LWFU
geOvzHhh12V2l8SMaEfFITyEmQDHiNQLylOd/zhgbnnsRw+VBj6ZoBOauyNAKgXB13nsdeZTT+ub
Mm/BponMC4hI9lki8gdE5px3xWJtFkvlO+QjhAJp/VXtu+rQpoAHF0GZY46K6Fwn2/xJ69pxn1Xg
pGjtveaLddsTM0qkcgw9wkn6K35ztfv1aP1xgpC8yMaAWS98x3XfDVai5O3BZneHVIY8inxIsMPq
5DvN94OKGrIGSuPfnpJcEecERIP1IOK/u6LfzaPnq7zfd1F0NAj1hP732a/EOWoVaAi+8/zrb/jj
ug1gk9UG4Z6/2rTeHVVk7I8Vz6bfZ0vRwNQT0zEmJnvrmd0S/vpSPw5TD46ZY8KD8dfT2bthGg9o
eSdM13vfG234Nq1xrCeUGv/BVZBasU3BE8U9/H4ylMgDy37iBmpk4naE0/jaAR+Wd/3ryxg/rmN8
G2hpHrtFErrtd9fJ8XQZToPwe54NUnUMSZbgXOJBJ9wR74J02VIw8Klt4Nf0nrDM7GtyEX+3LFk/
LKdADZBq2sBWYSmJd8+vbWuh0tGVNLgLl0q2X+wwrfU7MaG5ovqqxBHYBmlIev21qCf3Nu8zer+2
Pl6USoEzzuvoN0/A/OlnwkaNFp8QAPv9jiMWmkaOtiX3JFRXR72zt74+YFCC03UZAX4KEndoPhS4
toKCcOGrYY37dSjYhb5XoeWqiq+FMY+XOVk8Sk0fod+YQZv2zd1SDemm6VP7YJM2d6qW4hKY1u82
Fz//Am+ofrb0zP/12X+zoEZG55cLgoU9ApxbMhWb3TCJ+CFhFQua1s3CSBo6Igmn543VlSc8gJ+8
1L2XneMfCU6JAvQDI5Kt2r9BL1Xfe9DsFdjUk+VRYMZatdAEyjTeFT0qgpQ899+MzvWxf7+PYFh8
8w3ejU5kD3zgepH7RcuIa1F+dept0hUzTQ/7tGORH5C9Zpl+JGgILdEauPfrj2D9dBRQSkMz7JmG
+366ewtrCeZuuc+0pCdwByz9C9uqa1dIxKy+/qUuxvkJrWLyGcxAP4wxXXgTaT+54xCb5M7UEfZ1
Di6zCXtlSRjr0ASkxOh7LBFZILLY+LpUhsFS6cIkI5xUzzAXa/5T42XdwRht/VyzjeKg6voTfbA7
Z+FCsXhj/ZIA9Zt7/uPWzXM4DeJrWUWgP6gr8bm4eUSjbt9mxVMV7d0xK0JNQWCjtWD9Zp/4k2Ub
uSgKaPb1/GL93YmC1C6H4rIh9xRwXn0YDby1aVEJ7LG/udL6m96NJK60EjYEJRH9/caeZIehcSOb
kdTF97lhxU9ZoVZp8sJpwl5ynGq6o3mnyDF+F1/xk7evowsTOApslLWR//007GMgl1GmI8h2F9Jl
vevZbW91Eb0Wbv/Ckdf5zQvqfd2O3TeP0EasbhBDjpb33azxR03OacqQ5Rhe3Q4W+54FWdpS4Rey
RvUVY+Q9crE5jJeGzY2ggTTKuIPoqH4ze346mBDb82ZBIv6DnCAd+pEkJ+bv5NV9qDfIngTO9o2W
kpdnJ9nrryfrT17NsE4ppVIoRIL8fsV2/IxUgGHmIS8dHcjGiAJFqOVvzog/vb8GlQxGErdXeO92
AMSBxbUhGrnnjNwF3jgnECxJdXci2JMTkIIgxogbakuLryZCGUk1oMAOr50p5fxujfzxUO6RbcNu
GfIOEXjvOxvTQtBCInM+DCnMW5AYOBE7dbGMSxzEpaEFjSyrfeL2qJjyQf/NtHpP8Xgba+yGuNns
2yEUvRtrJDXgIELKtl8Mkbw0brcqe7u4v5KpYQOUcGrHCeqBXwDQn342Iq+2sENcCmQ7gEVPclrQ
y3QxJhbdLLPvB4S9sS2//Hpk/GShoYPuEJKjg4fB/Pf9HEw0L13symn3zhx1u0Hg3BWyJZUgstPf
3JKfXAqFD7J1CCfQld7XflAmy6bFyrzvVVS+Cmtxb1SVEFSoOfp/8LXYg9oYFteS2g+rGinZqm88
0e7BznY3kIGdXb240VnWrQ6AfxUar/9cKb+lKv1kEeNKlEXYIgJreV+pMBUst3rgSghH4zDCmXgH
h51gD11CGJlLSuR1svxm+fjpreR8TbaTYwh8Od8/tTjWK3ArdrvHhY7Qg5gS6uYl6k/dlL+5FMag
H98Q7DR0TDnYctBRvBvJXi7qIVYGQ0R0ertDqdqDDUrEpEIs9lUROJ00Q4c9eRG01jhpO06Ow7xV
s2uVUFdtJldqUWM8RnIpHk14tgk61dwbQnzQKPKx+iSfwBCSu0jOjEQKUqyJGsjSsTHylYiFd9Dv
Adi2J2M3gTdazt6iOQg9ctUWEE+S0W9IjHuHwGkjLAQ5LbvMKGdnCxU3MZ/9iYCgr05GsSTeNJxg
krMZR0MUdmneJQ+yqI3liEzUt/egHkoE/3pjnEoCLbW9HPJRXtolDdgL0Q9LdONIEA07/l2b8NF3
MkciI/ycmFI4A/GF51YrUxDVc7YbiG+9GzVUPaeu0uoD0adAt5a4M7uNn6SPpXQsgSsbWs8RgF+M
wGWo63y35OkSb4kyr7rzbOQ4ifjKJ3F5L+Xkkzg02ssc1iP0kLNSw3ZN3aFszLAp7XVzlcKn/uRi
UsdwEfVzQIRu3d01NsAGaP4yW66nyB3vqlR0/XZBnune6nWJnpL0l3g4somdd61HEDKCgBg+DY4q
pQKi0v19hQ6s3hbRWv7TNZOuUStt7yFL2iKYi7K2AimSEUdi09ioGYYb6ry7YbSbp6gxi+dC8/Tb
vnJg+ZCMcNDW0B+r9a+GYtlVrdzNiHNuI5ciqkgAbkDQ2Jsin8Lcz+lrDePJGpcJvY38lJG/uyFg
GLJ8Nls7ABpfhKVNWzpOtOdF5+4dgLBbX6TOXvjEVLJjVhuCY0lrhAr44vY438WwIAVxx0+qdQiE
sdbogJnU8bR4BCy3deDpXtt+2eEkICwdm5cKEDYbZyT+JhdgcGDNutCJZBo9zkhr97ZmkGMOyYvu
YHSMfJEHc5YPbCqwfRa8JZDbu+omL+YjboQeC8Wy5qnmVznVpXkS3SmfZzNUek5QMqL8TZZEhFW7
gHonKwlxeXrXkSduQVPMW2Miux1ZBHBW3JxhZBJXqti63kZx0XxE1aKfV4mLUKxvnZB4p+7V0VrS
XHogVh4F6z2+W/vYFbj4XRK9jpaeksy+oO+lSHHCJ7pL7cYg9GB5LoFgPFdpdHBtcZcOyzMgElqJ
uk+hboieS1J7COjMS+84Di48Sq0FtGJr9zj1opOMrDR04tpDukRCcYGxbiMyX4UJ54bbtNPG6zbu
vFs50GacLHneL6QCF/PK2NWqr7KdmoNn9ekhlSWcodIbX4XsB4BApPSgXhnTXi1wotoK3B6NRL2D
cFKnfk/cm5eojcngeSrxqM+h23KO4GXKIkHy1PQBy3N+2U6MsmxBI+blxpGYtAXqTF/jFlbeGf9Q
b2cmxDb6M9fL+zPlixgkV7bkrUc4cUIF2OoDaaA7Aq1g/mhQOpq9uyaIzWTvNgcrL8whLL3OHTdL
TX/7XNMcxDC5i81kUyyjra0h3LqkSNsCWem4U7CXqyJUBFTfJ1T1r80iI72hrPL0SNxxtyUEtyV8
1yT+Mh0ntQGkPJ+SVOovjh6xn6S+22xdRdp3w0v2c49eGuPPEkNdI7HcwrYunTsx5tGrT3GfILiK
hLrNm7BULd78QJ+pfO2aDp3kUkrjI7gZMsWGxr4i2Kr5AP9mCsG9LPueHcu9B+j4wyj5PYtW4CLq
zfakas7T6VyJI6w2+UQVbvWfywSDxzgwEhBFtc8JFKvPbSPyXT5r7bPbmukhw0FZHOHGY+aAcfGE
RwsGlwvrPnQiu+zDQUkmR2Eibs91JHax49hBxobrCPYF+DEl5C2nUr/b5ZybykPZwH/b9Gk8PrbR
tIKGbJzsG5904DSodYHgraQ1CPY7KdYxqE0nsOjJHX7UAodLN4DK4nZqj0h3+IruylE8i03FR3Xy
8XE052G6iKMovko9WOUEvamLGnnnuUgEv5Wcq73QU9xxvWmrDTuR9kRYcXIF9aP5SOnO3FI4s6/i
jqm6repS7dQw57upnkW5h+cYXxVFM7oYz4CNM4laJhVPlyJ8e8pxvl65aCNfujHuboTqjHuZcr/T
LIcZDqJl7yXcVLLPljONoXnT2F3zYq8nzKByVENkWJulqMjs9GDPkJsdDQyh0Yn21KDjPVejbF76
pemeydI1Mbi77efawASBZzbhtoJWiU4x1Yj94Pfyiz9J+0qoVsO3UPvx1YzLlrBkh+CTL5CaBOLE
xpwsQUd9IsP83OC1vBpL6JZrKJ1b7OMJ0TveMEQI7WrduG+MhfQ6u44eGichL8we6o9OjCgWtD6J
3SYEOANLI5tIe0BcF/deSzqhHoUxWKyzlR97IB1pfvC0jHUxjtLDm4630bX4asCqr1BY2+zAK/AY
V0Coi2OXr5ylnnA/6JI5wtGk7PkBxHoekO6p6MNMNYgaFPOcMlYln6CBL6+eO8ovbizsIIoWHBtd
v47ygRwQei6mfZeWyfiIPGJwcQXyIQtbz2+9vms+WVni3Gm+AtreVFNytThlRTgOpufnolXztefI
4VEnV+42XR83divv3EZFeduKkQvl2rLzXRdDBpuM5EpI7pqXJQsWE2151VWd7rUZLhKICS+6BeQk
jq2eIPq0Jn5jrfJbtuzzAyZW+UVNAKtOZD3KZKuVyfLqEqdWBdFACsuGeovsNtCWydZztBqBNwGD
JQkQmhPdioQj16YZZLscyxGrFd+dkaS0tmPpdQQjjTUruSI6rDaCkuzoa83KKOKOS8Gz1jGWjUeS
sb0q8GX/WkPiAPGpl1nQllP7St6F8ShiQDPjJI2vqMShDDL12htWC/Vam1nTBeSukXvXZfbwFdCN
snlmwDq0puG2OLzJ5V6fMNtt1iTPe2UW2q3f66xmrkOeX+O1N31UUfhvzeYSB2XzYYZsfmP0XnwV
OcT09j5SUtRwAORksoJy8NAeKxJ+nlpAFfpNp3mSNb7OV7Q/LLBXdtTuBWfiaNcMEZ4jtAQuddPe
GmgIW95HJb3+MiqbeD8WxXgQTsmj4bV5biEdJsLGjdNrR8hmB1VTPnTNCLsKkV4f1/wn2TQNweqN
9WL7sb0TDSSuRkAYM60ZasZoOXuD+7WhoynCHH1WswHVt9waZTdfswmZsJxl0aNZxALOfH2HKf0C
pjjiY13HYdV3XTgBCrzEh3nSh2Q8ZWXTcdncudInSFtQ5Fg3LEV7XU+1ixlfwVW12NGdE5n10Z/T
AfdgWiro4jQbW3gxRzvtT+OyFGHK3LzQ46k7J+OiQqCMUoitPltAn/YfJdRPPtE9x9yt5tu8Hq0v
I8FDbaobLGkwZ5Ul223lGKujSJzNcyae2G/r6HLm+sWf1j5TTVoUleVjG9Uu3bKEDemY1cuTN0/x
rV4l086dm4NTF23oY06KNykqfm9Sn6j/lR/yEqoI7xxuEmGlMQs9J5zAXRaBbSnP5THXdGszRhpA
3FIguIUodlZGhHYI2NI3/INLUT7S7odWc1jq/Ph2kFxksCP3egA8taEwjY6IpKJPfuo7j+AEi0Oa
uo8zmIM95dKEfSBbuU25EjzqdEouUo/CTW2YxwhezEuiR9Nu9DSdHG+DKL6UDMtpZDLKJiEqKadU
GC+Lc8bmQjxlwt5X9lzvmE4swHXG6TR2QIX4pBm9jvlgPuG4NS790leoFkpx30DnD2b2sDubtYuv
JotHw3bdm2XkKdmjnNudy75w0/UdLF1COL4qWk1m0MREv7YZwwCEfZxCuKmIdWkaIldEmclgRiYL
/hB2owLgMrgOG3qSYj8R9YVQHflcT3YFYYZCgyJDOorSzace1OGOqbgDSYVMnh4bGzJ3uCyFHT0A
+2KbIUbY4i7Z6o3Xp7ee3qkwLy3vTC4QZCI92SY2sei51dlXZYPZMEjw+dG0KNRxWeqRqF6N104J
up0JR5ZtE88ZiEMrwTiTwaFEmVtxLC0IZEXzXE/jhR/12XNpCmdvGxTgKa3VvLFUQ0ljSLX52o+s
9nyhmL3aFkb8aSRYEo5DhsktfIFTl7nzIRpXT7HMLwBI1GeyQgEnRU2gJw0ejCeyhz2RLRtscgdj
1vxnn54p55xPXV2tMEhbBW2DMhxSbYL1YeyNZ/B73bE23RdDOV+jrm4/smMtPhYSwGqGQu7BJTl+
Z41DvO3dobxZHHYsBWm+NL39XgUx7lesG/p8gPg3pifNqicRjq4u3YObG3CKKuHUV9oUr+zFxa2v
KN8g3ja9jAS7oShYhGoDw3VZZtWN2XrlDWD+nKz4hQU0S6b+SyFN0oVllnxpI13hn9D4hS0qgBPu
0/oObbA3PXfseHhuKYcc0GUFbwnNsY5F4/FG8efmA29LameqMKC+oe22jnWUmvfsjzmZYtcUpzif
5ZcS5sMXOUiKCHIhQTgXa/6nVH30UZeZQZzuykyrBV5d2c7RR3I4OISLKNX8oFGR/EJ0KEHRphp9
2D65Xd0V7czCIBP8wZh1+7HeCX+iogEnhOGRmMPqvqjgjCZks2JWjuvoo23Y/B2/mYsudDM/t0NR
6QyjysJVG46STwk7D7lUWKHScjnEzFw0S0Ulz1Jl95wb9Wo0CAnG5xjv2Lzym/Frgk8UE+XHMBH+
ou21Zd0C9HRIAXvPpX+eJbqoQqcjTCgoIhIVoeXyqguKeYg+jt2YoNMc0tXKFNuEew4DVx1aC3r2
JCz/45830x61eNhYtCcxS0gdZZprKHItOE/Ue8u348Bq4fViW12LAvBcqzsb/Vi1L9KMcg/KgpQD
Zj6TOmhQBboyW3s2dr2NvWrp+vrOnlBU8AjptxKV3K5hpa5NPaRr9Dw7k6gYxn1JMnNygatkfB0d
aqObwYRqfOFoRnKfL6NJJhMUUvL43Jvc9Vs8VI2n3+NhkQsSUwHAVQx86YM56nxGduV86rSKeHjO
Mlca/b/aLgKeCXOX2n+yhNRluIuj1vPzqjLll5TTS7rhw66hVKP8mgK4Lfb+0AG+HHyQSeAoU9IR
C535s5l4nOpQUf87TZDECWOqe3Z0diKa7Kg7HUWUjt4KJp02tTumuuDAzUuY91dQDvqa/YgLEPKB
gnl+lYwW1Ih1C1mQEtRjzDCTByMj87Itav1ET7o7TOWADSz2ZowEefqoVDI9TCbugrd65381qL/T
oKLu+6Yy/ENawf8rPsmc2vE3IXVvf+MvASqIpD98WnkoRnE7oF+g2fWnpJ2CKrA8nQIrFWTacN/4
W12yVoXHj0NSRytmrH2bvxTt/8veeWxXjivp+l16zl70ZnAn28t7pZQTLmVKSe9BgOTT9wcpzz2l
necqV8/vpGqppKIBgUAg4jcev/KAkGkQhG4gAU39XyDa3zve/+4C6scB/OrR2oSR4eIjflRQZnua
K6ad+5YSj/NfmHrHDsZIyjY6xENEbs+POXu52A2zU1aUAmfP+wl2p63PrYbjub1rDb1eii40MC2v
o5hVAIS7SKeH3qwMLDZ6+OPwZ7IY201jLR2Urum6lSOM8U2WE6GvkJWnT7JKzNZQD6kgX8aGBjxs
uHHnKLP1eRMfo70z0DjEpjzLvahflwpPunhXy3xos/U8wIk1/tL5tT53213Ee+AOWLrN7QPTBfb7
udyOugiK2sPivbWDkhEZGcR9conedZzigsw74pYThj3Vr46VPd/T0414NBvLat6ntlQyPfxjbv2H
rsM7buefH4zTHNCLAF12EGG09Y4eKcjtCS25PnnFccgrLlo3S4rTxR1RHN1rmRvkYdDKonCErmkb
jqsih1WDKLfZNsVLMw0zB+0AW8H8FFd1bMS29DEWzb2a+BRbIZZ0eUx7mGXT1l+Kzr9clsLizzh9
Dl63MqFbUaX9+qU+dynB3jHItLzBFJAv+X9gowhbaCijAfhm0vny77w6M5rbqoyb5frrG31uDeob
gRzSiC8POB4oFv29/4H/mDG7Jsud4letcY88V1vGBQIktGyKlwmjKPdKDbD5YDj4XmngmWUlgbzF
8rz+W2P2cyPn/UnATAFThqiOlv4xiIJ2+4z2eO6/yiHs/UuvnXMk8Hs8VAPnNEHcGXGcr9/9j0GG
sRISSrRWW6A7ZJ/fHWKeETRl4Pwsx65v5k0342pQUD5Z4ln95V56Ev5jkjLOBC4YV+8gBofw9/le
Nvk/vjqe/YqMzJC5bwiLU6g6QcqFeZc0nR7icvbH8W+ghj9fkjlEq18jGwBmHLcanb4cenrew8/J
5MBO2T/Q2raxbWSM7tfjedTo1Z8QngrQeeAEzCioQZ9fMse8uFCkyq8DdMkqOKDjXz+UtiBGrUWQ
xEl7NUVLbKKJmWHoZm49mRbLYz4Ebeus8DmLpxh5mLiKbvIcrIS7TrGkLM8Lqnm4RIJMcqv+8PVD
//FhNJwsoi3O1wHxehzQrAh98sk26581vTyeojeiIv8l8XDxnpqm8htnA3q0EX+Djh2hbBksT0u5
as6fRa/NOg5bsUGZqe094wfdActGmTvwwGOsMUBMcd2wHCjW5YFlUgQvM13ACTxq32NagEvoZMt7
agkKle4UrSfxAy8qFAKdGo7kmQdc5e8cxfB4efKAAXgJlkmkGRLH3xZpwLav4EH+SMMMaO4K5o9Y
rhFZ65lUy2wms9xHQzugLuTEGatpqF2XzaCmSUqwjAo3mX8yAav8lz9oJBXbn1ssVEYtOn6/PgKw
G7dEF28aE9zHkohTJUo9QcFMlSVEKPQHeuGzDdeUsvkiaRXrEG0MacoNbbwIwhsyTjE900wihVhx
PokZCzvPcRZfmUvmdzmaXJ3H+u5SlU3Xre/mtEOhHSNB5qDSslyz/COPFk/N1OwX5GeUZoBF9aid
4aynYmjavN6O/lQuj4twAnkv+86Xt0POf1GrtM6JIBh9+A3fDP1Sxa0rB6OSGZOX1mChxyHXgLuP
/kGKy3Za+7W3GvBI4y99K0PsZ5X5wVBxmgY4Im6ECrSBOmzmnBA89ODB5m2eRNzayFTEny8OBfJm
Y4DW8S+dqEDzHjcxTyLoKrvsonTrcN4ra5jqsxQc4ng6TigEUDEKORbPuptmzWchFtZslmYs9J7Z
hbHNaqMQKJCsaNy6LYrD7xdA8jTlVWuQ/X6+MantMKCeWTP9hinRQaysAtOotgj5+PwrC1pcKajG
FKDVfl8D0TKcN52MWjtC5DZ48mnlpIvHGIxONnPrqU0JjrPT8E7Jx6i6RaEYOS9sR/5AKZEWp3XZ
j3RXrDTSd3SMgKxtbmOI+auW9gKvR6DX06VBii//5WA5wqTJY2TEbmuBik+wyx0Yjv6qpbzDmpJ1
FDFrErsv+WbOZHJBeCBWHOywHyhC59Rwp2z+2SG2zhg2EKi5P6QRalJ3YYkSdL5ZEMQo1Uns17JA
oGGhzhlucmty+N3sky3yEnnU+tNF5+BvkWzROdbfPbAlUWDbL47kZRo71vO3dzqXn+hNASo4jQbp
chVqqi5LYcxhH8BPTARCWKse4D6PNPP2/Ec1UqrLN26UwglG3iFgCc5hB1Vz4yy+7x5Q7nR4vLzK
Qp23oaSCYMSAvKL3lI0uPwB1nwMeK3cjPcadrBjBcVL4iKyWkJJgg3hKEuAELiaX8UlMX09RnVrL
+zas+WeHcBsLOMCQzr8kdVzIMhDaZZ0jer/o4KGdCV5yREP0knYjfdEevzK+hDeQN9Yr0VqOvMfv
GInQLVbx+igrJ4oW1QWlUIsLokiCGch6IRfTs9pBBEpsaE0tlneYQghJ/SY378GJZNqdEMasjkxp
maI94pvGDtPCpMVJC1UJF9RoulDESCStq2tvniemfzgAcEKOr1IIBpAoqMan+YIscI9+sihxKIWH
42RXjYVcMkIt+ai/cA2zxUTkkbUsjRP6kVoadeo70VD6KylAqbMC+DTPGBsIVP7sgNk1HuoLFtVD
iDc5Lcq7qMIXt75shiaawrWPk4cqtwRiws1WOEk+d9AtRjgsq5G8fZKr2PZFekAfb8QojEYuYdb/
uShKn6kOtjPvHOVTsVD8gTuRpsl50aSjFVyKKRr05MlyHVICoeau3eH/qeelCWSOOUT/uiuSs2Zp
Fn7X2XLs8crwHELl0NFnR3mbuhgSrpNpWGN3OSjfJuTmdTfylSBj2ewFCGIrrhV1po6C6OdFzFxq
QLGQO1O0ir/kCNPxO9HHOi4VJlrON5HIdUaYumNCeGpdauzqTKQG0UEyiqwFy6a1C24BHaG50T6m
3eydhXhPuDgsDgsPnuKcza1dq5x4fsIl2xG9DVhpmwoBB1Yetr96kwVk1jEdJx+pHYNNuZ+JD3OY
Gu7VZM59S4kcz2L30GJ4wSuFTd/0K9ROdIplQpiZf1Yh/deL3+cQor4eHIV4eBPti56oSkk6zemv
noxolvSQfKHLbGjJ1vHWhSXU3cXdxMtDNi6J9nJWAU+McyughV1TIX+Qb3I0PZg8lLv1CP6e1lVG
GYwg4zYOE3fJJp04+3js8laDgfHzo0VphTF2gj7qKenPZWKyPtEMYeW6YQwJYKVSK2gv7Yywuxmi
ohcGknjW7H83alX2NIOn8j6C05Ezh/AkpYdbt7LAf0uO7c8WyxnjrE8qw71Aej1wkMVqs+57Rsxd
qGjVTfnqAq3tb6vGr/oXhc+LuloiAylJcOeiOWsxQ2upbYNR0ewb+KIDGt3KC7F+79KYiptfmRXa
MSXb6jYOBapoHd+oJ8hP+EJQfKxlj5tEMhVSp/RLr2ZMoIMZ6clV2xuzeI7Q3XPv/FLMLnBs3Bgm
zGdKULDNqo14f4ATc4zzpkjZycp1sJRqWejalYuJ+iTa+s3ZxOIYVz46Vgq4dLujMJo4IMGMablP
cjtt2Ph8EZwO8zxC3HZpTqzBQEYNVexEIDqKJ1AAXSkIbPCgXpkcwMgKhIdMhaFxVIP/thTC9bu4
nSyUEzGvWrJ1Gjuecd0WTeU+0GCkTLwHNTu33TZqzGm6nzAeExdIaNbGrWu4w/KIICs9ZlDEfv+w
BDKBtlEKP+jbPX6hyTKtTImm3CaivoZjVyYwwVkaN6yaVVQ0jp2ug34ZuvCHVeVh/ZraLYpym8IX
c/cW5Z5D73FEsSVY0bPyBD2YuO48xHfwly39fVwZSE5GFh4hxV76LWlt+paGNfI11roJabfg5u4h
AQLIyMFUJLnsbV4mv/6dfZt0RH3rViVVQ09BgfBgW8K6mc7FA6j7tnU3baz6mFajiZh/cZhl4JGN
xaZiwfSotTP/a6PPyaB6Z5J6W4kIJCzuLtTpY88GznJIXV9HuIraM6EkM+bYindQhegY6BdrVXi2
dIlBSkozTrL1eEhXscuI2gP+sMeqnWuCcmt09kcRWJ8cAqwaeNrZlUgF7ceuyvwnrx5qHsVq3xVx
EkNQa2jBahAmvWEgsw8Lg1Hau7ZHFqxMcjdsp7BrIZblIQVUdRYbSvt5O4hYmlrFyF+cA9IIJSlR
DbiHmFKNlcmLkpfgILX2vKrXAbEqbfZoFYI4UCcK0REGqK3B42Ic26mJJ+2xw+LeIw2/ZrmTiN7w
uyaOJi4G5SBmLQ1egxPDfohyHScLF1Gcco34K+IumMW0g9W/RJBK+JMolkQbW4y9/0OprqbCbNOd
OcdsUrItirbVuVTdBjplSSOhxwiHdV9Yv0ZjmJEyVqUlxxLdrJq6wSpo44mxjaDZMPzE8FmnSO/l
Hn+o9C71ewdzrYZxRHVKVyz8CBvJemU5scFAtoh0Rg3yoxWHjnI0GFjCTK6fYByMlOnzr5EAtkG9
e2xhS1MfqlOu2FSCpjQKtfUclisSIj0VM1rKnFmqKfaeyh4T7NOPz8iGaVmPHP9GcR9iW8wbO3lN
v/kwDjKw+ss6KaRKrxeVm3H0LKn058Uhbf2kUicu6ai8X2Bn8lbW0uriU9+PEqvs1qx1UmGKPCMF
V/asD/Kh3zFZKup1lM7R/ukDscFIkywlsWOdzaNBhlzTwWyTQYbXi0CTJ8OlITB5nnlx9TpwHDCt
3UoWJJmI/7p6iXRVpwteaPXyB7F0daJmlRyNs87SE8yJR5gL+84OSvLs5GN3TaVM2DRHGoMsKMdB
4uned6C3HKRAoGxex1hqk1mbjED+K17oiMza6Uz/NVlJv1yrMgzYLq2U57LXWCbq1BDSP8iajeW0
+mk/lkeBSigPS8+Cj4qUkSOqc2dyZPJdhirJsKW0AmyW11XHXACBNZMT5Du3d/XcLWs7qi8qZSVS
bJJyCHFW4wI4wG9K1YA7xeZcohu2rZeeVzBbmeliBW6VOQDchiNfEkRZ/yL7MXOq1VCMLVrfnC1d
59xVFqC1FUg55lll2voQmLceJzbTmvQHGdyI9JKDJ99ZzN4ynznK5vzkB9E8yf1k42D2IlNrYlBo
rurMZ0hMSa4xIAjI22bIz5EY/D4RhygwkhhM4KE5fdVJ5/BTwpkFYAYcteknXc5uuTYNaWLpmdIW
Dzd4dySDcQj91hnvUfdwRmNtKIvxNxBK0zm7H+osrJ8sfchHkU4n8knbMD/iIdZi0KKioNugIWtg
Vpf10qvJUSKvWR4ZdR1xAUtz5j3pArA8gz4/MJ18+lVcCLtyHSpbYrJ/aANEA6DrBxNT/2CFiMr8
nIuQPOpj6dWy1KlVaVRRjQFihyZ4h1S1HPTEqJWuH2HH9e5bBoVI1VemO001BlzJok/cXoTkOz01
i4ZZceC0nLQXvl/Q5V9mlSf7OK2n8QbF+GU4CccJJlUIjhEO1RgYLvkBADxJ6PTpr3OZyAWQGqHY
XutM1IY7TJxRH6fGqcBaLT3p4HMQpEj4R389ULmyy22USH0K/DhYlPGiH7pZJgULg1U2a0hKiIbr
qStDwBkbDkkms1+lNfbh28wa9aNjdcdOiKz2GCMrB57ALS6CluIIf7jMzKgZxVjmmuAzGrgZFwNg
nJVvZMNCZyB16uLFaSZ9Qp8/IkeEgxtjWFmFnpVf19b+Q80opCaIJl1kB3hpHNUD6cniwBeV6scU
C33OlKmBx+jGwGCmjFbD2PO+f7nlcbmTMlXI8dTV5TzYYsd11rmtYXMLX/zwfKW7Nx9TowQ/xdb1
9dv9eSvUNMhxEeSwKZ4fE9MQj24XSXXiR+bGOj41vutIkkKCNbHr63u9VwP/WT+2KB0HEIrsAPmO
P7tSoNgQBsbY8cfkVCMHmTHVaIu1J9yUZUjn3mIvXJClK17G2vXA446y7EJInMLm3E0VQnc2kPLT
FZ7hIzL/7n3UPfKepEgBEsLZeeB3ip++fvw/hgoePHyXCO0YjuO2qX//jy7D1ON9lMCkfxGZNfEc
bFD6WMjmyhHq61v9MecQOUFBECYmWFFEs46YdKRR9NtJoF6iFCjvfIjnMFeP1hLoJYLsnfrrlDtu
oaBGAOcTyC739BDOOLojTW8nTKjfv7Sg/ri6mFhs12NGZL9NbEAP8yaOyPdJJmZ+fivtwOyviHYA
475+9+Nhpmvqoeuju6osN5hFn4dZ1WKSoKuc79QkODrOaUqVKqxxLfsbX/F4lMEnm7ytY8KVooN0
XLwuSAzhx6D4P9ZNUFyIttQbVJZzUjtglKizxq9f7TO3iC4hzB7KzjR5PTp8lI8+v5rIw4VgMvf4
itInSrcwVnSYIyjOfNe478rJwqoqmVNUgQsvZWf8+gHe2Uv/XIGkWqimwaQKMIHj1e3PT8ApMS2t
Nqi/d6k5JzWyAYg5bKl6pFG+/0hbZJ/q1BhFDR2/fxfFDQ+MvbOtfAHc5kR9DE6Ve7rEQ+kfbinF
1cjhtIC+Vs2WMKA9EQ6b0BFGCJnJKgTROlCe3izlPDay2aSxycJfoeag669glygeWTh1KrhzBSW6
bUgyb4uTjNYybs1NYejcCqiGTruM3oYKsx6wxOSb+W1GbhPASOTybdu3PFbwUaAfSO2JmkVh66Qp
D8V7xmdbOlnG0y0nkphDohj/MMlRFz+15YQY/1laF5Rlvx7+PyZc4EJfRLEOei7k/+OpPXKySA1z
mZ/xAsMW5ZC0Qh+BwM3pDOB3yfrrW+rV8umDE2qRb6BHA3syDI6ZojTKoIsgqfkcJb6uMYIO8osL
LZlSGJfmYPIECMpFI4eoyYp1UmiUlX6arx/j+M0d5CMwH0BKgtem8X60iUJIrBXfMn0uGsqfp8By
RPWASKjdn9uDuPz6ZscRBO1wDwOZEJAYioPuMVXTt8wEzs4wfJcd5r6PXh7oaZHnrc6svr6VfbSk
uTraSVr5KqDzhnLg0Ytppa+yrKX9AFbKxOKc8qVIdgllVE66Wa7YHeCALBX/CijYMC8nCI6PpMIe
BgctZV1KMBx5dP++VU5JHmotrk7Us4QTSoo8zvwzxd1el7UmQ5cBQoFweXoiQ8TDObtWdEfuJWQV
Xs4oPPYi3OB0pwiihI7XHAiKqTsxDOJouasbM3E/hPL/n4I2R+PNGCAMhJ4alPMACbXjMfC8RESV
P04PYwUcEB+bhlZFgScz4jWPX4+3czSf9TcleCErH/lsi7CSPwcw1bTUVC03vocC936v0aN0WshO
p/ojoZ4Q9NF7LwHpMAr1VOsq6e+fegkPI+OAgKrtk+cGup7JWbAl0tnYnVJRMIp8NBbUdtoUwHvW
VoXCK3LkwLSF6sfxOFsIanL3u/FHt0g3kQzIPKydJcR5Ue5kU+kPjksNdzHeu+PBR2lCWlRAxcbw
Uv0lc4usBZ8OSeBvNuC5dWH5dwuNFcnchV+hD88xcklccLYqRQnk6yENP38+2CaQJWxTa+XBrUUI
82gKd7wBZIs2/llKJ3jK+xqypU179ODj2uhS40/FLnGn6GwOszLetG6MIqZdlI8yyUz5jmujaZog
62zMyL4i7dM9xJxfh+tyGmSKBIS0D1mU31S02n6i7o4YpN8b6byml+NfSS9uzlIzGy7YkdKF03oK
C8wYcufbQh9ZnmI4knvIusNmwELEKx7xk8PyUZQTJsK421677ErFzi0N5yKYe7kR7dxt6YmXjyk9
/NOytOkS5K2gnNcUihaesMrvoCbAK04JGMBx6Uyc0Ns+uLfZn1/aFLzrKu79lBJGMgx7O6/rexU4
42OGRyM4KNMAhmlQt3suxmh4LY22vwPVP5AW4TmXT2O+o00wo4JNv2iCCRhlxmp0K4n9RrMVKpIU
bNI8/zaGPnzMEMurjVB9c7/kIyUx1zJgyhqGu0aA48YVs/nDxsnjuxUs7gOkDBRZJr86KwLsiBHs
zM6+nhGfgzUTgrYywcwjVXDhQB/DaeACFUHnJfUr3wvUsx3jxOOXWuzZ703/4eubfV7QHzcLAMrp
bZ4c7jgjiReX1K6P6leY8xUYocm8x+3Axjy6Ki6k66DhNCETd0OLMCj+ko/9MfPfXxOsDi0bgvgx
bGL0hqgp3L567WrtG+1grTXBPLUAvn39ku9X+vc2/P6Wrm0DPEDkhQ35+BA52VVhS7Ayrxa62JKc
R0NrkaKxss2UlsFtbWMSkw2xgdBr6UXtxpEtPkfYuED1LAWwL8B6/lXv99FpbXTBA/vtQJ40luKx
qkheMD2v0IMSlnuDc0X9C/BoeI4ibHCDSY79Lco5p66sxkLUFJz3lVNFzGMjqHyqNwW9OEtFFNb6
aH7NcYOglTD2OyvxzBdzEg7S8pHzl1zoCITHkOg0gDSIcUG0xz5OCSwjGCYXf5lXd9SDn2ZOuofy
UR6mZXqBul0+4809bUY0zeCk9YZ/cOGi1Juvv4yno9unLwPHX5/qAAMCHEP78/OGYsEMo32QBq/J
SOOAclqPYLXW4NoMdEnERuJGfggqMY2rzGgruj1NdWioW13I1pdAdzF4ulqsxD04cPPoT8TgrDPq
6eu+MC6yuQ7OZ2feYxvv3FMDLa8ag4+28mmMzetFTLRd8ganoKCFtU3aCIRZudmv2c+zSyeAaFhQ
KT5k8IOu0NmEqdbEw/hjLtPxwfTs4saoQzYIf7LUzrGFAtjdZ8m9KiMsH5CK5wXSyYJ/LRJaAEHe
5TRC2BPvXM8Iz7N0dr9ZVLVj2L4Fhg9fD+5nWBKfmLFFipTjvs9pNjgWugP2THvNDOLXLnO9SxTV
80c8yOcZgmJtwnXV0P2v73gk8/V+S3IDjjj4mwLBO9agsUy77Cu2zre8zd1TymYg4GOssc4oVOY7
GhGCSO8l/WvrmOVjlkziPMM6+saQkbP7+ln8P6cWqSbh0w5thDisYzBgr/A7ChPMdJKJBgPndpgD
DWwvuekqeOKdaRdUOKoGdR7hUSvcQBr0Dilw2A11kgidlQbC3qZv/OApw2BKl34podfGkF4UfjYc
OseZLv0xTU4SiGUuzFbNtRqQn4QH0OIWseotjCEwyfDaPc4QeGcXwrjAFlbyByowzv0BUuEMUx2p
KWidu0Sxe0P3yIrzijYvGaVTSRjNXVkDKVE5PVyano+e5GhKLjLcCXuqT9KqdPpVHwCXYSbSLtLq
YMO1E2U1LVcQdTAoJvpKwi/xDx7APlwopNgGWFAt4qOMX2OhUhDg+2X6if1N9E32NNZK/HIzG57N
IHMA9F9/nT/jD34hEaA5oGtw9P6o6zk2ndBiUsUbVrgmZA4Yqz9Aecx0DflknKmC12XQQpe18QMX
SQVt2pft32S3/tOEDTUEma0vjFxqA5/jD0ipoRqWoHyLK38ekaPjg/gQccvzrPTFzoSoco+p9Lib
/TTetlE8PadhL1vmyWLd/2VM/sOCheBIbZnQAdYysj8/zFKN8JanIn9LAtO/63xruIVSiacehd0z
9sXxciw7cdq6dXVSTo51IWpce7GUENN1FuCFgCCDkudwAZ1fIOc7bxV2WXH3l6f8I2VA+R/4PEsc
zDSHyqMhk1U8V1Hnjm9UvbvkQctBYhFqu/NqHEyJ9qUs6CkNCzyasPeaXynEomK1xNi67J2gGR49
vHzOzUAVD3aP99x6ZBfY9TmmiXgBYWnodrR7P+bb/+dZ3M/t2//5r5fXCrHq36YAn1gTtqnrXP9X
gucPosX+remTz+YBFFf1//Nvre+QLZrDJYcUzvP6TPjbPSD0/tuHNMEegpaqTyWbX/1L65us9je3
wjHhVrAHcb4B4AY++39DrcBn4FPGAHRUe5ZxMdNHPA6UqE6f/1EHjuymDuMmLA9UTJ8VjIiVGOB7
EUWeqNne9dI41ObYPYWV9TQrFG7GYN4NSHAIrcUBe9o+cRRmqoNW6oBM4J1EWr2jn812E2hFD8xL
+1+4RfqbJkXvgzoawnhaA4Qzo3lrkM/tOQGNGwcwx7oNs2xHV3jajklwm2tFEbVkmyIU1Rk1F8XV
aD47tO62g2HbGxp7/SniIbqNdUXZkZOVVi7JkTDptZaJN8TepglUsLZmNd7bWYR7tVY/SbUOiosg
itLKKINIvvlula1srZoSaP0UoZVUcq2pYmp1FcsfELXQiivs0xxTyscRKZZRa7LMHftchUxLM5LZ
Qh1RG9gk049Mq7kUWtfF0QovbdkBHtWqL7Q6g73SSjDKRY2iRBwGfIezc7VeTKaVYyCPvtjgi7Qc
yimMvGpXZQjC5FpxZhFAE/mqAIJQo6mQpRHvYd64irVezWh006F1IrWagsa6jbSujZAo3Hgy31WR
ulksUd0WqIsSksN+BDUcFAUE+vKib50Ek9VQwuaqu+JphJl/gyCie+IMFGwch0bXqk1kf9c5RnyH
m4l35hYz3EGj8qj/gQOG3dVml31TqieyJeQWPD96nCqHvmvTjAhkNKiLpDKqKAxg+9Why3gTKKos
deloz1BbegfhhO1zkOX0iPNAlo91UWN1VqbRnnTIunTrd2alVSJEBBmnP0eUI9yQiVkMXmSP1JxH
KiWD3eKvOMQxbmqNWZ92xjJ2IGjroFtlZaEMzg9VhqVW01AKcIAEqiD/HtjwODdTTDEZba74Mbeh
SoZOTHuvypo7q2isS8efmjNXM+2gFeffW5pL2QowDdTArMBAuspJa4TpTNezJ7PLURTYXIzUHLZD
ptuvilqpIxR5kgcYcdN3ofvSmU75OCMn8qMfA+fEcJwxXyeYlhwQnuZvUjkBvqEZjABQpvEWSCig
yYGYsuCSaFOy2dK7n6/thKnpjRi9HbxB8vLdnMy3QWnyjBVYpFta9jB5cego1s7Md2jDkgtaCLV3
W/zn6+2MNfIG09r2OWX97TNKZFpqGmWBmC6KjwGmKB9bq84uZwzwXjMs6ffW6LRvIDqxlB1J7d+f
LEcFPdxJUNz0iMmqb5IlRYrB6z0ACFjY3riTliAxRAWhC0IsBtfj/ZC7at34M+pzmX5x4SAIgFae
eAimij8s49w+8eRHMb6ZtybI232u3Pz7+0zLPcHdFmSFQYbP8MIzihXgB6PmihSNMyIkWLRkELJ4
hBZrf1O11osSlRvc9F7injRFPN1acGc3fQ/7205GcLS47BL1Rrc+xXSNr2bHigqcqsSrCNLssjYb
/yq0/Pmsiy37Njbz8FZhUb5NmZFs1JEXf49s9EiUV6XIeMQTF5IhdwxmCj1lkhp3QDflfvFhF3cJ
rPemFNH2/WtVqmruaKEM4Xoo4hoYr5DhusHKBbcw1zu3usGNV7jRkYb7CZcfdes6gCeFJRX/QGvr
OURaZW13DW7G+XI51Oml7OZr4Dz3soMTLb3me52hHELGto7CC1uMV6ZKrlOQx2DS0gOQql+eis5o
iJDawzyu7eB2GpydI9O98JfHpB/8jWdO4bmPkBIiPd62wBPLbmeydbtubgX72AhiC/16MP3+LSzT
h4FW1aUvieGFFSYbP8Dx1QpQmc6q+ZID6UZN4Bzj5tSpg/jaEsZ0ZU12vgubBFUsFfrp3m8KfPEi
6W5nrPDAInX9QUps30RYdOnG6K3XOpnWsrPfupo2cJdm7Vm+aPSIXZGi297P3hKHOvRu2CZx0Jaj
A/83iZ+NxH4CmPmT1k4Fv3aodpxXBKqjNYLrlcPZZuB4vbJ7W65b32/uRsd16aXny2slPWix6Jxp
fccdxIe7Oh/b0ygo9ujtpgC/Fj5whlnt1I3xKldzgXeG9eDPkKMhB58U01ydmLSyDoogvDHDscVP
pqCjEo3Q/hcwsk3z3JkjymzUv8/nwgxOeyY+KlG+ufFk/GxaVbfmhAT8eP7lzO1tm4XBW2ajNeKq
zvweII6ysYriXiAc/TLPBlC7XA64S3fh2hxrhJ4QFDp1o9gFfLQsxANHlockXxxIwnQC1ws0iii+
66rhNZ1FvDUhM1wiWqcwy0iQvKJUaJt4Ri/9uF2kXZ83ln9ZEvNvmFb91vRj65oKg7tVNu1KOMVG
fihqLJzdwZCAy+z2baAesAW+ezJXcDadtn0ZSyykuxCQZm7JJxOsytps2O0ju/MQ3B5/Qh597lIM
oucuflBWi4eBU0jtX1zQ0EPBr3e9h3iugYazDGGw18kTIKcBE3JnI0jNz1WI8ABJQvhKO1fewv+x
Hoq50zkE5T6U2/z5VNHmQvnFjkPArDJ/yIMRcYLBrd6GOMjf0CUpT6O+CrSxaIwMnoH0g++qXTHw
/yaVs8VazbwM4ry5geGHnGvakVk5WoGz7cPLVrbqew3E8ruyLefSF3hyeGRYq97Plg0+yRglVCJD
pSetvW4do2sW6XNqci6RpLJOBzu2phXnKdxbo27chUlXmSyJ5FH4k3HlAxxaF449dXzExqRPmxhb
SZvgPPB6lxlT40MH+a21V+6CRzPMn+aywXf2FP5YvI07r8IatYsfIzSxb9HxyPItSFQO1AKi6aVI
Qu+ETKHYW2bTbbOpjNel8hp3m/bTr7qyIdLSyHlQfaYObRp034B2gn0lFm6g36MhECj8/VzYsuja
go8kC6ukNE7NhgDWWnZ3aNADXre9yNHUmmP0xayQxyqRm3TLH8GAI9LQx+qq8A3zoo/rHne7pgcP
h4zuqIp4Tc5wMaF+iFD4PrET9AbC5Tnv+6bd5GCaqG93/XqxCmuVUXHfVa4p1k1fuHsQ9hcTRaZ9
j3TYyh5jZ+eVg7xeCnK8QsIgAIAWXs0KVcUuH9QBJofx7Ijokhrw8KaCjATEn8UuAlG4G8u4pSDR
JcC1s2wz9gtLnIryivbFLTtocwXyCmmmaJxXg6m8R6ed9pOaks3gLHez7wSXU2Zj4BqG+R4l6r0P
lX9dWv2WdnTyRkFu7wi2PAkwayvhMG8noMinmbSG9ZgP8QnGo+dZ0t26sedtgjjMTwD8TmdxHgL8
RKs7LSzgv8ttVBBdrbNghLir/VR0z31fVGC0buiwdhuW8KASpNOUS3ElMoyELSHpTFQFIjhoCDLA
0JhOJvLf5dwjVSnWeVIV3nYecglOrbWRU6Grh9U2+zYdg8qHVgK0TgI4S4tQSXflO3FjH9gNv6FZ
cGOYkdxVdaSlNUZ1FwfLsrXmZbhMcq/Z5dJzLxBweOoWJ9surX+bRWAf80WI2xR1uE0ZefkV8Dfv
xzA1MMDsevlhDZa4UFVg7DJLvvXJjOgZOMaLUEowwyGCKO7E6QeJhOEaQQ37XIHKuU1IVbY0SVBp
NoLvFGc0PHPMX5RIZlSnoGCz38enlZH5qyQH5ld0Q72WMpvWMToObJVtiW+Gm+1N7OABxE0rr/gf
9s5sOW4ra7pPBAUOcDCc20LNA1lVlEhRNwiKlDDPM57+X2Dbn9sd8XdH3/eN7QgFaYmqQu29M3Ol
PM0mgzb4hQ/HGPoV+3v9YAuuuYV8D8kgwj6K1HEKZjvfxGIZ+gNQFT91CbwEo0V8Hoa8YY5vuOLa
VKdT4Puk953SVxWzjAaTsE0O80zkjSFBTmcJ5fBWkqp/SWs9vTRh9s4CiqWtMKoOWES7sDByv1hH
efheZRmf+lqVfTi9vTyzML1tuXn32xr76Svji73hRj7eW1/NHjPQ3SQK/0gLbNCshJGaR12qau1M
M+80rmLPdjd0J/TA/DynvUu0YGrTxySvHAsyqBn+BLypBys/jhAzRMhHga5qyF6shgVzQKrcD4rm
eHD0gSXuMJ1cDm5O+TqbGWVpIbA7MEim1HjkOyr3On3Iv+YLNtFaAIr+glJseDBuXDEfogWzWC7A
xWJBL0YBEEax4BjtaiEzWnmIHTuOhwKcTMFLKGAoobsdmS9fgI4Yrha4Y/sH65HpuZ0nD2vpAoI0
G6CQGJP63+ECinQWZGRdAY8coUgmC06yWcCS0IvOSd1l7Fm1eydS0V+DBURpLkjKZIFTzgum0goK
QJgLujJeIJb8xr6x+PlrR4XFVotBXaaf1MvPU8b/rj7/6erDO5dbzP//6nNI0ygHk/q3U9E/vujP
s4/zZRGmMSZiluLk8hdhQ1Pii8Wt4zPrr/5of/urQp7DjILsR9SX7ycxbPx5BqKF0kbOhNmBG0bp
9n91B8K/8i93IByTmPTQy7lMEb9XizXkn+5AkR1xChdNeBwrVllGkcIiDgmgq6wcrVlNo5AAaXmS
lEkFB3AhcPNR2rsWA0zDS35fIzT6nluk9nGeHelv0r7ADtDq+nhjPM7kTsTOpN0SUgovFZQmy4MN
F1B066eoxr3R9Ge2Krdapb7VGUgJ+swlpOjssyJ5XpDGrefDLOZWrvK4UJsZTkBN1oJOMQqhC1Cu
2Bx4XLpa9VPFk/P+uRW1roL/Netc/8PFlOtNOAattQjw/54VJh7CVJl9GSRbbtZ39wZu59bBIBGs
KFunUtniqP1UxvF0G/HwPdSBgWzGip9vnLHAzxu7Y2CtcksP3JUdl/fUKlmIgwHRfi6mfUDx0dEo
6+gkQnfHJ3YNdLGIiq2VswgbTQh7qh2oRF+PFgQx2TrGS6r4/IvgBDwJA0q0CuWPoJ/KR6uY1BqO
rHntjLg+9MUk16EwrqE9N2sIqc5Gm/ikGTGMXU1HSx+o9b1bOi5vK01hYZajE75Dvyt3EmeJx2M0
OYksA3dnj9W9r02HHzuOvUvTNfIBl7PJ762bu7M+bCqjKB58Aue/495W257ypG1j0fIS1A53dVu9
Wz4fEYKIjmdrIanphn+AAHtRnNkWOSX3ytQ69kPBRACf9SmuG/Nujmo8maUzXMliAv9Mwp8x5Wpv
VmEP6zkYTwBEprUFm2xlQ7NlCC61G1f97Cmtk8zLk7R5MMwk9Fp+IrRGJ7ca3+ODNlLlGfGO/caj
FU9YY4wPE9rEuhwtOqsxaaw1XNtrvfeDr6Rm0dVSt4LVFeeF4tvGMUtKWYqTiep4nPQOV8Q4PAad
TG9On5NF5Yio7k5klTfXkP1qrv3Y56E9zw9SM5Gcy15D7BwLjptdftcNXtGO3bVnI5HyROZtVdam
3Ape9peC+r/XvmbZ2GhtGx5lHAqMKUlasb/0cl2RsN51sR9stao7IU42Rz20LzjtKxBjdo6gXLgx
cY1R25s5CZhVw2twTSgSXpa/5G3m9lnT0i1Lwd3lyLT1nZPsAWsxt7N6dPE1NOtHjbuOmGq1Vqm8
C9IZm9wt35vScQ5ZXDxPSzMK08ePzEFaWLyMk5dFxski/OqxZ5/S6UMLmGkLQeEKMJwX2Sm270n5
+3LotcvgKrXxuzIg9ytfAZ80j0aZjVutqQtKJQPrMHHNeJZkSOFSOw3xT6piNCZiAsxHh2axFQy1
VxCQ1aZzsnqXcvkDGnec2+jc0hK+orJ+NXGYyn3cBFzQqXWVGSVjcbYZhjLaJkM8ejKJm7vrm+mt
dK3gQE8KoOQ5MQ9K2eONFOW8y9sEWjnOyx2amn2RdQ8+zxwO9ST9ZE1mf7gNsn1mu9b2GoHWh0GK
MOcNVjRy0Fn4NUyI60rURnyd/MHMzgC8HrLa/VlUhbWx7Vl9jdnLtxQVJvAiIv86mW70yHD5lstS
HixCPqs5Em922Vvka2u9/dHU/JFB/pbrukyNU5DSpUtJCy9pPUhhMsgUfnKYXiceu6tw5HlHLSkg
QSeffsydwl7h83xmwEYjnsbpB5kWgI+UAVdPVc2VQreB27p59kiSlU47SEJdeQ0sn0NJOYR0vRjS
KVep1esA6uLiUCY9ucwob6l1K3N1b2Pnd0lM0gsMAGpD6KYAQl3BzgNMGnOgnaMNU9ZN0wft650V
s9tEtrYVwHy2rtFmUBdg3PFwLwdgaM9hOjVCEh3M22NGoLfjs0Wr3hMNIy+J4xhuP5Ypw35Marfg
jE3KdJ90bjyfR1nbt5EP7Cez9nmLJAMvvUPNFfx7I6L6GM7Z1KwoxbN+trz6I49YdBB6QvMdCQq4
dO4VJHhj7TPQHgsYAsdq8rVtq+I82PtVe5goDHgM0y59AtprOitEEmcX0tk9eGoewle6HZpNb8hs
L6IgfHOpklQr+Nr0BgVTK8+BWQuoc7IEhD0PqLJ96fL+MPseM804M4zzaP+dQ/2hgFQaw6XtmwZh
26j0RbwciTWzUbJyQRQeV3KcuxcdmuNbVevRK5/J3JvhrV3YE7NHv7fUb51wCkTz1DfveBn7FzhG
80OmOweU/vQX8Sr7wyLXG7HxmlVH/rtnpwBOf7CK/pDxtPVIYhnTekprN1spn58iDtTQfe76yTqn
dpN+aDGUmGPWGZid7DIabn4l7Wc+R9SmHGfW3WkyNI8zSunTkChQ+etoHN8T/AqSh1HAQSHJ++vo
VEz72RRq1yi28dYZWItf4Z8nDxiaCM/3fisdz1DZjNBUJR+yrZI7M/tT2qSD4dGj7h8SkWTct0Le
rCV1z49zZQLda4aGamQDHH5G0kbpl5Lkxas1TMMv3w2rHy5G1W2uxYrOj0AFlAVWk3asRdxfqUwA
vWcCNHiX+tQ8Yr2l9sQEp7tHDivrvaMN5Q8VjLnrTbPfHUrRmug1UVxNdARm8QvoDylXbmG291gi
tsAdNSuOO2V64D0Hnq8z9HIiljpidU1CtTGdWn/1VevLTR7pybgWvWbtulRGd1+V+g4OouPlXZdz
4nclFwAzpInawibrmYmBTWdoq6MIW3ttlwAUpr5rOB7xgnPScl4awuSm0rkfwbduN/QyKLmiAeUm
uqZdN5alzhjNWUMcNqT16MTloXEkntwMS9FrUsets2I9aoRHprL4nkyoLZsWzCO+37iaf1FCYV6I
+2L9Muyf+PTVNyfMs7ciaIqtGXJNXfOI94mN9Qm7Oa0RPBEtgsGHCPvCRc3S+dFbdcqJqOSgbQTW
jGPBnMyf2CrCU+sL81lx3YhWbmaOEkcV58u8MIo9iEH+M5m7xAVrQoMatIWq90YjFG+9olu8zK3y
RyD99mYpTlZePBr6a0d23N8E+tDxWtKbboVOJD5URSRmg5Uh0I4sfP53trz8G+c7u4HsE46nrumm
HagRDRpu3VSUspnJIQ6Sqz530fcqdx5g8KB7Zr0HCnfDdTH0gBopXJBKf0BcoKJbQUJbY5IzHsGI
ahicA2dXsbaXuK96+ZNCSoP6paIMnnM5OdSmQWpAvNJMMXmiiXQYuUHw0LTGzDF19g9GnKIlSKtd
z6WZbjtd7844MDd2V2e/wtjoqEfpbIe+EXo6Vz16wJIbr78FluP/tGXhY/jV2Xb525yXO5vsLqEx
JoeAMYvDsG+xUUd1QAVAkMj4o+QWk6/q5R+lFqY8WszhUtCZ8pL6EAkiSw93emRp7Ad+d67LUcW8
wG33lNSZ8gKdGZHA4tGF091s87rqYCcoGtpJ8CXfGxRwcB7+gMMnjCwOzWVp2JvKn+dToonyONhS
nPkTpmdDRtG7PwMBxK/WwtSvCFsqMz9UKQAAEngvJc6gziM4Vr8FZuVccZVrv4Qe1f+wIP9vS/4P
WzL2WmX+uy35MUnfwiL7G4byjy/6Y0tW8oskSuLQU024Dn8pvok/zBFYeKk7tyFefdq7cU78ZY5w
ll9ZOqYJhvyTUcL8grMGl4TN/2T5Ove/cUqQ2vr7hoyjnLUYNKLgdyAIZPyLUafuQemPtqiOEjEK
W3O6bcO+3ZpZ6954gIbFwVKBxh2cDgkUsNruNDiRVvyROpT3NqtRq8s597KMHu6d1mlm/bUjdXly
AxXF15bCA6C3kfNqMdIfQxGkpxb+1FppSb2u9CjKjsboA/SAzULMNs7PMbim4jUPy+JCCKmcd9kk
dgHXJuBGECG2WT/UpNgjZsu9q4ccmttqsr/3A2LuFXXUWTtEL84xgCK5Me0+h2wf4MB461st/N6B
qcMbWhdJAFS9S+xzy3uZOAiRGhSgDhQRZpFsiFxzeEhDKJ7O1q3SuYSL0/DHDcemdpbpk8+7PcZx
sx7RNCuAUEi9BFHYWgw8AtY6YZj3H1yeXdR0+ik/TxT6CfMW4gbAtmHd9YTzgUkxj73jz2iGeZPw
NBg4MOeNNcOwBIMA4ZcTugbGo8uZfXOXZA70dSVRbEN3rqRYW3EpZy+xoW2UYBVKI8RIBW+imOMP
+IJTY9G/ngWTtSYsH0nAT8wlOyOhe+wBz6x24HZYX9F3AS0pzVxxmGYMakIsg2RZqTUtjSdAEZSE
mo1OMEzkww2MirW1VTm9wcBKNgNDozclE205RVNtKTFJznQWmTs2h+xQUL6wYwqqwNHnhb3iY7I7
uP3oOQSNt1lGPalJx8QjBnSuyCFVgLakslq2lrmKkV73zaz8W72cyeGMsoUlPmrIrPUlqHD7G3gS
TvZB1VyHsHdu+MP71zCj5jRQggYokOo3Xg/Flg0iek6b0b+mBkR6EJ00oA5dB/DawaFCW5XzoFTi
P4flaO7H0NYetdEfScND6tv2Tm2efXhaOy3WUKyEUyfTc1m5FsNEan/Dh5c/NdDUxSrzQ/RZC84U
hISsdkavmOb5kNeGTUNM22Qb5pv2MIxzvSNpGyCBFOZJzQ7eHVFaw1firc20ckuWb9gmdfpbQDHC
H+TMuH8DnI8bgAvshMKwrnU0O4d6sL7GlbNu4o7bPOqbcxbTMlZCbkhhA8BzeOyCwDiJcSz2EsTW
qo3RRyGHN/UtTO38uYbYtiN5Xv4cjPBFMHl4beq6R/6mmStLCIlTU7qXeUrHm88R5JjLsf4aCHP+
3jGQZ1vgF8Z7XNT6SZtzh/GtMp0jK4/ayrj81cOH3gtLrzYhQCj+Bp34CT2y+w7GK32Z0NtezKGN
LI+4Z/JSaTlKecI7zNZa1kOHshblDO0WK+ppKGIwC8RcdkQBp8dc5dZxGBusQbRQUFHP12qPIsaS
Olsz2CD8WNEVxNV4HLVyrD3q0OkQEAs33HJHEOmt1qypd5k2NCeX0LCHcPm54Jh00tALNJ0GmGY4
FtQHrM3JMp6lo5mPrVZ/i+b6Kca+/zFaBactRga8BdZgcuM3cDJ/depYnjJ9omy7leRpkKfW+GkO
4FydyzTUFW+NrnkijZmurVov3u1OZ6Uc6OgwkRl+VkOBwULQ7bOCB1aegjiQ34KQqhO7Sg2Wuqwi
/Dmr4CJBDL22lraGeBQs4qnugY7F4xuP9bGLKHZo4AL+YpXoCGdWZ1S+YUNwfVyHuAO+G+HSz6I5
hrtCDprOxljC/03sgX2yNcg7JDLEC16N2rYultwLt93ixsWB4bBsBRA+SAYPfQPdmzPnEjhi+qFq
zAjb8Q7JHp9HEgwmVTy++5N0DzojqWXw8CTrOJ74zLNSo12l6HPrrbPq4kR5Ww0GqxU85zod01GA
gkvhrRs2uNmkfsF1Kr5OQmsenGDREoOOzYRYO8z6huAdzWo9xUqToPVJGMUDHqWEl6hVeK0+vld8
5t3FYE8HMDuNxzelnjL2m4OVlJBhKjmetdaASeeW7js1btbvQpMfUVkZZ+FAgvAmzOGrVMUboEi4
f3CiXoYxdC/KTJIzFcV2vIrn91CHn8zFiYKscfxW6PXTWM2654qaeXkpu2FiDVHmhMUsOasbp5Vi
o9lGaHqStW4faOFDmvQBFrqI2ry8Fi8ATuUuJvOx5f3+jnPOvVdGM5AiSIuvUDh4goQ1A2ScZJu6
9q30YhEV8qwm7y9Frgd7bcBqtbIJCe8I0Bc3XrnZOqdU7EoXQv1RjQs33SgFYlUq3efA9uWR3yHR
OzhZXmGVTPBpYmXXzNesLRSrgi5sTEXEVMf11OjRWasDZ2XnebFrYT9yXR/bV6Ouw3XqFghcTvKj
bcTPuCoTlDBjPvdDFsC2aiDUSLfKVnlTULaXhYY3mWPzW5h9suEm1T3Fum1tejkgBQcuWTK3cNdm
jWVvEX8fiCa1u0GZFb+LqH7siXeKTTwrur6kkbmEkUP6ULtTHVEmYuXDz1qX6Y+K4RlDvZt8ZAzl
eBiwd/DY+8Gd51edRM3B1Pi4x5qcrCuL/4JZplZwuO09Mph+0OOUmoZIEMYDOHCeSy1+V7ELhDYN
tV1L9JojrZ/e4haF0GjiCOtMXB06BpJNB5pib8qioRKFyYskprVLkPNPEINovkjHEu6IwNits5pR
4FH0bM9N/t5aAy4CyRLSBSyqU2jvh96s8KDBgEN5y2WGmlgqY0tC7r3Sy1vXuYwOUb70O887HtEa
S6f2XUS4saGHRovBjwkDnuQm0YsHp6xvjt6QF6wWW1+30slXrqkuurtamxzjgrtHDlhuVSnMPXaU
46kIwyPeoWDry/RiZpp2V8047FK7U3s4gMEa3fKmJfl1qqNw22Z6hH1Ro84onW6o42KdRLhrm7Yk
YTmX+ZqebbZ+WIG7vDepx9Ack0PuSA2G0pyvraRdao79wlOW+FUB/txYU5ytOMLRGhGVFh9kScjn
gdndcJuod8xX1cbRePkVYGjssc9vNmY1PoypsuotWl51VXaHMavVnmuYRpBrdo9ZO93SyPoBbvIf
ebr/7VL/YZfCGY6x+98pjvlH9Jb/bZX642v+FBzlFwIhS2howe/zSfp/m5TrfsFNwDUbNv+ncMgv
/ak3ii+OpRxddxxLSEKELFl/6o3OF4dfWL5MEfj/L7cpuSiX/5RUgwazrFB8NxpdDbJz/4ro6FC+
ojkctaUtiG2qStM3K6ajjs873SBAh2uMNsJmotkT5NPAx6IhzjZUlcvMk3b0hCDHSQFL/+F0Inuc
sVX+UHpMGVEAhAk1nbaQ9Vj43APyOf+RWb5Js4UwHjEe2TjEUbsus8D64yVxhtehUYDxItt9YlxN
7/XIIKj3b1lRc39ApHtu8a29FklEO8Dcp/mMuFOOb03aZuMKAtw0o1QA9lqPKucma8LWTjalXSU/
Qy4iATm2jDlqohoNV8UU4fLjA4RtR3WXxY9ucqchPMpwY7hykxYuhMbaVDFVpW5s7iq1VMmNdHCf
TTzR7objX4TtOk9t00u0pHhf2rZei1afH7pm0r3OTJtToJrh3c36/FUyMKIRuMF0AilU3aYyDt6M
0EBlZPtbZdjEOPaVns0VEsOCOwAQHYurBbMTn7k7VvSOZIOzS8coeXBNyJ8yNedtObV8hhQHxxno
0qqQ3Pq8o71MAjY2IueKO1UZq9jM3scmFZy2M/cK9b48QM9qn8wJp1fUNIDDhsncA18SKTnhJD9a
beCs42nuTrRhRf5hbti6ewiwPK4DluxVZFXO2dUzI/cAR6bPkAe7p06Cfo07Qdskpbjie+Qk/veW
SfZQDhZ1XDwRz8OM2Qjqhw3laZLeMPrzeQ5E9wJWuKw8S2X1eQBdcgpdijxVreBWcrLXEjJsMnzs
ZZ5uykqB4MwHVYGwY8q5IA3WYqUo1HmrPt04lE9Zu4BPJx6y8dD8iGN6h5b2mIoBsTKDa+6qXOwJ
dkb3sEzMFyPIoptapvAVof/6SeCJ2nZVKE/CAMyHo70I98iKWGgmbGpG21f7YRLAbAireTalWa9a
HtRHU8/Ur6EenBqGbkaGTpiDG22IS6g7IvpMwpxuNu17HJj2NZTwtHGbEbdYKVCs75LtSiEA47sM
9DlbK6uF4ZmJ/Ct/jwmGyia8OmPcXBoxhUcH86vaiGKozrRayLVmT0G25uVafHXNSl/qIgucfBW/
LgooDVUvuwJUcFY+xDmHB8CRGe/y7yOgdElzFWxxRv9kNEjvH1Uf6fyryMUCfRhVP8X2fcHt6ukZ
BucIedMgkzBjCVuOBj1dZPeJD/fpGNJPv68G+yrcmPO/dGbPNBG6JvhyT2PKu2fTjF366vtqWokU
HuLa6aRqvKQ0Ci+H3/hEVxq2pykSrdfCxcJnGekPEqmSCwi2Y0l7GLymBsMwcOINSMVkA9eIlyLv
l7vfjDgJInzI38ZP6Q/RV4+vDgAiNEFZIow+ybkhBECA1c6tB0NU2n7o6meJHMFHv7s0KC9qo4ns
yKnCvhSLEpktmmS6qJNll003FF8DTC3aZbGomO7UpLehNut7+ofGSYzGVOnGKfmLJK/Hro0mKqrw
IYt5fyxqqY5s2sdHOpv4TqZWgZhEWaXK5NVetFZwD8c4xhAA+3QF/a3h2yzK7KLRhtKU9GWj24pF
wXUWLTdC1FWLukuiRrEhovjGs/D3wfK0npCD80UX9heFOJk+6qY/tTM/Q7/VT/ChEJNhHOhbvQm/
jZ9KM5Kz60xoz4jQmFDTDd6Ju77o0xQqPiOhPdpDzN0MCRsH47gC1Ocs2namF0/9Av/LRgcE3CKC
U6rYr41PZbxjYds7IW66aRHOu39o6KjpVSSaY202p3YR2ifl9jviy3LNgYFcK2QBpDeVhEdmdhnx
xyvnVy5czUURN93aOAMNXkYne5H49aBmx/2U/am93WkMtzu5jKbtVMwPEHFxCjSF6FfuYh+opknd
zblOwjWp+PSWLEYDW9UfThHqxyQKxGkmILjRmsHN2LBHsTxmCRjAkZ6Cr4CrgjUIBLoIFmvDvJgc
AjuYHqgopsu7F/Blk6DzNEvilFDRzaq1ircElokaBwGqNDaKOkuzpz71/Zu1mCzkYrewCn3Ctdaf
aMuh4noxZaSj/xYuNg1jMWwYi3UjWkwc9mLnAPiYea1pH5vF6gE0gie/pr/AC69W9KFz549H36P1
BOt44rwPyDSMycrxZpJUW3OaFT1XTvrbbvz8YR42zWI8GVqJB6Ve7Cg8Y7Rz3EZ4VKowq+4kgtJ1
tVhYSEGanrXYWiDnhe/y0+uiuEKCneruvAjTBzC86ZXSP4t9C5tMtBhmhNCvDr7t9WIdOWSLrSZ1
TQjA3WK1GcQPq6/RGoSWPGWLIcdarDltIatt8+nX4XG4eHd63fYE9PLtFC3eHgpOdmKx+2jYZOCO
DhMBg2g82C0fkVx07IOWEq9efw5//5uT/8OcbAhG2H83J7Ort/8yJ//xNX/MyUKXX5iQbWZaxlvB
OPp/g7IQ9hfMqLoO3o/oO2iHvwZlheSg80vMrpbFbRsx4I9BWcov4CqYorF7st4iQP03sgPyx98H
5SUFaQsgscghVC58juT/bMwrZy5mFPaGj05ZgmcGt6nhew2N5QJoJ9PeKRIz3wIgDOl6j8zyEhBy
9lKMBx+ND6Jt5QSZQcejjrviEM5Vtux2Dvj52iBkRPKH93tWTmc4hXX6Es2yOhfNrH/EZjAqaG4J
JnQdZuu0zjTM0DvKdItvTsub4dBUqu+PoxnVw6XG4LEJ22REpzXSiWc8ZK6SHCzuCr8Fwaqddd5Y
0Yp9OPBEnM9kOYDH9Z1RbwwjTA+yx7HkTbFLe66ldxardyC32FtDYwOD3Qo9aYfRBVvhcOjSzqEz
ultMcBmnTIJr462vNOA2nbEuDEW0azTpmmI+97KgWH5X0xy/jFZTemZnlutuGs+hwsiw5wFRCzoF
E+HT3VCkMYO5QxEnhBFEyJVRpHXjzZpPtm/F3zw/ZdRdcSXLb2HVmptrU1J5fhqQtd75iUynpFGx
X3+d7XI+tDWJFnlyarDnm5gxsZSDPZa72sVHv6HmBrE0lmkk0z1wMx5J+dZeWtUF2VAa6M09vuew
qEbiXyXt9SceljlTqYdfHW/gZgiTLg77lQrq0egPAtS/6k/cCuOIJWcUxNZRbl0N28W6NCz52puG
uDec369ppbTxQ+VLNweLRkNGFyau+QDMxcrEE5qM2No8bpFySsd3vuPKIXJUZao/U66ZHO28K/lB
UUYdelPaxYdIsvpsKOi4cS7DPsdFf0Vr1vDYYKSkTCDiAJiOSbEmrUWbtiHEkRGt2MDHpVE8ipId
pQePIirxjtudpOKXvlYinXWYe+T00Yjd1pGeNPlpQ7d2/b2e631LfnayDtkIAn5GsX4rjDJ9N9qK
vnuVNLaF6ZrdqXV9FKeg5RLO3UwRkyGCiQAQpNQGR7EAx9L9CGNJ4elcSOuq8RO0aN4sgx9BLXUu
ypIQ7mhpu94EL+Hwv7uwfJU7MYvxlhet2IVD4saPtDliJK1c2CWJoScnQwTVwoRu+rVLqfmhH3Tr
IWrJMa7GNpVnG8fSMfdnHWM3H7hJF77xeyTnBkyfjAiF4iHi27qTNhl/p/mOKuD/COtQ0ThA8rKE
qbVJKpamTjjlN3JpDxbY0Nvyyn70RcPUgvV1Y1fiMmO/RUUvW881S2vrRqVR8xMo9d+FmPTHwkqC
70EZzae6kgMX5iTdN4szF0tpsIvjfuHQN/7Kr8rmwxgSHGE2I3UgCQGArjPObuI8z4b+mJtx5Tma
b5+TubfO1Axo+zhuhherKlAMYjAV5zEyjdfMmsZxRcVeEWDk15kjDNltBGGs35rjhkwT/DS2yRy3
h65N321ynF5Nl4e7fERXisiNLZ9Kk3uyZzh98Q5/J/hqxTLQqbiuMXdlNIvnkDn4HgCPEQ8MBp9S
W1WAWA+DbhdH1vAM42SMy6MHsW/mgbsfLdvH/5xz9urIVW1bKxC80LsWC68Ku69tWC9ZjD75yp53
42Vd3F1jOlNQoHlW4qu9hj7lrliCnKOLuKdWSqbux2jn4VWlbrTHN5d/OJGu1qkOG3hVZsjbG7pj
loJoQUFNfG8xCx4mc2H68+p+EloBq0MMk7FXnel7RDK+uXoscKFa3JAdp4oesH3wZEcC+IGyMayy
sNPW4yBkvB45B79a7qDWpijnezGqyJNOPaDsNeQUzbi4GIiBDSfn8R1jc493zWx/B4SkvcSq5k2R
4v8bpYH+kWMpm0WkHnu479cpJ28j0qC9GnVdLhB8/QnHxpx4TVUn1ZZ6gAA4dqW/0Q5UryVZMuxP
WoEuMHC7hyXO2Ve0wW8cYvo+73PnFewPEZWZlxbRHZylYTv1UAKDcECy4cnvDgxZjtvbF6OaA/iD
GsH5QBjfgkqVJ3ewwmOh6vJaCSKxbaX3/GRVOP2Kprp9gvRS0ddu+Li+Sdgxk4om8/yxstnke+Mw
19RCeNKo8MRF5kaMnD9MyyguIwAej7BWfZ7zYriljrYhx6RYag1cc84Uhf6B9Si5hLqo1qTUYiqN
e+Nr3KTlxSnd6UlnfR6xQobqLtXY7nu3HQ/F6KMzFz6h5z6M9EdIKMlLporqBSdmfc3JiD2XiR+d
Os5FqxBQ7jdBmneDcILjq+6njT+hlut23oTIwLS3IHkbenugN7qnB9rpvsGL4lIfyQbEGxWBnm3J
AudXqF+rhmqMjQP94ZgPmmw9jtd0lcVTlhC+Rkh0C2nyc2yH73J0WAj70N5NYwYEL8aBc1yivO8G
3x9bnw8iIWgh2Nmxrl6m2Wr2upz5oHeBR9AWQMHellSXfXaisvzqOz1ig2bVdrIKfJxxa3cYzyya
9bYpAWh5/xuO8zZqp/8wHAs4YJxd/01spRj+5YL8+QV/mnH0L1hdHM7KfzsfK/uLjZ/mEzNEogXP
zV9TsUmSZQGzQjVRy/X4r/OxhFpiLwdpeKl0OS1f9V80wgKZ+5epeHEHSdPmtK10gismU/s/T8VT
1rY8LSL3qFfZeNKoV2WAM5L7CFLxI8v7+UAwDaModeKo+5TC4B/9dJJ+mkp9p9GuGO2wmuIv7K/S
bP3nZGb3PVWLKzVsozg4gIzCNurnHEc8auvwsAofEXZMnefJaodbBzCjWdUTJaBHzJfpR9/jhu2r
zn0OCZji0v20y7af1tl8cdG2nHXCxVfbLw7bOFzMtvan8TZfPLhQBNJfObbcgJryh1iN/UsbVfKO
sxj7bteX/u928fQCJL0kaYcfH7d7/EobbvUm/aB/GQM+zoypCX9DkMAgTPsrKIx6dK7Q3RT38Mls
WIOD8TI7tRhWiofJbwcV6lbkMVHD/8femWxHbmRb9ldq1RxaMDRmsEFNvHcnnc4+GDHBIhkK9H2P
r68N6mlJwXwppeY5icyB6A3cYLB77zn7KCCrN71hwYn6ECcHyH7xAhW2c22FcUIuDodlhLEDp5S5
DPJDKv1mi+U8/Co4rY9r28u8fbMYjBjEy/RhEmF4oZ2GkLgrgkM0pMEem693Iq6y35vFWMJYzjL5
kIXBDBuDADDFSR3BITYCq0PIntAC3OROob9PgnRG7Du1MtcoSHFC6LpdW35SnTo/ibdxI+TMcb3A
0VsB+Kyx3X1YmMhJ0aV349DMpivWq+6+V1l1AExdHBLDbGjRk1e01lGWFmuHY/tDlQ7tidKTnc0a
uTg6xf1vlHlKCjABHTyO5vgSyanAgeqq/iXt2GM5s7YeLp9CIVacl6ONTxgFPVlJXUGCSLxNScK+
5OGiwBwjlMG2ZHLpcH4pOB437amNCSUEOToGt15b/kBHNnUHs52raGN4dvGDc3fqrGDSpEConbl9
z2seOgefo+2z343xsbfzajvrKbaPZS77V+ovOu4DFFEk+u4O0VIN1Mqu7J0oNFOJMRKkPLVNED9X
JuyL/o7Y9gi/sADJ0+6V6KP7YVLhbWbpSaTf+XXRFKzDrCbyZzU6eWg01yZPzQKSilxkXAEV0CYT
hbUSTtt/HdxB0pxcHs8e74FxfEPK1IPTjMF2IDKS+S8P3vzg52LhGiAIxnoj1z3F+gmlfLJrsiTj
9rbrNUP3dcmZZKVyNKGO5jHWmGW2rpA+7OIwmQBAthaOczQ7dWBnmzQRVxaJRufCFBBMCueeYv+Q
cv5m/Oz468mssRAQ3cKcs+K6d+PIIat3Jn+TezUr0Mkr88bAdCU3TdPZa9wEehfhIz6RwkiCIh6z
I/6l4RpdT7QZqizZVy7+ihUn8+pKNlV3ohzN7ieRO/kqKqS7l3He3hu6uZtDbsyEIBI8rk/CYBtI
Ga17deFsYgmqt4ji5tHorPQmHUa1bnIksdHoiofaSdi1vIzmpUZcz7MfT4vPOByUROCtcR2QzNkl
t1Qpz9qpU7SA3NhGQSXZBveSQygqPBGvfSz76xgFClnVeOYP9SzRyyWAWDFYDI840cONiXnnqApn
3lqp7PeeFVv3slyE5CmcdTrq7lG5TraVrl70Vk7TnV2auFtCMcdrstjmLzak4heVufEmpLuAM43x
Nydp9cgAsrsqB7kodoKGPYUeHtaCyPWNd3MeCyaASTBfTEomPCZBfDv37I1JQPe2gCh96CjQrgcB
U3MbNMG4pH91a3LfsvXQuGhUoqS6yQjn2as6W7TG1qspafh3AUbl0c9m4keqdps1ixDJ5qLcDUyX
tv6Mf2otg5SrbZHWV6/pUDIVjyYeIp7dY2aJxnYk78vIryPsOpcYGvn33nRhKBBOSpfeMremx2A+
dlS3qxsve6FV790inETeH/Dzv6B62FluZ9y4NEsuou8ifBWB+WhpK/3RTE77VQHgfFDVmN9VVRhs
J8xYu5SD0bmfW++Ie6qBzMLYb0vHKGXTDaPuIXLs4oQ+x361G5a0bVdUWVaVnz1RNpiMXXFpFoHj
2DLsa6AdPgQik94qM0R00/aatjWTjOvGTamrQzde93GTbIgcY8tMg4vQTXyIIB3dGug1PWovT2Fm
IR8PqglzRJ+ExpOZluEuY556E1mp/xTmmGFWhII13+iNLjIzo4+urT5pDkAqKtznYnzL2g55i13O
jza9iXXpx4SSY7dtg5WqmqcqGKzrGQX4NQr9hd0ozZj1VoX3ruzEgxX0FojDuIQEVjFDgK4Qfimp
UKGLyPE2bAomymxM1YEn+vgaJlX6CNBKNZR2gvbJYCdr00IVGrMqT27d3rUdWAKGV7Zo2xezkkvn
d6K/n5gvE9iy/FCMqo6+ODTKwfG0hex4EiUmlf9chD26C7tDtigk6hrKN/hK5jh/91rKED+ZmBHV
EVsw4Z+0/+t6gFQaTt1+MLPHYRyrfZQMAegzZp78lOmmy/P0zl7GrBT1py4wyk0l6+i/5+Nf/6Pz
MeN+uq3//nx8Ra7na/OTqfu3P/n9hOz84nqarcr0lsB2BDJ/9I5N6xfTdSyOu0gdHGdpK/8ussB6
/buoAhM3CkCyVy060OIf9opRaPzLqZhgH+UR/uHScZEfDNc/mbgrv/XSOBglDP7SE2tU8QLmGn0D
tNRdY5TUiuo3nXVCpJZ/U+QTj+DaNQ3GanPLqnxIf5NoN78Jto15rBGXgvQWElFB79II+dB4J78J
vrMa4+Fw0/4mBp8sxemAhueSGtA2aSave6dq3pE03gG5UDi/LAMgZSgVCHutcRBXAX3JeXowvHlG
FtbSn1pXWuT4QtgPEWFh1wAYmJP/5K7jxlyKfwI9mgNJOl11G9OWfagrwtqadLYZafHQFdxkfVxe
IaiHMYpl+sWgbVvwFpOctyOBktG+ROtCVNqUk05cRN4lqXL5tULHsDF0MXyLeocnDgOfXdFNLtVw
CG867i00zoUdGt6qLQwYKHOWHomVDb/Jxq1erMZGSyGKSL8X2ntPx+nGM2vaxeR/TEf+8c99J+1L
5EbmQWtEdG1s6/XI0J7/xtYVVPCcEtqcJgJvBzBKKw7hOqOpQ5Bp6vhyWg2CAOncmLPbDqfW80jc
9tGqp2GP5R6BWGNNJx6Mi1wj4uCKW8eIDmEaR99ZD+5dTPImQa6EVlzCLMeN7sr60BSjQPPQ5o/h
rDiCe11xyyNWrfsxCDkPe611dtze+mIQ8AWJpbLsS+EE3UaXHJczhT0YXd98lbYuXicyimnhWXm3
NZbdcDB8umqDPR9SJx4LvP7V/M2YspL2Y2rsiSmdj05oze9oOdQxbET5gLDQv+mMqrgujKDL9g6i
/svYzbIXMLN6p7XoGvz+vwzFnT48G65Vlhi+TbxUCEl77eT1KS5JQslPDL6HtNio1q8IZGdEx9RR
eIO56n+zEpgfvoL/dhz+sx0VSMVf7qhszN17Mv28p3780e+6NfEL8EoE+fp3O8/vdFT9i0szgm0W
OIXHRPuPvoOtfxGOBTt3GdVJC6fOn3dYuiAasoWAoWEuf/UP+g6CBsbPqjUys8BtuLQf4EpbnzHv
trRD0lf84NQzLAI7YQt1N4hgZo3n7T6qqPd68y1GO3wsK8cZsCV7GppT3x4gIPR7uxLVHuEFKKA/
Xcbb3xDv/yfvstsCR3Xz//4vFo9/+Wh8OZ5EjCQtBzL4J3vS2LiTm5Cbc1TQPosLBg3z4s3QdRjD
+y5ZxB0kQeEYzjYik7cNkPoYZQ9qmILJ/+7lubhrwM1W9ZaI9kx9oWUe3ExhNRDVwo35NWMcJWuo
HiXTGtA/3iZ1Y9r9KGa8xtg4kmykA3yteUNKeQ5XA0MECb4cIVVSP4VTH3B0MogoQouaVjjwm5RA
PdWg1EDzpWmVd2LRxsXbsQYSjVUSdpwePPt2FrJ70kWZrnACZAy7UitFJwgu+S2bMhOAFaR9Crea
Hi3+FUpxD/q72PU+Y8VTC7Yw2UHaTFPUYbZzB1BowzFrQJrrP4P6NPZYQ+pTFcRi33V28x6ZYX3R
GWQTjAhXIihOZSGbR5VH463QcLVU07VXiPGZfRq9sYnUzI6LyF3eVI49XedBuDOiOKGG6URxbzj6
q2nHzYrEv6LYzEkavjDRLdWKIedwNhBk3WFXhZWgSM7aDlE/XgdqfjC7IL3UE3aicWZMB/9EimBH
FK3zVjdZvNIlEv+R6fTMk9mM5L3pJeV9H+X2OvO97NbtMcr0VK0iOVPWNPZTHOD4HIURXea52lLo
WrtKp8PjhKJqtSQRHkeJJjhNs3xXqjZM1gIX27qhhbHFqiIOo+2XW4X5aWXPOFRGsyyO9CGGtSDr
9I6rXl15Mql3BDWZJywv+qSF9DCzmWmw8XMzfcEE0TwWisK3Wgam66QzaLc00QyrxBqv7R5QeaBC
ucOgW20RJjIwthjKpVPPmDgqWslMsXd2czWMeI2TMnxNWPYr26rHdctKW83s+vem6ocbzbPhyh2a
botrWqPbYuLa4rnBF0Fzf85b+z5k0IL0crZWAXprljTcPn83UKIQZ4CB/YWwIGdtjCnPUk93W1cP
4tUKiB3I4mn61QIWeSbihQb2ONYH0A0oVUkGlV95Es/wSFAaHa1exvWmGOwpJCIBQ9yeJzAyREUo
rbeyqkxZCA+xJawIbpw2aZAGS1qxbzy6Y4OWzGGIfSTuV0D9d8FHjFzHY68wHK8ykYbXATXyFSgE
rp7T+fPa6ZdeWB/uUjx+MU4433nHMzxIuLcDY2lGW9c61ZrLN1ekZyG73dmF9iHXR8vdFXoV3l7O
G/2emttOkRuCDVY5Lt69Sgp5TNr6SYfD/Kb6eWQ03zhHMs9gQUiAspuSYdUNO+HwFX6bV69KD7Tl
KgvmfBGv1wmm3yEfJkQItfqW+0p3GxcARUzDT3j9DVJO5zgKqr1VRrcas3BPLN/1VNDcWemp749F
IAsXj3pKrzOm9QUWp5A1QLDAuqDSHO5kjc0BbGfYjzRIm/TicGOgSCWjhl5mX+DN4aDRb0p6HjeS
7eAqC3UKO9VPs2cOQhUYMbsttiOwxbO/CBgNGIXNRi2yxmgROCqOUOlGdEwuzEUAKVmjelsvssh+
duszzrAQgQBI9nKRT3qLkDKYOlgk5UDV/qGzdJskeY+DFvVl9KHEpDknbxtirYwXuEhoNccK2ab1
oeBUH2rOoKxlvXMWkWc929VpysTwNfBCpL2LGBQ2bHWgdbKZDWnUGH0QjZof+tF2kZKGGgK0Gvr6
wbWxPK58IcM74VrWl6LPonvFaEccmroJbh3HKSEyTW1CjLQKm2/FZBLx6gCdcCF7A5zzF7FrWOkK
Ip4Y+3OLZAHltWD8hmzDQxeVUIljC1yks24PMASBZ9v/YH/X99oIh12lZPNNGpq3CLQ5XwP0sMn2
tuNjnSBsqAYku+wN4zFeZLxAKwT/sOjY57nJEwRsDEuLRcK3YIX1hxY4dpEFk/OCQlhN1qIWbhAO
o9Cjnu7pe1y1BBR9/GwHwwsxnJHbBMObL9kLtW1C+R7baN0GzyGJrBrtZySg5TGmWLjVdih41+zd
QgvLQnQT+4JL7jr22fpnN70OJs9H5lwctcJbIV0DOKjIjI1n5uW2LJ34ZnILtXcoHPiDebQuOTc6
1rRFbe0uumsLRtAmCycklzX/RJ5pfCPQr7qrLXu8ctzKSddNGaLmdnX/3i8K7wRS/KYG0LFfziVv
6aIEZ5W62KI+BOLOh1h8WnTjTdFjoudxWl/Z3qI9Jx4TkbloZuUwyyT0cIMmldiQiZE18cHoVJ8l
CZL5tlpU7M6HoH36ELcHziJ0jz9E72S4IID3QjVQS3uLOvVDIt8tavlo0c1TFPNzha+GE/cXw3SS
+8mUD3hqXTQFi/DehoY+Q2AN7XPzIc1HHWdd/CRHYdqGxbdp0fC3i5ofeTu/F4BlRP4Gwd3fbDg5
vCYeAGtxA9BoR2qqFo+AVzXiumE74y5aPATBh52AcxfWgtRraQopZSWvQquvjSGgF08C4yZM7/KE
sMRQNNk9g1Y70vxwzRQWEKpRVNn9sCDAigUG5ixYsPGDELbALjBXL+CwrmnuAz3wsHY99xy6RYgH
gVvsOmKi5m7QJ6JKHJwIh7KbOYiHF3Czv8DKkO1Wb56uSvpCs6FPKBOH5YDpIo8Cv0Q48Af5rF4g
aN4HD00vaDQcQlDSSFeCLzUaM3BzhVTjuhKEpCBiWPhq9QdrjeNJ/YWsdwhsKFigsQGGAHf0wWgz
WQP+Vi/otj6ueRLAUsirQ1JxPdEQ+KHPo9Xh/FWktvcwLii44oMK5yyAOK9O2GhDjRjGK2Qan+tw
SkZ8eypD6e2NzwjNqnuU6OpbBWV0X0ik4St8TMBUhL+QNVSV76umZkBmBJlpM5UnqHNVqbDbR1kp
bi3EbNnJK5EdQOQuf+jcdKJ1agbmsfTi1FznUHZXjd3BPx6RzdvtlfQmi0HQf8u6/6is05ZH/+rf
N8quiw50/Sedpfjtr36v67xfaHCBT2A2/DH/RUz5P5Ud1AfTUaS0KA+ZI5Gyf+gsbaAPBOaYABOJ
tYG+8AcA0eIFNZUjM2hgPRyN/pHO0v5U2QnBDc40mYk3laJi/PjzQBl5yNCBEq6PLguXGMXYEPdI
JmcIsCQJFRVZqyu3VOZbYyj/UYW6Bkyd+ycDRdKp4fnPqFmJ6wItxh4ecL88U1I02pzXH70y4/QQ
lgDeCrPVoAxiaOa50f0a17iaxjBInxGdtNsSt/aate4zs3LCcQNpvScggOmXCMx62LeZMR/Yh+RD
l3fj3wSNfmoecgUch9LR5TIspMqlvv7zSD3msEahWpZHjprjLYNdvefMotdW2y7fi8/9pyXyv5Ws
PxesH+9HuxIyOk1SJT4H31gG81yEhOVxMBDljUH6toyq1hGCkL95p09es+WdUOMyrxVU7kRpffpm
M73+mac7mi+mDhuL7ZuTJFI+gh2ih95Knf0Uxv79P/56CuQn/QIWk2eauOx+upymhcmD0+cR6/JE
fuiiqW/QMribbnTrafXP382lwwEplFRRsKA/v1ugvSHKszg9CnNwk3NeZ/NulMz4L12qH//6vT6F
TRFjjbJEcbfiQgMXikDk5zcbkyANs8SMjlU4psxFQ2r5TVVlBQlFgpn9FI6XjnL+emiS/gCnsy23
REc0//g7gyslUN4x6QgpNpWfP0YqGgUmhBNj1SUki/GgbwhB8P1HLUs8K3/9pf91DbmmWE7DHtEo
JOUs/NQ/tdZrCmW7rWUM2mue7wqvbjatwR0MoCoJjzipmXGqHFLD37zvskz+SPRbrrVrKilIhpKS
lpj5aV9KgniIAlnGx3yokHT1/JqD3Q14dqMu/mfv5ZCRwQh86aPx8yKM//ReTmQMZKnp6BhRz+Mn
meCjlGY9XQXw6Z/++nour/Wn7/XxXq5A0O54ynTcz3HlcdZSo3B2O87TPAhyAFV2SiO7/x9nxL+N
8/3cFlu+E54L9EhsMixX6+ffrZOAO2QxRkffJAGH0wz1xMqZsGL7ve0+hHB1EErjVcNoTQOJKIMs
CP8mUvjT2lm+K0ILNjoovpY0P68dirMEHEHLZ+gb5h2CRIpVMBvB2ben7IRHn3JW2tPf7Ocfl/DT
JbbYgiTqW6ZBQIR//up9IDnd+So6huAuv9SxzE5QlKabkjHDvrZLch5aY5HGDyTH4tgfuqk/DjIf
v6NDqur3EsnQidQRPFwLtccHnHfy59i4++uV8L99TpcfhpEHpwNIxp9urcS1/WFWhnEwbSXfUGA6
9brH889PlMpBMu+gBFtNMSp2TuFDcjZJAYXyAlr92CWFcwXHzT9iW7VvtCEbtZN9WMRg17Tq93/9
Wf911XomV5ORHcBm+S8DNsgmNALSITpm2oRjn0CbS6hdmnb71+/z6a5nxXgmewybG3ZHbpBPO2xk
WFwUo4mOxVDMdzqaie/JEzJ+GcG4D3/9Xp+38483gyRt8XR06ZV/Tsgl5thtnDFmOyfmYBN4fr9h
kt+tMUsmCCvKYF2OKENFN6qvRpYHe0qa9m8urDDd5U78ebl6NtNLgps5FPBxPn3nlJx7izvDP6hu
qKejSi0201aPdnkMoFvdMcUz31wALOso6vAWTGUYB/x/+J9gOkz3isQA/6S7brpFz2B1q6aKS5LB
0hbEp5Vk8xkZM0q9qLLu59T2f/S4Cp+9KZ3PCPUg7uuqlovsIkHf47lXfW2y4SKVsO6JJ5APMizN
Q4sT8jqExEfeUhkZj4Ya5rsp8O1uldJwumSgWl9TnyCn2eAYx8wVZ7gec/9H5hluecqzCvFJjpTv
gKvZaWiVhl24slW9nBHI7zVXeWU5ryGQzXfmAfbTgJKvWo1+nxlrmEzOj7RvnWGTtdgkt40Xh2fM
vNnJcdlaRN1Hb13I5o3w2v1BZ9mz8LRybKQcM5HjDpEOuh30YGc/OCaHITImmu+e6qxtDiflq1cN
tXePPoj1xt0fJLuk0Lw9DlQD0HHD3gkdUX2dsVxuxgSgjlr+tqHQxcfu4kWooqFBo8V071EX9nTm
OZM+V9U0XD4ury+HdmvloXlX2lWYnArCIsOjLwIJ9gO67TkBiNhtsWzEdJo/diuQJld1O7NDeWI0
vuVFwooszFGY6zQV8wFqD9ducj3iL2rTDB+dMXK+dEQZGIAjzfzWhoe5CHJ4nYHct7Nscak2lYre
anAuC/WpnoK9nnU6rxjkuw/Yo+0nL+9ra2VYXNvMtqK3FBvVDu6M80qbCS4PNw0IHT/KSJkbaHTh
ViD/yuyr8RJNDCU3yhHRN1Iv2ZqwID7jsQDRay/rMFto5V6HYGs9hV4bbeZRcIARWTHvSCBhLams
nc/BMIE38Sm9JqBy/XyXuQaDo4Veu+nCBj1RzBegCxwPM3hTFtgW+2z5Gg6I6cHhsnpJkxhvax85
6qELqRhwXxqPErHc4qR3pnNA1Psp8dKtnmnUMesfSfRNqx0wXwG6fEYqToLeejKK+g59d3Q0vTq/
Yniy5DSl0UZajXkWdj6fusqUB1u5/mPQqm3hLGZ4mSdngj5Jl4MGc8lmtU+imfk+4TtwfGL7q4e/
H0dUhhJ0QmCZEKRhGuNM09Gy1oIB/k6PuEoBjxJmzFW1nnXUX6Ign06x0LswRMmIFrU4Ma9j2mJ0
eIuzQeNS4muliVevwyRJgZ+SvWAtSVktFqiamdMZw/2lHuESMxEfN/3kOWseOAS6VNGT9CUkr6a0
rlKoCWaXuLCb8mGfaGhRuMAWeacpmX8T+xLp8J6Q0zf4na9lZzTbmHyozSQR/Fn0nI6G6b1Ui6WV
CX8J+m30eKp1pfUtswn0tT0B+D66AS2DxdaRj33vXxW5Cl5aVBHb0JnGU5hmbMDOckbKrOlGRrZ9
xjld3YkobU5G7yaQrfDaqGryiDTMIGdr8vQqK2h+RdRZHiZRwFrO/d4HdB3Y8UkUTiFWvhGo685N
+UBF6tjMwydrfnJnx96NQ+p327a39BXyzOrCQckJN4NcBmfKTJ9qmKxPtCyHh6lwOT8UAM+CFdki
0zlRs70QU9XOSVrvO96qmuQXifOw0hlvyin6XAfmvecOw70apmlrz123XZ4/CBGLEnNBVFbZbdPS
FFTcafgCGaBZKyuBHl1PnEUSj2FVkstmDckoYivKB7SHPk8EAFfqUMaUPqgQkk3GMW+nZ5NeF6g+
kH+llV0as31W6YxJg0HbjVPNkNMDgBvxppXwTHfMNJFAlkCw8jhxb034tjupuuBLGwfDld2Nmzby
h1M8dCYMAkw132wMgz7hIJCFSTSojWOOZe2E/g7qgDWACJ77jIUZc3agREiNu3Sq1Tab6pcc7/7O
zNDJki7n/WidERWrzIX1aGWu+jIOGNr2phsZ+OcH5MRFx3ksH6tDCcvsZjQqCe2eSZVdFOXaaCt1
oILWBz0Kq12Voqt/LS3P22JPnE5Va59VBg9M+zW2GkeLa/rIOUeYXOH8T/Vd6lc+7VXbtyn+4xDj
ZliLR4MYm7VoU33iR4Wg4KJE5yGMHjo3eud9nM3mTkHZOI5V3my8orI2nmQJoHTFOuYH7p5k5nQn
kcDBv40c4rSaAq9IY4MkEPHRjyvrzBWMNjaU3Kr3xb53XRa2zs/EDBNQlWnrNqhS90B3377WARAM
QJrug+9WYpN5Q7FPTVLR0rnxXruF6MtGU637hiHf2muLOgKi53r7sM8t+CIDoyFyuYLn3Bztmw48
28WcfY79xNvJVdkYMRGIiVE4oFH6dJ8meJJcsqQe+WrBFTpKr9j4wJuOk6GnX1vK8WtU/R36JmP0
VnapGakzz+aZTsJgvXQm3Rsq9iUxCaWM34vilIqp5e5qyY2Os/S2lG578ZpxPNhVE+p1pL1DBvLw
OHhQsRAaeFcYQP1z3CHZcYI+e1vScSBQlbr64qDw30kZJz+0m5HIUSpGsqAH6CXFaf2smvJbxktv
66pgfKDd2WKIQHLaq8lIAnKG0RjHoMTLxMOVnKuKTLENptbuSvgT8KyCabzbRdsks94HQ5foe0pC
DdFHEKIXBBN0ua54UyLvT8QNMu3QPANpwM77yUVHzeCtvRVm37zFdcKeXaU8NdgE6iRo172jqsR9
as2O2OV3PCc4kU0nH8MfoQF1o42alFxvp80pk1rjRyXD/Dy6pXUTDW73RNRA/+bUkfc16DRg6gXv
AlTanD0a3y6eDJWt6YjkB0M604l5KzEgmey/QMpDq55kFZL6HigNGfJMLjH/rjlFIXiwJrVp04qu
hlX52BYIhuZTtSMG0dg8O0OUIiwfeGYwyiLbKu06sirZnEISJ+NqPAh/sQ7UAGk20LcKtrNpDh48
O7aIAiL9CkjsyGNE0B1iXdKVJ+ZzNh6jVJv4VQt+Nx4Ke9ss21M5R917SW20TEfSTY7z+0dVe9E3
31qWMh0l8xyq0soR9dXjQZq2/wx20X41rNL4YSH9uPY/LJH5HK8FGW54+Eb9RHRnT3qZW3/zSyfi
OGnqNRP4Jw7GhBf5EtxMUt1LmxCvBbo9s736qc+iyp5NNzdXpmfcq35MVrHKScdV3g6JllzVOfpb
xOnZauRwslGK7DGR4/PyqLGRxRJjp8foLUkt/LwQFCWkmRYzsAwOSNWsXSeHX2Hy6z21vLOuGBrs
SIZU6ySTAOEydy2g160yd0m004D6ALySWsZyNuNRXE1utu9mgSuFFw6LzttbU5WssmxK99CPxocK
WuDa6rzgTMjbD6NkzFDNeOFl31uniMbutqGbdYrqKT1ok/aANfY4NMq625dha74lLSJ1anyeOhyE
TrBsHJhRUbXLhhYPRDvG14kY9wkpnCviTcc1RbVExjdeBmRJBBaM8uDWVbg2M4ylTVVu0o4EMIuj
4O0oGnPVpjGquLb5ta2NYlsaxbwXMlrgTPpbPRnZrp5gerYlvQPMkke4QsTqGK+RdHYFXEjOKfoG
fA1hY9XXIZsvXeKfkCc/AUc9s+XSMEJUfSXr+Qcx489C63tl5fuS0zRxJ+mrNiNUhJDdV6rVbzSl
8LzXi8rPEO5TkUYYugvrbdSCgxXxmBsvtMiYqtuNtkAsdiUKBDWgr5fvWa/B9md0teF+UBEEQ9d9
me35feyjo8Sfz+w3Jcp50lPwxUSkN6OE9pIT+h2IXxNmxQIgrpi3fRW9jP0IY78Nr93qyfT6DmFQ
pbdhEz0oOwgPaiDQua767sWwam87DgitemqY666rQY6PxNMh+zRPrh2pF9k4OQOliiT1JhzqY1RJ
2qNDvJQTBGeN+wJDAb51sv6QphNWR2KEUe/CbLwnYF5/x+FCIIBRpjR0yLZrPHNv9Vjmr5h+Nw0g
VwQHIHPr5fWsKiFZk6bzQOMCrdgxwBqgGb8njH/pajpxu4KJKHaiQWW5SjgPHZTdKRIUsUdEm8Yo
YpIzNE1T2QyUnAmm3ZqA6K9ekPg/Gl9yA/KujBhcNBA1RxEKqQ25ZJRFAcu+2xBmS8xMsMw0pqLz
vxKNZmx9o6LGKIjGhXg73lQ84569yp/OhuNSJUcYW1sCrc2b2HBJ+2v1RNnRKbaloYntdS6W6kRE
Y/9rPFvDJZYT/HWRzDsR1MkJt7//NcgMmtyBo8S9aNx2K11srfS7EMZh4JXuGWz2UvLqlvC90C0b
0qB6jg6pIc19Kez6yNmelzZkbsCLokBnPIvETglFfQW87ZtMM8AANcc/eIrlrVsDccNFdCQTI0Zi
U9RHCwbDOmps/2SHLk0B1MFnr1P0CJZJzcf79aVjYLqWNYZrm5lNAjYfCEj28vGfaC+DNiQp+wsV
670itvUAAL98bTISrdZjbdEl8OzhMhAPuzEoNpn1zLmE1cvFRDDsroBl44BeGsUlcN+1NULhBFKM
eyaLSnMVRSRaG5qPmIUDOAVyvfcyc5svRdTyBaKYV2QfmVHldeOtG6XiJetMfvU8MfnMw1gfazcf
b5OR8+5shOZhTjoCKstpAoJp8r0cArkeS5eyr+qBhK9BP1Z7jmrU9l2XqnrTJ/6QrKKZrgjNSzaD
TlCdmGjBC6d3iaL1TXjFISNm41oXQflK84+owiSmo+jNV7quG3xeqW5pyaA9B9ofzMWuTYbBuYbY
YN64CEKuinhmQja7NK/8OTl9rDsjyuddjxWc4z80J8Kp5rsQSDhl0mgsny/E62gwPKYpQpl1l3bL
NUlBUCMRne/4rcabQvVcNpqUawdb+9nKRQ5Gm1Zc0+XzWRG8c8EoR+I8YX476bACWmeJwSYwmBcE
iP0QWNrY6rAnPjxF39MqYL5jrswXsJvzDgVCfVRgAJYQEa6WIPcbSpWtpnPPC4FArbW7qQbDfAmF
i88+aRO9jxrWfUjoGwBc+qywjij4BZbKH7NwaCrFrCZ75kVJaypeaSXmpBPkVv/UWuiwtRj8Ux/6
xasfmuPthNYNTnPILezYwE5csmdPfimK10Q1iMKqETT11PSpiWog9cU9xQHfMEci2uE+hN+89tAu
7HUeWdfULfWXlnxO8mPNNDl1BZepbwrrfkhaMHfLDWs1Sfg9m7PylcAS3nrsmv6UtpN/bGm5Eifl
Gc3rTCJHYNKRayv+TtcRlAvUJ53b9OtQRJQebfmem57GUuljB+1r/2S2/Dpt63Ozj9yBfjdpOhY5
DOEahEdAjubZpgV+LjPyi6F0o7qf5SyuUrCPECWkf3JTm0/eUvm4m5ztcG/aLs0PxqLexl1WwYDl
4dotXVoKuDX6deIh7lv9f/bOpTlOpN3Wf+XEmbMDSEhgcCZ1pUp3qyTZmhCSLXG/3/n150Hde4dd
qlCFv/EedEd0h60UkCSZ77vWs3qnZZZYk/rqq1GBC8xWyEQKCt5pcMXk83I6RQHI+ugY3CnQWcqB
bEzv3SKbk6ybZp6DlToy88zC2yMyA0dsg6sC80AmOtGgHPtIo+7ebMk5eckBY/he5+HwPHQ2Xaia
DXlFKbXwce1nyE90AlIutbrLroO+aQ+h2tu/is7w3kPADPvOJPdoQWhcf2OEfbkZTWvEx4vlcTeT
wX9E0jQzQOt4EaH3U+BeJUVIEPpHSfh/cVLnHPOObXypX796CbO3P8Tr//yNf0UOEj+PgKAghT4H
Ov6eX2FpUFf5fiBE1yz2rVT8/9sPRDSkaVPot7Cy21CjkFr8N0sK+YM5+4toIzs0BJA//IV6/bip
QDeBAzM/h14U6nV51A8aHTixzTgrCDyYGGtzvMK19nUv4fMQiDxMYr1o5iC2/9DP/9YlpYU0bw6d
CcaJIITHXihjtrAlt/R/xCXnlQN0DP8cZf4tfhsFG+4wmAGjWNlzrTznw1tjnpEMnLuQo96yFeYG
R3eGaCcQz3djuCqn16+vQsOccNTysG00rQZNHp2ZoWnHopM6UQCxdmXlmkpW/cxp//ZrFgR9zb52
ck0PEi3uIFbPpOUTXavtZqjFsMbyq23Hoeu3YVFVj3owCY3kqzpaVY11RyZcZ4KrB7PjkBnO6aBS
V6IZOtIGPRjgZBEGFJjb6DDOpTQrsqKLWnaU13OKBTYp2LZdw6DVOrclUxFpckAMH/3pVQzZ5iop
CuheZZsDtIY/LyvQT4GaWBcqbgP6Q9izF4E5BldqqUjW7wQltUphNFBMkI9+2g5APgmNQ/LeXrZO
Oj2Q15OsggKOeWSVP6WeWvQayUknyLNb1daEB0ivL41Ybx6GbDTuetxoBKhYyToXVcQ2Bw9v0mrG
po5t9G9DoV3ZnPDXoJGGxcA57puwGn4IH4RLa4qILwCnPlLvrLUrD/ywm1McWPp5G9x5Udf/dBoA
m90kWs563gBDosMZQJTFW59J73tQoORYpTQLHmhOmgLepfZWVYOSLGmjNe9KaQAkIs26eXT00A6Q
YTTGXYewfWnNNxgVx1XOMb1Z0JcBuTuaElmw1xCjRp0DLTCaSA+7J6iDGkwlEFYLBWKkXJNp8NYA
E6Nd27S/oml4MCb9zQEf8WPQ8TwbrRJ+B8AW7dSRwu+iCkqo4L3xNu+IHegx5eRGJUr/iOYeQdMe
qZCtys9LB36PaLDifeqY9WOokCyWDKV1kdptwBe599bCrDBHoEjEJ61HOz8T3QrKTrVBVa1ukbNP
FIWk9JcOkexrexhVNuKJ7e9NivYuhykG0Ce5LMsI9nxqx25kRt19nE/tfYPnl7MmHHSOQaF5l/jo
O9XEi/e0tYHTKXm77ugc39gOt3NRCs1bpdRyVzpr53UD6yzaRbRpNkWCn4zUtpAI0rZiN4Qc3qc5
F6r3UQbHjsCI0LzREy3aBkDHtppRea8esAqIFrriXeu9Q405DmhpzVpnMgUp9N2MQaWvRn+USxAg
xn4sqvKyVObDDfytnXQKeespQtkizRW3FuH2l71hPnppyf4I7TQCVLNT6b5QgNiVVYNguR0wbZOe
4702dCDxcfR5sxBKq2xz2kHvRhTb75S3mmUN8/OisjTnNXBUbe23pQFnmDTBtVI3DvVgZ74fHib5
lTYNvxJ6NdGy7oZkHfj0KrVaG90U8OElCWHGgbPDBC/IxnksFFPb2lZWbU2MAd9t3euQ4pvBnZqW
KsB+7P4rox3Y1lthR6GWKudPLYZQUQKOvyZ0sH+phMiustZ3bhDriwOHAHpKGBqU9VBq5kWv++Mt
gQTTBtG6fUvWWPYyBmZ/V42w54YoaK6HupSX2sB2GmaEeRETAb7VSrNb4neW9wUychD34wTMl0rd
0lR1BiiBggSkkJLeVk0qMeCAf2NrkUlpruj/53h+evXdAH6XLoIkD+5LrKC/SFSqXa1jEYqVtN4y
NWheQibfFGNRb5u8B1xcF2FNBG+AGFo1ShB6Es16kJfBYWLH5y/8DqUzL00gidzGyUpLcdrz2/oH
XcunPZk+JewkinyJ6YXlMpKZCkM1jZydzY5hg2ZY0hH0nZ1ZO5yROEtgDZ+9R0EcQr2QgjlBlZBj
rqM2a3Wsqt0/p8qgtMcNElxlbXmthwlGTZwlKYjchyGf4N5ySrrNkqp87cumYRnr4juS4il4R+AU
G1aBZzIWgXh1luWCOu3esL5OGx3VycXHmanPQ1KCSLLkcBvn2isWFRqOCXv399qhQz7WAGkRDXHg
nY9YeiZNcC2cjVCNpBSjTGs+BaNoJF6xWXd2zHaUOfyBB7dXhubPnZl5SHp/VFaownSEMejs3UUy
F9bipn6yhqZesffljxqVUNYhXpKrj+O8Xvv6N6rCbH2NIH/swjTdNk6bbTmRe+tw0lT8bTP2oaSM
qQ7zZj9vX3AENjvbkjaAqTYyV7YXqy5i+pjFs+quHYrOnFYDsA2V5oRXMsbDoCkNoY90ywY3p7av
kyukiR3ie7ADlJ7SPYAZzgJWLhvCOqJpcpus4BdWBzm5DnCrew2/zvePTi28LQ4PH3JOs7CzrdVL
Di9T0TIsHn9vP0x2vdAqDrSon5UDSahIupSBR28LjNA5AEoglyL49XEijOfTalpJ88ID3MIhpUbG
WPoI+ktPsbfsRqsdYLv4sXcwOmVZSR2inMMegF7TA6Gy4H/Uj+aPHfBDrGgRtZReUu0RGken3KEd
E1BTuhVk3L5oaUn4b8EER1Ef7ydm9BIRF7wMQ83eIr7hO/q+9aGO5fTIRPJvZaD4N03UOoTf0saR
BuLRsCqyrV0J+b1hQ9os2lD3SPjO/PGfk5/uKcNt08TT3aSo3VuXecpDOseDTk0D2s5W5L/PKW4G
731U+WUHQ/Qb1Si0a+ohysEHqXCLE4TOQqLjODaH8EfW1vadk3fkCmOvexLtaDx1lWI8RWYxXvOl
kpugDJTVGIbKitoCNURyq68mX6m+EdSYrfUKUzjM/uH64643Jp35vLbtG33GU5PWwoevji7I3tHI
XcYhnbV4dXIm4oZ0I/XCooeyzhyghenYiHUBQJ1ykUpcNl6ncd9yjr7xbM0H1okudPkxlydbQ+Wj
GDb7Ctu4mAAGX5Ng4q1pYwBLhaQDQ9nM4hu1jNIdCbDyu+Phz2o8pHVgpPkYYgPg8U8IluM6p+KA
TQWjlSNS/OSc6c1Jm8sSSB7icbhmURh3euFlN1Y1TWSRmcCJ6XiPjyRWm6SZT9CKJkgYFN1iokAh
CsHUt6IbsNGYHATFL6NNqSH2E5ZIq6euWBXDTWnVfLoJ+gQdVOaUJoYpteIVFn6PoE6NVFO+Td2O
pJmJnoJR0wBrkkxbZlaWH1qUaJuWBYc9EA2hCxy/zU1J2ZCypyTSLqCAM/ZkPhJj0m+Q+yojkQOZ
cqhVlRM2BiR2zAZAroREm6Xq17yajVlEGAJnbabdlVT8i44qhJYljyql1nVaUJkSTqi9foghjJQG
t9H36iv4bwooQ5iLhUIszT6ga7wOUYfS5ULvU8WWtZc9ID67GSv4RjqlEjF2CGVSR2KGaDqUPHBG
xXSnStoh2FUSakce/3EwlNJvFg6Vncu2UQDx8EdvI4GBhUwCsr9qcPjbUBXTDieK3PZluJ2v6MYK
Bn1J8SO41qZQr5dtmN7rQ0zGj03Lcio+YnTyhphac9Sfx2y0I74N5T1YFcRycahc0DG7bTH3LmBY
B5hdlDe7BHGgGdl30dIKS4jZveQyYriUOSun6dfVxrarHgCkr289j74RubfNBeKfCnlYqVprdogB
jSoTtlkw3urUIpZxLdOfVqb8pOZ3M0BF2OhDn877tnKHUYgc9Ck89HkwLStb8V1Wqy03olsiSM1W
Pn18+mD2dyVD9Q4gIac7V5cehMCZ4yZoOKg2UXyEuJKTYRVcL6Y0g12VLsnXLWgRFt5VkQX+kjwo
wKdhgrIzF10LIiEKnv22M90YmgSpcO3QraFY5vcFuvgJgxqCqEWqBxdBJIvbLIuL74ofZwu+6ik2
oYJmXGehENOQyZDRVMS7thunvR468RZ4f+sqAb7jVe6Xxq1hV9Nt5MvqvoBFtEYBYNH/G6p0JScp
1zBkIMtVQbBNiJjYdGXMkVxNwj0m5JECe1O+OtWUAhxVBHXdxHSqVZ/7oqdF1A5xfFFnr2zvtR9Q
Re0rzWkbdVnpZn7XlRGIDD1v+1tvInKqGakyR0pQbxobSYSepsS3xjjwMCxVPMUVRqxXIzDKmUA5
jeBrm+guM5t802KJ+CEr9ldYhgP9erSd5gfeZWsfY1d88kZL9YgpbMWjOn8hpZYWlLztwB2yrL0I
Qtu4CtK6ecJma7pQh/p9YvrdRa+M8c/GiJAaBBoPN28b77azivRXWgN266RmvNBMyfHYYZHeawAe
LquGcrrEL0Cxs8sMzro1lIlRaYwHkVnpmv6+Rh0bg9t1roxvcWfZ3/XcymjqT/bS95Npg1grWkYd
YWTs8SZaKQGA1EWrDPBRxoqVLEoiNyq6ZFFIi4CuhK/tfuRUgYxUTHA37JVfF9MKT9lBSehLZQ1x
6azyCwo39ipz6FvFWvEEuleQp0tdl66xVeJtZWe8zR2ZHsgPyy+bKdF35I2xlVr7KfoIrHpxYbeK
K+peSV2OS1J5G5sExUgPX0trpf3YKESNcO60t5xi+oWuhN4D1dDmko9icstWMXoZNJE/RGVcfi/a
YrC2hYKlbRF6JVjlLp/B94RVED+lNNkdDPI+W37UKONKErPTVn207/T2ze9teniUdy4Hx84uBDvb
n1kB4H6EmLiCb3o95R1G5VooybZBcrSkK5Rfxh0J8cgni+aaLr5/TaSgXEC1juq1bZslgh+JPq2C
Hsb7/wtKF65LvmnOosWER7e0mfbg+tvbGDMFiVZJ8DhUteDDBSNFy1Lvri5E/iqU4tmAI/yMKup+
atFzbSzqriuFkus2KidW9kIRS141ctnnEMQl+rDqm6mSY7r0iGyWQatupq4jl54ZjwU0N7YBLJpL
PSa7ZBFXLQgSUP9uFOn+KyVoIqVZCRemUPDd+4N14KjD9wSF4rOXEghR+M6TMRj9hVpo+pafAtJ8
KJt7IzR+WYlNtlrejLhavG7TxYhfuG9jdOWQEb/tKos7BhlsC3dgIHHc4aYIz3qyusA4hB0o1KgN
eWErB9dmxp6K+DJnY5IB3ohAv+UM8siCHN8MxST3JRKzRdM3cl0kmfeSO/G0TCiMu0opomtJyg1+
Q4VTjF6xuwUVUS79rs++ZZjl2eEqd2maNrvGHtM7D777rVWqPvADqV9D0RXvmg8rLo/6Yl21ob/3
QBjeZOYQXCZmbN4bBdImlIwTlMofUYZTPgAOnbLcrrsC0vrUDOqd57US9h6q4ryJ8+2IffW+YcVd
tAP+WIdAyG2VtAe/JbRisFS5F34+bpu+eg6czHIjP+CLxUaQhHlLcVMBhZytHLmZBqKN2i9j9r95
9t42UReukqZ4FYh/f9R2Q0b8wkdp+pqrUaReaEXrQQme80IVNHeGX+uHVleGcakQeuVch0nl68s8
K+HtiiqHk11mw8TRLKhor49VcshShxh0c3S2QTir+SlhHZBBvg0DIkMVTA39aFHt1an/aZmcGsxE
T4kDNDkklSgKJo32WRo6RO7VmqsgTNnz/ptA8uRjiqJmaXiAMtkVJivKHT9rPaSTq44eMge+r2Pf
u+0gXyyOIEM0XZqVesceSlI5o0yktLb203CS/sLITbGWpaCQEsOc9D3N7RzFew+kMG/BPel39eC8
l4OhPPq8eg+6bpE7aIJqpj9WDd6qtrU5X8rMt6oztJAXymwF1YnMEkTJZ4wKn6ugGPgsU+LmczRb
P/bxSHz2WafYldsTa7joFIpxYZEzJ8st5/H0jNL8U2XXnkdzNET8UGjlscnFGsyhwYlduWPu06RF
J00cnjWsE79IVl9XeE8Nhd2M+BtTh8NxrGhXa1lQftS4sMD2D0Nk8MmIOu1KbaBnfj3UscWEuDic
bdj2AOTMOdVH9WotNuFZC4bKqqy9jJMmdmUVseVk8i5Kf0i30PPGvy2SM6iuCU1QhwNIczyoGXrw
vHJgXGPMXdTRoi1kRcmOM6lx5vqObTzz9fFC08KwsAsa8sgcELP4T0WhVG46BmLOTlUiFjc72gHZ
H+AFVuVtMWpUEJMpuGqTYTgz/rHx42N8QZoeTtS5R3PcO/GNIlBjv3btVKEAn3GBsuwfvn6I80X8
7oCYBxE6E3P2tam0Bf7sawwan4vG0Su3Ib6AmkHALsK3hHed6OrkTiNM0q6FeJlXbJK/HvrU/BE6
VkXVoXmjzV2w31sqjmkMmq8L0jD6eESDZsJfjOZCsKWocNLR2pDHETTe+uthT736wlDZm/NkscDT
+vp9WFE7MrdChrXKKNlrafcApXNyfcmsdSzm79fDnXohMQrjrQFOTQLh0Q32q1LV0AMxXN2Yh1Iv
txz+gU3A9D2zynwy1Xw8SwfrJydwFhr1+IZO07/PUk5t/7P+mJuj1/4CHwoGnjg8/BLoXaQ9qS+B
NxeTYLD/B5OWtEZpSUPgQf300liimfACVOjyfePOhAdyVfgssX9/U3mEc/tKpfF57K418KS0RsrS
87EKdMRnoS4eBwDAUXHm+Z16Cw2EA7YhqMpjUvxzuhBFk8Fx6llQ+xIuTZ8/Szt//vpyzo1xtJKG
JoA5PtSVi4iarMlqa9jpOcfb/PCPX3TmHwAkpqJpfZocTmT3ld5UbsHe9cpvVX2vw2IkWbIPvxMm
z5TMOnWmkEKpEaj9MPCdW9E+v3oCUzItFN4/h9LF0YpmmAXywdyBg61B5m0gKy2hnJaXiULuLtri
bPW395XxSGty2EfhxT5+90qOVfaI6cdNs4ENihzvgCNZZ7YSn19wQQ8dOBylXR2h7NEL7vhaQ5Ja
UrrwYwFXFXm4xFNwaUX0Mr6+nBMjcRG2aQH6wNdkHU0Tpw7DaRzt3GVpQ7Wk1Bdkch6KKnr8epwT
j0mzDJ0AKlCjc7P4zykvizQWTmXl7hSqhOu8KHayjOJsFlztvx7pM0HOBlf321BH31hqVHJ2bmAV
6hwK95nhLwj9/Cd/EUtWl00PI7jnLeg+r1qV0M5XKuzNH5Ij67qZ9GYd0f3d6jVltLQSFMBTA8GX
aUcFFDaiXv0+mK68hHOgUWYCsSjdIs5VRPjoBILurS4Zrvu8pYI94ttdUmYD2CTD6cyFksB1/Prx
Baevp/ICaHhXjtZm6NWKcLKWe1oHzZOTZkS2d/a3UcrwJZ1aSLtJQv80QYmE131jkQ1Kz1ruJL6g
0KQzq82Z3Hr7kHocjBpJSHmefit6+2ryKCyleVyua0TiizIEhO9VkUCH2edotDq45kqktMvByA2X
3na/aho8eowTrSjhWZexgZYhioGwEJYSrBy/X06WP6wI50wc7pY+h8pPtfpqzcKur2fAibmm4+dH
wcE3iy3/0Vzz0q5k9zFyXyK47p3miB1PfXD9qEIkT0pt73494OcNjxBYlA0TBw8Ej+MND56EruuL
NHcdu4H6FebpugQOcylF0Ww9228uA0qvB+ht/sXXI594fdnNqTMtEjXJpzNH5Y+dErQywz04jt87
SdxfSb/ngFE9evt6qBMXicCD1YhaB/8cbx3pi3LeHNvMTbuKrgiGjopyLRR1rCbVTtZxaC9rGuzQ
XXWK9l8PfuI62VcRlAGMmJt8bD23iH6k7JRlbu0RhlT22cGfvd52NFZ/vQ0w5kVKw8DL8Yrkuz8X
KmpAtY9xNHGxHD2NY9avdJvouCoR4q+nKdsNBFMIozh9fPKLF1AUW79rE3QFbU9UEIVXEd30vSnJ
Z5e//vYGGqrgwnTNgMBgHn+2/DApMiMpuSwzFS523iynh0hPp04EkUlfD/b5BWQwtjZsDUwa2sef
rxJtSCDblCtTjEMglCfsab+iQRwQBJ7Zg8zv8p9bEIbiWCq5NNb8Dzf2bxoqgibCMVMQYmBLXAtq
pU5ukkibdBPkPNw8iX5uN3p6RPg/yNjml+7482IUlo0hOXZLrdvHTvGSj9pBEBOF2lcmsDL1y6/v
5ue5b6hsvGciNlALur1/zkgT2gruWyt2lbbdk0HnGkZMaod6ZpjPG8Z5GI6GYgZMEHj05zCdrQ5h
yI92CU6ZDeGAy4qBL+LXF/N5FWEUTWWzAcqB2L6jbxYOmYFoDC12K0FFi0oPmtL23crkXVQ2NNQJ
MhdjfmaVnHHon2bJvHCgbzchMxyjGQhKwAFAqqPrmPjY+8ShDJcVMTJzhy79lNHErkd4rAsMcyTK
ggYtaHup1rYZSn+X0EfekB9ymEaz/IYQF7pAUbA5mLcF5WxCQBYnHxwdyAOOQPPMb3/ywcxBRDQD
8QwdPxgkCUFCZyNxqU5n62h0or0yUOf8+sGcnGXoKikpgSb+tOVMjZLPiJ8nbtZYENLyzlVj7WBb
zbldy6lHQTwuqkrAE5xh/5xmppWIrCgzFqKhEAhZvGA3SHXYfH01p1YgyRYA/AKHcu7dn6OQQagP
fqvEiIdwtHQWnykMgGjq6+QVvf7f76I5MyIT5ZMxM5KOT6h43yVUR17RMfZ+zfeuCuVdWnlPX1/V
qZdnBiNbSHI5GBxP46EmRWjKeXmS0LRv41GjxeaZv2i25JvKN+2ffQJhh2phfeZTdWrNQ6tqsK+m
Uvbp0EPpVA2E0cWuD5y0yRQcFP6miB6LaLrnRTwz2qkJz7FHZ7JzsvxUJAOGgIQU67Jb+EW8TaVp
3fU6rsyvb+YnXgv8I5WbaJEXqglkzkfrqtPqQ2tScnfttlcfQ8LoNsQToUeLRJfQm7P6h0iz82Wb
N91NOWbxtZlYhLHaaDonTGw0lgns0Eo85vgz0GO0bXTudKudvPMWJ2zeTFhmxxufyqtVs09TvjaD
QZugKV+0xgFAL+x6F1r2E3FJxdIij+YyyUT4GPddvfOc/DlA0THJ2X3Zp8aOKpKzkKNSgMXlOr6+
kSfeNXrabEEtS8AWOP4gJha/Qziw3e6z6Vcxac1GLRBTegn6lfHl67FO3I45wnjeV1CoZdf953ut
Q59QQfmztfe0XyoFh1Vqqi/1SKCJ5WRzpIpszuwwTrx0mkbHjh0NX6xPW+yuSsah8nMuLzK/B6EP
jQPVDn2MaloI3JkPZdWXK9QYnfv31wo3y5krUmwQj1dKY85urew6dzmrXePxq6hKJ3dU40l7i/3H
0Tb9v9+3zaAuygC6xun3GIjGu4IJ1ChzV1H9cgmLF1VCJpq7HuiBm0oO0l9f4YlvDuOxhxJ82Ngs
Hr2BqVcZQZhza4fOp3NhVP1KLfNyJVDE/idDObjfbcmGEVzXnxOnsIywSTOOaJqTZ7dAl3FrWo28
CFtNO7N8nZqjghdq9iHMlf6jOdohicsmKgNunbYHqB5vplkekprnF/rlnY2p/a8PRyxgmC50QGS0
T45fQG2g16bXU+ZO+oTGz+q/VaSUFtQBzgx0YmGmpA6HTFB5xsYxP8/fNtvFhFtP9TgCJr755A/D
1p7Kw5kpIfgZRxv6P8Y4mhOOQj6fQXimi6BfW0BwLfYgasxvekucrZf0NXdRxRrVVwW0sch/yPsK
zq1Jr7YF4Urxr0UNmYV0eg1yixShaQAbcEOHoqn2ZG4Fd7pDxF824tDyCjXbpjXiLE634xIZrLcL
TJsmhTpgVtRmmhFUW+3b5KSIrTINnkae1tVW7Qhr+QCO3QBuZXeYz+ZwuOA3wWAFW8Jexl2CYfS6
E0F61SlV59qxcwjzuF5yh+NNSq2oWgQIBV3EiYSj9FOx9trARCwcE1tsiBDKUdRuvr69p+YmX3FL
Y57MYexHcxP0SdmMkrmJTPilHJoXOyhuDKFsRJpjqoVW/vV4p95w9txs9ijf0xA6Gs8MxqwU/pi5
oLvnmtN1r8e7vsnObF4/t9Vm4qkuKPxRI5DO0TAARwJRDQ4BfGp8VxRhhWbQ/lnGDzShrxCkLFtT
JwA7O3NkOo7vNNhCMC5VWu4oh+vjDZlTgMEqepOaSD5OZFoTxmNXhnKH0UVN1mhmOOOUZgqPIO7K
VUI4Bc3tjIW8JOXcROVvRr2yE2qrbLTGyJYewlAmXLGl30kH24leTQ0geT8gBQRJ46+cRpPUXqxp
5WvevR7j47cns1zgfDRiXIXY8yJ+H9APxRueD+2WPE9g1gMWPBxd/P90MpdB3URrC3bBYynMc4/i
1BOXAGih3FJmEHOW1O9rRKjWZprFZCECEBvpLi3GXt3GWtOdmVmn1qLfxjneGHVFR8wl2CvXNmdy
MvWGJdEe66+n76mtjYTWR1+BfhtU0j8vRi31Ii/BNrk0nezlOFsWVTjzMQT+oB7PmM5ODka9kjML
aVqftr2yYjHKEt4VJZCEiQBOgPazQQGKlroJz9y+UwuBpOzP1wLL3qfNbzKOQkaoqNwqqu4Aoskl
pJSnPKnemhDNQiDP3Ent1LyYe94cYJEQWMd9mqkuEu4v+7RoSKCJTLq2t6eq3+nU4le5UALXKEoc
34UjvoWqF7ijj6nBJ0fmyvbteOPkxvhgYQnCnuH5IKu+ftInfz0WRMpI1G9pX//5pPvBq5U4YJvT
l8WbcPzHQO/uE4GO5D8YxyLinR2lnC1zf45Td8oYFOjxXE6iBdWc5iUblX6Vt9WZD+mpbeuMtqXE
Mv/LOnoPRe/g4EB76TZ4RoIaiWuf3VW5CRheuyEd7ZAmzplCxakJ/NuQxxvWaDISNHpq6pIbtCW2
4Y3AeMTtcl/l3Zkzhzg1f2cQN7VocNvUkv68j80cbjANVsoyo4/PTVC8wwQkcTXR7CXlW3858wEI
BVKzdVjOXgNFm5WZFaI/0EZPpHgFT14J1arVcSzgasNnFDTVPam+4H+zJCF8prY3g9Xbj7bJqgnQ
ipT5VKkHom/m0mauv6u9jp0FHsJQqM9R3l4jxSnW0P7fQrsju34U4bpNR/2+QHTNx143z8ymU3fB
mZ26lDiYt8cN2CQparJ4C3Z+xbSbmklbNKrxhHn8gpopoctjf2bAU494dmYhlLEoth7f9iLS/LFk
M+SGJcyBrmirYvNBJxA+cJ1FPWvSv35hPrQTRxtCFDM6F8jrwjHz6En7ypjQJU1SV6aTswz6Vt4b
gdYtMzGaF0GeJI/w0OAQGCgnP+wCdgCKIW0n4FRI+rZKD1rvzG04cd/ZbMwWaODwHCfml++3jbAj
RxsOikhc0JHGOqhGeZUFbBvHKK+fIuDRxGQFr2duxIkiJqoEqj7zqm19Ovv6gzkVXscbXU8eUlbh
GxsEqWJTe1W9hbksFswUlJMmGEQSkpYjPRmcF8Y5FLE4sVbOvnDkGDCzabTpf169ijRCpk2Y4luO
wKh8+BpCAfoCbXVmXnBnrF0ToUbGYgWlLKGIrCkpfVR4It1tL3p1M44euIkPvnwzqd/ZFmfboGdK
4ZgiLXlwzC2S/LcRMTZLdrc2ZBSs0Qobq0rJGjeQpbUegtZa2f6FnsfiPhbZcMNriwlt5EV4CuzW
2Seq9UMFCnbmYH7q+umA4UG35g79ceGIcluU1I3g+pN4uAdTihZVDuFTqCnB5uuHfmoohNdoDXCj
89k42oDQdIJHPn+WgJAGq6K0ZzffUMR7J0j8p6/H+nhux2/aXP0VnF75DB4f/zNFJm2fhhwOOmA8
C2KoRsxek6FtvSLvYKwm2oWWq95tM+j9ta4r/p3eKHBLRFJsiwycy8cv9L/4hjP4BmR5NivO/6AE
Vi/Ny/95+0i4uH5J3/7f/716Ad/1kv36neDw71/6l+BgmXMWxdwYVjlOUhxgIf83psJy/ovdB7oj
WnNznZ8p9y/BgfxBOrzMbMeYt+6/ExyE9V/sJTheUWw1LL6G4m8IDsdfEXIuJGVyQi9UZDSftKuZ
iiE/DWLAB75mThDMjeySfu74kBLChNHBPIdBmF+T32c2A1qwmPli8Zt/riiDfQxITJOjOwxsd1Wl
w9sn+3D720O4/efn/R5eeHwKZRQE+bN21WRp/PRxbOjUdaUZDO7Y4Hbq9aG8i/OKKAjLKNaq0icL
rabEZZSR8q3ureHh6+HJgPh0mZQpdVyIhq3zjI+PwSCjod2MVuMSgZMM8E+DaZNYAVZohBLEaAfV
nkhzvhb4IKCYFkAyZwhlyE6ppst6D8dT8xc5tD0OzUTYkoSFJcme+ngz6jF/FvdXmi5FokzdYigw
B+MkrmHcILkf36ksxN9EZANyxY7kBgYeaM+SJcRNs/yOm3jczvTncFH42kjFo2RtW1BwnVy1HLQD
mrziuoJgeAB1gKNSwIroZV282Gkaqvg8uvE9qLmiLku6x6QlgK6OhuzS00AW4MwjKLjP9ewy8FTK
3+FY/CBshL/YD6FzWYPrWbMj9745HVDiVVcXar7jVmUp+VYqf9dj8RVbgri5TNWqYVdgTzuM+Qgc
Z8iDGxNnBmUZB5EZLjL8NVZY3eVJR2RSN5s0ooY48VqiDJrEEFKISPsVuRzVPm718g7clrdHkjNs
ZakluxKZ0VoTTfcYwdF7LKNJ3vN09DWKGBDWOrzeVg7lzzEnScS32O2EfTY+IFzNfxDzx5MpWW9d
OeM1rB4ukWgy51ISiegStT6+9/jjHtSKvzKqVf0kMWhceoNv7PDsaYcWxuhT1PTZ5ZDnzmWasplZ
EbdrRAsjxb2zkO2kIkFOinVdeMmyzzp9DRE1/lbIALcLlGswCHn10/D4Tz9GIEgkPLVHF3YoZhOj
LYkQ43W2lWbcyrBNdrnNwx2toifYKALwVgsE3iRdkStSYEqlcgH/14I9ulU0L/7mI+GDtRqU14Rm
mCCN/e4tVglTyjDaUjtTVRYNLX8Oh7J7pN0xXTllx48SwbgtSI1caANX7PRKce3F88uulOaN4qsd
kk6uRRqRs2icIF122InSRRdk3RvhBuOWvGHjxjd4Eh7isYWRFeMqhf6Xwidqua8x9DArccwlcVIR
rN0BAhjWKs/7JlWv/EnzebrK+mB80PmQbgHjYkKsyngDSrX5pUZSOxCS169IygE1p3Bva5/nSPgy
t3qeokkGkm4k6nIz4XPyYTvyJAyJh4Sk9fGdiKriR+Jb3j6p4x+9Urdw4Kv0xrff4SZCzwqVVAYc
kFOdFGLzGdhAOYd0to++ztzEchWHWx1X5MowkmfDszrQr1ZBlILJpJyJVkPAg8JQ3Wy80ihuCvjO
N07Tmzft6GmHLKyLH60p82dMa8xWC3t8pXv5s8BJchHBY7gf7JnfrERgs/4/e+e1HDeSresnQge8
uS1UFctQpEhJFMkbBCU1gYRJJHwCT38+sPecI5EK8fRc75iIcd1qFExmrvWv34Ryqp9SnKWg+Tmz
gSIjKrYvNxdmLIKu7oxbPSvZb7XIlw+gtN1XRRt+O9e9haU1LQWWvRYq8zKvYn8yxaGv7QAdcqLF
BSppsh1K3+Q1VcUQrB7kzb0lEPriGBCgG7Gd5qr3EXbbXwFfrcJ/GGs59d9FO7gPAkVWkR5GZ5Eu
NMvFkDuIdtPwYW6mxDtNqTO4t2iyUee6ev5iYQoQ1/6QyY3laWiDzeLv+Q49HC8B5TGP1j1b0yCv
hhqbZ5SB0ck1io+92Rk3tVneGt5w5Vaq2qMd824WPO82XoB1b+ulWAAnV/hd4hoOxndI7SU7Vnbx
pWNwuSO1bdgN7vxNhBjKu+Pwo8js6mjI9DsJE9kxW5gHSWtQlzUxcbvSGzXOuGn/w0JvuktFd9Z9
k+xhG1uo9Ytoa80tviiBl0JiSMWVu+CfjiXuOMctMmI/D09GoZqtKBu5bFSUNEd4N7CUDY2dqYk2
ohIFmGRVls+pWrAeB0PEerlz55i86ttZBmJnV0Z0znHv+ABEP6FYY8Ei+bbOYoanPkRhSl4KL9K2
RvNo4sB8qAKExap3wl09GXaMeyzLUq4WJyZERduozPPkiegwpNYnp0qiPeBKd2nJyCl3Ns/+e6em
yY892lKYi8SqJjQe/XhAykuQhjXht59gp9lhtCptc4DDGVmgpBEh3F7iN9s56b479TRcpF7KmccB
Hu5Rko6bjLT0XS795pbxrIWktej2sLYyouIKA9u4UD+GJLJsJqfQZ6lXaVFZFA+olOog9rU/X+D1
jk0oE+1wS14G7JLRdagQHWZBlo3r7OA5wRGc0Ta3M5sIZgiFsruNYl19cMtOnbHFx/fCNu0jnIlu
62QZq6rb4YvXbCSAywYzYO+k/FZ/WSaHpLzVu4Ah1GEqt85o1Pj4+suTKk0PtK1aPqtc1cjxu+ig
Fy86VkMyfxSFs2zHZGhORaXc2LdL1F5+MW7KKS12neu4N0EHxFwnK+sgbVFCmyrcN8bIjGVNHJg8
hxzkyMnvAz9FJm/OE+G3M6rMaDT2ZNbWEGWrm9IyOMsxhzoK4WhnA3NymxppdIfLjnVRCr5436mz
YzhqovymxP1Qg/zhfT0Zt2RFhFdWs8ynNeOrJOQgwuek8dvqbzdtrpAfBJeRhvceu9OEY28JbwyS
TlZ8UN1iHRXTloZkZb89l0viPAx5MLubwJug59qEqJ+zGVP2OLdy82+FkrAk1ln6emvm5nhcmiaK
VWW0F4NVeg9TOQjyDgqRX7p92n2vnNwnQaBzRyZwliS88wEtoIliquiQ0NYSFoqhZbEPMm/8VudW
HffltNYFqrlBclduIevLeoc/hziT0wtvF2VyHvD5VdkR/nx7GTVd7cKwBTgk/tUTCJQJn45zUXvX
s52Iw5JJ9c1WWBtiET8X67vBt28tkfLc4RxaQyZyr5OXkU0WQihV/yPEA14xK6GF3ptFx4ED+3d+
po/GLXI2klvF1IE1QHrGZZCYKtmm3uoWmIkKj23lXS/YT9watVLcrnCy/UAeIhJjJkFxRZGXkaet
1TetBqZbGWQLRP+cztCiSX19Kb4aYVufEYt3PxQGXuHW9jLuz6pWNEnPs72jDPU/aTIcO6T3TYOx
xegW2zyzyyPAvbwscX44uGZHlEg9sRm3eZpvKoXr9TbzOg73qKqNW5lGw52wnfQ6rag0pOerq3R5
+RVRc+8QNCs2SdOsmzK5FM893mFkIgSUJ1HTWB/ZBuUPR/l0wQZxRJzaRLT4KRvRpmr5OavnxEVm
GcNdJvCk3FiNEUosktv5Iq38+WyOxIBkwzht01UPWlNsPcAzreJuXstf1EMPQa9L7Ei4BYAdiFeV
np8RGogLvSQ1qSYiwq92wtFm9hKTrAPllIjGouYdtoP1ux5izXeiX2Iu/4YH1tq4d6ep0R9Sw25O
CRDuWg4HMm7ypsWRZy3vnSbcjryYx25uEY1Pkoc99N57DY31GsNeQfL1l5C3gR/pGzXgUDt1hc1k
f3AFlX+MBMm7Dvze3qU93jOzS0GYRTzZPjX1xyCFdp13HkYDff2YJpIPU5Iu3DnjfJaTau6HwXWv
cYXSXyYq7neQmjc45fpjVy0WM3/YWW9UhKA3RTAaTncwxJpC0WGiOysWmmnlJAgPfHUcRXxg1sgX
j1kQqgPOqTUIoX7KFXVzgBnPO4ldL3jsr40v0bloptYfBUH9NTEtRTZsRwK9X1U5mMHDWVg1sUNz
uUzGeNG2Q7Zla152M0AToQkDFVSuaF6DbF2mML5u88ltTkgqsBBMvPoHEa3BTeiniJ17jNgSo62b
TdN777GzwFLfNLPwzMKV94rL0To8/hVl9AYDSu+MSEoj/o7JAVb5rqmieV+TPsKzhJkdZU7wTIjW
eMA0K90blv2ESOMr3jwOw2bKJcOb0u0AM//D2Nruw6gw1hCLU5xNs3IebbieGimZkuMZD4sQB2Wr
2JLJiscT/sMXFVvJIY0wWzOtDNG4rqhXyyq6pIDEfVo78xn+ykSyJfztet1hbMzrbse09T8ZGJ6S
lZSaCEql65I037HHogil7p1q0hQHNjAMcqnZaZbpS9KCv2kh0lNuWvyo0LivtbqWS3Mj4W2zpyCz
37r4c91H2CtvXFMAhGPlvLN1oq4KKDaX+YAr9kh6ErL4bLxLyWZDZeHZ5WPrEP106sslIFQ3mVIe
kiDXw9Bdr3deWmRmPCgnKfFvcPIByxKM/YzO3XJD0r6rEwzbusbBKiTwlzI9Eo4stsmy/h8JBX2y
NTuGNXEiIHyO8OJC+8yEs8M9wNGK05iavjWzXBI5kXHHqYyIJWcTxgNNU8oHGvsrY6bIp502UTXS
iHSh2301sR6J8Zjw4s4juyeuIhySdUvjFmau+jbnQ7FvRS8uhpHqyiwmvkgMqPttJv3hrhflY9DS
P5JLpB7CqXTEtp3XuJT12UWrlcFpWXj4HDrGLb4OztHi4LgpnFFcJPA5ZUzkeXnsCct40oQHPbmz
RW1ol7a9YdkWe6cP2490ouHl3JiYt0w0/X4pu6+ScKOvJAw7R1OzG/VrbyezqIwzYlKm2F1KjUl8
OQ17a0mrI05MdC0ycDbUTsFN5bTDnWmRSIWlcv3kdS121S4dlrLonretXDgB+trqvto5gFLTlOoK
t3WsGBKX3aRPZLh1wp7OKHFdBPW1t7BGOhIqLExQ+Iu9uTTfa6l5KtVCBhTd4cYT7nJgjt6cGtWA
ytkM1DY6Wo/QrGK79OYAAKiym3uo0OGlNQGzYBYYXaaWak9iDuSln/LgmDnOF9K0vbgO5XjHKJT2
fprFRbgiQEwq1VVVgA8FgjaZoeTyHLJKl50IF/VQ+NXHUQfqG/bxtNumlxIw62JnM2VMqF3+odJY
C+f1V2t3jeIJIZC1cc3c73J2JoJD16Wq1/3dLIppS/iEevQajeVoW+XYeTCz2w2jABlZm1ehTRr4
TLvNjSlb3kydU4q8nMVKphKFdmrP5JPjjLwWveA6DhYVAKvcXRnM5yXF4E2PoGsvnyEqeQqJVOI+
qAdj/uCmIB5ONzc3L4iPdPh80KKVsY+LFPFOdMEYR4lD6VJQlcw5L4fEh6CxwgNGavAYoGUHMYAj
j34F8haBi16hAISmLHtuQ6KKFpabjPWcUoxMq31nmIJemUoXt42CAoW3fBGtdoseTFbs0poBhym8
rXjF6WSWpHpxR8ztbUCchSUIqQIILiEmDmjHJDNqIMeB1G3gDIC7aSfxi4xR4mNBWWChR8FjtgBf
DFWZ+YAIYuDV3C+OC1Dm9VPzHasAktXMfv4isb7ZJHZbHo0VXEHRxrZGR4+x/YrUrAkHm5BSg7iZ
RfBPqmzAnmZhi3MsLv+C37wckroAu5V15pJLZfxtmstaLgcGr6+sKJaaDoLVP58miSh75QINydpK
bk2rlJeqtostEpXwMuy75r62wNBILwBTg74rLyckJdejS6eFOXjP5m7Y3Q80a/WjTil2WrOJLqeA
fbaeMh5h5pEwaeIjiq1HMVjo5SqgHJ/yvMci/XL9npt23YYRLnXEHpYgkpEIqHmLlj/OITqfBXSa
z9mKelOXrKcADdqjFfJJuMvQ/RgafNQzK0mvA/ID91a7fj+YF+FGBA5Z+txOsqJfL+VtGIGQ4vZU
3FbTCIpEqtTWhw72+eVssHog4CFMs+uALR/cCRB1NDz3OkgNj6NiisLLJqIMaebC/jy12IVHFT6H
PmmRR5d2OM783PqsfPzJxMCLRIJPhFBpykt8ZuWlZ1PEVus7yCgPHzpIj2rfLjXF+WSxmxH7czdP
lMmqAJ8z69L+TBIjmy372D3udOoBCQ0u+wwY4xdIcOwBLUMs3k6pzCbM5ik/O3YTFdPmFPs1t3Lf
1JripKfZqVjY+Mo4oKB1yaKYzbF+JM8egHoCM3ZEQqvQUzg7mB5sbcDlHYc9H8/LNqsDngbIETF9
tZt+paufiX6yq7WfILHwpFtHf2wBbb6ogKrdWCYgi7EbeZgm21s2so4KEoW+mv6o6PEcvjXDTG71
BF5ml7oSR+l6zWlSJSDiulUi2LJ3beEU1zj5Yv7rCw/UC39Pp4k4HzIgE9ZkCzqNKGMNKbJQGjXB
8HewRs/1/HQC0goWrohoQjD/V9+wi6PkaLqlPOaSRSaUyK4x+XwcR4+nRj6pc7TDjKUyFjyDvjTp
hsapuacqyd3NoPHq3+AWFFG3DJ64IhaATXYiE+SurhMqyHmct+PAC59D9DOFDaT+8j9fFuZc5Rwx
BpFd372JM1VxqBzl0uuPONPO+yrLBekkNQtaUFWmgccmw6wxvUZUBcVi8cTyQfkLHdkUzJhEF8+D
u9Q+QSk0sC9AcUASlIvL7e20VgGzbmjJyJgbLgASuOOJvM0cb5nQfSD2JcO0h2K2B1DZDR5u+ZuC
SJ1Tn/T/w3P831Hlu6NKvAh/GlP9ZlTZdU/fs4G8n777dV758if/4zgf/QWTgnxoFFoOXMqICd5/
5pXOXx6GDBD+Q8ZqBFfSKPzHct5+mUpiQYC3PGTM1ZnmP5bz1l+2s/LoaGL91QjE/zcDy7dj+FUP
igDD4lzg171iPETOjGmYMtQhFOVzRql/getWshEhTOSfns5vZoi/u5KNhgG5BwOvNwTdUqJXX8vV
Q2hjLonL3aOStd5MSTa8Q+b+3ZW4BsIS6P4Yiax//ScOS9obydIqghX7qRhIsjCvu7HKoaYud//6
lgAScNVYuRIm1/r1QiO0gahuFxIcWc9FWTwnhnjO+c//5jIejFw4wG+Hn8jXkcF7WtGTTtEuChku
kltUxoUW/8Wj41uFIIFAmBH6a91CqszKxfhREQ9QtZeaaE1MrG1qQJm/c1P+qyYYZ/3QZ34A/dRB
f/WagBqMpKH20aQO2UTEjT/Mt3Oq7/AMvVMj4St/foKv4ZaXizmo8lCSA2C8lj6TkFWzNmt1AGoE
5OMoOeSEKm1qQzyZIWiVwNR4Y81Yev/5wr/5FJFlrF4oLwyv18vLb2u6YdDLA9BD/WnAeGzjRdgA
Y+HhvLO+XjMBXu4RSIRdAbocq/rXj3EZ8mFGn68Q05JXQKDlvMttM/n0X9zQT1dZsY2f1tbKsBgN
hnoHI9LYU7f6bqwmeZLtf/fofrrSq51pKqqsZiDOB1IO89bX+dNC8m38/7G8zLdvCTFeGPJlBJGL
rcL6rf50U3VSeWFVqwp6kF1vlTkaxBUrzvbFreZdxNh9a0WttccF3TuYra63eelE1DKuPMGLQI0y
0X/gqo+lScsg7vsLjBzkiXNcUzj2Q1A8z1jmHNPFGj+ogDRSAjI7f2NHYEy14m+Zs6Ta0ebbjMex
4wx0U93MbWR/LQK7PnpJnjyOFQXKVGnvkAS4+dcz4TxTzvdcBBpj/24eGHADuoFgNtSWfY+mdihK
uYO1Jj/hZOuesNucvjcJu7zV+/x2PEFv5tytz6SgjnmcBWFW72a3NL/l+AijFOT3GPCpnqqEmy5I
xNzXUaquGeTV2x6TCnipTpLkG2soI2zMnJ50QJyG943JNCxvQNQNUsPjyuTuloqNi/TbPgYftyFQ
sLlkqcACFt9HLIa1tYftWpM7icLj5FaUkSjR6rNlkkIYVpQ7YUROdlBCVE+z0Tvr1Mof07Au7/wJ
RKnpHPXQ+JX9NeHe1SaYwEZU5Q4Lv2lMELAHKupjx5lZ69p36WcNerm7bsJonaK7uiF5qX9MeDQY
zDbq2h/yZ9PinQ4YLX6tQvGsuyn51PtLfZzWrTHruvo8l+uMoaXcJE4visoML31f32Jo4x7Z0fsY
aoi4GNPS2VAGiNUcf5DEFOH7s3EH5pSpoyJy2lL57BPicUUYMA9xKNE62MYEWv/y2Zcd0QZ46YeX
RBHLXSF4CIhqyGVwiRasGpV+Dhd8R7EjE8VjhAsyuYQTSaheljPix+94wQK79csLwZRQfbDAlaKt
nyXjfZYoI9oxsOxCbFIIgN74IAaX+MYtX0McBj8z3ame7YAUZ+5x3mGsmmwgDDUHlxy4uxrXsM8O
WSx5jNkhGXUt9JgCOWY24lGrARVb9NBIPmxeQZ/oghhhW6X1ButeA7GhH911Tcuyc0kxi0eXI27B
3pluR61GoFhSZncIc9PxYghl/hTBTN5HknWEEQ6cHhGNJQlWiaZujsb7pV2KC5yTepRLRmuLfa4c
b9ktkHeaTdul07AhmM/6hg6++2EvrC3XYPC3LSev+zIGvXpIc1LAgrlkDwUI8yCBGs4JMppgCDiR
9GsVvAkvS4vHJrXlSSeYGDO7smOiGZ9pQCJ4O2Sl80PIDsRBdmvMHf1IBn3hCpN3hsRpuTr+8oYG
h6MPkyfAs5AOnMSc5FM+ttgAZ0pnf0sVeQdZ+OBpfkbaoWsN96qbxwskTXhnRwMfwjKFEo9NQeAg
opvGwGa4s8oLHLz/7oc22Gad/kTUNPSC8duQzeJUSR+YKCGpkqMwuMkGFiXDZr0DQhg/jH0b7dKC
dY4WNdnYKii+hoS3nTGZ3BPbW9K1adXH1VR0BZ7Vudg4fclHza6oP2YlpBI55NG1Q1HJmI5VXwwl
bdWoEnBikl2Wlt2NRM7xwlrPXeVy33aVP4nOCK9DhKhPpcYf3hl7C875BJrgJs5JD3xRmA0lj0ME
dcIs53o7ooTbed3CMqqInES8PWDjZrRELWIEbMQZcTI3lt82AMrlk+exUbYt+wdO+MHNIggKsNt2
3iYBaec4yA7hDUbfLegfBn4YJPIZElvbEF1cDdt8ztnE7KHe+hOXbgHmDgLvUsb81vQ9Q2qkZCmx
G+4wSMYbZdeK8tpRmDRnkxPyEip13TVrXV3b9bm0FB8TnedA0Jvlon/i6YgkAkvwAVpedl1Iag99
EVp/mxO71bh+I565WFdF0our3NPpfpzR6uDsvqZQGr1H+oy37xi0xFjT2rHnLOyIfa3jcfHrL9CJ
ouslSORWm0Ebu+SW4EjRs3OXZtvi7eDLz6NKE4LSpDwly1DddAN7j5Gye0wRi74YK555VA97J0eW
lcpRXDmJbX6LrKE/A7VQj9bDdVh05aHzzfEizxAnVFFqfOhbce0IZ7w38ry7nnXWf0jy5SsW6hP0
FWho4Yz1jbtY3mGJxAKc3FTXWEkmH8viIWiw5GYA+1ynq29dL76wnu/a0SSVFrcSglQqoohNB7Hf
DAeCYzG9YHP/Zng1kfIBh97KZD8aIivvMMOWp1ay45hVCGHJtAhdXHil6p9NllQESP+8gz29F+m/
PtlCnNsyxtNODwdUDm57Adi9sYFip03fRTn5u2XJZpbT5DV8InlUxbDziqOcGpM8Wsh0qCexgyTj
vlnaTakcUTEIbXoTesbUrBkU9peusqvT1DjVqQ56U4EvQ1dwym7YDhYqixIYTOMccJ4nmzBJDp+y
Zf+rgim5bUCzERcXOfbyrhir7DTlkYPFPaEoY3iCVlPLTeIPTuDE1OJQ2jcLdmXP3ZxnhIqMRfW3
8iDaWCINjhoMG7LhHLUrUuOZAI6afX0OV8I0USV9/1H6Ac7kuUsQAJOMNEeKkLUuk9PBGpn6Wt1j
WJgFjCJdfppyR8MntHyAJopryA4qmMeTLPNiS8LmNzccSIPPIRDMDmiuB8nc9llfbBzjjeflxgfL
kQZktKDCktG15wvWqe1s6pxp8VCG/cFusL7QTfJUZF5BKJddEL/CNInMDtI4e1tfDZzRzAZSIrak
aw9GTMD9csVyTb+nZQDjo7A6AwhaR5SWhnEU2jPDfZBW7G+uz/btplQndEvutJmw7vW2ihs+FExE
mNXM3vgO1fYtV30l24aU8JHHyBVTo1+L0W4hxGjozPIAMsV+Y0/jB6zySFINW+oEEovE1YyoDMrb
Ql1RRER8seC9M7R92ClW9F6jBj9b/TxoDf8h/67Oc/gevXHPCVKCgvCbKA9tZd0NJhhiwZ46BeJJ
lsNtMnPM/bnFeNMZRqvg1OZKFvU4GoFXD8AdvSoFSiQnmCJMkqnDAcVxLGVWnw0Xz/w/X++tgG+9
YOCt6h+MF97YEciWAsf1C4xbQqKMVsv8eis6ORK01lZPPR6Mu6JDTex74fTx5diZSBPxLzJ7svbw
/YyYHDjviXCI8UKTxfNOY/dWlcLvQwAPC2vlvb9pyhW2a/j1DsUhqyr3NIxd9Vw7uJJvpn7qiPNO
XYrtksBUFBS51V+NPrWmVfCLlUWhDY3yiVJGnkIbdsNs03l2QkEPLufBO7ukI1zKNm9B9LuI1PuG
eUHPRPyQroZkDmld9c4NquQTNpXuk+MjbdlE/NtFaFjBDdxJDuBk1ojIhcgfX05FKTGxjaelsN+T
J1lrF/vqa0SyiicWAgAPUtmrjyMdYKdyehWHHoU8luldvSHZO40nx71vCEfGaUxBVINFs/dIf40x
q/u3Nj8R2YyhDeGVV8Jn+uoXIDKffFRv4hDRb194RlqflTu9tw28QSy4CkAFznAYPqLBftWSDmIY
E1/W4uC7FM8+jj/YOvl93MBiIcuhIPhkzmkemICN939eD/bbZ0yJArsiXB063jpnzlbhjm05oVvt
pjRhhAdHykiS6LEaKI1JKvfm68jwojvpzndFNDfPhvKmXT+PhNz1tczEut+2/aYhQd2B0qIoJ92i
PVB/MwyGMvajSdbIbSPB8uMfxOV/8er38GrLivhI/iCtEd/xcHmSv0DV//yh/4GqQ/svxB3suUhn
UNXhyfN/oerI/MtFKxDhA+kh03N9FCL/garDv/A4QZzhQ2YxAZL5Ff8PqiakDee1Fbpk0WAH/C/S
UV87BoFsYWTuwn1DxOXidfJqTTTagPBbdtZZMvjsm3hMK6EPrQdQAPlCIi2vs5kIj7ywjImSF583
yC6ZYogbKe+JpDxpWzBRcUEiXTH3FywWsQ5083NqNwY5f4lkbTWyQ0fy05P+Dfa9/rKfdi2b8xEc
etWxsnF4bBu/HmlhN0wlkuX2DAlE31qZNGKPMu1yHgOTQdRMZ/znC3Iwv7kkbo/rmQ2u7/M2X2HT
hijJGxvq9Oz70SXx2AQZlSNnywUeJGmDCKIxmoPVmvAbMcFpdDy4Y+AeIp+NZ++lRL8ckwD9zGYZ
8ajcEKwJjmL3JJCFUsBBryWh51hnWZ9L2+qXCzeR9TnvVu9MMB3OCKtIWn/TtE21xB6+0Mw0J8mz
NvxR35YLR5FtLd5TL1XdbfIm5FIRcES6a4NkbTo8vOs3pLKBSvi8EYrrvhuGPWr2+cPso2BpkZk0
bPwcva1DKTTjK4RxZ0/4WBuCY8RBKuZ0B9ljSneAOvqjmbklBPcstT9b0BmWjQg67o3gk+bByIg9
TP2Jn6FtEWoSNW31YI8TSR1+bTfZtc4qflE0e86RoifTX1okUZhZNAa0NzvPrA7BJhOJK2xOAmPv
B7Ov7m2Gx9mpbzu+v5SQe+A0Qidul1YyIHZKW39VoaWNR8fueXKiw84W0nOt62OrkAfFI2bJC+Eo
MMDoHUb+qhoIhd0RE8gJrpcG0pFBcEa2knVAFGvC0eCmwtkWqwux95Szhd8NMz3POLT8cTgQNFQN
Lm4YS/CPNruGhyRml7fgu4y67jNUMergLkTL73iOzhB7Yk32FkYJjqE92HGf5qXmtY6rkfQZYXmZ
nZb1lQTrw4mItOH9kQhzjhoDbEWUvRHE5LpMH7KUdC4jNCGZA5Dpw8oIDaH5CAsHu3ZmEZbIGWgw
MGwKtvVolzu0HOm29Bpr5TLr+TMsyf6K04ferMrJKGO2OiDGyHvvwzyn/p0xBtbVNKryI8Fz6ZMN
OHIAOHbDWNgyeJJpMX5VjplrCEp8stkEw3Kcxj6Ms3yt6SuCTeeTrX0P/lgdRHcG3jL9jS0Ww996
Y8BnM7YBj3cSld9em732UCp7qSFR1g+NYxFc5YbZ4oAauIb9HcSWdyccioTnOZ8H9cB/rfJnrEv0
rahMIA4fdW9cp3wjHfP6IaZztj6jS+P1lIXR+BsjmXi3kMBKYFRCah94Miwu8utZlIWqp2TfmYbq
7rvE07chW3y7M5aAByxsPBkuCubeZw/1hdokuqPfH3Mwyzyx9UeGF81hIFlKXzpksKbEJw5cBZAs
X/Dg64AGkRbyXIiuhoczEKt3Jt3dbj8Xy2IYd8T8Ls1lb7dG+3HW8Nr3Je3J9GWpaCO/CNesittk
zCE7QjFvAEMd57iMaxG5zBXPkp6SZ6nNibIzilIeBDOo9pCUITo/l12F9LIGaWL88iEX2uDFkf7I
OvbHdVH0LUSHjZ6g+LGZ1/ZnMRiotpg+Zf69LsPBvs4TyCiQh6yi/h44k3WV+SHFY1hWXNMo0lwT
MZi2+WNrtRAIN2Tt9T+cJOyLry07hEVYcLJ47XVdSemH1DZGEu2CkkDCnV3gyLCB6Zmfuibgnfdl
a13l/eLor+GQNMXfXiBtGwxqblLSAs3Rtq8rzp+lgYUAB/CYSDskpLOufdM8ZrYDRoCFL/i+gRsU
MrAFPopIwyuJaPveG4dkTTL8FGArNsVWVQ9fEPIZO1i3GXHzqoudIc2OThklaPSIH9pUAr8Gy7Fm
EqeDyjuA/PirC1PeGAIYnVZz7wIAyJw5xJxINpn6qFRo3nWesmOnMh8NoJ5NLyGTFLMk+y+bdHgg
9iv9VnZJ8LdOifuQViuvibm5HKa2mXdF2eobgiPSR88Z5a7ikNpS9jm3DN3ko+Vm1d6WJnAT2dFE
vPRB+zFKyVoMVEF3QlZx+UGotPxi512wicyu3y9GDwQwauytCCckrm1S12O5VJceCMdugHl2w7au
HvNoyD6NbvlxCkydX7QNIVTNTFaQSd15MYpafEo7v/yCd2CX7tteIhrgANuWRbOcSiMq9mhQxWbE
iHklpoHekK9bf+bQUffSq1S2zZdO7kNh1l8z318fLVlBJKh7g4z9YNBXytfOJgWJISov6J5FG7Tb
En72wV6tJUlntq/I7QvcbWZ6krSzmXJg27X2CCBb1Rdh2czrlMupj2ug4D71rJs8qdWFiSvAluwj
dQ/BCvQJTZt/lPRf426uguGq6d3kU6Qy/8LolmLvGZiG4GS+hFgS+P6VkfXNmQ17PuDFMx8nw4rw
1Sim3dy15PhBh42bYc7hz3X+51GMyw/TLPNzFEbLuZVt9F70zitYgZIIU0X+9dLjO/Tev5ZETV05
ITnXkI96BZwiV1h3cjiEXANIGGFKfU5Y5Yc/10WvhqQvV10NB5BmE8aD5eevV3WTJQuyyYtODZSi
BxSLbAyqt6kx/nydVxPFl+tA8MeglWpvZT38ep0xq/2hi9Lk5IKTs6eaLXv2ykr1dMKG8e8vto58
eZwWzJDX7gYWa9hIKQJPYQlqXa/swRd+gCGGaPfnS70tZMFIILZSi5tYdbwepDdpFChCcEn/8mfr
Sq6sNA8/HpDAvj53q2HMv76eRR9i8ZkQKuSFr4baVlizbMvKOy06S+7+OYIkOT8i9uQ6VekEmSbv
PM5XrTfvjptbvYXQu/PyXhfrc5W6fdT27gnOJ9UV+ToUP2yonMBSg6oCC/KnYqMa+e8mmLb+1x8p
g0CP52ziomR75qubrqXbmLqE1T4MYk1Sgdimrek96+i3S4GrYPMR4VXs4R7wagGWiT3JRHT+KYU6
eZgFZMUgfNdW53dXoaEMsZsHzniD1/i9Yzeewb28MC98wQQJAup/8Zl4WOrigEC3s9oh/Lrciobp
MMmm3slOoNNixsJHMc4YEeygdFhXvdLj8k5L93b/Yk9nD+O2MMPksr9eUooxmafSd09Gnfj3FtRT
xrMjpciAedtOwvi1N3638In8eUW83VnwTIEyg68+nrRvVgRW3MJcFEG3xcDqTmr2yd6HMLPkcKz/
fKnf3CIfB9QmanD8iV5vlgHKWi5V2fBDV0ZiZdXnpWNCWrorAL52cHr9av580d/dH3ZpIcQ2D4jP
ebVDj7DWnSzyrVPpQ2ORFayJ0gyzCxqdd1f6C4r2a18egU5gMuUGURC+XWnr2NVkP2Fa20Epza3K
w4AzMMtbNS7tVY2gn+HJTJmsJ+o6Zn9zdzU2KDj3gJAuzUXNwBKNwQ+MyByqzkUy/w8LX73nHP12
40VW4gQrXwoGk/WaaiaFNwlki3zhFRB2LBJIyLk2OC8x/eZTyyPK+j+/Cevt2l1dv6krgSLhub2m
xaQleEnCGXcyQoNaV4cO/QPpWKgrW4sjM1PJ+r3nwrpqhrJ5gIi7WFtHRPq26eymJDlzWJo9VRJM
VfQl2b8+HBgOwJyEp+bw7l5wzJ9oO2aDZ8YYsuqrJaToNr380UoZ1hP8IAXMXvM9GOfNtwmpcF0N
QDl8oojDf13zjejWop9E4dFNCMFFw5Nv5kbymeoVT//z4//dxcCNiM8gTOBtPhlsjgivYgLJNX60
H3OJ+h8tEl2OZyq6pD9f7M2r5s7C1fPTxB2H7ezVqqsKw1JdYs7kyXs0lqno+bJYiHSJf76Q/Ur8
BhWW7XItHuAzcqS/roxKYi20r4KJCqLNuo8mPdwQG2HXY2mKM+T/Ye/MduRGsi37RUxwME5Aox9I
H8Ldwz1mSaEXIkIDSTPONI5f38tVmSil8nZlJ3BfGrhAFZCCFOEDSTM75+y9dn9q5EgnRKTYGLIp
Y/BXNL7T0Uu+boN1Oz9muaJPYEwUS8wbsdasPiNs0/BoZdH1cnYmwR+U562iOJ6YXt3rCqt1+U8X
4h9YfOYy7GuIP389CuXkdzd+2fdHe2WEPTE0OuHlyfepufzjUxcvxT0gGAXQ0vvLgAoTqK3HGYND
h5wY04Dk80OTDrdkTtQnUc1/2z+87l4/LYyCbQ2p5JUDFlgIkH+9StVaEgbeueLotbP4BiF9PHYi
CT/8aIh4Pml5m3Yt3Jd6nu2/2QDsX28RcRVpItZ0eOXr0Mt1/vyYiQKNA1IbebRgXpQrNvXAA4K8
4JJ17BigZfCOnVGJzVgzb76EKWoMwsjT/MbWC2IOIluXR3Mo6SKu6tqvaYnnorAYOv77h0+gK71e
4ne38ntfL0bFb5py9yZEksSkWgVO/eDKHpnB9fYqDDaD/aI7ou3Hbmn6CH/FfO9OM62xPmF+fFI0
jpBwtGN65bYxhT4T4aq6jWmp8mGi23DpPG3sZ5F794SqGOue8Gvmy6OGRGH6ABJIipYmmc++O4RR
JrrmVisBR8IvYFNvatCEFNBrfsTZZ8XYftwBU56VtfA5hpZIPHrf5giUxFnlVVVdkPOzYny0Cuvr
1AWKpriBCzAO5+baDAUHkN2Py8x/+0aLnM0jlx7UXkfq/Q2BD1RFVbvyt2vr/374HFVC5yUsruea
tuFZy6rCBY1U9SAglJVepa1LN4fqkAbG/NjMa5ndI1QqSJ9O21E/9Oh/yg2KIp7u2iob9VivKFo2
3aCtdsdEeH5UpArdpp5Xq0d0CP3XmTH4SodXuus3x6sGce5a69qKmghRjjC48YN8dPfNxahNXgPC
Zka1thS34xVtQEcDAgWRQ1rNO6/BhbmhD0LnSq8ZjfCgXDxni36R3zighEMUNjnVoZ3lYDzNdc5L
t2pl1wpNlANtlBVOb99V0+jqRysnsX2juF2ye+pVfHrW4gMcQEEoDuPY9b7aYNwx4rWpMMp5Nku4
u6bcQVU1UkjY/pT7t2JMrOmQYW1L2FctFDV1V9DTCpqhX/dzQQ0bMZ6ly4gAYO6ercrtCtyGLjcY
VEbSn428Y2/4cQ6gZ8/dh22PVkPmMYU7YkHHyEt05kykJFnz8/dQr8k9plyUrT9acG4x8GacbLae
hbTdtzzJsmTbDz267H89Vt5VtWdevTWTDwHrrSIhgKR7l2Qga7YypqDsim1sa7QVcee53EVtcPUg
ZYXL92r31565I/vhHXHyNO5mtJH3/xrNkKX3lrjO9SCRCs52Qe0jNLXktRPb0Z6PGlICbjDQ0oH/
sf353kCTMaN35d+6PvOISJn5LHc4983+hNSIx7RsDCYNxSL4YgX4NWcnQzvNH/qq5Y1YJr2TXVPY
PcnaVjt/HmbfMUCB+K5Sj0FNHMjZnQvr2ZOyEvEAfGv5FhhMMrboxW3xsFgNXeBs4WxMPJ41+SX7
MWOArI4y2hXcK4JpDspQoR3/IwdzRUyr22mgBlGRjw1clSRBtxGzhLvyWHQ93fqloCmJ+61aA1oS
CN6OpWnOtNrokOuABtk6jHL6147/P3PSv52T8tT8dGb5q68nr6pvfa3f/jwo/fFTfwxKAQ0GV3YD
49CreeEnBmHo/3DnmF7wYxb6Y4b6x6A0/A1CH3N1opivpZvPpvvHoNSBXBiSfXMNvXZDfvM/GpRC
5Pvz/k1eKEUwYUcUDFfw8w8ZxU9HYwdZQAl23TxVplFn7YDD2DM2OKQTiFDW3GyVcLCKLc7YdLuZ
KAGgUo12yEgv8EKXa14xZ1r6M6Y5EdYIu9HrzWshxAcr5HS1mXrrPQ3s9KWccfHmqed+HDFkn8Eo
6fsV3Gmyy2tJjEeN2vKcTvxlPHpz2OwNmRGRpWV18iXuRuTsD0WnnXdjgqlzYho1Q73ybH07SqBL
L45KBv+2X9sVH3/hTQM6sdIZvsofw1u7n5mN1WYEK2O3LqBSVtUvG6czHcTszvCKoHRi1jRA5zsr
J8eXipzQb3aKa/sEhav0YsdG9LxtiiR/sbIFZSPzrzXuckl7FZoknmlAEE+eGOxD7+tsb8/ya8G5
fJv7+ZUu2ObEMNHW30s7f16wPN57kgnmDf/EOUO6SUpgahg3NXkjXYQ42tlqy3iblZijwJTlhEfe
Z6MA+LQl3TFEsYmLcUOjsnW3K2Xmo2UW7nkMmUdZevCtwxCGLVX/GiYf1jLwnxrfTZ47vdjBARuG
Y2xk37gFllzByux3ifw04incGiQ9xgqNEd9BM0btMFdHL6yLk258BuFDOeXXk03CbHhZppMedBrE
RtpkWz/31se2SkVu7pOU6YyyoEvpjm6RrSfYwNNabWgejVksklbugiVJbkRd2p+a1cFlv/bG+hwW
fiEinU5+fiMMMyg+5B2RIS8pQSO+uR3YY2djO0Gu6vs9s5HF7A9Z6laElMrCza23tMf4yJUrrMh1
idosexHbGMEvK0LK7WwmOAkQhh/oXT8GWeJtYSghSlX1JOPchZok6rbE5htqNN1QSqJrymge9a4N
XGxNRghEAeFohv+sZuhKrn1Ih+7sLoGM1mmN/Ly+iHZtSVxQe9znydFX1a7iZPpiGNnDjIAu6niZ
XbrOOsKr8WqZ07pjhJDsknF5opveH1poHFvoPPK2LQ3z0LhC7XTS2scQ+G+kOM5uewNdbynm/Cho
Je2moIabVCzrwWx5NG2vsF/Cxf5c6QBqmZX6kcy0gTBWjru68rU+AkCVB05l7x2niWOXi/TUMpnY
rGtJQC30D8ZncS+aYSfWhu/HAIlWGlWctkZooNaUWZxm2Td3bT/hyQAExvQB85yJp1t0YKTwKwIo
GZb0tnJncgMAUu6hEjzp3Ogjq86tiDFDEotOWve8e3mS7mJ0DB51c0DgMXzDJbxsgszhy+Fhu2mb
EQsLG2SVrgA+2xbtrPvUOsWjCvLb1Uo4lw4mXMb1Off0vjb78Oin02MfYjteS3sDkWubQpTqUoJe
g1G89G27D5b5LEG7QQkZ5l3XFHo7JgzT0kR88BBHR1NV9hurLL4VApu/XU0erp5seMoNuPytZcWh
xvYMAIZFMA/OokFyL0uywU1igCOyDsSDCTRvW85dxXB0nLi3GjDhXA9vz7mnj40sHG6Crviy+uCG
OeSHR4/l8jh0TMwIa5WXLNQSSy8AZJ4K6yHN2odR9lsj4EOtdXWZAyHfiutqpobEb9C19capaWzx
mNutd6wbncVcMI40pAsglc4+mUbPccaev2e6tG5Sv6dEydsiAl9CCgyDyyOqNWfbs6w/aGeChLB6
4UFJ/zHxugfG4OaOZSI41dKY/LhXnv7IujJs7NFPxqhxtLxIexjjViu9N7lQO7NuByZabvbozHN4
7mYTdYOhN0KWr+A37JiRHKLvclcB8IwI9fLJr+wfe69idUHGij9T7sB4Oby9WrxlIgf5krE7tCTs
KotAVqmfC2wQO7tck6dJTefGaLt4trR8Qdby4gKyiQpjfOvX8JOXwpKD48h9PDTwNAtodva0w65/
qD25D22Z8C224mJbabufgu5L5S7u1u3W/sbU9nNDHCU3sGKSUWbFeHLbybxklvM4hM1t0WcfPGVD
EAEsZNZiiVhpt7h2PotwYvQq3Fhd19LGCO6D3tn3uZwfZy4dKu+R3CmW0eCzSlLrU0Ek/aZzfB41
Q1Cx+uMZZfR2bNWR6ljv3LG1Tx3Iwqgdm5yxeVhnsVqKYI8QfT1ktb7RjTyOeaL2ON3zOA2NhlGl
sWMzK+I1CdELI1emLBSD+CIMrhdACiO4LKspHrLyCmPwu/YM7c2Il2mst5Ays/dm9kQ82cPtnLfs
CVPxYonxpoLXF44rG6sMcQp1+mmkD4rcsvwyzhXZwMsn6atiO/J5EA7UKgayn5/GBewMquGdgLlk
x6nrrpcZNAYcnaRtNgNV2MnN3XS3GM4S9UPqvCb10DzSPVJVZDCcbbaBYmUaS6e6T40RSXbdgUvR
7GsN3NibpXblxrKsZlcNzXBrwzVB5WFTvAwm2DPHeMmM6bo9A0uqvTAyAvcyYeT9gFijujPTZpw3
YikEwulllcNjJY3gEPZqPc6j8yJms3kn4MhIb5ISbcTO9Senj5zCIvFKiBryDPusvR11+KU0xnsr
8xHJi0k/9m51P1WGQQFpPJRLNtzh1f3Yd063G2avPoLY/Bj0ZEjMuTraBuIXGpfjxoaH9JnlVdxM
yOXf5Gp1W3RQ3YFsbnsr6zHbe6AUoiAg3bpUgg/bj69hSpBKZQbGOUWt9AGP2xSRBBF89wgB3AyM
8SM3c4q3OvCXJ38yEJIMwauj3CaGj+t/APmQb4zEM2M8XvIZOIyJnoLmaehDtnccnH+zuD5EXDAZ
gTYETMH8m+eat5dSwWxL+bXp1PtiGv5jGFbjR6cftyaT+AuuOBfnA1u2LxsLwXxOMBpFcSeixuyK
E2r3GljHIDgjVOnZsosbrRIVA5kCbDCE9SPiiBZkVJAND3BEg5vV99qPxhre1HqZn0dscTsrzMM8
DmEW3kLR/dqq4Aurc4Fd0ws31HDDSy6tk1c54b4Jsfy4iLy2OKDYICiuN9qGcZK5Nu0Xo5Y2SgsS
qsg+bW+l1a9RofvltsSWdjPV1gwhsP1SpMQLD3ORw89rRuuJBbJHMDY4RRB5esqKvahSdBWlUGxe
vVG9towuT6m3uLuCs+CHq6lnweVRBFdfw+I8lZljvdNQ8d5FXsHJXHVKXGOGtYe2+Za+l9rZOOrQ
OmHKwRp59IfVAFSCqcGx7xIKFYfntuogS8Ni2pScPPCU5WOaxWVi0Zc8dWgkdqoc06fQ4CBqnTlo
xSUYoy5cD7gMvjLG8vYttIpNybwMi1h6FafUdrTObhixSe65akdXCh3B/Ww2RV1LSEXD51ELjFBr
M0QV3O2NW+Bz6pKW/U/VsLIrUCNJoyN0bsWNg9AgyjqJCcSctknnXGQmHWRCXrcvGi845VmJjFAz
b1J+iMws2xVj2z0SryD2pvU+FBkHJvQQJNknL3Sdyqho7U1iCAczY0NwmtthapEJw9ul2votcSYV
912JQy9isGbFtVE12L3HDfqiluUEMAkCyhEIGLLxVWWfp5B4cw74OzPgK4bL9YJ2vt5CUUAZlJen
ycO8Ja0AEd3M0RBtGyDB1G/YE4v6UNfiMURcsoeh+KWohhdUNQCavfVBl9Qptnahf6CDBGSpN41Y
sshp3O5sdPMITsawPzB06yNdlOXLrHsaKPBjQCAZguFUB2utRhuSMVCNbFnTWSvXF7yfKKLQacV5
neRfVWdtrNlfsbhxl8+FFy0mKWzeHCQvvlXc4joTl05ghB3a6juHX9AuWb+15FrHmaFsLumI1LHP
SD8ZypdOyHxT4FPdYXYOt4LIKA7dgRsthizOQKOvMViq3MHlby9ekLybfUeYl5qxR0xqfmgXpJBh
71nxUviceiw8LGYjL9W8DBfbrOOybqd47btrz8RcLhiojgbZutiyaif2x5EBfOhPt0x9v9bUG1BW
X+1gfUsbb+9b/XBLmbvwZSiUNeshCdS4RZW2L7LvRtASIuv15q3Vy+amVd19mzuAbDOWx6wNYsQL
5q5pKG8R0zl7mOV7u3YtulXyBA6RDVSaOF6DF/gqJJDk69vsD1+SIX2va8X9UzsPgz77dfJSj6sG
MFOlnw0DwNsAOQiEzRqnjn+7hsGnoMEzGIb1XrE5RmCbgXcDBoqMyrRuhWge5MTpzOilGethBauq
wOth9asnjmfGPUzRMYhUOa9sCTLh47ITtEgPmmy3BMSldtzBn5cu++Yo/CtOMi1R5th9F00C5y8k
p/K1qCU5eHlulWS92oRMzbVTcMCr8YjCZ68eJmSVN6Mxt1dLrtrL3Ei7uLGB28U1ftBXvC7I9Gh+
UuQ07cs0BAWNzmw8cKpW2Nyzai/CSuyaZU1PuKO9XVcNz0u3oqiuw7swGOR9lRvWdzfvh9Oa5d4R
FHJ3YxeLOg7Ad3fuJLpnUeH/Cjr7jRpenlUlKPBT8w5T1AiRqE5vHTp28YCC/UzLGEbuSlijU2N6
lyPV0ghpfaeZamy6POUAUKH5qhyxSdENYohmXpf3Ot3Q2zAYb5kA0cnp9hrpbO2sSO48ZMJknyzv
EKnDqLR9RLsF3xiH2nM1EPHVyeVA+CGyxWm8IL/jWNFnCFFV+BkbVb5pAx/dZ5khym3cimNQt24m
xa/vQwyXPDupN3Pco+rfkbVCat1s45Sjh5lB0j5wbjz4ZYVSuyjH3TU7ZctqvnDp3WpbYHGXeHoo
poLHQRpiTylMx8WZ5euowvCKyDPVma2aXWiiWrgsfXgi2imIGoInN3biu9Ggytig5R3Vlt3icu5N
vCVFftMrYcVd10jy9nrzpFWrj33tfG9XsOHIsKJrbWGv+cVidd/OkP3uZcdlrBXguVCB/C+KKTZQ
lUVeneuNQs99moS8z23Ejaouz6nnf6iDsN9zvm4JQ+P27+d5V1nmPp3odxTapZYhVvFK2uVXIdxE
+Ki/rXWDklCfF/r3UbckdLgdNMEtdZbtVHEJZSuadMbHg+MFvStGW8yq7JrJTUbo2xbImsuhZTlO
PKnxcKXvmoNmjXStDk74+D768h186SEQ7f2M8vqQ94u9oYQ8sUR/IJeo2olh3lJqcSfT5Y/12GMF
tHLzslqDvQ/miTbKyqZLzxfVtvWIWfgQyGG7jp6KgexWIYXOWn1shUHbZJqmYGfTY2btfLSXdOET
jXqrvInKK5hwLFEOasMknwZwGx2BjZXk0zEDaBu5onqvdB0+yNTgQgbuvp3abIPicH1BUXFPvDvI
+cayQfOZO90TNiu6TpKpVMMx9eD6EY3hy+cyyb4FVnvpV/ukAu/NsWy64m/aKveDDr5349JQ5ubY
fq1Vxn0ZblpZxZZs5AaT2/dGE0daGOpz1hrZtr22/q+Oa2XXNU2VgF7JKsN0U1X0AjJr5diCc1vW
8r7LWKDjfui8GZmv8O/gmtlHgzN9g6yWlPpppCgf26XjH7GTI3gHc2w27bbq56rbZNpnru+dGoDr
sAZiT87MbmZVDDu6OChwisGN1Gr5LTv00g5ADNZuL/AFhxEWie6QFy0DEFY1HTE77NySo3GLD3bm
RK6fDQyf/a4MUHvuOkNNXewwYqtPHjXCwvJhD/AERGi1QDL5jtykoecADdG8HbDAvPdq9pXG/h/2
dCz+NW7+7+7X77/V1ySd/n9df/EXDhesc5n+33/+Y/+vP6ff6mv3+09/gN6Q6+Vh+NYtj9/6oeBH
+UW//8v/17/8PdLnbzrxsIxsJEf/d8fSx6Umkyn9uQ//+8/83oe3TPGbiUTI90zPNhmN0wb/na1F
0cdf+ehWEDYgnEFd8Ucb3v0NuycIres83UPc8lMb3vwN0x2QLhMF4I8IoX/Shv9FU2ESymNagjQi
1DqCQcFV4PFTDz4ZWCModKfLUH7F+sFE7P2nb+O/cBXxZf08pP/LC/ziKupmpyibmRcIwH9mQQmQ
/g0GbE6WXPn1P7/UDwHIT4IAvF9gNFkGMGBhAvuLUmqxoEq4DCTP5Gkwqm7IC0Q+4C3gN23Vup+h
safBl4yEHW3uzcam4wtH1EVWeETi0qbl17qlAIVSPogM2cE+6VJzvwTVQKIgS015O3SiN8TJ9Aj8
K3DWJ90zB7CFhw+F3fPS6h0NdvfYa9qKsq0hTyySbYDSo4IpHDidqyMk0QY5ytPosA66Rdlm6ome
ejp2sSeq0cdaXgclGnZv4dxbDfaRoX7+gnt1OBVJyyhjxeo/7WDPFE558jXtBXf21ktgKXf6bNQm
xbOB7SwKcDzEqEKEcycMH0CGJHXFeJrQigryNkj4oCETayX1nOz9ost/1yL9d68H5/xLV/f1d/3n
FeDHU/3v5eH/o1XDvqpCfrp5/4v5Xd/n/I8w5J9Xjt9/7o8JHqZFEyEXN7R7Zd/9bHW0fmNEfr3X
/71mXJ/d30d1jvkbXkb0yKGNDNrz3eCfrBGMBf/8EPM0uSE22wBRlBOieeSz/bxKMERqXdX06lBK
wn78FHQvXFZ21LVEJuvqzLzRrQvoBpcdx1cLfqmIxmscVE0H6mUl2KKN8A7xDHAYA00bWgtyBJUg
WqT3T/bQYiCRalS32mQm5MN6SnJ/GdhRG3vrYN07hz5oat4lR6MlI3H68iM1iMwC9C1tDjO8y5wQ
jx7CrkcMXT4xHEA6g2lCRnBFDf8IJ/LRxB1rd2Zu71XQZnmbAL+TqWrenLBad+jK4XHC0jks2Aw4
JmaCSvymWBqmLE8WyBHjGFCbWVSWaLO/jqmTersp9KmJzTFJ8205pHPHATUz3FeWEJghV6yrzk61
dpDsRBOV8HTf2j6hmH4aTOllDY0s2NVqsdLHKTU9lGGqbAU56yWMB7un270xMtNxD5a4/ssUdrH/
ae5UU+0ZeKCDg1ROPuqScd5JrB4jmjUFqxMAAfKsNAd57CWmj8uxSt/LdUnvRn+ptzXYXuZK/tI2
EV3m4NM6zNrgLDXNW4QqRMp460bzp6tmB56obMeLz1rXx8pMnZsCZRTVOySyKQHP1BUPmDCKfdmV
JjkcAQKQcNd0YyDJhPU4pVJLtKJt7lnsbG6YxicrYsjr2FjC5GH0lvmFI7D6ZGZEvvtFlcUOhrlY
58r9ZlSzfER7B7ornNtNFRrhLgPbfNCQ61+lS8MVGjM0BL+rDnlY6aNIwCRYVvGYAfF4GGcMNCjk
Uz+Gd0LC1eRRNlSHOVyeoR2PXWSEYf/uXhHFJdjxzUxv7aBSD9bZpFlgzaLf9tjhYoyUBXU0bOTW
sLJ9OtfhF48YmIJWUifvR0x4b+nIoZ3SYTEv4RJwrGQrMI6AvfmpxazMh65nujURYPTBsYtnaTT2
qwfQP43h4X/JoQp88AIeKgEsYEchIA4pDTFGWzOccmf6liR98LYyc9iGTW0uhGel+o3BwFauCFGs
bBKRaqbTKDL3roBzs3PGFW6JByjhpkPCcsC2551Jx7FeZ3sILpZfEdZjT/oQSgWoWSwhvYG6f+7x
5d45k1vfKKd0TqRqzRf8bkzD08Yl5T2zLuC55Ke2yuQrV7TYz/PgnIZ6LW6GqmouikDiLw3UniRm
H/WPeees962rR9ohyLLxtVljlDSBTy2ikagYBsM2g/S2c7B0zkO4mh70CB6Jm2LuEoZ+QZ4fK1pW
dwOtzNuxc/KPiK8g9TrLZJ4bNeZnnan2eYB78kSSaXPEW1ltDRLoXpmDyA/d6OmTdmuCThlxyaO5
+qu9s8qsvMfpkByINJ72ejVT1HxhsOva0f3ujvCVkCIuH2cJ6pkRxqFSTQmVPjljWISpP2RmNP0Y
fFfpwQ6b0+KaC8MQh5JWDF+HakJcpKrixkQjG1UufRbL6ol/yCt/Z2cmicaz174TVjGczHbKd4WA
Y+NVYnqQNQ2rTAXLTd0NzgNi/uXTAPLsC77j8YEvJLmb0Y99ZHZnwXSayg3Pid7U5SxJHxJy3wjp
wbMbavXS5MiyuOw8LcY1j95XzVeSV/R+DUr6jnNiOtvZmwVc9E7fE3oHlWNEfcZMc8wAg7v299XO
GL6auKy5lWmB0Kp8BnQ+nuEC3jdMGC52baefyLgs9qsbtjsyGhAugWc2z16uzHOoVXgxmLk/LPM4
sFH0C77v+soCK+a7oh0awmd4UDGVpOB6GA2VcTJpyl3Ee8emphmRBh70tsGpzkNLk9d3WGqYk+DY
Rqpkt8J68hbG4rEJYDXuW2/5gmN2pstkBF1OqSrlTQ/r7B2NAeN4qY7sJVgU2tr+LGm2capz0YSL
PH+2Otk/pr72Lyg2aYGT7oCccVHtS18NIUMifz2PlJRvTT0g7rCs6bHIa+YAPD3+bTVNy1dCC+QS
Iy0EkVa505FT2bhPemu8jLpzjnZhX116bfthAv11P7t0DhYyjPZOPmcP7GzNqxcO9XugK//7gkSQ
EanusUeH6Vf6lvKKz6YDDwhtAsZ0Wube3VA4aEYEvM84NHpqfEvJKTL7Ynxr4EkV+KFxoxPmYqDs
ykT7IRkqva19HJUEbedJ7HpSfa8EqkWiutuPQVp53lbUafnupGmwr9o5OQ9WEpzGoIJJNK/dIQsD
hlkKsNVis7/Rh9fFRQszvJNB2Z+VtejtEPSMlGoDrJZGnSaFYspV+PSgxmr4SOA1esOGiRBDf2IM
o96Zhocm7YPb1QiXb6YzFMMVJsd2DY4yPRWTNp6zzPVeQb+w9CjGslTLhiTWcNIN/Kg1SbbaDGpY
65VzIdO+YlkCTqmCYrEimbjB3te01rknphzsVGjg3reyOgZiFbwpTCU7M3fe8K3VZyOt3KeAERbi
vNm5nXQoWAYX+x7JqxkTdnO+XkD8eo61X/UAiqvKr5GO9hl+mTykNiSULqvq+zq1nRc/0ON29g2G
P23t7g1PMn5A079FQWxj8sz7jVE7DQZ+s3/wCUT7orOu0ISfNetmmMbwyXKRElVtb+9MVIjPkDcz
QZepEfcqaSGI2+McPhQpwXCIvet4Mp3bIOkmLnspTPRPDFaENx9DbQdbVKLtNyhvtoZwxQAp0a1/
w8i6ifuiX+IqWfr7Zi2ae7U07Q3MGvtmJnMuhhZuxNO0hus+sTr/I2cB+3l2Qgn1yiUYJiiN4bUk
03SXqOaT2xb+1pDhg2OTtsHnMzXnDoie0LEmuqBSS6BgTWccvMruwSIwbEnYtNv1S950JTBhsrKO
9jBv3JrtbaH5zK0paIRI5d4nnE13Vs5mPYDml+hROl9unHbl/IGGabg46dDSLus+EJNc3uGkF02c
MGTes99VuxFuEb09GipGbvk3NvT6O9/yZ3YFP3/lgOYxJ5KMwdoluRkamaA9UcQM+lZnqYNbpFbM
nY2dt25QF3Vili5uyprj69jjM6ZJ8+h1XRZNqzMdPHPBhQz9necEewE3R+gzEFkz5hbK3iuTZQXJ
HIfpmZNqRd6JOT2NZpG+mKouXoTNGVAgMxIxdXt71ygdnlblcVpJ3eRg+g3qsxR8CAqpmh2MQVNy
ANRDjxcTtDxSAoYtQ3grHzhihvUNHaO0/+bAPO1D3NN4YBAYETF1m4yEJqHt7I5ugeYDyIVzZrSy
XMKW8U2ocjg6aTsfs2patykH/08rszEpvOfUg/Y22PkFR5DFpxTHUvnWZ4J4bbqjRRG3CSKoyC/x
pK2jfVgMv4rGKXM27QB+v3HWty4jctE3HoKGMUAI3H9TgLNgAMZMt9bVtDdJI48VQL+ZEuGUF1a5
LWT6wmVxdgMssJj+1rBxCg43RpETKZE7594Vr1aPlGEeNSl6ShUbpQImCGXBF1NOTBBLmoq0a5oI
nW91ROviMLUPdllaLUdGlXfZIuwPTofRPA7muoxNr+p29HzseDVmGBhqcDZrvdC5EyVWRThbay6d
18WwZ8YVSJlKqKFh4vp3s5epuPEqVNLcfm9G72+hbiTPEES8mwbe55Gxl3nOyiLfjOkk4jXo2Ob6
LD/kjY9hutdrjB/GjRcxTFFT6/RSQb/YhUoud67Jh5NBsc1XXVInNJ1mhIA266eq9b/o7vxqwQC0
YyPVYtoP8YZM9l+6O1lC0zEfgvwgy56yzpjJRu3WgFXaJfHoSZhV+6XhLFWxZRN18J9f/Nqb+qnd
Q1Xq2Z5p21dHpQMQ/JcXR//J/HRt8oM1k4a7yo7Eh7zIwDuG6vE/v9QvbbLrS5HgxP+v1e9fLcU5
+kkPtAov1diE4PGMLJAclrT+9p9f5y9gvesL0fILKfppZ3m/JoapelnQr/npYWiYNmH9Ewdv+JFM
m+v7tlMYrMYwQ0uziPKtuXLvWFUIFDGS7FpcM42vtv/5Lf31El/1ubCRfCaayBx/qf0HUweZpsrA
c1CtZ/MaqufIK4FGFCEOGzPNui+gT7nOFknIP177f/pHf9N1pg/0d/pviJBYgX5pHl1/6I/mUfgb
cMYQlM+VkcWj83vPOXR/I8oPEBZ38b/bzeZvHs1oHiaYoTxP19/zRyvJ+w0ygE2DwCKI+9qn/iet
JGCMf35o6Zqyd/EQoQEBBQCm8s+tpM7yIG63KSwe10TbAJfUG3UkwLww9vHE+GqmpQ86x60f82ap
LleddtQGIGjiKhzk1vJz80lqtS7bzp7VXcYBCzS/ARsk9Lv9HObOEcquhbg1b9qNG+AI5bkIBaNH
kEcwzN3sNBZTfft/2DuP5tiNNGv/lYnZQ5FI+MVsCuVZ9Lw0d4PgNYRJeJMwv34esKVuqfv71NN7
bRShkMgii4XM15zzHBEjUN9UMr/AylR3XmX5h0IEySHyIu9gK6rYMC4MEvs4yg5LmrQnBOnu9dCt
Cz7SDozQGnBcESlF4BqEbfclHWQ1hB6E1ZCTMA6tZIAxa6xLawJwH6rGBtCZGuN0GsQ3pZbqHUWa
f70oK6JAnPyeGgBD04gKfa+iyb0do8nHCuUGuQjXuLrTSig9qlYa30du9w+vToNbKyv9E3z49mc8
yahhsF6bd2lSD+CprfbB7uzxnClP4H3iaiBAPpM/M1EhjnLA5yB0tZDwQCW6iUUZX3X1YnynzQaN
B3kW987SlKc5bV410xfyCFdST+LrL0nd949B0E+oW4yl/bYikF5ZSCnmBw5yB4Ya2YCKMsB965f4
o3G5baRIaRecQHmIRsz2vcHeNTD5GF846lloDmX+LU/7/hgsab83acO+L2LIL6lob40lds6q7etz
Gy3LFdHoOiwdr9t7xJ7LbYvkBcTzPMiWP2qsXhFcoeXkXRr4boXRMUuz8qvZ9CL494XLLzoF7HfN
aLiwAzGOmSOSA5jW/Am4QfKi+pQLmtGghXqEpPZdQYdpokHD2opc01Iwb/gAopa2h+vBDpaOgC9h
AeU3gZMlCydkHqMPD8euTKheLCo6gFDjR4o2lZpjWv2/ZY6Hqs6S8i4F5bSxUaJc4rZatkTGQQZu
/eK6Bop/kYZl0kgWI5JIRhmsSCmD42cY+9KlLYrtb8002jWjHwfJSY4IB2B/cVzqBbsVegMkAH5p
3gCyCe7jaE7C0Td2JPKiKZv11m2dmzQP9Hci8NRJtCgXxwy9+FZ3w4xMLJmulgWhMTalvvwSVFn0
StB5bJwRhTfZLig98wcS1G7YJGIcHjTRTNFOz8p865nXoicom+HeHMrma4szLwzq0XxX6AxRS8z9
/NABxvGPhCmyFWl9StJUzh3BsRbDiKgnymozRKb1bGmRXDXg0b6hNREkeeJiikOvZd5Ux6X/NfOE
d62caRaM9lTwtCCQRTaKz2ENYct1vqWfrAgAL4t3fGjBFybP3wwx1lu3bi1g8+7806lb3BWdaVbl
LvKj8jWL2W6HeZux1GXM0L71HuqiDZaJ+uRHVU88vabg7hmgXxKyqresne8ZgAbMUVKeZxbADWji
1t75mCRhLzOIXfTQoVas062N+Hq3jD05pJXpnR3RsdyxksznfWB6Uw0DxxoqPC8kIlwcNEF1D1Ib
zqFKhZq2RtBHNtzTVrxJlYCktzlRtRQ1WeBlkWY0uHV+imeC2NFhYsYMKqt/aP3U5o31iuwFNnpD
wrqJyJoTLRpOUUysMeFeY/2VKTHMGxvX8xFIdAx+XMzdrd21xvfK8dCZd2amaYBng8NlgTdd0d4B
fLdtvTf8pPkKsnr82eTJ+DbbpXlt0cEVu37s/HljOXMbhUFkNRTUQaS2ZIwVaOPGCLqUQZ6DKerH
WHX1llpuRGPcpiDPVLN1S+9s13MPWL1k5ExYMbVxGp0yxbFZmXZzmETxRLc+HLqW0j+lsEE21wI4
AqI1l+jltbuDXLL8WABcFTttkj5eWQOz3irR4OuEn91OAsz8cGXnjcvqzm7HOn1ZjBhpzUxXoMSr
PytadTSCrCZ6gm3nLruNJmaUMsjcWzMDMLaYefvgFrl4cE0vvuNYnOgH1HKiln9GIlE+NJjdHwaz
i+RGpFn0PIJyIQsZv8mmZCh7XvOwn31I+BxSI4+VDw/3ThBWcAfCkelMXBCsliobbzE6fuRdqG+x
dnBsc+WFUzGnN4MMBnSwXkMz3BXFTRYIflxXGXuzy9H/dNiGedTZIm3MtnMv8OvcW5wh8tpxyggB
0dJHj7bfuqcsVeMTMgIfi6lGmGEtxnxL4MFQHHqjqXAGz9FNQBL1I2YH7xTzi39HEw4GfG6dA0hM
EiCjZvlKdz6BM2+M5Rib+YxSYUbNh2Vo1/TRACLM4TwaUnO5kv3inZKUgUwxZndNPsAca6R1G1V4
hjhkFSFkS7QK5uV1O1VxRWyhvaLQh+ouBit3WN/Pp7aazAuReozGWYEeMtIAb5XSGi2VHHF1BUvy
I+qh76UTwqBN20yQOB3RE3LOUPVeqnY8BHMQnLQ5dM9tVBGQaTr6yPPEXhk/fYs20kPC3o1EymFg
ncUW31iCkMoKmvvREuxhu8wKQoB3JiHcKbl/TW7fInKKrhcvmE4dFyM+UjnekBj3XVRp8N3sLFlt
nM5pXlPUpF/FGKlTVxn1AdyBQayc5qjh45dwSdu55YSrUmCf6kzdIcIfv9aeN25Vb7pvskr9WzmX
PHnJemjCQZLpYRlH8ibaVsrqsZyDV6CDgN904ic1gK9mMENR+jJh/jsGb6kRqUe8/11z57ZsNY+W
BzJxs7iuImY8MxtxkS5SQnTLZikayJBJStQdcQ3mpZLL/Ng28XZC4jDvrcT19nXgemECpS4Ks3i8
X0yJ/aZv864gRtBIXp3actJ36fKIh/AFhbNrR0xVLLXdVQFzbZoT/fuhiskXGc58ZGWLIUGXDCje
m2h5o/adXnAMld8zPcnnADvak9nE9RmC41NTevOusJri5DVdHXoDPHivmh7cfHnjAPwg6vo96903
bxiHb5C+qCDsFotg5wxvXmBkR9fz87vGzHejXRgX/jg4ocnxYinQNx/W4mgmNnWjmLIjBAfMNqRA
yRkI3FvOqOZwQFnQbOoWPfyT7w7trljkcp8wRQNfB7S4MDZ/tVCf8p9/10IB8YD/+/8X7tz8/Na+
d+qPDtq/fdGvLRStEmh71uxr+y+cT57wb8qdT1EPPDPXxxD7B+WORb8EnsR3abPA9fyeNCz+k9YJ
c9Y/tU4MwYWzinUo1YE52euQ4ndandwaDE7ZRF+sYgl0QtvAA4xYz7KbbC4vUD/tmc0U0KeEge56
VKv11HbW87tbT/K88DnUS37863Y96RnFupfp8/jv15tAfl4K0mpx6Czp8Gqvd0b7eX3o9SYJej+9
kevtoj4vGpATcldDFQqxJ1k3/Xoj4eRv9kL7BVeeKO/69eYKPi8xOLfqGTvmeF7pecNmWu87Fl6Q
X0ViAGzwq+AhRyL00MqeJSh3JbHW3Jrr/emSifzAtdw+rCjHPWNmLqqI9GxjtPqzqoMF3a+lQtKi
pp2d2Ey6UhazTwPupnfPKxqiUKqI3cyCtR9kf3cHUyp5aQo1zKGosnprxVrug8QzHz2nSR5Q1GQ7
LWxNTLcop0sbj/LiN90X5nHY5U3IffhrNKwPYdXLU9kPKhTm9E1NE9p4SyusWoZOL01a0p+WtdN9
hTg8Ypvgb/glV1lx44862Rt9spzbgnnQJpktILLa91aSABaKjKS+Oxl02dHI41sUutkeO7LCdeug
d4T5dRRjNV6mpBwuhPvCWTcLl7RnoKaP83rjKurgsKdSufWxFhyh6pfXXiPGi92V85Hxk/WOXqI6
Y5LpH8HJ5xMiYUPtSlnjxGoTvLpFTXcDhUDsG9MzthAQy3vye6zHfrb7Nxzk+QcqJfEk9ZBuXTWV
t0XnGDdW6gGFpNjgvaIaZXQU3DWdX7xabar3TJjLbclgG6WBAn8jHAPjbzvRRHTdLWsOSCBTP4VE
hKTNJuODw86LJf13TKO0ToyfOZaNxQJmO+G12NlumdyXnRYMAoKmh6dWLJtCVMiToS9hqbDftdT+
1ScKEPN7fWO3ZhwOpUCfSnppmHTxtCc8moQhbQTZpV7gU+Rx7R8FOQU/szLO7kTNyDpV8XKr2L7U
hKlExnf09UjaorgzyZMeXYx8jF2GqzJ1Pc6vJDmnirEoTNpsu8IUXpG2i5d2yqaLGyixS+xuuE69
mtavqht93xrx8kacuHQYWtfTFQGu8RPhss6tjyKk9ev4oLVHswhtlEYgkTvlWD0LF72gQTXN0qMv
bGBOJAB/t27Xe4rCpDQYOvhudMI0EJ0kjqiTM2ddvsFBynQ9msjn3rBuKZ45Ruq7uWTJX8aN2NHZ
OLvUqMW1l5jM3Nn3c2XS1+wYzze3RVzEt21iy63buNbXnBYSXAwukZcuSghgmfxhfqRKsOKQKBOD
fCszOTpuVJyHhcsddR7ZMKE2GkfvSwQTMHBBymGrIsrrxmDD8+yZJetEz60iYuybJuIkSdmBLUX1
I18FkpvBLaZra/GKmT+Nkypwxtp4jnVHSkQGVjBCARxP4L7MjKozI2RqP1FEYHX06+le5sJ8abuo
HEJ0zm3d7HO3Yix1bTK9mlDOWHHB8HXfkjpUBGE8zi7TGAInO/EYIcCe3S+xV9T9Q78OenAFQ/gr
z0v9KSzsfYy49dbWUo2P7afy0I5VlJSY/nMxOl8KeBmNt/NrnDJ7Yxj67Mfs1bWp0M6YbcvFxeX2
1yj139UBKx/qz+uA8b+O70XN4qRlWv/zs7g4/fif/0Yaun7lr8WA9zki5Uy0kfH+Y5zqyV8ch/UO
o/GV6QgA9B9DVcoHklDQpIE8/RTr/X2oastfyBzgf4fPwWeJiet/Uhn883KCoTzfCNibz0fepyT5
Y12AYH9CwEUmNih1hFOLi57HjZ9/96b8PzY9/Ip/WLZ8vgh8L6SA/J7/wlnsK23UEPiI+lZghiav
W0A1ay9E49Lv/vylKNP+5aVs3hbPsYW3Sqf/+PtU5Dg2WWwtx0mnyGDzVF1JiR2EbFRmjWDfjoXZ
AqpaHBtlL1q2P3/5f3k7MSmAyqQdM00Ulv/MTMM27TujK9l1l+OTLLwXn4X8n7/Eupn6/eaKGFTJ
REh6kB25V91/YvS1rTEPIjKbo2OOT5NjPXeBWYUDiNmNWJqff/5iQBD/9eWY4IMdRU0OF1esuLvf
FY4EebHth1hxRFRG7rcqTNK7AqM4K4fDOAdGYH+mfJG5sCZ+WdiwNg2tMaNt1ZIKRuWUbjwZc8kx
m1InXJokiOlKB5hkPpPFOG9JGZONCfO5YBbUUlSecBBZ32Q2HjiPeyQla3pC2wv5PBN1sSr/hmJL
m2bdJM0QbMHBWNtBzNMzkun2krrxGG+Q1bckBTRB8eSyZ39JZ69iMtiihYor59bpS/XgOtimtI3L
EiR6jCiNDHSO64iR59DQyzvNXg/LcuJCucaSpPdWUXzYXv5QpfZ3zO73PePgcLT94lyL6WuMjoqX
yNyd4fA9C6gyW1UvzQEFOcqj0tw6XTb+bJOgOXlZclsTTr1NiVje2bIYdlRk7s2E/xj5jRudZWw9
e4YZnbMkJRing4+Qag0ozAiIrOzS7WxmGRrQJn7qXUggg08ZGegYTjojt2mM9BHRYbTLIGtfl50T
DgneoAgG7pWDWFTtRjAG83o1xQGCyAyMREoewFPjgVtNaE9C6QPxqklfgLNTm5G5L6e2db/YpWe8
JEq3t2UFKGXnA8l7qkylr9CBD0f0plTQbQuzDTZuchUVTXtd5TTjksz7PXMBPiJFw2CmquYwG0uT
ge8g92jSxbNdKTKcdDNhKUrl8DakAghIKGbzAvA/fkqThgC9lMizCEHKNmncVcOZrrBvAvUuUZS0
9/VStndF210iEDVvKDn6JxuH8REzj3ltTpZ7LEo+CwwE0v3Ql9OhLKy3RLUOTrQUJ2jmWRPZQGlw
L1hEHEhcaq+X2Kju1qhHyVz7Gvlm3TCMzsW+HQnXqFyHOhPZINX95KSHNrCHK1QnpEsviXuXsmmI
IgtEY9R7JnqvGMGYShhAOS+Tjs92ETXYmsb7elZfMGXTN+iMuDvsy1es9BVMeg0IdWDkQVKCeZAW
oyDmnPlxxh56cuquuZorsZLMYqe6LWbuDT7RQD5JVojFvRU183uHcGaNW6DbizPjqo9dSfpVgLsq
p2zC1AdXDAmQt21Ew6vFysLtFKCsxCsODzaqE1Cdhh+9+aovw8iPg0McRePVRMAdc5BhDF3kyAdK
6Yhnn2EEueI0TdFAZ+CoYGO5+XheZGJe1oHOPsqI7KjwWNM3pOXW9ZJ3Nlkvgcl2Lu578ZAyjT9K
bX2F8HMx/Dx+VJVg2OjxTmNWPfc2+zIdqXYDRKjfRqNW2BMJM3CX7NroGlynLGS2gPN+kC8ADges
9rzxo1ifIoaPO9MQ95h09z0DwGNmICms2C4cFlIekWW5zRcYbR7DuW40tjUBrnsWdNZ7p8kJqJLa
3XXTnlRa68lx6iAsTYWCuPR0dzcYtcUISvintBgtTN0JrcZabycJ7jwsbvVyE+WqR9kZ1fOXyvTz
CwfSghQhQIshnbe2YpshA9/YjOwJQiDyrLdEcon98pBwAbCfFCw+4xgmY16Y5U1X+Kdcyy+qQE8q
I5O1CdIbu/UNRvNsISNl+NdxpH5GrK2YoHY7b5D2+yDs+ls2WPq2pl0PyKLl2eNIcG/TmTYDSHF+
Im64PTKNUttqXMbXik55QzW0ksGRa81h7vIAYfSdso+ANuXFBEv7xG7JvofU6CKiCczQzIus21RO
brFfSvqdi7aJ58SdfhTFzEy1KXPe5jJUKK+eHdJGj3OAMo9mLV/BXpMdggB2drkPcndYPPuSW+nY
MDxdNC2jbxxRH7gYEb3vnmkxxNZkqG6byMlwKfreU95N5gGuX8HW157xXM+ANJWNp9MNkiNKcgIG
p8E5Omxibt3UJIfOiOOvvrMjcHA+5HPC26+T6YvJybXFNeHTec/5k0XiRohFCuGp0Sv5aDfuzgWU
+dLjDfg6afJw3dZdXrrS2hLXA30qq9v2ZjDrHlBBxiePVdCRZTGpmeTybLk8P0rVyU2EWGOP6ro7
kbw5nnRmcWb8LSATB+MalynX6MzPq/6vIv/fF/mr++XPhn36/ccfR30WV9jfq3vTxKRn2czWBLUt
+gQqtt9GfStB+TdbnmS4Rx6E50rbwcpnUrr+ppPAsSccdy3BbdqBde73myvx1+oaQ+PfXIq//vt/
QSu7q9Ky7/7nv7H4/LFmo3GAKOZKpDfgnBF+rSXk72q2pLcnXba1de1Fnfc8j7Zzmi3TYDmx5GI7
J+SUc9tUZ3RRjbmpzAaYyQJjBZArD5jsmosTiUG+kv6kbipWwuxO4cVAI6sbZgMY2WY2qrZ+7RUV
Xh/PDA1qIOJhoH1mXnWfYdJ1k5JE63E2Hwarq95KHenbpQ2iiRVhORJLurQetDqkpfsUjsjRazOs
rq0iE9tjS3dwA37ETZ0wtQrjGCbmlhBV4nzm2XP3yYT95YgSahm2BPkQ5z4gON1gtVc/GpSft2ns
6AIHQDHdRlHFhUo6Db97UReYREhmUt6pmlt7Ydc2TPWBhpz/anWwZM6Q7me8Jk4zn8g8wiDHITXh
3eEHhEUcLYTQ060X1r0Ee3Af2Fn8sGRK3zY5p3eGZX07JoUfh1FXIeAYW+9YBHnZcIZVS8yuqMe3
5A+q3Bp2CzLs2lLyCwmCvbfUGGJE1TfHyHTS4VBEVIDeAUWcivdeCxZfbEkqaksRqtKfbizCZUoz
JJbQONmdWRHYXscN+KAMpHhZql3q50bORKXObaJptILI21quiUrRSSM93ahG2wGhPXnaBogAgY3s
mW348WawEKvEIXm1WXQbmbOx11FlEqnsdL2FVqwZtNdfOoaUyZZhD0HlR9GNZnQlWygD28bu9PrB
oa1c0LPizJgySiFVuGOuz30/DLW4Meci6y2AgV2nR6YqapRjZ77GiNHk8sYEZS7bH/3Y9AUeZqKY
8uj+rwPv/7TdYBD2b6ca559t93P+40jj88t+G2lYvwQCdyAreeu3Lcavh57nMNaggvMQfq1yME7K
345A8xc+Xh6Ar7V/9Tgz/3EE+r+sZkOOwUDiWxT/2RHIKOSPRyCNKvpqh0BH3ycGh/v/j0egbIiJ
s3DYHwNtoNAvW4vRLhxtdUUEn3M1ibbRj7HTYekTaTKcNGftfVIbujgonPUKVoQGDoVUGz15NJAA
O2DNk/UUcxgR9HyP3UCAeiiJQgoaaipWwDexMtEhI7OKniZZOq/UOe852puYb/WkKUgee1Ut910b
PKHAgYJRMgHZVG4edWsmFgoWGsbrgfO6hM3imw8djBhWgr14DcjhIibNSOVDWY7q3LUgFarCx+xT
84Wj6xk7mGTTDUG4ABUM03yIFmnAkDSCj062oHnqykJSrAtMF7HmGNngXsG7qIFzLWMXhIvdZdj+
eaM+oy9aL/nG3z8F+dzx1aOpGf2iNfcPDCiCKsyK4bTA3QjBkPKFnTMipJLMYrONWwRF8KKzpYnD
MvfFq1fgwnRrHYSODHCBoaE4ouZoT9og3noxsVpuQJPN+y7tA3LnEFUwhg5a0EVpKunvOiY6bebT
9Ms6Nt6GwcJT0ZPatnEHy7y0fheIw+iY+fOscuAoOh7M17ZYpwZqwgBCmZxMt36dGx9LMgbhZDXR
WSVT8sOgOrypmdkePn++bv2p+GS3oO/450mC7Sg3ZbHo0HNRVuxFO5QHVBsaulW90DDzJiNL6XdE
Qq6+zD6V1OkIgpLN0Cs1XgBMJwlxb6ZajkzVW2ufOKTrHaxl7a8y7hOQnJU6L3Z10q1NWwDpktow
jeVrjVPU3Zv17AOnUjYDtL7gswAd7ZwNXbfl1eGCdZ2TouQB+EpmYf7cErv4mCBGem3qpLv4YMGe
MnIk9iBzWndL522dEbnEV1GDVC2ba8jNhD5eMaNLQx8HD9vynnGFhv8WZgv7FWeRXXnA5oY/0Gmg
r4EYdVfSIXvvcpwPvt0FhzyX1sfoglzEslcUFcFhZBptY4n8Yx9kok9uVF7xvYIhr/duBZJLhjZl
BAIG3VYeQeuodh6iIpiv02VUoUXNvF16EV0XLjmopKGO/sHsA3Pf5on1TPSuOhQ+aHCW+1BksBuk
hX9Qpuge+8p+dfoceJIjXrgqZyLedcMCLYMqRrga8WtFHC192CGj3qf+As3Tk3WIzhzhfkSVxvLd
b6Hy5NVd5y7FfWdYmHXnGbdfapvnIS6DjQm4bVeA3ViZbf1OEhp9xhWl8o3CJxWOuWN9mRDObpxi
xgBCWigPKprFjU1kVlhKInZCthhqXxJ+sJNVD2dLRBlY+7EzIJVZ3TVCECRFvqWuWMQ4d70TQ+NL
NGYu4XUCHwJhjtnGNwJ6IkDlw3achPeqERBeR6YZf5/bLGNqTdjmzJ9+qVeLMtEEI7CtCtbdnFlu
GQq+5n0hI5XmLyMr/BhXRQNWAIwVclIz2Q2JhiNrqHL5gs9MsIxpkhvNVIREoLoiP9KZD7LxBHZr
XGvQZ+NaYAcmRLTe6LwHzUPoGvi4EkfHyEFhboZ8FFvtuvPVGFFEJaQAvgT8/hZMc0qGU11UXrd1
l7g9DxiUGPi5Kw19ZPSwKVZE+0Y0AxbyxKuIECjrNmxzmTy5GL1Z5ua4mWVbZFcafe9MxGiKuDOT
gAUtt+7CNtDTIRFxGY5zQaq5aHZtOktksI13U82D8YS7g8N/kMmyD8Ypg9NV5j26FH9pqd0UkpGS
EVlFSvo9WhNOpc4dorfPk6VRffQRTIU65xVPKBGwJmLZ9SmqXQ6tCW3XczsW/tY1kNGiuAN1tcGu
joa3csvDFHM8s/GSNo/DKB/QC/FCeLimLd4mfpJcq+V6FOR/bpLRCMobbvv5BrxYNW+raiFldEBq
3/qmc/VXufR/KZcsFjB/2h8+/Zzeu99XSr9+xW9KEOsXTkaA6JhMaMs+i57f2kPh/uJacs0m48qk
UmH78mupZLkA02nhkODbpJPg4/p7qSSdXxCOsGWw6Rf/tjb6p+7wT7tF+3Mn8ruNAnIDx5bsLCR1
Fw4Sue5Uftcuit4wNKNYcRob2b5ow/YQ983f/UnmEKCMZpcYJibfYk2tGP3rrqv1q6uz5rGujMcG
ye+Z+F3ECayRrpnJGac5stzooCuyIxDuGu+Dt07ewZg3R9uPvGRDhHTc3ZWeM1v3tp0qWTBByk3v
BBDUlzccpKL60gE+ZChnIHW3uP1oka79uhVeFhIEAhVtQzJ8X6BGjahC9gDUBI7Qemzb5kvulz17
ca8schNe5OSiEJGEpO68ROD7S3Jb1swPARwQLIVeQgAElTOxNmkBk/TsVbN8tue4a9RmqcwKraSN
mP5AqTk7JwZGwLdgiKde9hTNhjGQBe0p3WyTyqneszLyf8RutmZVyG7qOFxgn2k39LvVfoDnFcFI
z4/QQcur5JUvrFX+zSjqKspM6oyx95xuT8BHBuoPD7APiS/DMkqe41SmDNVzQOsMLCd/N7K4eSOV
3sZ3FifIVAj/zHMCXKYhu27gvh8zOT5nVWodsh5OrEmGxBG5K8KGpoiTl3RK0b7OWJexm11Xdkta
8DC8IA8tgdF3d1YxAQUrNWRIHbvfQb2MoMXHtyVzOiiJQagm6xRP6hlRHcLmwMzOZDB9i1M2GhZ+
tsfFH8DQ0DIfBt5SwypRJnoMWTsv8fa+LA8yCNB8p89Qvz8q1DEEsAEFDBRsi6SBOzf0b1XRnQtd
lUdU9fXWS60t0SugPubavaprQTnQLHdJTMWhpHrm5kmZUBjVDvTBTzctXcoHQkHGoHI3nZgMJO9D
hEc42qp5AHSubXMzMUiU3IVbcIxTGJtkddoIbC7onttrvx/lbt03nrwqTVmBLGDmDMCjS9f437Bt
6EOhnfQbuuXpPLXzvKtJBHyI69mmqI1/RlZU3TpG/+j06fRYFnMOPwhlJ3KE9Aj22d2w4yCkpJod
SkGH0o9t3IlzIdmjsgz2KKPwayZGcNDu+LNyFACBpK+2EWfHRsVDyjB+Sr9Vll2FGpz8Lo5bNC8C
0FhVgW/oSpY8DuHO7LN0ztgb/qIvpyfTgYPb5uqZdJbTQiG3KbqapVdvvGAmF3AHpuycNA5wt9pO
P9Zu6ivT1zAz+w2aaRt5iG5cezPMQl0KrYYr1+154ofWb7aWvRgfVQ+TdqPZaDp4In3YCIBRl5mk
vclgAiuGB/wOo/eY26q+w2AE6Y55UHpTs/bcW6hPd6udpmN+PGRPnVv0YS/MJQaYXclzOTCvCGer
59X4YCnEKGP/nZg2KxSR1ndMHOAaaD4WcbDyeVlSzT+g6Quxiz17Pg99WpKnhNA8OMD6psCkyBBT
yArBYcLfjf2H2eAv3sSUKHu45kNCvHVHDeyPQbNsbAGN5YZpXveGN3RE/53Y1AumLsRVUgbFYUz9
OkwITz8IWfGbqfHkzRkWi6TilJiofisRU1xbTLwYZZOyXDfWLoK0R64cS1MooK+TaQfPXlqDz8gM
9iPqBUahwE2g8JSAMEQ/bRMMB1yC+iejSEx/wPhot6ms0+eizfJq4yIEupbtrLE1DQQ4L2Zh3jXA
ZZtcKh8egBVcajuvzmbQ7y3P0hfkWPUD407jUdmd9y4LJ93Gin3tUgQ0weQv8xiPk5SkM5bTHnQc
iIaIXXof9d2W3U1/A0i8QgKUlkRZi/nQrk/tKnu+p5Gy9lFD1IOBvJ91gL6DJJCSz97BhBYoYiPC
i7hLFh+qrlvej9b8hlTaOdq6CL63srv3IECOm05Zmr1E/+oSe7RJBQWntPTJzolbVwMY/k3PnP0j
qmx7lxm9cTUPTrL39WBuS7EEu7qaAGzFfryPbJPzwJ9vUsrL28UQ+npOcfeU8+BtUxJRN1OHAkh7
ctj1towPSWADyR+lHwYZNqXabA8zMFHO4P46GDi1FmuGG8Z4NhT9VJ4IuoKxM9LNxub4MBB8B/+U
SA5svqj7hio4NjA+jbkJTi0koBAKs0C4FBTf57piNAvOOBxMgy1Uh40BzCkcI6hk3VOQZuy+fTUz
ccuDbdc3J6RuhMsb9cfUeF+K1Kt2SzAOe9HVBMbNKB0NuN67BEjsfhiK6Wyo5sdaUeYo6K9MFvKb
ZcR1kkuvvJVUJhc58YctxYwxPu3FaSEH9Qi8GslazTgRKRY9Y0zLY/j8zoPK8o0sFOdd435dFhgz
pb9K11X/VVZKXTl1hBYDlRjoUiCuDAvMC5+BDpI82OxRqY/BzYP9VC9f43ptpJaAsyyDRAh2xsTt
wOCCdy+ARlSbYyjyvr2LlIzCRJvdDXt4zeUuSXMQ8VtlOh910Py0+zTf5w4Fg57sl6IdQEarrnnO
fb7V0tpQGMEXfbSDDcq/y9SW8Uux8boxuWNlld0HsqpPwpfLhbAj3gZPfR2KSGw5TCtO7VS/oCPh
wuitFRwDzD1GEpdNPue6m+bfJGJFvDtzdRrswt1neGNwIxrlvstI95Ym4Rz9jCNfW/O3LgF+q5mT
obXnZxgTpXaCvuy5E3K5U8zReUMXFMebxAPHyxtW8+NrKGxvPPaqv+7H0n9qPLCPuAdQzw/RCWEh
tNE8iO+HLh/vnD7K3rzMfSScdIRgF9/YskKXz9Qb40eS1TuGYrzRuCfsL4GjxnBy3BZhvr+zl8iV
qw4hXlWDI1zPZtXOuZoVX1zJHw5YLGDo/J0ZlJnVrTaJuxDLBBJicvyvo+rEGzFf37M66m8XYRmI
ZGlmj1ndW7dO4eodMM7/Ze9MmuM20m79V27cPTqQmLG4m5pZLBbJIkWK2iAoUcIMJKZEAr/+e0C7
oy3an9x9172ww4NIVAGJHN73nOdALXBMCdQXUuo6tNSCfXVdRoRZXpogdC8jvjhzzaxpsMWwiHB3
na740bVEEy0vaswzpcxI9I/fensphcsrU3k9BKMuRK45WCzzU2w/yHTCbtmbJ2RR2WckseZXhIvH
YkyieZPVSbxuYvut8Dr3ofJS65ugaV5SJEN8uSJ4Wl/JxUWJdDDJ6EG4k/5mgjjaAHTpHuaxba4i
Js8blRgAairvbvaqa8hJPZY6lgN9ICMvYzh7yn+LEAKuE6vzb0PqLs/4yBwcZam7acux2LqpLdey
BqOxaRu/3AIDqy+t7WBrwjDSnXUOO566QQ03opdDvJnboC83SneYbIK02MfAaHaRP+KJ9AWaaz7X
vm89Y4+FMyr3jV+kz8xm+TNL3PC5oILwANUvOpiZn16Z7siONyKLo6kUWhkiUEj/mijkP8VWmk3X
ypggmM5JS8KLxQuRmCNhQ8g5Aepg0ktKDTVIA0nfeCqmdGB27X2PTegZ+vjw5spRHaC7hORxZP2t
gyH8U227wLL9rqaLZDfeBjgwsazsruYnUqtLoOzwUjAUCWbYNeck9D9zKG0PN4skYoJcoz4n1t0p
yy1pot6nMQpm73OcG+m8UYFmZQ2wXPIi0n0h0Q8B3NbJHe/s2XnyovzRwwDpDw/FXGFR75LKuCkq
nb5EMIp3bRQgOilnXVzhrzOhJGQxvHqH/vqqK8fy2cTKda/4owddMr22ZfgwluyNiWcbvlZlVcNj
87Od1wORbiu2pEWlmh7dtSofAXBBSye9YT8GZX7KcJDs0HckmzpuirU05oIycSvd3Yig9r6Avdzi
9cShmKk036pMUO+qZspLgJcPg6/jO0va0XQJ/Kytb3Wc0LsLY202UHsJw7XYLJQyCSekEcNgWbJ7
Y7uZBkO8yv1mdB6gQhD+wzQ2AbZsu0MWJogERmSy83WhHWNNxqQgWUgCrrW7hHlUw5xn6+TZhz5B
2oJ8qCSWZ4ylf2hz3sWvWMujjWlkUXxCyoRAmyHcZluLTMmNZ6ERXucIe5l90FWdVG/Iw4C87aKb
nrOAaAzQUB7W0h7jYDO28qplTJJDaKcn0j3SdWQN/o+yrZ1vZkW5dIV3r8/2upSPXR5G6Qut3GFd
kmVy0/M+Aqaa50XqHATfKebGBw/NsgEqB3d2g+vvac5GcwtKc3a2YVfku87q5leTjfX1OAFdLjgf
1z7eSsyDA8qWpgdtlsrPiXbKyzgKQt0J8VhbpSM3LhErQGuS0t5S5QTxYUbsDhpSP2FgLWTqjPAl
p1kCHIXzCcoTpivSZrBCiWwbs9axOW+mrbZacEiFf2XISm1qDu6XPk7DXUuy5KuLUuKA6k7iVmdm
KmoZLKFOyT6NbbVpazc42SneW2KYkvFrERpqT53p1tZJ+GZW7a3ik7yL7NbSsqYDRqWGrdQQn3KO
tHoF32LcMm4aXFja3b5zGisGpbkSWZpsx6hMtiHR2ZxGICd37OkR1PjlwUgJTTCItQGh5wHrDooe
JI5pTGsnI8y2jqD3V2AQb3t7ni5yRJIB8PiGWJlq7cYVLcJ4NIotMozku8TmfxNFacpE25BaUtP1
yDsmfsg6APhR2sxtgc4j7xWLzjjdJ70ZnpWO822GsP6QeykqtMJkwuzq+pia4i4IQOR1XYe1cJDx
a+dX2abCdEUzVTTBmfQo8glKM4cAHhFSUIT2y7v538abTe5CmpQvhuxeGhu9fKKCveNqYSLJV28m
rZgDQSLz1VSi5BccPCl1u+BjIOkXa6LUqD74sUeds3ilo5ZsFU+LpCb9WQYcImKEcHPzVmXF5y6D
S19Yg1lvEazB2IczuEVQgOk0DREIpp37mneQ10uEfQSKThQdF01OgeSFNS/G3HvC7VgxWjp/T+Ik
HvrWSU9FHOd31B9MczM4egi2Sprq3PXstzNTWZtmKf9gkZdXYdMU9IkU3sssML+PFUc0wEvqABWc
srPRWPf4nKkIyBbklO6PPibilRnkPsDEYZMkE6Zn6ZEuZhlEwviluieMgjCxtPnKeY2tGNyraePM
WXlF1o2i6Q8A6Vn19Mao99zYGCGe2Eo9gpxaQt96/zqh2YA9ZGbjWCdX0YiuaZUMRrup1PAFiPXN
KCbESpn1VMElX2fKgd7vtcF6BD3xTCYo4S/0CYk/DdTaGiL3Edy7i0git66rKTkRlPXS0107TF3y
0HriBz1P9n8Tu6MqltVDUlsvdoJGylaV8wb7jTxc4OYbaZRPGljGDylLY97FVeD1aBpILDG0pEc0
e+WFjhHiuDqGCtDLIPqizCFXsIUU6q5wGi+NEDOs8SCKKDthhNq5HWQ/Nv+l4Iyj3X1Oa+CCSgQo
sLTdmqa/ivwBP2FCWNrEO+CZeXu0cHWMcxprjjrRAnCX2NwzV94qYOFoFUGfrSxyZcCVWnNRbVVQ
kNCGp0qSH+UFV/wD/wu1wQ8rti5OVjN5BGlyxFGeHyeXxVXY4zcgXQMaVyPH4OANzsr3SaJ1C32c
U5+oG1M8tSxJ6wJ3DkX1pRYoq3iNhtcHg0U0Ce8Eu7xUuHvLZScM65UpwdOtGg9ZPRx81XyJAyKL
GPDrIpUmgE3jJgo79jqF22yzxj9KofodJi5/6+decZQu5T86GN0aQVWzZmdqrSOnwYml7sOse8NZ
y4iPCMYKdXXfOIunqJx8EJZYs318VXvOLhQQYT/cjpbznAqnu+4jA4UGrIh1TAA7HQQZb9OaFDIN
8GDTukN3VRFlTeWC5Elygd7kGIX3GO8ow0Vjuk7q6UseCypn/WTv/Bx+HAqIr5GrxMMYAMzy9ASS
PRvq8bvb+eqBuc9aeZ7brjHGDccWGW1gimwtiIO5KVD3UWehP7ptzTw/hF51Azuvg01mO+SZpSN8
AD8WJQF6ZpIfFwWyCOd6l5Nn94pcpH5xA8deZNTz/C23EpQ5NL6N19or21vApVAtWPDwKPu+PgR5
1p58RHNrkORZstFpfGwNJ97a5TR9ZZ/FqxXL8jUlOOa2Hm38yX0yfDNS70fcCsBYwKOB3FGGvp81
uU5u6o8VGVfm+CnQ7nBnWYkzn1sdEMU3+mW9pwpaJquwtyUSxpAmKLl7Pi6xVG+klVbtOp0nuUul
hcnWjIyzSFtXrV0WgwPalscpdj+xQ3AfGsTeu7iZ+gPvwbTFhUwPKgyeRoB5qIsq6yE2C3h1iX0b
4Kd/LXVl0NuOQOBi3ViiYbC1XY8Wm5oT/folME8l1+wher2LvbaGFZx6w9GpmH9WXk/PDFUs5FuK
RAXUNmph7GlKT6yWpAG2d2MtXVrJdfvUSqe5bpogIMAE2bW5GkxqfNOCiJuYF168Gp3smdhu81Hx
C7xNgDvreVhIjrzGcDRtCtTJCrpYdwPucTj5jB7STeTYw4itSBaUUrYbFqxw1bdDzI5pGnH4Wz2A
8LZfdkLMMi8lNMsvTpsg+8mHrD/IgKzfxtAEUHQBOiIYwcBSiIvVD+4g0fhXZg4jkWNYwJMwwifC
huM3N4kzAhFiIBAbamrTZcoVwq3Fwr6dGwIG2dBz8NakkKzZgpZyQ//wx8j2mmDM5n6BXa7mzjOP
kkS+jSsHlP9p1NxrnJXPWcYOfOM6TNhz64q7rqkFhBRCYy7EIbGeMpfVd6RdqmfDSYejnTTUZTC6
BjftZPTPOX30s4m1cW9JJCMcXjv7vsNEciHHleNLK6LwGmaJ9RUiWX7su0A94BqhGArmlre0rphW
V6UbVBi2uyTZpMj4eSlHhxULiRviVhtXdnamwt+znoQtsJhMWKRh9d7o8qTLbBv1bZwhVuvukNo5
iCSmBU9NGeoRlGx8zBymyqpIph8F4Q8vwJjZqM1eD+yWAhNBiiGkwzhLm+fBc0nNNFh1UcWxmDGk
Nhx20q0Zk/kujTEwV5RGr9tI+1dqNPutREJ+kqKqiEKC8Xmq53r8BGkALLKn03KTGCDivNaJmE56
417mjTy70xgcykTE207Ncj92prO2JT6IldGO/U1QlPZnqrcGi9goH032d6e2bshQ69n9U870qdIY
yWVKMrUOSK6maI/UO5ZdeTP04TdDCQH4r4wOXuL2SPtmQQIfrwaAoWSbNvZVnYjgrkIkDAbCVUfP
8GeEBwh7SQIVDJrQX1Nvbo8dHBTipfz8hDrzK81+3ATRZO6yYHqNpzJZw0bmZBBklBVFVFIra6cn
NEERkjp629Ka7a3BQN8nit6wamkE511NzabOK/gS2JY2ia3FxhOmD6ulZi9rzu1LCml3zVFhPhAK
75EIQlbTXeDX1IFFWCA7dy1VXLSbYNNIWGwyl9hA6lkqPxmkd4wu7RtqrIKdRp3sRE6oSFjPZ5Ru
/Hczuu+IdLkdezg/lsqfws76bMdM1q5RbVPHxseINzkEYrcKYxoe45jEm85Aw4g1o95ZIidiD4qg
E2eXOSB/tHZcdx0OZJzGuFDtJEX0kTXPGAeyOy8eDpFhHdhY9Xs1O+qLoWmDWLbx2TaFuTNndsi6
MdK9VCzUWDNfSwCl9+PQ3A8wsKaVWQcLknM5CCaFcQsKDIixaSVXTWVapMAbbwA0hhug7uj9mP9X
KW0wCj2h87kf3UXGoE9KSn3VFs3zf9vW/07b2iLSGvPbr2TN4/+5+a7Tb/Ufe9e//9jvvWthLkQC
x3PtEDviTzngwgQSBzoRsR5qPh9Q3L961z4/hCSPGvQiRP5J5ocCEJMw5AMBicASzn8ULuB+sNuZ
YcjlXdphLpppYjs+qPyazCmoLlTZiVNOOr06jHLajY7fO1sT3DQaHXvEnzMdUnAcpXFVW4lkN4W9
sjrUI2HPcD+mtxbCK2Zuk9lHvxc3dOX53zEfUP7H6d/OzYF93XspJC/GyXkApEljM8aQ8141KSDB
I0ihmeC7aOdY5sNbMzV6/17VgyJ5XDJPyenBrtoIkuaoevOlsMcinRbnCuezpUFclccUdtJaBz7O
GSpI05wTjubmOjmBM2lk8JBYPhM37W/CXTAvsJvHZQf/t+weO/CaYhvgyC/M57Tx+3nYV1IFVrnu
zJKY9FSkObgos/nGPqzd+Y2c7lyrqGhWTCPzaeBNxvxFVkBrb/77Av6bL6CHWfLXL+ALitMPr9/y
Q/8U2Yp/YAawEHmA0PyduvhPkW34D98zLQd5vxdQ5Fx4Jf9U2S75P7wUAEawu8ASYRr43WjgmKhK
COoJhY0y4J098h9IR1DB/OxEfeeNgnDFB4m796MTVSivUaYZI1sMiJFAkx67tzbAq/NcjMF/6nrl
WljX3wUvjhDBB58yYltYgoGornx7hEWnJnHGuBQ+TdyBE4EI4fYPj+IvTBTL7/uDJsYJXGY7zBhw
3xDE2B/1w2goLZ8iDNcrRQ4nlY59RFNnFudeOzbnvAjmtq0D8TjSHHj89cU/ipe5OOplDyMRTy9Y
JsmfBDmNYVKN6vCTzS1xr2VRUoQthApOk5jJW47m8CmyzL/7yn8yFnNV7pbteLhGsGx/sE73BA+1
Y+ATFVEKfZdj1HpTkODYl6StvotN5DG//pp/uiAG92V14Yp4mWkc/vw1M5NyCAfMELtVVF/7OA/Y
KvXk3ge28cWOlPfy6+stKvefH6rvmotnGls9N9cCR/rTfZ06gc0l0uow1Bppz+BFnYXGszEhXY8O
1bwJetg5KCqHTn0uLmQ4VE+VlP64Trx85ijkd/6lnyxrWLXKRfdDlEV3EjrUnwkR/5tR4Pp/8XkR
Z/HuOzxNXvYPn7eC9xxnZT8cXN+OnUejJHb+uosLKDlxvcRgNDSUjyg5pwLKVO+KR97B6WKQZ3iw
TGJDjikLwxVcavc1tjs2i4lXMJbAxtXX5RyIs6Z8mRyVaVEwIs5EnEtSgktSnd1ZQOHuCOQx2pTY
usmagx2sEXFmq2202wFG+bU0Jn0hUVLfRVQhaR23qna/BpzsJriQs1bbIG+QJbS2q+88ZglvkwZE
OS61ReOZMPowujQtSs2rNsoaG6p3RyN9qUglQnxnlFJlWIkUDA/M+VA597qaxlNlJgWyd5doAoU9
gRrqMhG0U8l7qlWn74wRi02YN1T64MbJlyGzCAhqTfvKo4OL7Vwp+RKUtrozIeWWa9QcTF8EOizc
j9Z9DVpTX+q2AKtTqkhS4+v1xSC25ZHabbBJ59SlXOta+D2nUHNO71nDPUfUHXfW1ZfBafmm6LUp
2hc05QEqptETEa55uxmC0X0tBu5jMCvuW+uIxyHkoc1BEz6Nzey+ejAZLmkMhaSxqVTuyAHqkRpo
gy5YpyJ9+W2sJmAOoM/ghAQDk+vurchq5O6Oy5e1Js4y+25UBTXHdsop2PlRWl7ljdFw+PcQI75r
GZLnRI3hEwcEWl19Ts9oW04O4wQimvNad4F8SWLJy9+U4Smc2vBJYuXE1FuljAzsA8bawQp93cIl
gnjCYRb5zyRHpL0Wt5S3G80alqWS/jCmArz0LQ8ppBdyNSRZSqmHkOpLOjohQBncGYf3++/onnPg
EDjoBnx/gw8WSlRTheb5/c/0EVjQkow25o05ORh81/vE79VmjMNwNzRLWT5ZXg+vz0d56Losiq4J
TTHlWnXjQHSnDsILfTbRIhJhLzUQR0wP+NzjJaetQ+/N0g/SA/dPwmqtI7UrMpQMEXxFG+lNKlBK
it5XmnOLUSXHrutTYz+ZQzZumtiYoouUlVtQ1cEavKqSoY9O1hxOBHIQQ60mo0Hkl3VzejfCdh/x
Z6kJ33SFX65DKQ32HVo/ggploBDKEV67yuU+d49085KtXlC1URVOu5AsjgbR2RVkBspvQWaf3WDx
RFM3xfmusXhTXfBIcFknkrYnHb/p7Li5t0Z+Jz6jKWg2mLq9FRElggjnpL+MSYNXrsci86V38tBh
fHVI2eMw1dfKN9TBCUjzoFJFzgGnPnLjKCy9NR3TJhp9/1iliXeWZhVGq2F2phONypIHrrGQkJEZ
p2xK5/4txMQ/clwd4nTD4A4JXUInswkd1aGq9/3oya46CinCcD6RSmqs07Z5rYSfnTMoAs6hQdyw
aC5tBh2KGYbUlLvdWyL4F4rJg76wzDGWrahK0oNnRKzSc5vuwd7LFxcLwdMSWZ8tIVol9X6l9AWr
QvS0pHOdpSPky0TUZbFS+fiqa1hCmesxYdZWTuaSmT1ncGPnNZ4J+yoyu3Sf+rZNcyOkrRSGUbVh
Ga1hTpRb+P3VpuNrxDthl4FLGsJshs9zJ8WXsjWM+WpOnCG4ssuWeIe1kHjK7VbAJPQs2/5Kbqrr
bdsKLXkoo9NoyPiOBIzkKg7CRz9J0LD07StqumX2T8UTHu5hk5FOdMbmzTzvSpEeAWtaXwaDtMY1
PFWyjkIUd5ABck43arxyIcOpjT02Ys176WNwrNtgF+JOuNWDpYfd7FhPZRLITa07WqqqTMYN4M0G
KCotaLUq7ag6U3VwvhbC5s9LVqz2k5uEVvQ1DMa0XYFMi+rdHNTI9oErD2QvdLlxwnY4cOtKQkZn
jA2fJz8A3+tU5GckNgUTvtLeFxIt/2RF3UutA/Yisl+6mCPxIblQPNaGYts2herJZOEUcQtyrptw
u2bB2dATywJ6gXJjION4M4ssxNjqMr3l3sygwUGgL11MHZP05GUo4erAsJLU4swhlrm08ZDGrDIY
nk/K4tMgbwxP3cijIcA4ZB4sB3IZVj5EjVVKXFKMX6xiCGo7DolYl5TWYitnvm9Ve5gSxTyo3Ljr
9ih4ghP0CCrNQc2VMxYT2NqIcO+kzeU9d8Tq7k+s43XLhe1odl5n3BoDYiumSR+SQLsllmwZ+qNZ
JHeL8KdaDXJ0Tih4caYV7qyo8hrdW4WugeKM3TIirLlxX7Go6rsuRXuxQdpH12pq6gLMdO/67Bhw
Cnv73z6WqFxyn5okYycRGQbLlw8t9bop2vYAsUPf9Yq9b0mpG+VOQcoFlh6PIuMwlQ4gLC+26HG3
Yf0yWliRbi1X8anTUvJdaSRyyQrfhX9xGlkQ28Ip2YGQUSTxYqGhiql8n1qx4x2HvMuaNTmC00Nk
1O6Llwgm1qkFbk3sCzo+8nGzjiVDxI8jZ+SJebPwTs5sBx3zoi8eCmSIR3pvxo++bcJ9MowhDW3e
YrFJDT98sjR9HTrTS7e0CXvxaLcNy1OMGybftb6Tk3Wu0+WONkRorcj9ZFkfZICOEc5IXz1EyxPN
MpvHNJSMuKLjMRoCneWqt2azNSG/SPLqiwBr9ZMwJsiR3Ce2lg+enRrDg/J04cl1SiEvCS6AGEKP
pQo2IbKBIG6mdDflRJaLT1nAbjne67FH8CPYbpAkBmnNdCIi/IoypfyOPnD0Jmtf4gsaV76VmMec
Cv/ZLnu1To1k2vIXFnDHDY9FNkvgLElzqenrXOUIlj5rI0yPRg9ERnUJS88UlIfYoocxacLui2F8
ZzF4CCnJCzL98NqZumjdYIlGT5lubDKDd8KMxaZFbLpqtW6uagX4MO4Lcakcphjk5z21C5w59CDZ
kfRemf8gWdRFoVlHMNcJzl31jao3vIHjmlnhRwWy3iim21A74xXjmo3B0JhIpqSJeAzyr4LI53VT
eYDl0KCOjaMHupFggllENziWxq12nFvH7J0byvrVPU+bdbnSxZGVj1IpfR5af2gtg9LbxmFxMyB/
XdncqluTEMdP0vAG0ByWfa4VWZZrOzbZQOpmX2DvRt2EWl5c2PlVWzDU5g9gde7R/s3fVsJ2BqBb
0TGIgoORzd/RR/JAHHTk+Q5q1phsysFEPsWOABGMwQrcrSYyxZhBkoXrwnrFbNjjQB8ai6Ajm+zF
my6nGwozidkm9VpG5KyW+O8IsGF3N+VjhomPbffm18eo5dTx09E4oI5F/AKFBUEJ4uOxn9CdLGTF
kwcJI49Nv9LIENpl4/vr6/zp9BMgDKdQQZ4FXAQObj+f1sIo6Yes7onQBM+brjCRiMcGhHiBcVXU
xOYuR5f36fDX1/3T0Z/rohBE/8jJFBPOh1MXR/LCzmotaesW3mtvlO2h7HShUX4mzF91WU0Xz0uW
7FD4fOn611dfzDYf7i6595yKecH5EPigP5xRM6onwqsPIzl9aBmD1noMllmXjCVme5CY/N2ULceS
ZedtOXCXV+8f4b8kkMdJfv9///f1jdDtTYrVNv3W/7H4ZhOZw8P+3yt2z2n3rQasVf3FT/1esgu8
f8CasVzhWvQPf2P6/V6yC61/MKA5W4UOWtSfKuYOFfPA5llRf3HenfH/KtlZlOxsnzwWjypA8B9m
qPxccgFMR2nbpToMvsHh7f34Tlko7HN08N51uGwj3gs9rqjaA+xxlri+RUb0hxt099vA/SOM5K8u
6DNHgOJw8SqLDy8TsbVIdGXpXtuuFWxwewAQD9k5eMB8DjEVmfOvr/dzTfK3L+g7gATIObdx1H3o
CID2nTvYA861XyfeaxZyAcil4rFzVbr/9aV+nifeL8Wj5llTuYJ08LE606LWjIdcONdEa7ivmMFa
CEIzE7IH7e7co1p48mEJnP+NqfEvviUjyWU0oPcANvhhkhibXE2m0TrXnZU5V1UgmSlgeFERUjGb
q19/T0EB+g9T0vsXZQQip3U9cqwwcP08JWmg+aWvU+d6rD0u5MvlmDVmJlUY1fvseis7k8mx1LoL
1lMLquwzxRC2d7pgn25aVXj69Sf689dnalwKzoHAdI938ecPBAoWYxYUhuvfKiEh6NS9SQkao83/
17UAXwBzZAgzcD4MqDiz2V4TrHXNQVicB4cNtd+XFHmWotKvv9ZyH/819S/32TMp9tLMglwZmO6H
AmzaS3YP9eBcA+GG2UABaLBK42+e5l/dOyYh4r25GLPUh4dpKoQGvVU45P51LCqBWrTVHoUcMaOQ
/m0l+d9RRMvd+fiVqJQLi6WUW/ixbB9EtsCMLuxrou1zxK2Ka6JeWurZLbWhgELjq+NRzLfTUCMW
6LETqsi++vWN/YsRTJ+SaY/oKP7B+jhgIlwWUUS647UOeotk30qQCxWFwUkSc4oMl6zYbZ5DR1hN
87CUwpaX15Uc7ZlB2sOvP81fPYGFFkV3myfNTuPn0ZsX1DVLjBvX78U80zTH1YgL6NqR7d9V2P/q
UuxiaCLRRrCtjyNKy6CtW7+xr1PSgy5Ev/LKQgRiqg88nsSvv9fPUz3TN3agkN0+JVcu96fhK/Ek
Fhz1SfahNjfDKmGPUtkFpdeRc61CphT8zVgWP0/ByyWRUQKZ8TxGM/DtD/OgJCaaY4kfHk1sg3vE
SmwOu7YjkmE0qCt2Ec/Vdmd9lwQZytGlplrqnl6DUXH4DVKvOZBQBSRmmUEoeCHvmmaLA15EaZGj
ISK5v7lJdMh/eiVcFn6Iu8A4lp6H7f1p+4xAJXN0Sa5lV5gl2go8g3XqGWSzd/mALhzYVEx5Ack+
TrAMQuhW8MvuWza+5XbKFndvVEY8yMiNe5Joyv5NEzWCECRBQLWyGoOZF1G9wEIjRjaLIoZh3iQB
J0WvabF18GMtRnB6HPzcpsss+2q0gFj2yq+vCUa1j23GDaSolk13eKQp9+NiD58w5hnZmqJ9Iw6i
c/nV1BFbiggh3RFyjtB5r7Cj2t4e3BXXCLjTXpcA02oWhzVOW8R6eAvFuUvqJT3svdKGJ2beG/S0
PDJc7fq6IwqAkkQrqKy+N6HwlDUvvqywbJcinS4ioD1FLpqhVjOb4fSLgBZIFWa2vSU6IyAUoEH7
/lL1ufeag4+ZEZpb7utEDMlbJ1Dorzyl3FdIYNY3OUfWQTV+c2k9DoHu6CMuTmNHrZh/0VwTzs2C
KiYhHg274SXVQXDiqE1+m3a4oxGV/ckhFiWybfwTHXoto7bEYz9b3J9wjPxL18Xzk6UoUMpwqa1D
wQqfhG67t7yMLQSeNj2vuSOmah0sJfZBYkqB2znZVxQT+S1lNonHuee+OYOJmvV9lUNUTEOm8wqS
2cqkzQ5ovFEGTj5CY7KhPFLUOKjM/hG7ScuRk0Ta9yo+HAx9ARbh6W1hGvQpXIz35ybFjbnJbZPq
EBrLGTIIriwQMAG5RwA9KQzJZb40FNEn+85RlKcsDSlubQOzQXC/FJq8GrMTIziewKIs3aXEKJfq
klvSv4jqgJqvPzmsN30ecXAUlc1YhnMaPnVmxK8Nlu6KNmyKYGIh9/Qg6Bd7KevyqkdPZa+lHc8E
3xRzvBZp6b6qmnKWlwwhdvCqhQHjTqJ9AP9sHWaEIf7Gij3nS6VU9Rig/rxBMggYkuYqIc4GTlFy
f832mBa1uopJdua3FFqT2zajWDe7yHssijklAdsL8Dr6bjadYXmbqD8TZKplHobr1O2wzbnkyU7V
PD3mcKm2A3hQecxNRI8VYxLBt9lV973sqNBl0VDi4W77H4Ez11eu5Q/n0HOxOkw6Q4ELF06O67lg
4qLnTHmkNyb52Svyttt17uR907OPK6mvqlPd0aDYmYjSRzztJILBqa+gLgz1OcwU7shq7pIvsW1Q
J+IYfQOjwds31UQzZOr9Zh90o/dCjbLfQe6fv8BMro+2QzT1So/O/KUqmnwLqGEGkqN4jAE65TVA
o+pLBuWuR2SfdJvcbP39shntVr4mU3rTtqWxbdgDLuKYclcGREMzMUWrCsfLhUKeQdpNI6+yNul2
kztM39HnjhAmUuN+Cuvyc5orZw37DVl7lYLqo7ewQir9iqaH9yOdjU1kIeobVCt2JcHjGTLos6MT
k+kfoz0QgBZN/mY5xNf9Om9CKhmrljZ7XC9PXo4ndrrBAR3U5G4qKuAQaiMuhIE22jh4m6+QIHdr
PCrJEsaLq7ish0+oUtHxqqrbDS5EmSoxvxU41D6HBc3RNBR61xm4XIj0MUno7ct7ViX0OzPT+8lz
GsCAsckTJXM1O6H1JYurH+QdzUEGteGxI3udop6CoZXxSnRLF3Fby57WqacjNtiWranuMNv2b3G7
NGjrORSPk0n+0crsFWVu7KDxNhi0a27zNNEECdVLW7v0IzoVlmvUKEodfVcg41u/15X7LmQ9DgaX
xhAuIBCo7w1PYkjoHOYpBkF8BUslfGnqGZpzFI00tnCemsWjkg6v/gAj8eBoUrkOrsjli6Q5yEfz
FUXzvKgKAqSamP0c1VbKz/XSMiLvRZZf3Ix+wo9JKoeGpt9H28Lvu22VOeN3islAw9zccJ9DL8IQ
nYTdoainOFlVOiZ3uhBZ8rVT/WsmXXvrOmkMaXFi+viM/ncwHshJru0DAVTBWSHNXnsoerfJOIJk
N7x5NwWV/DSTeuYT+emMnxSc7osXyx+g2z9revG3gHn7A/OqX6ytsB22ziCtt5g21NucpuNDPPg8
Od74bNvQeQpXTuyj/FZJCly4KTr/6LnExWz0iI6XpBXm8XU+dPF46ENtXjtNPd00UBQv3qxTQsMI
kcFhwVPI1mx2wiejUrrakmqGA6ptnds5nYvbBoPZpUyDhvRJ0X1DUFngA53tr3XoQYj2JJZyN7JS
WvuBjRInQa48DjOh1GVTMF0QGo11JHCO06i+RkiEH0ZgW/eCTsFNCyrzSz56IKngaoWslRXi6oY8
GTgsU0o+mmsfjXAMUQ+ouHvFWCCvS98OoXATV0KJ0IhWTt+V7V4w5e0MNrOofYVlEaFHsKfGkV3Z
jx7+P5JM7RnjbRKdzGmY7/sEny7A8vFlKMic2dKOd9KjTrV210FtQqwIIjz5Z0+bo9yHydBhPa+M
U0aN/xNpoPg/jXyAGmEZvpkfBgbPGYak/CFU090MUqq9ZiG8rrKuxDAWJniJcJHbVwmT2x4egaDr
wM7CwGvkq/vYUsCNqyyiuQDmuX3JdQ+WaSrck04tplEbDQwgdqmqcWNhJCchpKqtm96fQIJMsFQD
khp9hwlRAOqwYELtQlLod7GMnSvcfei9C28+dIOfXjrsjJ/+h73z2JLb2Lbtr7wfgAYiYALops8s
XyyrDkYVi4T3LoCvvxNJ6YrkPRKf+qchSoNiFhNAIGLvtZfpxdQ+edlkbwc9p4SMLLMMiEFIGqJo
sSVJ1MaqRoVyAx9xVCtov1adiS9bQD4QVGhu1e0w06eQu6KatYPZ/o00lX40m9G4cuLOwpXcIojc
IyOHFErm0jsE3A7Kbxn77b5n7X4Nskg/V7gXfAZzVB+j2+GLblZu367bTBCTnpQZgUWBhz/x3M11
vGkiIkYPyI2/OhEy0xazfk45ILeTNWrkA2VZ4IajYwIibdU0zPuQFxrZiNLTdIMOFSo1ezhPaPJN
tA8YAvV2512kPWN27IeGl8idGGSrcE5uTCxAzFWAJ9ZNAbG6WxVSG3eRYfHUMgAkJI/VmOme6W2t
A/u/WOi3lJJfYKGo4Jcu+u+x0GsGj9H/W781uPIUgILfZ5+cP/onh9H5DcoJKI3nOghmzjzhPwBR
z4YMLODZgXq44B5L3vNf9ldYLoKGgoNYko/RRf1plmz9xh8VgOSWj7m27/yr/BOQlZ/6MV/YDGx9
XJKlB99ZWT+245SYNerMNjlowsqZk/pphHNTG1KtyqEh1alDE1muPFNF7jGQE68yw3Hfw2Yeq7W1
HN2Eof1MS7/F/imsCdwqxYgYGvKcyfKmLchjhtakr9nHquSUx1XCPnZ2z+E9LX1XVtGMDTGuQ6Bq
OPZyeGLUuchXLtmysE5eeDiVOTN8GJKW9oXEBO9SRDi4f+Ns+dBQ1mURLlZCJa7Ee5nRmG0Zsi8f
seiC12kST7colGkvUBhD6KrwSVp1LV1hqB0IEbHQ983SCgZpztDSqrRqbkKJ1vREuVp6J9dXtE/g
kQ9ZsVCtBMr4tUDIyh5qT/p2yjQjkbRfZkLfGh0pQ9pNYYmHhcX9piSbVVka/cEaIuvxjAoUFjB0
a5lUDG5OjREu7euKbPrgKXEzfjS5i1RECjpDS0bk3H4kTcwdKOySfr4FXCDagDpHWw1/7DwXymHd
vE3hMr7tcUKiNFma4DEDgzCtUD4kQQTnq7dcTLDwmOaqUe9DP0qt6hWeD9fun2fn/Wha164d5xdF
pJidpkybvSFAIT3G+ioJ4uFolT7hjQuFgcHhcj+/VWu5zumrWNf8zrcHmpkhnTaCJibN/fKEz9Nz
Hmnb4l9TTpo5dgDuhJcDs2MTrXl8B9uPSyinhJ9SMZXFtqClHVk7Wc99GRODaXSk8W5iZmgbaMoM
Bb8Gu2QSRqslCOC5cVvb2mX5jMgTx7SvoKbcCXMooM1m4303tw6lP63i+tzGzvgL3qkB2Gp1LhMr
kcuHgmHt65kXUzo5Cz3VNqca41B+Eq0zvzIU47vhLQBAYNK7RUAHlOzdwGqQTcuT9a1OWdszXQai
c490USnKWRKVWXyYRkSbYICYv1Jj1X0o1Pnh1ly63Wisl5aRsmlAT72InRESAXGkSQXXoEj8hXTM
kUASL0vURdkG+lsSEWofFHFgRyMZKK+n0eJ7x3NPV5sTjA7zKyzoR8acFROIvv3QTJRD/FsNKu1h
WSew+mANLgQHDkX4k+jeXhEH8sO62oxhb0h/q+DA7adhwElogTEaZHtP5yV85hNMC7haLi87WWnV
a+BCMRqtnlsyStzFdcirQHoneEKE/9wOsy//6RvnpCsr6CVV5i1kwYVk+W36eX4leigle6LKuXnn
eXC9oDgw++tXDv/mUDtVTppH74oHmxTtJ2OhWa4qCEP4zNZhDkRDO7ByS5i8M94M+yxyRpD8OOdy
zNg+xq3mgdZnMh+IDQsMYy1j3aYD9+dMVTzTYL71HUyrgJCi0r8cy8y/nGt36ezjiZ9QVgJ4JzM8
GJi9Qlp5m9QD3bjRtBP7aTj7GzSX6oCyFXXRmZZTawMSUmQ0K10uOLSlCU3cze3UYyrAS0EsVYN3
1ApKh77PZTkiLaObuyInHte+CfjOopq4xxnIPtKsGwB9IuPn2G5uHwnt9TZJx5Zhkpz00CEv5A7C
UbmvFlnTSkZp/ZqCQRx8slf25IbLhzPP3EXvEZD6DeHrU8tszYZbwBZpzVywThecxPAXDC2TkEMD
c56rU1gqmjcL50EmIkECgmzO8R5vIWCoAXPCQxYH9lsbS7ZmEUysKexmWeCTO/NYmzZz3kyko/BR
CzCnGjT6IUGLN23SJochSzIh60W0QEZ4b1Wvoz/wRuRuLa7jkp4QfTjfJ8mrJZPXX+bmStA+nexk
4QdIMiU+wrSEshY5rG6fv4JJIf1j7IgEBLpvDr1AbLw7r3lb2nyIVpVvKenuLZ6myxAkpuNEkQPD
zjKXbW8YBd4XQ41YZWfGyNBWZyAMl95lPS4GI+sK7x78/2Ye5LctLWlBcDbwXziMnAAa4THxWqKB
68Eem20lDHFru7xdWZYSWdKP3F6LGfz5jcsHz34akS+Kta6dJsJEgJ21RDHo7sfIq59EbBXF0xiG
U/rsoAqP15m97FLn+aMddc6bn0FaSvo6vxNRL2FVFR9E1dNvVtVyGNTmcjgHITuwD0noepwdNjJy
A3mDPbxCqM2jqBBwmqZoOrD9WPm4EWFPCbEKS1KR1i4t+kUOjRFDBxXA0CP+2M/u5oRISDPGoxqI
wQifOEob1EUQWJAQL7B5unCD0SaBgUZsMfBAR0lkJ0YF7kdZ5E8ldj4nUhR6xgaTN2rqEKt5YLR8
XMw2MDJzi+yB1MvqgjPGuyXW0Qx4d3Fda2pMfFH8dtew5MFZGaGtBy+MHmNVw1adiuD3upNbg64d
a3/fWTeYrpgq4R1Y9bnIDVrYbjq2UV9dqMQnAubWjPAc9P3uGXebXYWYcGeAft9WwKdJru4DSSrt
8wQTDpmoKnNiJIUgBduzEt5w28WRGPat3FSoKzYSB4JiraCxhyu3thM8j2R+EKQvR/SRlYdzWWrt
0kIOPq4m887s9XgCSUhxGFDjBGBbQGbdTe6UqYPPsmwwEuixAZAq8i86DAlvPN3hRpH4HHOxJtVV
GxV2wqN4tMVQXhmmW9zEc+qdlAy8TYbkf+VGXrkNPcabcC5wgktS1V80eiDVEvqPtWoNR79ldpk8
Tip/tBNVZ5dZ3dp3dYqy2eja0VvbpF5Aa7KGr+3U+O+RB0zbjkCWM4tsWzsq3njYM+8mI/EP5lAP
m0l3OSqISkdr2yYBtrfa5AoJcjJdcb/cj6Tzit3cA3SjV8bOMB4ffT+pUParZq+C8XdY4ijsE/Ue
Ir2+j5wJLi1uqjv8ETCx75zmrjW5rS7GVFtH51hy9fIBjBhvtrFtr3B4mHHqmxzAnD7fgYLZ+8Af
1CUO4fY2rNuH2u8xg2pcKqNtm9clfjoBW1SaU5+MUbUNqRtOfd6Ik4Sxc3D8sj2mfm9fltaMM4kD
xDGQiQZBC8RO17W3NXzwsoQdi6i+PL0llpgYM+9kzKm44RDA98weil2IhuCYNdZ0F5bW2iosLBzR
s+295YSwQJQ2OvTRS6Q8sDaejNeWPMBNwmTtCs/Suz7O5Qbs1LxPcZO/LKesewTGNi6nvMpqKNeK
z42A9O/dkJGMFRBFcYKaXO+TuCtfEsr3hfSZk9aOD136IPGDOqjRMq5NtzYxccWiIPXsXa+chXeG
U+doKvVmpDmcuoXVKFQGB7QBzDUUywa4fjQZOXX93gzSaO2gl1iz+WNsQWLdPgij7jgUGElEob2V
HZiuqMxs2a3EcUoa6y1oMI3cEHCiX6iIt1TXDZVgbBabKcWypqtt9yGo2VHY+ZsctwqgHTIE1MFs
tbXPI/LMWoxveWiZGC8xTyGdrLL6xO/ZSKAd1ZvOMe+HMc1Qa2NwMlGL1xh038eBwOVOJLmdHdTc
DjgApDrcYbZSb4D+qw0ARVGtQ8zUGmxOrGDfuZHBxtTgwuOl/fhkkHSEx6MbSBezdRFtmqqjA4nq
rcJW4SpGS7+JrW58qlwvO84urHcfKQNGv92MI/nCtcagbOfi5vM4htpjiVt5aRunGGwOFTbAUOx/
hiUSXjL4uI6Grn020Ipf5I13haUJfFGqgU95L80Xf2zxuOvpXciDriFbPrdu1ZtHvBH87mTUYpb9
gV3L31m+1dcjOhGDyimkcSMfpfNHqlkiDVdEv5Xea1AD1x+CJBkr4AyMEmDDOwKG914lSTk7a8bv
Bhr91jBH4iQcs7devSjn1MXveMIoOMbNd4czvJNfYK/M7xN8xjjSPA9SBmCvZuv01KDAfFRbxdhS
iLiDzdkUQ6WdTpikMkyXIzMr5WfrvB4py1Hj/0EU+9vx/k/jV5vW2aGxlzTQzPj/Dw+DOEH4h12c
4MPkMyHIsZvVz7M99xBAJnRVOzv3qUZKxBCECuAA9SsKjlgoEX/xCwhXhy9h4YEqlkEw3+InNsMY
uaKcZRceHI1WCllEC/+093GKvMbnNgopNoNqH1txFF50VTAXaHHb4DosoPh6Zs9EDV3K8AvWw3+4
LXCPUEVStoPd/yykK6w+wFzfDg+4Y9GRaU5/VBslNekSTLYmIYLKp89niiNjCH/FIjmTf366J/z1
7vIPJTh5VD8CGsWkcM4aiBpypoxWKBH1REJZW3t5wgOJJizOEBt41kOqAuMolvK7sDMbt3yI2PIG
OgaGoPjXdDhKd0sHjdNWkXw9S5vGAhumX9yu//AQoUEIKKXwHlHd/Hy/Bj+MQfO87FDgA9Vgf6RB
HhkpE6bYoLOq10ici62LlfYbQVHTfd2BVdQRvXxc6uY+J1vpOyTr9tu9+p60JhbM58dbiADTsi1Y
K8oSHMM/3kLDqY0Zo6KIzBEiV1ZnRVYHJPXUAvG0K+9MvB+lbD9sVCjHaqC/KEYmKHsBXByvsUhf
ejDu7D9/Mes/fTEXWjZMRYD1/8MOVYiYCFWto0PlhlSojM7KrGfMPDYKt6LYaotPVZR59hFHUnYM
jew9PTF3HxClDT72WAOzZ9Oc6JbJc6UuFh1tLHaW/ja0Z8r3M0ciC8qlhl+wHlRXvNlGHoCWpKrR
/dUEMPjxrSkl3xAi1HnSXUyVvo+CRRZG7ou+Xeq4t7hIWVszzqTpYvtNB/TPt0P+TBHGSUDByYKW
ZgMh+j8LZSNh1PGELmlvRQ57oCxnSANev7Q6hebbnyfeKDMH41OBvxXREHnE15rifv6kfZe7FVqC
7gR3bFBuLNm9NTeLX7XKGGKf4SEIjGyyY5OA0vQjkqVDGYKArWNVDeE2HKBUzNMik3VkCnjjphPU
bY+G4ON8sf9l5f4CiRbWGTP+eyT68Da+xfH3CPQfH/nTxMKx4eTCEmLSazkCnPevfD7X/E2yRwsS
ojjK2C3/F4GW8jdmwEqCMSsbmb0HUfsPBFqQVUX/A+C0iAT5P+LfxPU5Px4XiLxBuW3ovVCB4Fai
PP9xszFdOsyEYJdP7BoVdtJzTpLdIEDKFx7AYs4dNncROp3PlUrlQxSlxr3062lf2HADMETznDUh
RvhZIhQYN4ZLJJxv4OOrkbm2WOE2a9cI5ZIpW8a3BLxUGNgyPMVhR6c7kAlJu81WJQ1zKROYbcWk
puxLOaUE2xG8xLSGnUMY/RcwMsq5yB7tGwPp8I1GDYnOse3GNz+spjdlRZjUoVhQYh2FA1tnQ2LU
TqFYPjmTUb0TqZK8EWwy3RopeKf0kul1amYsOUAU1dqiFP4yNKFYSTLrjqE0xV0YuXeiM0gJgocq
H3uLSdnmn/eRnxIwzo+AHRWPLd80fQ8C0Y+PIJ9ps4ygdT/NjeUvkjhnW0nNJumXeFmuLIBztYpl
7t/i9ykvi3GBdqlLSYaIU3PYz7RmW6Wc8ojF8HA1B050LXu7/MB1w6A5dtr7aDI0Xr5JctU7nYjw
s+2ypyzD3g/P22rXt1Z543nNY5dZJJEuNAXiXx5kJPGL9z+S2q3f//milwSR7w45LpqE9GUBwyGG
vEyeyI8XXUEgCgMTH0NUV8ErabgwhMpSvKBIZ+KvCL/qE6s55snYbe2owKExN7p511pklOlem+9V
KrgNvjPqG/q99DTi3PspmPivmpnOF1mV4gJ8d7yJaIwuLXrRW8cLniAqyb2PhedTWozDGozNPMTF
iKGeQTJ7Oiz+zJwxmJXkrGmrM4cLc7Y+Cre/HBspDh1OjYfJA2KCumFtiAlOt9oho8FkwrtzYuYp
fnLC5nz8HEfkp2UdFoVVAyB8Jj40Hcw4IrkGSvYlZosjjJcyvVaE1PMepfEhtRZ/wKTBbQoIfZOS
3nPh2eCnceDpfhPHbb0ir8rf4wMl15KkqI0qCn1Pn+jWMJXi5CqPrPpy8jL5PHVF9cXLmDFRqDdg
dWTn1YeFxbMrImLVgZrji6zrzKsgYoriFWK4ctKai5NWD7RdR3NygFSdLAFtobw34k7ftJ3ghso4
BNf2ZqQiy7tJUMpdPoztsx219bsPQn9p242/NgGbf8Wy/3HPcmBfSx/DK5JuaHgkBhk/rh0JSZcc
ZWXc46/KHN8nE42MGNLXNM4fkFGgEfjL2mnK+TNG+XCIurbC8HWcog+6aBLXiEU71Z1ZP6sae1yc
W8197VUv2rdJce7d/DGv+Snp0ABNJQN2i2jzxGVJvjeMl3Detk6otxOa3HttNqToKbAV/BuM6cqm
DFmzXU27gcnksqGSrtY4VSe2ZFtIpHJ9zc/E4uqa1KT57rxsq4Q0kzh2p6umdsSlqMqAPBLPfPGM
vH32E9E+U83X10SsEIGAbTLFu2UV8TtuePu6bAxGStrH3NPqe3dP94MTZepF3o1nwvjY/vOrK3+k
VS+3n1xFREpw4KWDzmR5tb9L7EGs2xoERQX3sqlIkO8w9kYOWRufEmTmV41IpLl269Z4SKaYeClH
V34FnQSEc+8B0E6Ab5o7IzNS8Lx0qN7SwSXxzq/HKlxjNxe8NjagywpfCHEkVszY/fsLoGnkay0t
ipLMcH+4gALyOeZroYKSSmSVToS+Jks73NUYvDVLYslMSARdK5NltpgiIj4LDl71ZgamcyFGN/jK
u2exMU/lm6WVuHRHnZ4iWTGcqnFNfcjUIr2MGE96v2hXzufxd83BcvNtZSumpFL5IJg/ffcxx1V6
tkfnvuwdsgEBzIKvrGaQoKZtsicBY+cq0a2+ydRQ7LtzCKEsCheFeDyczpmNoH/NMXPG5liq2nhA
/ejv/ZGggnVT98XN7LXxpZJc/0h0LORHUgm/DhwTPKLYfm+DsT8ybMC1NgWMue3tMS32aoAAggv2
vNIS9+eOlJtnGYnkYHiGd2pj2CcB7s27rAVcqKB8vDZuMe+bcQiOWAo027lQhbfupNRfRAidhyAH
2xjWbSXFFhUq2EeZvgvUcAx0ipp4mKo6ZvYQvBaKV52agHDe5dULfCP8aAIjGrZQ7vl6RRqcZt3I
e5wip36TJ9aAs38Nn6Vq5x3mpMErK2/4Ymf5soMstwYo8kR6CHlSJll2K1iJ8r6KG7AymacPJqZ9
mFDUbvyi8uSzVeblEZhYH8mQJd6tkQNgcSYvIz22G0dl+ppgJc6Sf17EFIms0h9Wgm8RNOoLDJjO
5eBPZQN7dd4zHKvvI6xt1XoyecFW570ZF/16DystWv8xHp2xOqYUq95c2c13M+a+6TbM22Nk1ArP
vCQ71ajYgfRzM07XuJrHOU59xa7DIpzXlZnM+yL0fmT7797laA9f+ljZxgbuaK5wqUdcvyd+Ibsa
GCYQSmhOrAMb+v0qs7KA/AsRkDbnzzk4VmhojKUrdcSn/FGPJcRjFbVTtjbgMfu1a9xZvFgYNPRm
/8FQhy0yRRjflHV50GJu9/bCYlIZYRcrc3muFdEgz8wOD44BF3SjYdBvfWt6FvhgbKzSs1Z8n4gk
ooQXggkdizWRLZaTCDE/W8rON80wpKdSJOZh9rPJgBM91/u5llF5JSH1+OuqT6MnzoH4qTWSJaWk
Gi1vVZLX9YxLqc+0Ma3dEEcQZep1DguJdKKoIt4T9dS9MYxLgYOK8mR6mqOqzV20yYtxhIU7x7bT
oG9cbsqWR2ofN6odiQkhigYIezVFknxIBBO2vaGpLh7CsGsxfiA0YDWLxHqPrCAm5FW4VXphdN1S
/vgA1B2Qz3YmHvk9h44eMjsm9W9iZ1+suWdxGTrkuE4sBA+Dc4QGhj1F5doRlvUCqBUjpTLhyCV4
aQC0qgSiArXlocPVDuI9zvVfpZt6R6+fjW3Wg1Qi4wkE8/1mHrc2g2kCx9w4wtczULSvC44R11SZ
Kx2S2U2yh4E/BDEmMdPMr0rBByhroAuYWCWUglTh1zym+bXChvdW5lggcRhgUtv603x3fpH+29n+
orNdcFNO9r/vbG+i+Edzxm8f+FNqav7mAH2ayJqUs/Cg2H7+YlYhjUPeBSr6ZyT9H8wqW/wG10kC
D6Kd41/L8fUns8r7DR6USStsLaqZRa31L9zhxM/EKuWzM1KeLCZ09Aw/ywaD0YD6WzjOEYF4FWxk
MqdslFVwcmx7oNVzqKvoJXaw3InNGjWlCCGbrz4hbY9oGatX203aZxMrmGccg+UvaqifKlibbwfX
EKoGFHb0Qz9DfD7xroEYffuYDHb55kQcVLUZFZeFo3lT2IynvV+Zy/FX8p5/9xT/A74IMv3jyQFo
bRFObYNsmMpzz8y37ws4Ms4hffUxITFh8JLXZEEALcX+VeqTArpxK0ddIgYuXG6Tqy607cePAubT
73ou5g/VtwwJq3myTmEWttvU7bN9lzV9usWewr1TsKuntWYIhSl+3lHMWtXONiu2KzirVL45gT14
7eQ3kZxwRVI4qWAqydxjNeK+s+n7mVwfD7cMTvnOJTcpceVruGggSsgkKwA9JFSYwWwhB/b3ZLsS
8zXZBXSRjjQq3LZ9P1qj32dsHdvms4F2CScw9dDj+kpQ0lyz8Sq3Kq4bG2jcwH4YY43SGg4TQOMa
P3JrlTATwx5TjUO9CgM3WmPVTW4TaVQvRbK49hjkglw6YxLgNDZ1z6h+AClik1zZlSkiPax4AEya
rHTajVHm7rVPVLJhy5E4AVfW98sA8w7znlhsEvbo16w0XSYVtL0bDyLAduytJt4NlvaIOOJVwnbP
w0Y/qGuX0wcOwYNA57EtOkUx5nt+hvs1UU/3mnYwWgvSIaA/00LtIGQE3qoIOghmK8eF2bC1w9m6
KHTDCD8MYzmuUuZSK0gmNo81MeyDM0hprDKbodToOC+KEMht5LjFbVo0SA3CWjKtcoBkbfJNsKUz
tdiRF9nsmo6U4Ak6yh6CD8ZMkRx2qRnv/G4YqISEf8RQMr+fMQjD+6rsk9OceMnGczr1hodWdZhz
k7M7q7rDFNO87TqGK2irEslcCmqGRhNUF4tUJxEXgeHpE3AKdk3JMh8bo7FaZcqJvtijOdwIcsyc
VVyo/AsYLo5WmM9YK2zoSbbyBQS9FUEyjrVyVeMmG969T1Fo4GHVp3HvVChlEEp9Eg3Rz9WqVkUJ
6RmyX7hOdFAQ51d1KdEYFJwe7ubJXprl+AHRJxfYNkU5XU+FAap51dZ+E79Bls6qg1+A7t60bUM9
ShTeMTOthChTXOb8y8mR5duM/UdPAdtr3L2Jm+k+F0GfELzkd5RyhEiRVNf1TWFsy8CbroZJFBMG
q4rWsh8Y9nyaSHGcDmRN4yNjBAUtSFk0ObmHPT5qv0Ntwyg2NQraBuhwmNiHY0rJQ+3KUdAVl2jK
ibisoWe8tSWDhWWawFLXZnmEUZbeo1NeNkOYJzhJx8VNMvcKoKmkdzWkz99GBxKcpihwPjXBLEbY
BW2woP52+9zFbmKTiDPw7XWo5kNdksIe497NkNzBo2eQDAh8Z2CIHo28yNsWioWB15fu382k6c2r
BI9989oPYLLh7VaVb9CVfIe8i4yc5GUr97lyOAuwCbZdski4UqMbMBmU8xNthxGX63S06P32OpAI
UzacBGJ6c4iMNKuTN8Qm/0JT4duso0mEuKSXYh6HlyJESt4iKXWKt37qcpZOM7dIVmb3um4F35jp
a2nsRkIdk5WN8hQwQWY3sBtxaXPLWKKqEYmGABAy4SpLXizAnOwGdKHO1zBnS2fjwS06auSIaGrw
uc4vc6wOE7bEeWTt5hW8XyG84dquG41ZveUE/aZoG/U7k26y7Lg5qb/OQhJ7NqXnTvj5R6BUq6hW
42spjPI6cic/35CwXsKlNxd4U8ttOrbleyu6R0uP7nGAx+HsBRPlO4LwrGxjoFIY9gAJtb0SxClB
cyl90sqJ7tqJ3kyvImsIYC4YU3EZZWPzICEQuZAye+ezg4sf4xhLRLuSUK5ElsZMCIejL228Ai+C
iITTXs1Nu+pqRuwa/MXZeroRF5aRdUcf8oNasYDIw+acmblkn4AWH3HlStS5kngwtkt2VCklUeKd
KoCkR2ti9xvcpFlyJVDyhI690wEbfptb7fN/C8f/L2th2/lna+Gb5gsss+9HIuAU3xkLC0G8tEt9
xnxDMeVcBPF/lI5Uar8tXrveMpRgFX5vLOz+BgnL53NqGafg+/2/peNSVfJaYvZNNcNAzvT/TelI
ufljfWQ6NmJuylRm6JzTVLg/4kNp28/p2PuMK1I2Fn9N06RrcuVT98YPKtu+s5Eyt/syI7dqFwQ+
5fFqHGJ3nQZDOQImIW+AUJzi8tp2cYrcKvLgXetnh1lgCjgGmxJWdZEeeF/N8bbLavMjN6uRI1m1
Bc0X8BQ5CrIXJUSpMiIqddiXPoEnOeESpxyR1FcLuzj0S0zW343FCEgDqJ/ISKnRv4TMGjuV3TsU
JvtwLueN5WfmDZxRzjFUoX2/4hAn/3POKoJBiWwxHpVpvHuafDNSyIgfpVa/diOymWMsxaGb2qQ0
D07/+7hsr5RzCLKawo3uG+Wl0aYt9XQ79HPgbyoJRrW1Kq6YKm4mubGts2qDPWF0UQfUZ0NMNxqO
7ns8Dt1jO7hRcu2gqtkgLlA3wCy4hk2xjqBNupDAOqwGaYZ97ROUZULx/aScbsm5CKrphdzXYmWY
PiG2kw7CT8q2An9FUCV2ZChOh2PsBtHFPGoYShRbzt61tXkk1mvY+liqF2sCbXKxU9CDKApjq3qe
Gk7fMKxxdPPUkJ+MtkB/YTheRWJJMAOppiNJR1ZGqBV1Yszmo3TUEtrIdtRs3ExNrxSPtXvLlQCE
SooCvSGNRW+Afi2ONQY7uZFEX1WTYRsYxumB+NF+N4aMHhzgzg2VnbqrZ6pTsMc03MipK+9SN29O
U2kHK5PglDvD8cdtQTLLKbAVkEXTOO7HWPlM3em3rjHPmqtVNJV5hI/7RJm0qwujurRDExqfWfSm
qk4Sj1hCgtGYt563XdhU1ZrSpahu7bSOyuNcxMJemRZ8zmIV4VdA2Ze3WPwFWFhAukcH4i05Zba1
hBJy9+5QGvKsZjGoT/jsxdDnDe1XT1mDcHsFd8HEYhlh5apBd4XjoNaq3eBX05anpAwaXAurMPrI
a8VgMclUqoigmnLjknzrkGQhT5fXreHFl6BM0YUbFOMbYly3IlFu7LcTxn7TUYcTnnHtOesB30Uz
OmBaIEsomWTzrjq0x2I9zqFBNGiTq10RxvEtMxwxk5U8RJz4TZDzZoNVLiqUKe4IjS4xr6wCaBaX
8xz39UYaiIHLiKe5qYZ86V4Ko5nRdION3GLcGoMCQtNTV3rOR8KIHXPfwNzcRKEVTqy4BddMFH7T
maHia6Mss2HHRIPAHrzIXJhMmTe+SGSce0SbdXiyzRaH0C6Z72gbPhuzX/BO4dWi1x6icOe6Ky2Q
TGpExNQhcYkvGrSNoGgw9AdwWlnu7aBqij2/icaAYIKuO7ATTZ/s2tflEeMdGAuUqBLrBDKQCYpe
9AtWWTVfRzxQnR5zQSt22vnTkMqhOoxpJEpMkye98SqD87ptTaaOibyzoaEUKxCzJN8mIbuZ02M8
l051sp+15Z0Sw5vSjYc9hr7UYqSPgzMyb/ib0r3nBe02E2GA4SrPitikak42cratO6OazGFn9VG2
cf1EXpRu4W8tD+3+1ogX1YEdafFQzXaM7iWTPOeU6JH3plbJW2J2xqPVZAPDaD00NI3ksI1MAYcN
TngWRH3X6I5NGKJDgXrYbt2oDZsL/oAN8GUsfGzwjGqCFuzBmTrZkG7JNZhs5VQm2cBg0Bvd0yJK
8oNCWqwmRMVJGXsgus8qCd7Jx5DERSdHelIWVU8EYRFkD2IKrSd0Mc+Qogho+yZ+8AksObjeqO6Q
8QrCrKG1djKqj4i2lYlIBIZ0ZjhBuC41k8MiaO3rLJdYgecNVvFXY1OWRF/NbrL36tJ6qTv9wvwN
zjKiShg5Ig4ySCaD2WGTOSTwaXLifq7nSbT3mAqSKlRyfoV3QuOVCd/YzqZ5OuQWwbGwwG0DvOAE
v3j0rplZim9jmf8Ccb8C4iBfgND8PRB3+4VspCkb3or47Yeq6tsH/5Q62r/h4Lx4UkElwHtsoRH8
CcgtWB1qCp8CasHcFrjpT0AOogn2NQzhGYj54EJ/EU0sQh6waCLGwWPOukgk/01VBZ/kx6rK9mCy
WJYSplzGV+7PiByRTe2cV+Z0IP+E0HBqG5a4k43WtQx06S9CG2YBREk1+W7s3NpfybZhtOOV4Bhz
3ZA9wpzW8NeMpzNnE0FqMQhiD3sa5M8VUY03o+tOF/kkTKTJCBlWM6bH5M4bbQtldrI3s7ukcxsW
nshbNU/Q78mdgwUP7xcTGCHLJyRCnLLYdV6DU5p43M7zYyANpAs2osZt45OwtuXsqj8hqdPFAfMm
rL5JTFdvkFWI307xw+cUwfsO447KTzHW1MGmj4pDrOb4iyFE+HlkqHSl+cyLM5XEN5Oabl9GeRYk
IO20vSu4im0GxBLCqTaAVCCXZheD5Sc3cRl1V0zZjb0IkpmUo8DG86Qb9JZKL92R50nglcNNWWs9
9rjnu+hG8hy7WSycTfRljvXoNdxmYSgI4RBizFNBAtO2QPd9kLIOt5B7/JUd2+I0zn5+2xmWu+vc
Ob8z56y8TUAubyJEQ6RHm2lxQnXLWe0xokjHSO0ksGe3brz8qlCCwOVJuWMEDYetfF2gxgDg6y77
0n5hgN59Em1beHugULxTJPo3XE16L90XTW896SyVO7z1vT1qokSvhzkIruDLEmhlmek6LxnPOc7Q
3pNm5yVb9+x3ujifcjIWWzsX92q4ZX75P+yd2XLcRrZFf+X+ABwAEuNrzVUki6MoSi8ImhQxz1MC
X39XgvZtibal8H1ud4TtlkRXFQrIzHPO3mtDwB6tmigq/cbqe3oAnA2Ekuf2XwyMhJ/wNcnroU3I
pwK8qrVet7YXFmsEkEcoPivi4gBcclLc2npnXZFC+BlmPMnQiuw6OTBeC0V7nXq4r45m54cRFKxe
GvA/0iS5CxQntlfE2ECxYyn292lCfyO3RoIdyFTdBAtv1lfo2QRWwg79QfqGqvKFYDhtx34FsRa9
jnHHTU4lq4C2rULb4gMTW8aDI+gc09o4hX1bcretQVJdwDshM84jwBp8/dOMB3g1K3xuRO99ZSuk
7thyUAp7MLtGD6g7U+hdSqzwyHS2vrOzCmYLWtCTizFqk8Ch3TZsC1iZFMp3qLlvFr6vVKjfiqbP
qgd3vkkWEjDdZWp5av07Mv/s1RDGFtBgx8qn0PhEXKOMdzRQR9WSNMg0BxsOzRDw8PiOIZ40EgLu
TeDV473Ntgqs2MbSYjwaFvfCVreT+MJpdPcWw1MQfZbWDMS3N5JM7ApfxRBk2BR5/SE++95k0uiv
mKpl4P2HNUocps0QAjUbuYcokuOocpmYvJG3vJL45RgQNjgZhvshjq3xvntvCIZLdzAVIOy+pGnX
zMWGEV7hzqvIbs31VDk+Ad8tLeINt1kYfoEWRcxuEhkcgwk6zcHxjuWkb+U0GxR1Riz5+N44ueEm
SwoO4BCMuzQ8kHVvfenLYuxe3NQ3UgdmPNDKYZX1HZnBXUGcBQ1dqkr+4QTpMYHArHFA1yH9PxRp
73DGRALlrM2uMZl8aIZ8n178d6f+1U7tkkL2s536Lipfv/3Psc2eC/S130EJ3n/wz53a+M0wiR9j
E/CVtFOn//DHTu2SuQTCjqn+n4lL/9mn+Qn8Bkp6bTEj+KH7gRNiYRGopsi/GJphMfm4R9N5EbDs
eA+8L7QxP3Y+atjZTe775UGjD8HpNirv/RT4PC40HwOPaT+N+TBcZVqFB6mvnrLQ1o76SBu47DNW
5TlKN1Vr5bf+kBc3Wa8/AhwPUStmdcJKhjxr7jVxbHAiAfbW3B265hFruXuusiFdmdK4SeTYPPsi
v3LG7EpoI4ZY5ncdWnymVIxesoEj9NDEb+gD4nPOdVzXUFRYfsp6pWskGUqboUaszxelr984Riuw
7ozP6sS8stNmO1lTCps+fmuzhP2ZmmyL1+vsCrkfkVXjDC/e/LQgv3m4C4hQZDPsdzhor/ppvrGS
6UIP+VNo83Fhxs+cIspNWc8vNqP3bDBeStd5qqd2VyJ8oA6MxOegJhW28fCg6CAAyzaYV4XmnY1O
PKVD9uzirtnp4XiHkgy9gXHTsQturDR7w2mO/znskp3IpnIj8hE3XuhGWF6Hh1CMdx4JlWvPdMJj
k/kvnAD8vRFZB5yn0ExMKngFMdBGFIOAHmnbxidT+U1lSjBHNN2NlfUUifREf/u5qZNn3EFn0g9o
UDhWu7X4QGSMvpXddGNRqu4m0e1qn1xSvJCnGSf+StKohoiC7N4suVBm1MD/Bi+24hhAjmYKr4Z8
hxLzC+txqKlrGeXPcGc4HKmEuY4Vca1eq7L4A8BqbsZWv+nMcd9H84XhoXrUBv2ickttzVzlTZBa
t7WN+CpN5QWnRvvgwSCi+c0nLK3pcQ66AMWlk21iX2gbxCuk9MSMmCLfmi8bOzmV0/zYWDXiLFs+
5Lq9kVMBqyxqOnxs8XOBQ2GbmfLFK+eLwQxjFvAmPqe1+xSjOfVqce2PMf7a0dhNkJpmG89yLYeH
ubYPoCE6blRxgO8U0ZXysjVJ8OxM/XzhlBMh9SPfJ6NxQSAOd4Kcu44+XC5wyeuPRWi8+IKI3Byp
HKTt7GS4w0Pd9A+WzN5y+jZrnbCfTZ/LBxGg4QWTVe3obWCndzTa3kQVIWziuhuFc6Zd+lTWRbLD
z3Gu4ELuwMY+sPV1wBJcbkXhPOHXnA5AI/CRo4CrTK36mgScr90kmjaNFgy3AjzEJpMhmcC1ZZOZ
TbA93ZnhVJf2cETH4h3loGnXaTRl23qu8muaTNOOiKThRKeSrGktEy+d0X6dhsa5NDxcNdw1ZVxb
m4ZciGQD+1Js3HQenwMXHSOmNpNxaWLVBfrc4DGXYO83s9X68QoixZqclLNVpF/xYCI/k9lWMtZY
zyLeVN3UbGtQbHD/YasnhHw24ckrO7Ju3fqcadFNUVrllo7GY6kZ4Rp3rr0devuZWKfmpShQJBa0
5bZgKleeOyUoNwl+zuOcNOupDG6MjrDzsOD2nxPzpTRg8LV1TpNtoKErTWMnXHofvAsVPsNtWAfU
ITC9PKD/br+XJjfdlLpPruace7Mej8HQvGljc2E56em7TedvJvwf+teWB56GGpCSjeqNuar6/e8E
mnHiWKQBpeUBVBf68b7uVPPsHNs1bRrD+YWegJ3nex3a8mo+G5ogARMnw1L3ffdqhDz0hTORaRny
qG8KIz2ZGUAmR7Cg//xzfVRN8LmUcgHXA+UqY4APffmRKHCRBFV5MLv0mUEg3DyW48QYp7VgxFYe
+Tf9vSvxjy5D6t+Pn04Iz3QZSkDm458/XstQFH7ktUHBucyOtnY7PBAFg1hNEHGrQadSnxcwygXw
8ugXH/cvfqvl86Khw6VLDAFexx9fG+fPODN8Lw7oIcUmQbx5M6FGUMvFBd2a9KD78mVsJVP2cRhO
ydDy3PoF1LBoeonos4bFfNGH2MOYFx58QD3rpG+2pjdejODBkGxRvDHiW9VlclU4DdyF4U7m4aNu
R3iJpHXu6eKvZVn6e9sGahrCgiWMm+Xh51/s39xCwqIxgKXM0G3z48DFzGIfLbVVHCKz3VmlfqP7
M4QShKS/eJ2/KF+4gyxD0CJR6fJAnn68ov5oMOLw1L3q4/CglLqZDEzlOs0JDtN+ssEtdtWFRn6b
DdON2+n5baQYQ9YcvtUD67I6quBPScG9SOwFyCz8sX/QfOcsmmEfeSz3NlRLJggKdylN+m+2Oe1R
kFYqOyu+6PWmvStS+Sgbtv3ejK1TF3vQGZnvX4BceAti21kVKWTVRnrlXmrJW1DOjx6pJnNHpSEr
ccBGeYAAEa/DHLilqORF6uIhM/v5xp2QOTA7NXYkl31tFC/SNThj/fxC/s0KgwzZQ75IJqbJjOzH
6zgT81xb4FkO8wgFg+OEZGWzKxNy7CgOP38tTth/eQJtnX0KPaaLZEr9/nfrS2NOMW71qcBXP9xZ
bXzKUdT/4iX+ZmWBHWJa8JENehQfe1MkghFsr+vk8hIDvmtjaa6tYH5RK308i2nfIWxITevga+Z5
DPxo6xbZSZPB5zZJfvdIyGVEPzRE+CTiMGBZWUU+q1M15Vc0fN5mZxRbIvDSQyYI605sAdMC/NIl
Itbt4FWfPBosK6f1wiPMw2lNwA/MSoMwGNpL1c5sIBcLvzb3vaRnpZvxm11wC9ZxekXM/Sm1GSsw
2OeAalDC2ka1LqjF17R578qCQHMSu38Bkrb+5onlu8DzqLMO498xf/xSwCF3spzy4mBkFApDlMfr
uOs5wUMbuDJQcKxQaySbbPLOObKjddAin6Zpcc0Y49FjgLSlTcPQK5hHetNGSYtMfxqTSmw8nZoa
R8A5APeyxm1D+ryZbMiC0oBykDaPHulRN8eXudVXsRvfYzPlVFXzgRtN7tNIf5w4iK2qIKr2IhsR
0o13oe0oiRP3p4VIH7oA5FVfs5INLGt/b9rzo181w3v28D9uHX/zkLBnqL/on1K9fbhGY1i7WTcO
xWEED8ARB4/syNux6PAFVfiLb8Qw6O9+fE5InMA3bGMO8P7yTNaWmGgD9cWhMdtia4BY33hBcgrY
qXyD74f0Zga+EwXSYLJMJQknwDADRsABsC8DB7GQTwRUPtTMRud8hSIc3OHk/d6mBuhl7zrzc5zR
Pqd9WRBEDz/5JU/mO5nRdHXVZsxtFor0ORjVKXU018msX+Eo2CSyNNccV7cDupxdx1e6lJdMODFQ
4Z1a+ypzTiP1PqnGYVcFfbfK5i46SnBYSxEUFLLcjB04uKIfH+KOQtKj87tGpM2QaR4fmi5Enm/5
4L4GVCjGDWSlkxCc1gwmb1iBp436Fy3nV8h25Yas+mFnWE27VY9RK+1z6Y4PDiMX8rUAbHsqlSCr
OS3pQXJFYCs2q4o/3dA3qhObR6wL6kvfli+k5G5GcA+MLOOrWFCz+JKjOKb2pyQaAG9ZCClLG/wo
0+QBzVteKzEBD3DXZSeK4n0esLPEuJrQqM+PzthdoZP5GrVjcUoN+zy0ROSZzYQ7YtwjYoz3Y93A
Sudkn3XWk0mM2S/2Y+dvHm/OOhgLCCLijtI/7JPZJJIaUUd+aN3ppWiHO2RmZ84XXDybx1qdv5ZS
u+x8Y9f5nPSWZ76IwDmPGAnqhB+jobVJuyLZ+qm/8YZGuKS8hXCgTK/Y+rKfDpnRahRoaY7MEnFb
XWThCwg+/6pq4J/MBCRuwb7j4sYXsZ5dJgUaa0zSTY+D4LilN6JaO3rcr2XYpQyLOVmHFIbsh5Eo
+ULAKDLM7B86CG+rxoTw4VGS+j1Ghb6/s2xSrcoMFjniKbGpx/mCeEEQfSjlc0PDU11OL047V7sG
OIhLdXBIY+c8sIlQZPYPguhZdZrv3D/31/922H7RYeNIZrGu/fMs7PNzG8VF2P2oL/rjx/60XKMv
Ysm1HZVRQ7KzhUHtO32Ru0iOFv3Qn801/zcKCgs1Oz/EZqa07H+o0i37N9vC9UBVjkxUWbX/TYPt
x8cKczWTNgZx9O8Y5Jt0837cNRHi1EwCegenJGDEdRHL/hb6Z+cAPa/br99dmJt3J9D3HIkfzzTL
i7HzqDLJtzjVfNyiQ1uqmVVnQaudyCNQzMpJ0brf8dpY4zjP4z5/9gcQ/f+Pl6a7iKXcoXL6mIwR
a6lB0IVh3c6KZVj4jaKPTCPINhcz7gMUPfARKGFgutENo2H/85f/ceNVn9zF3cDRFOUzX9zHlzdF
HBY+04DbLFfR8J42IHAAJAcgLy7Vy8mcHIWfv6b54/b7x4tyq1h4F/AvLC7v746pwI2DPqx885Y0
TfOhANFyNHMHDA0qOJKLOyCsVowKlUFFj3gs6vru1VEhL5nGfHhdoxPdw1kEZ95qDfy8eSZ10/FU
ygHse924GBZIZzwrOgaED2QPErS1WP/8c3zwZS/XzhEs/bSYsdh+5Ld4oFl66UYmeG6iEdKeMklm
PWwOr0VjQf+tvJAq7vbnr/pjlf1+8ZhM+w7RLbyw/6HKdjRIb9JujNsEN8DDO7nGLaI3PZH17ZI7
b1swOW0Xmj+WKNbtn7/+Xx9MSCseYQVoB7lvPj4rCF8L1HrSuH2Pv1YPzKSCwgBs/Coj7MM5bfms
jNp5sjyVjvCXGjSY3K7Q9d64tVTqkIa1IN2983eXFA+kdtbzoDvq6dTzHET4yMOyRGgkafRvA5l4
VAQNf1ZL1NviL3etaWmlX+Nrve27mofEAtFZXppdrg9o5+Gn/Pwy/91D4rLs8VzyPxSWH2o5o0p0
aDuDedu0ZJUUUwQVxVJJgr2CjeYNeWJiAF4KeJe7fIEf5oNPJM2kmFcrwJ441RxwpmFtY95IddO7
7FJAjUsOPLZ6kK3FAq216Y2PJ5+pWLb7+Yf4gDhavkAX15OFUstGBvmx+E0I/+q9yTdugyABjzW7
cDWX+0Z2OSxWMijWKLhY9yYuIFR46DZg9OHyAGk/UBMiR47RaWb7eZzB2xiB3r56jf6rBMu/WQVd
IiTRKdBgZED0oUbX8FgPTmAZtzblOgIGdZmNilgkQ2FIidH91Z1tfnyKmMRyV7Pn6oatg7P+8Ip5
R8CEnk7t7ViBeLSBAT+j21R/EwjPesXnbYQDhYDcGgCkjFIjHMzj5N/H2C6qlSim7lWUJNMv2FIQ
/NWXWFgsnOqeWC4RUrMG1m6sopBVYNCE/esSd6F1NF0+EGD4X2UmvbfZ/mO0ZeTGJ+F7RrpiIV35
i3Bl9lLfhfQT3qLUm2CFTDOMU1dLrmvGMt2BKJJhRNA3JN2GrIvMWccDxKKdj7YzWdFVEPp6wgO/
NhNz2ELRd3fwsVAgRk7bGzQQw0kQuGMHM+o1wiFWejRqnyotD7uN7pYlLpxF1Gj5+GQ3aEp5MhKl
eGQLUOLHBEW85VXFba9kkV6bJ5dm7pXnIQnceuOVDfUmXXXtyYDNhS9myl70tDU2GTEbzGxApVW8
vyF6nTjvOqduisiv7Ni/T2Bo6IvV5Ovd4E5DsSkX9aalhJy2iytgRUiyVj32RUb4vAhc996nENc5
/qOV5sA91CjT7BBxpA+IFRJMZ3q/c8CHzFvkbZceZmYg5qrue6s5mpDvtGOAce3SDHtG8tUQnDDR
+ffkRhjw+K0hbG7pLyFKTWwieRACmWALSaCtqhs3JO1nDcAhCjZeAmcqJJjnsUq5R9xJkaeZwPjM
2CNgwhwNYA4b3cy7U7zuFuxDvC48UKscAYEUD5VDNvdCE57cViGiFYmYNnBmrSQ6A/cSQ1kKxpc5
jIGEdn4X1ALlRF3rCBCm6F7R3IbvAtwqlt7RCuPoPDASe/GK1ClXIdqbvQ7oY8OwMzw3poWBijEH
PmfAuvCPn2BDMbAbPGSWnAN+RwWMQRcX7R4wQLAzZ1F+zf3WfioF6RC1g9+YG0V+C/sg6VZYvouN
3vP1rKOgQ9IQVjZVjYs5PQ9zWOTg6qQEgYh5Y8WY5NWC50yWUBxWD6id4/RiKLw2tU5FQd3/4A5o
Sn1uAAaR7iZ34QpQv6KC9BwKf6J4sQPTEx1NKmO04hrzKQCYk4PjJDX86gk/viN4u2lSqMTvKfd2
Gv63fTYjEinTlC+oUJNCPfQ4DLGCExqGDhK9dDYCHsjDIPsktZZvbImqyacJF9AAmR1BK3blfTxx
VyJSNthMraLmv8GIHTtnA1Jl7RgzX2qc0CfS9cbbjD6U0FURkjeKgZ4lO7bC29715m49T471HNgj
3riYJIttp4jciYrYZE7mPy7UtXaOrKOjVLGaxTqEg9zf5g3jLoxiEfiunDwKAsJrmzdHxVEyv4Qo
36ss5BRmyEVaAFKq6bHzhxS8uusUq4jlLKD3YPkYtsDk8ivhLPlMQ8zBh4EIvzC7aZnuPPKenhuw
vtkKXA9/ooGzcO6LmiUGTZyngJP+pe+W8u4Paa/GirqskZzhvMvAZhN1E8hhpGK1r7WvLqXfWMZD
2/bKW6Xebd739HkEA7WbEja8iRotnm4wE/GvKWC/5nphB4fhYJwZdxlUxZwMJxPq44BcZYspZ7pb
UM0iI/wuCUzoTh0BSKBBOT1OJtfeyCc+FI8kr5RGQ/sal9wM9Eza16GZqnYVAkU76ilpaZ4CJjMc
IsVMxb/Xflh/IQ+I068EKHK3HBTmlHip0xKbbErO9wv7vKl5MxLS06sloHLATROgp2pNP2P50+Ak
B/oZbkZaXnIb8d2Z6t2iJGDjaVU4QMA70hOdQ3iJz43ZM0lDxH+ym0+pSTRdYBJvR48A99tQMi09
1m3DOx/4GbDx5Qi2rdYagG3LAadXR5V0TrrX9+JnCVGeQAIT2W5PFpoILa0xFKCfsq5GZFrIAm0L
byQC5j3bDm+wMiWcZk8riDNBuxv8zmSTFy+WR8gIbGjzg2zUMYidB/X6eOtZY/uaqSxaKgiPwx3/
1w8NNuDCslnbSlWqYFqM98ZkcDDQwbo7fNPnohXukY9TXohBc+7iqZ8gioKLyDdDHzcHuH8kzarb
c0lx00NSzVYpuoBmmwwuPA74Wv1VNYZadMjh9HNKc5A+40ybPbFFicKbwfuHAWzJPuwU4lAOsfuQ
pF6dbTtFu3/H0gPosZ+jHF/nSlb0HN8XAWYkCMxi3AtrIgtwD0xgxUjT5IFz1MvnI8lvME85jnVG
9SVReYpL8jDH/fqA7ZlvNYa3t8nYyLkOI0dQvyBSD7GbvJFT6DwvKYIp46F8C1aCXIXQ5olvmpZ3
styJFvSY9mKB2NtGwoJhNBmLjxXWYXvjYzQcSfRSX1BSM7femSWYd8DE/mPczRJZNuVoy/y+41Bk
eqQTrswxzO+JsLSfhUoONjWPGsBPKEMI/zMeRqEiyAFkGMOKdd6HnB371RcnrDi91wbQluUTshNx
Rm4dVqCmpGG4FLzzqBGHqRIxyOkFX8nSra9GStqHvuYXSQbja+nUKW1GTUrQuToxLtvmNOvcUVWG
dEd4EZ99tiu6cqanoQIyAWj0PZWMumpNNUgfOZ+Bv7JRbydy+BSpos5XfcfzWkTYXbMUYJU+TyLY
uGIW8MeIw8PsF7IcxcTKrxmbszpGbYNDN+KWZzavwhOiOHDEdsRNgkHYhk9l08uz72Qz4mYtRgvG
o9aQImhJtbLwp/3HhcSYZT0c/rrUyq3ve2N2ygeHn876yKzvmUuO3CIqeWSNgASUfbKsfdJMtD3A
cxZ5jiKhKsmtjnoFm0V5sVyA97VIFe6DyuNdFtYmdNlxlns3CFWggSRY9yDdePq9YRu6Xe5Py+yD
fUIjYD8UtZVeub3HLeLpiEksplynKJwa748bIh9z761yh3RY582gwhQxP2RTZT+HgAUQh3BXOBJM
2Co1A4PMEJCaRl2Q/WCrbkPaKuOrUxQG4gS7YCVCeEMKW23ShGBEAzoyVh9IG3PuPoY2iJZg4Lf7
iYNQs2G9N87ILpsDt5zxQHh3CWo+C3myXNDOd6ZLvM2O1AhIO0npPwoRG9eIgvGqLIGgOrLqft2N
LNrLCmilHTFuZeBysbtAZV74XcJVEu7IY6M2oGKFM2LCcTN0LKRl2AxAlTQP6nDRq3eb9PRbt6Ke
eN2wmuRdPlkNcXGUao++nDj42SGfu58GHHQjGQLaJrEa1OANZyEsLPhYJRS3oYiujRbt5BG+KzHZ
uuKx2F7HK4Rxyd2uE3rVPHR2zyEk1FLApSP5F0Ul1ed1/RE5sene957Mr3ERvkRaoJEHkrQHTL36
ygX3ckH0S/IWirZcuUr9IRxKalItweIIyfaY4HcjCSIeyT6n5elzQpmcR2JPuc5xxRda2uMs9xog
vJ1eYBBehXXJaHGQ+TGuquRKWK1hrNk18yOVvTwUBtEka5S7xVVQEpfly4zzgqOSbwCicYc1rYkf
j6TsTj8h6CEkIgkYIa998r7OGFSQF5lE5x210lTwVZevrs5AadyHicnX0+QVf699g4u0BNvSAUS9
J8bmINDDZataoWhzdaRbEl9TKDT7Jc0FajXPjCqU4e1xYYTPo+pHNVEoesPbC2aXZpNZqvRQqBFo
hJbNJIhYt2ew1implSraJ/UrghPUHm5oRJ4EDLjC1VIYhuSqVCgxEsXt7VjTSke6wQX9tOaw5ITE
KpxDOeTOS+SQAR7/1Zwnb+OIFDc0txPqYcdk/yS4j7s1D1mtZic2HxZu8rJu+knK4qjwy9tJJfcC
KGNRX7JJ4XrDVcYlxhotrerLkqJUdqx7Tc0j1KnwlDjQ0pNW2jsnVCvzPJfsQNR20cG0o/ibNTh6
e2FXgKE5/xE4A4nPv8Rar04YpL/2GjtznhaedXTdWXePFGyStEDqG5yWfbMvu7bfZSA1iVZsIeDq
6Ww8eJ5By85WcTX0ebgkLr6pbBUEZGrsl+gOZ5ich4iO9WauFU/YljwPs0qfeD8y23r+5mAXX9El
y/VdmOaut3WmztzxytFD1PTyEzqs+TJiev2p6sMUP6iLXtSm2pl3bIi9u3KdXEcmbVXajcoZl2uO
0/jYRCPkwURF+tJXwn4F/T5/yzhVgr+TLcftMSPQBYk5nYtWvzSUKS5T9jjUJDjl+sU1V6Nzq7cA
BcB8ChmfEXF6mzBx4s951YX3Dmd8ok1zaPOp8uJNnj2dkYQHn+A1pS9lPfFfshfbXrxY+ObFzkdq
EtoGJCAQ9xp/cL4sXaT/Tnh+NeGhQU5f6J8nPPdl/w/RbhT26kf/VFF7TGYMHWW1Q7uJpvH/DXk8
8RsjByQjSFRg3Kjf+WPQI+zfSGE3bGpIgmVMAEX/N+gR5m86HVlbdb5xPdE4+1eDHl8N9//TNLJp
xti6reNGp6GNovNjL6wn+blgIYFZNrigMPwoFehMi9jfR1RqO6dgVA/6IfFufRhYgBXiIj6PDmPu
IYs8MJaiJ3sniMXnJcS6dMzifmid4KtvGfKmmsVYkf0w24eqUSu7zzW6iJUAz00Lnq5RYhjedJpM
qIoFmeCXKLmiM/Yk6vaMvuapn+uMp8aPw3nVTBP3eoqNUeJqSIq3NldnUdefrF2qtdY1Faa8SaPA
Wmslis+tXmvkdAcTMBW+giLZaCIyo+Mg24o6aHKuqI2CioE1RtKeMg0vEUUGc3GddFFykL/omAr9
DZTE7huvwmG2sQq4QEFP0QFdpY4j/sPZ9J7bBXLFIcYRhVS6jTFEHWJGP+5WwGh9i/nCDzZlGs5b
m94OAMTgdXZsZuwpcSKfq5lUiXXAO/tsVfBLilFP7/wU3GygGMJjHxQPZCOX113bDNOFrGVok8SL
jhZMK94X7FPQ63Dt1lhI5qjybmXK+6LdwoVMjCDIqfHjQCJFlO4t9MXqqxF63g19dMAdTOt1YxMQ
9ophPRvLnevlLYIF6HdVXl2nRu3f2Ew8o8sESPOh5frtiJXmhOzEIOiiSMVi+OZORgMHptguynsy
abxbjVMeOrSI0oDl7JAbqA5QERADBS/qSOdFnLSMpqjs3fI6bWoQ5DPum63jJgYWVpxHpET0FuoL
024Ps5Z3fGZD7GCK1r+PKBS+NIA1PuPWw+rsI252FEujfTW03Ns2XcTEEuuKfysxbK8mdBf3qBDC
WylmuvK+ZN63tgfxFYl2C44cyyrBJ4CWnj0CbsjjNOBKV8INd/2k42+WSREfaFZ287HvJ+RycdBr
1IaQ89YjxCCCnkjYIFMFC1x3jGx8QUDrqv4OpJCdXkZC+jeVpxliZaD9/VTg9buK3vMt8OkTduG9
J184SwxGKCeViaH9kZCxxGVMS3RGrVI0NPAn9TqqVLgGiGHgUJydVOqG53reLuQQD20oQKvcnTqn
6vVjVtO4/GxWLWEdNn+B2lWpHm4QanQuG0TQaXDFeXe4iAdSQCLiQGiIh5dg84gISaAtkBdivqeH
0Jlzi42rUkVsATkpngke0VXmSNCQPqKrHJJO6NmxnsORGtKMN5oflVeAsepti0qBoiLaxJlS4oFN
oqhKuYcecceFzoHHW3soVBpK2TSQtHsw8dWaRn4Fc5vkFCclQwUVTkucSsF7OEw6A+rV0Jv9Zuqk
vNA8PTmWPar5yS/uypnZS9IGMMyMdu17pTyNlE5bV8YZ5gFAAGzJe/TW2qs9s9JkQbOug3lPwZLs
p9gEGlt17rmd5D1hgOEG5LQiO9mPRgMNNumBVKh2/vXo6XdgCTEcNogdIW9Fm9CqVVhegIGKKIId
wRvrNrGLC72o2m/J5J712Qy+1E06HhisZ/cFvbfrhGRoujYW3KqsHW6MPhA7SkJiL+No2lvOfI5r
b9pnFg7GKGqz3WSkJG1p/JSB4nMdN01ZEbAzf6F8QQyfuddz1Vx1YxrQlYHonBInua8DmCAJA82r
pgnGa6cFAcup5XfANfW+iAnpjQmM3oGYxhEZ2O26NMz6MJfIVbJh0E4JWZgXU8Zhv3fDr4odtAkN
tG2pS4yS6fcl0pOy+Twm9XjQGRF8QtHbcWOM2j5s5FvfOHSKFBC8a5ZenBl8Famt5SupEkCBMOUJ
SUOmfuyp5NKDyC37oiCucuczpceoE6oxdE/f1wtQlEpNc2/7KvL3Mc1Ikt1o2Xa2lXNXOLN7ntq6
QP0HDSrZenXc3YEjCR792uaRtfNgi8giOpMkWv9elLQusSDG6VNFChH0IOSSQWx6O+YA/r6cacNW
Y6B/9ptQ23YD2ablWMznAnzBxVRTYeQi924Fv3HVOlK7Riz56NLp1NeGT/xX2AJjwu5myFUvu9Q4
2TIJL/0093xU0HZNCyju3XVqoguiVx7PG2sEM2d3RIgNpiHOQrGdMfjLZqWBrti7MCD2Lsz7E9N4
GFxVCDNF67XHrtLbz9xxZAzHPWHUumjunCApbxll6GeRpMXG61R/OOM2sMadLqHCSmXLMQlsWg2t
pcFOcJNvAp/Utz5vUFpHgiIMB/NIWLzlkC6JEFasE1rIGwUC+FRG/XAX+an3Kr0+3FaYji/rwPyq
+f1bjFzmCd+3XEFh0tetZX+ir6eRidWma1OkAzR/OujzVAefwsbaI6H/Gjj9i2fW9n4uLUYFwQwR
MZ6epmHyN11WmhvXbZ7rPEtXg9DpDUrYfoZZfQsDd2DgpJWw80VyGExMV2uKKIsWVmCQKO8027Qd
09vCcM6UtMUlIu5+m3emPq3Adsfdeoyasdq2Rj6fw4nw9SpvX/skesBowlGK8wV6WwN7ykCyE+Pe
Df4xswZzw+Ka2rTYQZuDCUa3t6LHI7ZREcTPZpo+aKaDQ2qs9a+R6ZKSEXvut8Zo7vrBeAvQl3lN
TLiV5n4pyNHb1DaVqUx19+RPwXxZ6T0Mb1F/gZxT7XBbnkb6TaydVbWlQwOyIhzEIZFTzni6OtoT
xVniGJ/icUovM+75VQFtb2c0LWLSpIMXqCf7ZsiqU9nJe2uO2p0xM+vMBnvdR8n82nH+XHeiL+8x
ZgzruJ251kEuJhSzxbC1MfoQidfmO9mX+arRvJcgNJ9Iowu+6LUtrhlXkqzk2be10XFf2S+5mRug
enqsVFFcXVQFs5S+Nr+5+bjmXPCKrr2ONj1vidTcdjx4FW7z1qqsbVxjWB88J9pzYnHvIJeHIIHH
ZAc4Q16bhRvcNEF5avjSy6zZx5F+jibwuUSqcIvi0YLpIk2afYlxFlXySaaVg28u6veAeW3M7GZR
3vVRX64TxH7uQOabEzKxZEu/1OrW2bTO/NglsH85bNZGcQ0DLYTV7qPjK9+YRx2wSBHzoOnXwdhe
M0hfZVEHYqV1V0mVf8X5VgCFlA9j299URncNo/aK0xrzdmemG9IFcj0xAeQM2CsdAY+57WURQEKY
JjQaGJ1fAnX0Lp28LtaR0zASdW1wb8TJ3ZhNkb4Ldf9b+P2q8LMpuX5W+D3GTUiR8/y9cZbMFPVD
f5Z8lG+Wwy+Z5EUowgVF15+IC/Gb48JFV3WXjYjp+zRv/zcLEaBBMwrUKrKw7xAXzm/81wSScoRH
pmkS9P0v7LOu8Rd7CS8vXCUw5F2gfvsgb/EGAgVLPO4Hz5sKgiuHEpSXCrOci6m+jHEBSHIup8Ij
VqBX4Zd6D5rZgrh4QUZYfxalQ6RFQ1ym7QZGsG2QD91EKk4TWnr2UBbEZK7Q1xzroHsIyFkE09zX
z7qo0ibeNFzgTwQeFo9mhzS1ylUTf6ASe7WDgkBg1Xm3JvQYhV6rNCI1gxMVzPsVUWL+Y+eU2rdU
uvITB5lcfvOB2LrJKYb3co5Kd9ug/vb+l73z2HLcyNb1q5wXQK0AEEAAUxJ0mUxvykywshy8C3g8
/f3AkvqqSt3S0Rn3rNVSFotIMmLv30ZTei3SrPYO7sDmhLgZe+omMnq8Qh0G5oDQbOPZkA4KfE68
YVd7IF2KUYwIvtX2B1483Zp64krNYu9TnuWedd12g8djIcrviFclOqc1fH+fuc1aArCG6Hjj6OzN
hlSjsM0+y2IpryPCKvkmLzJw6ND+oFNE744ZysBgIwXOt8fXCwkJw2/iq2hXrS87133oA50RAck0
RCCQ8bFrc0rbsAK9xKKNgyyBdNw0y9CoV9R5Q7dVjBt4LDXLH/kAIYqf0F89QQo6wLpr2N4pHgVU
eNaNJ9/6WiJRc2GtP8oI6QoByebzNNrrU85MngWdxeaznzlcIRe6NKLbkS2zXungzs7FGkYLCdEy
8aJ56FpAcLsuYSs8Z4B89ejIwRWrG4DHsUTt8oNwuvzPHGkCoSC1q90NuvsV648LfsaxMR6e67Wx
1yKEvdgizaHiXHpggpd0p26QzH55HJERdEFHvSqDCUbi7r+iAyR1QnvrbnRhiS1zJbaLfkCHrqqe
gb7z4YXWXtua3Z6A9o7LdqOndoFOW7njuQCCtCITzDeVC29IrQ/FajS1b122AEOTC8VfYDTZvndo
IHm6xRDWH/NxbYOPwgHOwJm1TVYs3Vgy8BR4yG04rP3IbYfD/NTVw4rcV1CrF8YvYSZl0P/BA1UN
9GmeplBklVEip98wn/N60lszUid3ffOQ/yDutInxBPW4pjBfwNBLg/M0XTivlnxoslIMWNqaNxGy
5d17yeCeL6/oqlUlCVFqn6iz5LPZDGssXzrCpo86gzCxpUMNtRytgeIDbco3Ma/lxD9oNqHrjwDF
IEEo2/QR6ZAjHy790pm9hrHRIoj7gMENVLqxsBpvIjtfWeFVykoVovtedulsvC7r39LLlz465rNM
SsILHf6yTu3yKTMIAbr1dU6Wcp61UC0tzqR+m+H5WJ5YZGALqnz9lf7QG8Dfiva2m314URcF1qwr
/tmf1561H2Xoxqq9yKoLj1NQg63GnBPqIi6QhTDnfUIl5PdlWQvSWYrWz5RpoVcC8PWKQ9UP0ALK
LKaehTubKD7LupF4eGs5Ms/jiB9RXwwpakzMtb1NqkrPSpvHJTm7vvTrc+f126p2SEl2LAOxUWvh
q+4LltztzIBw666Ad+rDCoFsk2245hOhMJg7Ivt1W3/sZN+Gezbl6WngU3xIR6/YM4BaWzFEDoGt
XfslNcD3MBdQMZ/7+fTkuUaxVRYD8cbSo+bN8ADOrpAG767I6PxZKiL1VtIrtwPHLwH5eWTDcpx8
Rx1HJNtfmhoSA6M27QQ7CA+WUAutzSmKVgFkuT7fGavzq1aKE6RvSG1UVjHejaYjd8igLHKrO0xk
sEqmT/aXrE8A3zZmBi+Ot7g/IybwunzM0SSs+xmBq8RRxtYLIge1x3Q8f5OqsK9CYhCO6eCZX3NH
XTyGk9oLjsBzo93km91M4zM26flEBWKxI0kv3FaJ8QLXo19jS7YBs3HHRupT5z7DyBDgYORncypH
/r+p3AsPzKmMxPIN+RzIjz3m7TWBNWrt6VOz3GBftD/OWdped0RoM6DT9HnqF4IQCpCpAB2ORqg0
daSZJHBEZydqbrWri29YV2K2Do8hm0WgYWXqJu82H41HqqKtaQcKbAMZekNrwjZzmj8QJAdAKfxD
N7jTfqEROWibrL7BvVyRFNyH9+WgOU1mxTBvAC6ZZfnBhgMgrdJvl+iA5sE+1xkRbS8h+sZXgr31
Uz7K+9ihhGO24A/HqDUfQ9NUT6WiejtnFfXuGvYa0p/yekfrsfgQWeN0LUPveYks933fEp9TTQ7I
gTOWlc/3oyYretCEgIMYH9ENoh2prfu2ZWh2qf5xdoT0CWrvl3xLx0cnHtq4qtC4EBCXp9rEQ2Tr
CZawowmZQPJSBITkjJ/CeiryrSl7h9EeeU9xnBt48a1hynw32E219SbRPVtl5n1MLF9QPZXYJBel
5OAVwqhPCLj4VI+sjxPX+/WY9/0ti92nUXvNDV0qc7eB8K/drSJu/MzwnQaD9K2nGaPd9YxO4iEz
3e47Md7604xKoXmbOpEPD+RKhvSj6iU7RQgDtnWjP6BKDB8gJcMgw58GE25O56EjtyonGGtQrr7q
W9u407pzd61FhAddxsU33HbIbVYwInRm64HW5OEjsZVhEKGUvIc6dO6mfozUhkIRVkLIgPpWGWF2
I8LGKgPCmIwHosKdQMl+3PG41GaQ7nRVt0X5Kek7lp6qfgn7WlxlQr92XIk7OoedAB75o2lFp3RM
27MxO/LDOEY22HiG6NEMW3NHIU183UYyurO9qr/plT56PS7JTFkwugIwioryepLnMe4k79Azt1aM
ZCmIaqvvuPwMmH0+KgKouBg9LPC5+T5MpdpEucuGaFUSAUSXBSQo5YEJDclZyHYXTy4AiO0jLgU0
w1jsIvTa+1i+qCa3avvBi6R7D7vePVVa9lz0bI68n5j0qmWiJ7obbiqdORtovRdXNOZ1CUxE2fFE
vXI5O2S7F8UTPCEW2JTxY28RDUrsQZ6yiYo1wLsDi9/MbRzfE2xBhbot5meh9XA9t/aazs8PDiyE
N5xAA6XobdIGXeE/2B3NdnXZI3ntLFlfg5A0j7FT5MOWxXjckZAERxDTH3PVE/n9QHuWCHRIzxEe
w3OVRfOLaHNcjQQvvsZ9/AFbV7h1HNNjoJiG6GUARdmoduq4cVv7yq2L6TiJyALujb098j5+D0S7
j6S1FtjRt57qccjPWUylhFt02baeHDqGk57bMccVifivyNl5pfda+7zxoZ70E7iQ2rdTE6Y7rkPW
7rRNgib3s42H2E9M2qS21C3R8KUx+XRzRKy4BHNHAzz315OW1R7J4QRQyXkKiDzF6C44b6jk693v
rLEjKSuusxxjv8u/1AphjK/9cJevoxXQigZymEmskGZRbfMideFPmnqXlgO2mN7rb8batIJwzrst
4elDkCllXVMkOtwihqvtF+43/PAleQ6oT/ypuE+7BJlG5rDSF1PkPua+YdO6bvh6g7mTsQAVzueM
AIdo7yM64QskmAUz18zuYJCfoiGfzmVGIB8buT8BCXjhQ8sYcEMlRc3JO9sRrUpDWRFZAHVFlOjH
iKTAxyXEHIwMNN43WT+fndZxbpsybijsbRqDyFynv7KrvLuezGY+eDir7k2na5/jsbhqxua69pYp
aHyruSvaqv1CD4E44ArSV+bghIhjvVcGtXGviPAdlJYP6TDT8+MMyOr2VFaQxtLGeN33ib8sFFVI
XafbKi8r2tgsd3nsbVF/nrICtpojL0ccVoJZ2CXEfGkDMGU9HW1fZlioe4MKmzsjxsa5i2oAks9e
Vz/X/VwSd6uTXobWgcRCGyX0RIIA3N1jZebvazuf4usyb1R4tkvx1o1rp5rDIEe8TdPTPZUQxE5a
RLbzsjRWj2t3mHifFPwvPZLAV4b3Vd02e4fKTCRkW6ce36NjrbbS1l6k7iOrbu65/U5dwQ06/o0h
7GcvAmyowKJnY8ojvMqk0HT1qv3BHBURkjBb0SrF0BoVhs0m6iSx9bwgr/7qa/Nv/Tw/WxHWF5QY
ehxL2krgTv/V0AO+M8MQt9WxLMgVhrCiZ4CD+Y1KAIxTpFV9IUtSylvCMXr7pDVsD10KJlrKm9RJ
c04+vtg7tylRuiK7Qh1juEt9RQug/zrEHXa2DOB+I5cyZGwr3PariITts9DLbnmyXAMRZDNRxJ70
PWMmzWhvROaM3RPcl9OS5GBCTm5LFw7708I+ATxFNxS5ESEaxsSOVjkXJ8ZzoWzU4PncfuUjU373
lqF8smk7XVPzW/77i41PFHKazhG7EW18BVf3RplG+IC0sG/3PmoWKjMi1Kwz/6G+k1VtugdEwxhf
W9OrPl524YsS5A/wzb8xIK5ox08UOM1A2CnRcZIMAzjzyy89Y0IO3VZUR2de92XqR9kNehNhxemv
X2j9g/70QiSUMgbQbWP9+unyNBtcg67oeNGJAk4g1+zKht8P3z351iarmDCirdtFQo26/p+++mrk
8rF2SuHbKKx//mzXxmwqMU8Vdd219eyOeNMT7CLMj7k+0uDKq7qdYgn4IbH76xc3f7Ydrh90UHFL
kPhjKpuA118e8gh/GJKdXR0pomApHMYI6TDR86iY05a1WZoub/6izu6itUta6LJn8SsjlR9JOTaf
L3+h/8KbfwdvIk7h2f+driV4y6ruZ4jzxw/+BnH6VCNIIv5+cy67a0LN795lId8JMp2ACeg6sC69
1L8bmJ13jGwW+lybYl3Ax3/JWqT1DsMaMVAup+9FKPNPEE7LXi1cf/iqUVGMOEYI8ntJE2aJWu2j
fzjIOVsAhcLGuMYoMzzwxS9QxWrnVORLtlN1j0FpGaxHO3fpDakoaTLhlE6UHkPaZtX4PCNLITCc
BG2z6Tz89GJwNmGaltuSAj6wtjLeZV30GJFyg1aUrly5ljbJ8nXss/tVzrnJxsjbGhmOftMlGJYM
bFIfihJTrMxI4G7oXnzi249ot7YU2WBRcSvHocWS6yMhUJ0M5l7nX4VBZ4BnvxCk9N1GPb1RYf8w
+zMceuU6h2Z0JP2/aV88JhTdXFW111zPirVqMzVFdhjshbTTvJzO8+iqUxFNRJ7TG3UlibPdI8SD
HKHfFcU4j5OdlaWUsWEOg2FC+rFRU0NGFp2N83ERWuzox4JFdhrnLLR3JIv9sRam2tjkK9wUGVN3
OBXkaFDUFHmEgGdxNm+axgv3najB83ySzbzS1Jsmysg+RMAQZey//LKK6wV5/V45hqI3InW3nBbF
ppeq3k/cyOVxKkGIyAxe7ZT58tQ4EJvjHL+iyrFeCFx0KWpUw8fSrCwE2Y0fCGqGwttazxYLZxUn
NN82BvJBDEOhvTyV2s6yfpeMlWd8QQVpEudCUZex7Hu3pdaYdbtdtsKpJFoLiesUWTJi2MYuvVs/
8oWxG72GbFPNQEo0htUis1TOdFBFCdecmFLdTQVVV6wmApIsMYq4A71r7YHQvMQ5q0wLeCmY5h2d
xKtLafCZxdJeZrfGnNi1QQrINEULcDAqCH1TATfiathkFQFEDiKToVVUPg5TuZRXKiw7V3+sMCrQ
gAijlcFFgoGka4RkxXrwQLVWcSibylPsdmoZhnFP+RjliQegTr1S4iha3JdR9K14MhhLPMAb3OkF
hsCo6CdrLxzPQzPBlFw5YroZk3Kum31D6Fi/5bY031dePT2MU0Moy5xibtpbiZnSZmRElEqYCGO3
Rt8CfCXzYLzGmZNk5OYr6G2qXaebDGaECjC/QYYRNaTtN1b4WOYxzjBOkoauq6yOX0NmyeLWSGfL
3Bbk7d8tw+gOe3Ifx3Dbg0CWG7MrS8KxzfhYlbmxSwjkiLaj18/UPcUKDTcdl++zZN1unAa3VxNL
K8ijIrpr4rm5c5vEg9mvieyIzXKkcLumNkC0FIZGDbm4ZU4h1Ez7hNvqEil3g/ZENeaq15jx8mwI
VsAkmKbhKaZrkj5bhSPYaTtFw0U3OYFp4OjbCJOloxuWrFhzlrp5Yw6xtQPa76CCVXnfeHV0UI3c
xEz+d346RM9hTmAIqIuFi45i4/8KPX8E2/7dhWgLi3voP1+Iz8Taf2vbb99+Ivx+/NRvt6FnvnMd
wu8wMV8utd9uQl+840yyFeG5DD0/ou5/V3i674jYEMxiFq52Liumsd+iPGz5jgvShbTySUdaL8p/
chVK9Seyj9wGbkFs4DapAUTu/3wVUvltG/HolCdjQNFWH/Dvkb4O0jOOlCYX6Kq4oJQ1njtrnrdF
2xBB1E72AXudOjaFTMjSCVuMRY6C7mmkS4iayHYuGskgitzW2Y6aforInT5wXjUNweeO/eZHpXmy
apFve99BxhdHkmgx9bUv6+402G10oOIuClz4fpAn7LELXYaHeRB4EsjGqzZEcrR7BxXaNi89MuBT
CkNk3XhvpW6LU8/BuBeJiyWHLkbREW45pEl0Ryu3dyznJH+26PxKVhkLrBCzePUhNvvmYFFAd9UO
+SrOgmb9TIFKHZOzQfAv+HQUASLN3UuWdt4Z/5p47EdtYVFTD0Nv+jcitXEqF1H0KY/bmAynbDgu
qgePSNBW4LLXB81JfBwTuc3I/nyo6kqdNJWHe9fgJlxQedyVyr+KyixAFJ/dG8iXuNEtTKnz6O0o
qqw2fdY4T5pKz93YSLEl6VuefbqyT327GMfQWJBGkrBwRaJZvcusBqsPFSEruFfdNG5M/n/jGYDc
49g/Q/DIHUyYOkdh4RwIpyj2VmM7/Knt8lAPVnujEgMJSc9KMBXTlxl17a4dKbAMVdY+LBn6i3F2
c5CmagqMepofZZKqzz1yBVwcn0SRtAezRmXTg/evPrjwdfCSas8B6H4F1czmG3bq9CYirh52op7i
7TR10IRAZEGChPiIGkfvGxeN4CxoOaBH2lqnB/b/WfufPV2O3yNEnPtFlBDJTVhAoDJ9PkginPLz
nNYvMaHqL9TuzG+GS1jIplwccWNU2XDtrf6Eis4qfL4+QHMdIZV1rdALYiSeV6FwyzvbHID1RvMl
ngzoYMOWDaBnlT1MGDCvAEaGO4vt/Fo2CeqlOpf0jyQoTNWxN/pk3uPdhQ7zubiz7dKT5oBsa5+W
FnUmywolxrLGsIkoZlUaWuDZvYembvGdaIO4WlAhbPUFmiAG0iBtoN5QHZH9Yi0FbljyMMmU38T4
Zm+0a71VF2gFIyAwSw3g4iZaPcIdH+iZNI1T+wOZyTsEXoBa/lj6XxY5N4A4IXjOsiI7bW95xRfy
NwF8JNBP6XX9i4Nh6F5TZ4oOKs/UswxbArF0b+6ivPSvxgpiZ+OHLe6EGjv/Yz0ZRTpuucqjYy0Z
Zl4sOIZsChzqFro4KF1VqauydbzWoKortQRTh8tzL4aa2no3BeHdVVEoPi5xM3ZbURvRbQM6rt4z
Z8C57lpnNh9KRsnwaxo2LXv54m844bgRpUEWJqIkPrkOEKVf9MTkARhn22nI2S5F56efQcxn4+iV
A94pp4Jy2VS4T7Jg6DXr5ar8wbsaFf5rsZrUMuJy+KQIChVPZgyouykbbIFlp+RXgM4uOyASplSI
3EqUrxihmR46ZNX+rnTWTIglj1igiwksxKbJrEA9nEOPXcxYnH28YpfhAtlYfguwU8Cb2lim/bK6
U0T/V+4qkIjt7jrLR0cEVTWQMawmFe3w/7p308oFORLduICKwOjh8Izxi4fzcz4iTGBubzWToW7E
din88ZBK270pfdmccJzyvZ+cMHCyXHaEb9rq0JtWfCjV4B2qWGf3pZWflwgn+kabTnWeYie+DsE5
99XY4SrMpafWsqCkboK+7OktSl3rylNwQUaJqgIom/MrcpOdjjD574VKxBNEEnUXFg0Q0GkOZeVG
WZLa3VePHsTIbeeirqef0UJwZ/vXM16lTd5oM8gmGR06jSwQ41Gfi00BZfOlmZvP3FH6FiDK3Y8K
E1tCEybmQ9GIJ/QA4X4SqffiyKh9kDQAcTlgEMsj1d5VnWcwIM7iaihF+GVhZSWf1gxaRSA5R2d4
LPijPmQKRqAtfO/jAL9fbbrQqo+p00zXalHLDegdFeRgZUE9zinqPRvxJoznLbz4Hi0XiQudoD6k
szGDbShhl7sUzd49aa1UsZB43uZl/QKu051md+gPpi6XgzMUsA6pidB9aanbGllU7hAPkV2ncYNf
JzZHvI9vL6g1NDhRjdMT2RHOxiJahGiGML6n8mmkdSTOdjL1Ka/gDexrrEQMoqOMORoX+cG2G9Dt
wfHrt8Gzuht2HfMbeulq73R0S2VmaB6xbtnvjYnXs/wqCmqzjfY4/+qdLrv8NhNj89rzPbxBxqvv
4Sf8s6fMcot4Jj2jvEwOLIrDLawUMDvZ2Md8GT4hNEnOs4zj9yFy7NsQFpg/pHWZBIpllRZVYlsV
NtZ2uuW7bcI3/97BnXwAQNJv5N8SneFmgY1klSQeZyo2svDcE2kSPkVza/Q6u+vnkarfDayh2GVz
JU6xiN4TVOgiIER1m6NRXYs/bVoBMsyqwjQ+IG4SuzGumpup9Gd6PFu2Gm7/JpgMuwaKiulUnczu
xYDT8hDdRLgDJG5O38Ar0Q5wVdvGESzt1HYkBDRYJKAWnkXenoBCiPjTUAQs9qp60kOHjTRx3i5e
/0miqtwokXISaJ35pNIPaOXVE75EL+LKi4okip9bd66Th/8CXv+bGlDOA4vh+j/P9y/dW/zTaP/j
B34b7ZHhvcMgBThMGJ5z8Vv9C+gyV6CLhG8CyC4toIBMvwNduLSgz00W8f8/1yvS+9D2rWgUjq5/
2IFx0ej9EeHysHPYa/AZJx51o/YvcC7xK0lczfQr++ViLNnWI39k3tMGzYVWSJISpgkdE37w+rp1
JJaYeUZKzARzf7GE6tXpinKV1JAeBgE1P7b1eXbuC775jFD4Gun+JZUdQABJSFG46D8AM+apbBjp
B8+XL3E4+UWNBZVySTcah1UGl4fGnV9IGilBHXQLeGCalQdypeakP46QHdNwilRPxdspVJOR0jHg
NcMTTLCQT0bJnLFDmmbJXZSOmm+4ogWVMkvGTcHLcujVwuVrYvGdjyRk/qMuJNKDMU9uw6KIDw2m
bns7UjnzXBZW/LxQO3jkTVEQQKfH55EAiWcvlbrZ0siXMuNRTEgQxQn7brSPq7B/I3kNWVhbMPkm
6BW3LmP/1q9g2hSRqQtC4asUjbgDlED/Ku3E4yiG5tpSS1GaWzpypts4ygbjNI0EawQZ+Mf8BPre
LyIQUZZiBMHiZamDRXso1vpQVF1zNEUUmus5lA0kvD26uUj0TU1LJtsP4UQWwc0/6Ij/QuB/t/Gj
WUSR+59PhNdvml6u7qdD4cfP/C7wNd+xZ1M2R4LYj6a6f6Hfyn4n8XOi1IWxWPd6Xun3Q8HhUOAX
xUXwL6Tg9/hO6x3xigT3owAGFlijQP+BwPcXQosDievXR99rA0dIctV+3vg9k4bbpMJv52Gv3hRx
7G2ImLU3f3gm/4Y2W3GDPxxA0nNNMupR3IJRcAj9mr0b9vS320zwxz4ltQEC3acykkrPT2U3TPeF
i0U7X5pMB9UCq/nXr73+vv704o4Lp+Tz2BQP++e3GLt5PtmZ50MN+agBlW5HEGscpwX7x2NKR95b
xNlEx26Z2AETZPJtMsAFd2hO7YBMObJZiGlAZEVJgt0YzVWfMXq1XkraDvox+nxnjf8jipYbIIbw
sUAqG/wf3oTi8Ab65FL4Eycm0MPZRbf4x2bhFJlktewLo8AXqcb5pbHFQG5Xhv7OKGgRMQWy2NGn
cseporVvmFRGvKTkFVXU4m7EgMLRJ8xiP4CWnGghJoFpwFpVIAjaz1Ry4qcqMAz99XvgOvvT78FT
iIO5IHExW79E6bXSxgmpRv8IYD0Gmu69zTToGVtS+v2vX2m9z379uHEJ20jqV+H8rzAWouKWU5xX
GgiNoeUCFWfnes2V7uzmQTgYS//69X75El0+3r5QAHR8xC3/15xUy2wRJpPxfKQVTj9worCP9OgB
/vpV/s3zW/MZbQYCAMI/xZj6muOC1dQ7amtMYKLS77XtJ8es9Z7/+oXWsvJfn5+DqWC1EHAu/OlQ
SCMKBUY+g0c6F/LTolrQZp/PzDyvYVcFyU1kY1PDWFVd9jgPxMDWObO3xDv8CPpA5rTjNA96dpEc
uwPGk9qEFMO0ZS/HKK/DK2QmOGL5bL4MES33W2zPkiU2HbFwyogXmWpp7UzPSo6t5bbvR3dJjn/9
JnFE/PouaQilcYDkFhLdfHSq/Ps/8H6hFRKWs+jpOKbYs4qoIlg7CtsTJbdohrPW2rgEjky5NtZ1
GJZnVukRwVG/x33W7bNa69s6S8Zk05VEbbuleG8ij751cP18Usi830MZYDIbrSeTTiCmeETUW405
4dkSmb+Pl6QMuiFGpU92UUBv83zIor0Jfv+J4yw7up3j3EW9Rc56Qs4TtwuhU3Vo7Wz25yO5DvO2
cpJixwRkHlq78p41YVmn1CDNqjQbOCTMVV9iLh6g2gzDQL0Md3VujoQcLkqS40lg5xC6zg5wT25d
SR84IrEq33ZmVB0zXWWvHYXiOSHmG5qojTu2wvnrjMQbA3Tc7aKssw9OKFE1pW5sbRd8UngVFvng
xLZAAdQW71UUZ99rM66mTSZ8UGNfY3DbjNU6OJbx9EGRHRiowtJHx/fzUzqn03lpfPfOzQmo77yk
9Dd2kYx3PQzo5zIlNks07Y40QspTw+ybkRnejQF7ExBHCA+l9BUTKH9r12yAPP21zqm8rcIazSUq
XgqPNKVMhioPFJ+e1+eJCSyFOKJchMKdsd2Yhf2RVKBxQ/USzepZUZxpm55fjDwj2dEsxHKLg4C1
bF55GMH9siVOzz7QW+Wh9JX2G6K99j7lOZWnjlGUNrfWfs7kvsSDvUPfS+dZY9tviPirPRpmI7Dr
ySs2a8X3Szm3CMCzaeRXM2Fom6roOM79Po7tByss+h1n23DC0ohA1ECMS1ae9ZWdkMgq16wfZp3f
JKETI80YALCinPL1MNMbluYe4464qi2sDiKSJE6SQvtUptENTupPMRbyY9x1ArHvMu9S7b6ficS3
oCiDUbfp1khd/7VzQm9vo/Q/K2SnV+BZ/qYalml7iV/s08aAqBIIP30j5oiiZdwsSmqW02q1Wkf+
IWuncjsDZX8kJXjmLzOF+5jW9i1hElVFi3oz8OEaRhVwDWX7JPJcyhbGBD9L5FoH3bbGNWF/1bkz
AAT05Mxv6diS9Zu0CkZwBg/cCCut7xbqQjmmWhOKezblKab39GjaiTiqiq+La7D/Q3w21gKzS8gj
wksVIzfr4nALPFR+0YOMUFia/VdXtfMHe9DjFcaE4UTgXbcZolqeNRriQwNYt8XSOZx6rA53xpzV
mz6fSXzaiFS15omADLU0gdm4BYrJCNuysUwvchDlHuYoJg0wqncyR+2azmhmfRtbj4lM65ysWYkl
6aqk9vOPadln2NpdMmH8mp5Wt+rng+ECUjetyPYh+r7vAxbp6lYgTiK3h6FgGWaB+cYCiSJANUhw
GB2I7FqxsB7x9jBaO96xvlLEmO7Q0MOyxmKGX8cQvPijvLP4ot7OiWj6IAs7ippEXQ3fzFSPgZ+L
hSr6VH+JFS57MsPUa0yZ57mE/Xk2BPNFXtXxXZaNTCcDIx/hgYLtD6Y4oDCVOIveFAwzws0ec6S8
H9LUzoJMLGNA7Af5jk6Ndz0zcZ/IhkyiyO9fyQMiKSAht2ExYnHMU8nZo3mTTc345eZVeLVQjHck
TLO+teMlvEL/yM014pLYuraT0Tm14mR64J1npGX4ohgDp7etHVkN1k6CCt4tqg5bYv8Wfsby8/Y9
sWS4XDUZTWPW+8gsh463BIEAVAtBjpw+S50dYgznDpVajjcOU3nd4fkQqZtvfdWHV8wqzrYO0S4z
R+qrAfvexrTj+Tsz8PCaDJpzvbKaq5TabHSWjrQOpiiaQ1gaDlLyyniceYE4II2X8QJnAX/tOXY+
jaGzGgrcuHsUiqSokBKRRy0IP9AqNj+QDH5N20l6UENTHdrUop2GedG+diZxQKoAH697+xa1vNzX
cTORxoQzYcjTeF/ZYbyrSpih0LC2Y9clxDeNzg7IFv9s6eObjqPhoOthjg88fpKHtPSa+MxC3Ax8
mmmX66ayh7QvNEpmG7P42YdbqjlZ55Z4VM+S8e00WlOx/Hdh/d9R1MzVjHP/eWF9/63t/uff+lJ/
/OTva6tiyySHyLfNC5S1mk9/o6o9CwYbYZaEKTZ/6239fW0V79juTEZhOkptihLYxX6nqtU7dlZ3
HSoRsoJC+f9kbXW9P03DtgtmJlcq3QTe+rUQMJolvqw0ik9tofrryiuJVSxJLLm250IGsBecnVlv
m48oYHHrReCsyZQEaE/GYxZrA0MFbUx73fn6iVxjg3M3918TuMRD7BvwwBcVPDaWBpHPqo2fVpl8
i2NH7/u0D1eFuERJDzGfOxuZOW4w+Jyfziq6b0JChr2sx/g4RxoIyote8KgT0TI4Otz6bvqBMuxX
86Lmhz6bXxb0HTjEc+xlgyGCbtX/R6sTgNoQ4Ptp9QcQLohVYDHC5tGBpjvzI+ScaKFwFVTGQxLW
aRvEUzoeNd6Xm2Wcy83U4khAEjRcp6tLgTHG3mMji+8hl2iF9Jf1nWOea3dW4SZIb/A7UMCIgyEe
5+Ipih1nj72VQvSWf61WtwRZeS9EXzgrmTPceHJmeURsbzT0fkf4R+jzTmT3lOEHuw8r034IL9aM
6mLTqOaewqrcM5YAts6nlnKAdF69HS7enYC/Mxh+iy1FViDelgEiH072+z7L6iM8BsnEOEbMPr6L
0A0T7TcLmQeKOWwrnVFuaNtZJLMBCYus8y4qKnfpSCHojtCb3Ytsua82dbKYO2OwNHPJbOM0aUuH
34fTnxfPOnYYX8iOcYJ+9cJw6b2GJXyQP+qXOZsl6USi/KTHdL4yY+T9xYwOkEq6XWR2DrXXUfTY
ytKG91NVfuOlBUWdF2uOnxex2tRF5TLTt+59ZhshTebo0EIdWg8zhYU7B2XEeV7qb93FAFTOi7sL
myS6X3DhXE0+O0Tq2lt6HSfilHAR5SZWoL5EGW3a3QcUASVGWJWd4osBabyYkaaLMQnBQvsJZoZ0
jXSgFKKonesV6XnKXDrDDKfscSC0jbvthoJHNtaFvsEN+onkv/7WqC2DIUl8k2XBajOSH1MgqjsN
q5MqXz1VAJ5mGxR69j5iAu+fF2NNRxjCHME5exZM42rPEherVugitoJtGcdP2HMrEZgz0Vy79v9x
d27NbSNHFP4rrn0nC/dLqjZVIUVKlCx7JTuxnRcWLXEBEABB4kIA/PX5BgC9BCU72R0/oIJHUx5i
hjPdPd3nnEY6gUuC4HtRhtZmpk3pHyncg/JwEMywUHDEdnvo6miP1MuHAxSy0lS/HDP3i5IWxI5I
oKe2QprZtQKUow0CuvSaDpJwjDyIacSuH73lbq0gVYoaj6Cv4a+UGxOVGue9HxkIaEP7oz+upd14
2JxHRoDprWc+YJbgjltkuagoFXHztQwfAT4vK7X7rKHSOUuasxIj7L7EDdUuFay7VMnmG8HDQ+OF
4FZw8+qGpSdqtAXEPcrF/iJsyHzakVL7TbFUQdEBQNvcQSvaIA6WwZSeVEpi3memvpzZeuIvUN9V
Z/tdXk4sezSCG2U5n4w0rs1JfrzbKvboxssz/zp0IG8sLW00N5eo77hKXc63xgYZ7ioKP1cm2hwx
ojt3TmCjMJ7HNJgj9UxDSCOchOnGfEAgP5ztLARXLJLhU+dAoL7ZxwQpoQ7qDh7A9YH2hdODGnv3
5QGxsmmxOR7pxKCYCxPO9H2F5Ma/SuQ3iog+kaF3FUfZDuFyL0G0c6TH883uzqqrz1TMraskzbRF
hXbLzOSv7iITlIoa6XviDmOEis0enB8y/Yg82YvQOkBpstP9g+6m+kcSQRS5LVQSfZO+XdN6d6zB
OSwT8vBRGH45bsCZGpVd3pmGSnorPcDTdzZwCgufHtq2m85RFkcb6Xh4Fx29+ndSAwc+te25b3pG
NLGDXQHFPnsylha6UjbSNRPf2qpXCaH0YhnXEXLay/RtEBX/Fm3+5mUeHW62x33JKV0mtN7Kd2XJ
TTwO8idti7eZ2YadvTVisLUHT/3g0abhRh/Fyl1AHDdNt87mOrJROSJHcZPtUH5VcbCzrZ3UlCtH
hxuEPJSFUgspODf0F1ZpVIihOcqdlRNm47GdebZTtLcFkmJ31dYOIFRGj0uhIGJnnn1d7tzMmSxF
23F0sBPohg7s1R22t1QP0RVprj3S06jakBEO91eKAH2oiVDL0+qpyRG993ce0pSonkzDiNZyqPC6
VyZAzltSbst5Wezvqjjez5RjlT1DB63o7bkraVUQwXLWkes/Foa/SI8Ad6DcLTwzfUYFvZgVYfmV
ulQxU1DvnhUF7kZN/YWTZt4NxRudDofOuwO5JpITqBzFGj1Mi4P5QGfveJ6OMlR4No+Fko0eSn/z
W8W63tJXW+M0Ru88Oz7OKytEYKUKPJPryCGz5uYRkpQRAkSDH1Xk05T49J9GiDZ4WbCuj/si8Kxb
RM7r4r7OFC+h8H0EmkxVRkfiQNFrADtGmdTKzKLngjLzl+7u+CEOFHf0ucy0qr4K4D0fEaej3Sm6
vFsQxFWoRhFIN3gz9c1e9T6EYWJvECs8EspkADBorYASAjkeuNqARCE8Kyo84TpRK3MCGnf/Xku0
kX+126THT/quqD7FiVLd2vlGRShnm13v6xFwmUNs01JdrRFh5qZVYvqjLWsA5eemJpcxU2MsphOO
rFW9oa848dzmlgx9oUNAt+NH51jQn1SJsysaGc9QcSrnteZ4z3utGF1neWn+ltXOfg7CmX7RSIBt
J/EW8xrudRYIkbFqTpXd+xc48R19LrnMpjsEnIG366KF/NE4AK9HU6eEB1+SRtK5nyQku+/SXRH7
s1xLKTKiX1Nwf8RzKXMTDBjC0rUPMiqzC0QNQtQW6kwFInh0skOxaIiGkR+OSOXtLQK/pUKLPeqj
7nvVHFn5NMmP+2AemqjfJ45L6xNfL6yrEMjul8zc0G672iibB8dP948I2ZMRcq06QNUMdEyGLuI8
pQB8c1T9Cp5lWB2UiVKnNgwl8ICfInpnXi0zV30bb5zYnNB5vf5MN29jDvzxWs+XxX4SgF+kQ8W2
pBMJOuLTLNEPyCMIYb5RkHkzHcDUO6MWgrpEQHtkkYCNLozAUD4h6bWZUtdc+lOv0B1uxbWxRSQg
zBXU3PL8M8b7iFJZZt0hyvEVtFXIwUbudsIvCp0uCuH1AIAKad2eF5t6khamNs1p1rqbGpZPt/N9
BlHXCv1iRnfo+51ZoqNWxvnbsrDNheU7u3pKJzDzIYvSIgR5tY2uDQHQcvnRbp0ig3IZbY36uVo6
/r9dYu5/ghW375YG4CSBAbPfZjAurKulp3ruPf3q9alW25/zWM8+1VxeSRCYBhgcbtVaZSqLFOI0
sH9w/l/0nYF8IixOOGg0fsKXaO59RJ5trY2WXML3gbrCnga3QTlSkTM2rM8HgKw1AMvYXs5HezCE
VyBvwAxyI6XSkeuPMDH1mWmV20lCL5kZjT7ca1ihxcysDgf0nQ8lknBe+ZiBW5tstiUETzME/QXA
fIWIW7WfaElizNUgQUByp+7gyGmHfBonVQBVK9/PRpZvzbWDYj/TRK16iwDL8Z1DY/kPu5KC9RR7
vvkddZTso7tVos+eqkQeF/uNe4vqzvIWkr1yq+yW9Fxjv94pe8960I85IpIkYhbaUeELjkCmaLW9
m9VbWyX2V9CjMpckESHsh5jmeDsvrZ15vYlG20WlQJPeIdz5MUHLYT5S0lm+22/eBx6dczaCJrsR
hFmMxIGOp3CmExusYXbA8umiwu0Lsm0oaLd1w8ANBRk3EbTcsCHoBsQoUazsCaCg7/oNk9duSL2C
3nvIk/IZBL9P1wdB/z00TOBSkIKbS+3/TcG6m8jVKl/NGmjKQ7FO68d1VkR5dqrnik9/S4Jt/jH5
a3/044HenGcUnpJim4s3QAp+e17O1pAN7ucTmldq3vdHI0SrPMiL5/Wvv+ju2KQYZ1NhFqgWcC2/
vIkS6hntxyMX2Ayd6qBzGU1rYbf9wrMl+t4i/Hh+7Wr++G96M1g9x5RcgixPg6f8fA3wapdJle8s
wsUQfyyCoY5NG51mnGS7CLAezxfBpqzf4P47hsGAZv8aLOrPTp89oGvoiFlaN30yQ+fTV1V4EXYn
WCa224DmD2VQJ/3Uy6n9lfmbTSNWeBXiYT/15w/LwzR1objb7A+2x7BWgXow51ZuEdjjFpxmkNft
GbgwBI41hnCMChhAufYZ2iLoCLZLbwUQQSRHocSypOK5sASYQ501AJTTrUJregZ0IGDeArmQ2wrO
mDOAoiCkptcWAWATWvggHax20w1o9rCwHLAC0tPn9qSbbt8M2NbYBicG575zhYObPeww6QNgjJkh
aBUS983DavZtIb7AghIOH/y0NwZmC8Hxyu4AY4zAAiAlEF3Nc+EQXFju8NtNQH7tAWlXfUDnAGqe
wNLJnQN7DJqN9qoWypviuVgF2xlbLJJBRrv9fHCrAFJfehWIDbnAg8VkRzTP5SoQO4KaQymh2yuD
swomLya/FdDApeJII+nTqe9bBXdME3IBiO32QvOFAzoQjqNLWwWuQgogSWg63Vbom0bbJHZwLCEE
1H4+uPOAIBJAOzmjQGxAmxkHzPDF7KFFqJZgMHSzH9xFEXqsUHCWnT7mELPf6DtzFC6uSsIzNILM
J3PRxmIDOggCnC67CQxzzL0Ti3c6CRdBguWONRRbUGEaatKA8F4ggaX2gkZHKAHRh9fYPwqAMAST
En0o+jCJZ3AugTzHC+rEn701G7CmbBOpM5PpnTsDsiXonlsIVOkDtYPoAQoyhdSvTwMvy0ALwoBG
1DwXN0UHAokheBuQG5pncJsA6RqhKC+1CmwC7L1ig2Juf+uL6Aj8D6kTV6e0OThvCHnnBRzrTx8C
Zawyd+g+r6eOHHfM14BdhOrQPs2CD8kfiNYGkruABCKRIUIn3SKIePPcIpA74kJJjOx2CcbBxQZQ
MLvc7lP1N2+dfMvuv0ylfzeLTLc/WCYuCnndib+IDVgFiFx0lDDam/Pw3AJ3funsCQpwuH1kdOCm
nOze+V5wdQoOCiRcpft8eBGSpWrSdwWHEADVPBKF7SpceAfXwW5SWCF53ZqFNmk1JLuAd5ONE3Uy
CCTS2PIXbsGhs4oDOlQ7GYzBOUdatwiqtqxzpG7mkoo5TfPCLLqUlQTL0x1qnIjooiMbIugKOljE
SHQH/+YCewZBJdkGXUyDBNo8g3MOCE8asquAWSQ/Qjhod7/1hUGwSTMpVGIpMg0tQuj64EodBV0n
bUDiHJWAV72Co7AJCJUpNbabYHBeAR0Y6RsjknCsAGyWswjg/CggJDdWFcHDdloHNCB/wC/nyhaW
uC04nACUIF6/LeAWOB6i0dNgdwEJTtlo2RBxIOwMSIuvxwaGYGNQ1+6u6IPaBCQOJL0iF2cbHoz9
7UZ0eVkglYzcAsXHrvo4PFOg2o5sRt0gXQrchOY7r4fJQq+GBBtqAiLRiu0d0i7QQNNL7gIBuaFc
IFAn7SG4uCxRaCdoEFX2oZbYQJ64ra/+61dGgzaCDtB19wQ8Isw4dwhEBZCoyKqfQBnt4RvSXoCD
Jr0KJFHweQTKXXBwsRdsckiYC005BZDDOxFGI10uFSIZytigpIxreB2JR1bZRvAfkvRpGQZnF2D6
yV6ciZMBWNBHA6BR81yeCJNyrKJwZrrSwvC8A/1CpW+ONslj2JqU2V69M3FOqDUKnMZw94IlekdI
nQgSaqZO7pjW8+0qYGh61pHkqgMsDypsu1eGtxfIB8reHMUqIINLSq2d5AtIGkkW7gyQdzuYRuua
h+QjDI6r5F7AU7r80qTSkYNpnv5eIJU0FppbalfmH9L0iWZlNwHOwXHBX3TB0Atcom2PER5yRLqx
XR0SbsMKGkUWoX0piXCJ+7OO5Scmamd5YRCEWcQRc7nqYD8D2gU4bkP6EOAWGlUkKPzNczn/5hCI
xG0HT2i/cEir0AoZyLkFcGeG1khvvroK5JKQtKM7EWIHpxBiYGfBorGorEEkUKIhgIaaabsKFyl2
Lk8YRJqf4TbaP/jfLcL/sGG+8WCmfhA9NwyYYJ29RpT53h+cuB8vP+94H4vnX38RBJfeHwpNyPa7
/yDI/L1Xkmtuymcfnm7Ozfd0/72b4Muv7n3XaVanf7wJ1ukKxRx6yEKfqbvXfLeK4dH8I1p9XcWr
c2IKuw+z/8eb/PpL7z3Pfv//MnAWXowrADzS46bBMdn2B27gw/IDh6tttspOryh+RtiXmCLZkaer
KPg9SbdB761beKP02DSaTlfPyektxVu3UHr5kek78pQHT0XeG7yhLckOfrWOVuUqXZ+P3EIdpUfu
qFZvkt/f0FqyiL/2l73FEsp+CypTafDc+z07aJbsyNfrJPX6r9zBfmRHvmHFg+B8xenIIhq/yA68
eF75vQ3YIXSkx42iYJsE/RPZgl+kh94+B6sLK9ICSqRHTsr+tmixCbLD3r20TW25X3pgBiiewvq0
DRqz19bQZYd+m6CQ92KZ29Ks7Nj3q2Dbsx4dPlR+3LSOVtvn8+XoyDnyQ2fZ6skvsnWe9/Z0V6eV
Hj948gNv1SfattUv+aFFD6qLjoxaW1OSHzujWXVGK4eebQL1LEo2P2P0pEgvhxbFMOmh0ei+sCE0
FxUVFtmR362/pquL6AmcgSheyA99WPX9VsdElR+4fHOzincZnQx7B7OrN/yM8W/XabauT4vQxNlt
Gv9nDH6/roKnnhvrSuc/Y/AvNH+/eG+RWpIeOklz/810lSZ4yp7b0cg3/LQveNmNleFFslj2/d/7
QX/F23qE9LBhRETSv9VobUpTeuh07V1qGTRZQtmBf6PNX4YM5+rimoBClMjCyQ7/6CfP6zeL7IVv
a6lmssN/SIrvbMQOhfNzvuDlRuzSc7LD/7DJ4vfbvHzLB/3oJvxxXfVvlR3hW/adv9c4RvJ1f9B9
QnbkgJvNxfbuCJ+ya/Fphd/ZeghXno6K8A5d7lJ68P8mbyq5Lp+C7ClBvbf/7i2QU/rd6wT9Ea+3
Km0W78cjv5Zp+gbmeJl/OsmivPbf+sk18RdP0XqV/v0/AAAA//8=</cx:binary>
              </cx:geoCache>
            </cx:geography>
          </cx:layoutPr>
          <cx:valueColors>
            <cx:minColor>
              <a:schemeClr val="accent6">
                <a:lumMod val="40000"/>
                <a:lumOff val="6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129540</xdr:colOff>
      <xdr:row>4</xdr:row>
      <xdr:rowOff>125730</xdr:rowOff>
    </xdr:from>
    <xdr:to>
      <xdr:col>12</xdr:col>
      <xdr:colOff>434340</xdr:colOff>
      <xdr:row>19</xdr:row>
      <xdr:rowOff>125730</xdr:rowOff>
    </xdr:to>
    <xdr:graphicFrame macro="">
      <xdr:nvGraphicFramePr>
        <xdr:cNvPr id="2" name="Chart 1">
          <a:extLst>
            <a:ext uri="{FF2B5EF4-FFF2-40B4-BE49-F238E27FC236}">
              <a16:creationId xmlns:a16="http://schemas.microsoft.com/office/drawing/2014/main" id="{0AA6D5A3-ACD6-4DDA-875D-5D253AE15D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245164</xdr:colOff>
      <xdr:row>8</xdr:row>
      <xdr:rowOff>129209</xdr:rowOff>
    </xdr:from>
    <xdr:to>
      <xdr:col>12</xdr:col>
      <xdr:colOff>549964</xdr:colOff>
      <xdr:row>23</xdr:row>
      <xdr:rowOff>89452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5D9E5DF-0DE8-4566-853A-2E93ADFEA2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73825" y="161345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262393</xdr:colOff>
      <xdr:row>5</xdr:row>
      <xdr:rowOff>55328</xdr:rowOff>
    </xdr:from>
    <xdr:to>
      <xdr:col>7</xdr:col>
      <xdr:colOff>76863</xdr:colOff>
      <xdr:row>18</xdr:row>
      <xdr:rowOff>110407</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299F428-591E-458C-BF44-1D5EBE7FA78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535680" y="982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742453</xdr:colOff>
      <xdr:row>7</xdr:row>
      <xdr:rowOff>164327</xdr:rowOff>
    </xdr:from>
    <xdr:to>
      <xdr:col>7</xdr:col>
      <xdr:colOff>556923</xdr:colOff>
      <xdr:row>21</xdr:row>
      <xdr:rowOff>33876</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BCBD7F53-8D9E-4DA5-A3B3-4E480300C42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015740" y="1463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427383</xdr:colOff>
      <xdr:row>10</xdr:row>
      <xdr:rowOff>87796</xdr:rowOff>
    </xdr:from>
    <xdr:to>
      <xdr:col>8</xdr:col>
      <xdr:colOff>427383</xdr:colOff>
      <xdr:row>23</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D93B5816-9F2D-4E36-929F-808F7C66F98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495800" y="1943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137160</xdr:colOff>
      <xdr:row>3</xdr:row>
      <xdr:rowOff>95250</xdr:rowOff>
    </xdr:from>
    <xdr:to>
      <xdr:col>11</xdr:col>
      <xdr:colOff>441960</xdr:colOff>
      <xdr:row>18</xdr:row>
      <xdr:rowOff>95250</xdr:rowOff>
    </xdr:to>
    <xdr:graphicFrame macro="">
      <xdr:nvGraphicFramePr>
        <xdr:cNvPr id="2" name="Chart 1">
          <a:extLst>
            <a:ext uri="{FF2B5EF4-FFF2-40B4-BE49-F238E27FC236}">
              <a16:creationId xmlns:a16="http://schemas.microsoft.com/office/drawing/2014/main" id="{13FF8D8F-E65D-4A93-8A33-2AE7568E8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30480</xdr:colOff>
      <xdr:row>6</xdr:row>
      <xdr:rowOff>57150</xdr:rowOff>
    </xdr:from>
    <xdr:to>
      <xdr:col>14</xdr:col>
      <xdr:colOff>335280</xdr:colOff>
      <xdr:row>21</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33F8059-0DBA-4581-A8DD-B92F62779E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20740" y="11544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251460</xdr:colOff>
      <xdr:row>4</xdr:row>
      <xdr:rowOff>72390</xdr:rowOff>
    </xdr:from>
    <xdr:to>
      <xdr:col>11</xdr:col>
      <xdr:colOff>556260</xdr:colOff>
      <xdr:row>19</xdr:row>
      <xdr:rowOff>72390</xdr:rowOff>
    </xdr:to>
    <xdr:graphicFrame macro="">
      <xdr:nvGraphicFramePr>
        <xdr:cNvPr id="2" name="Chart 1">
          <a:extLst>
            <a:ext uri="{FF2B5EF4-FFF2-40B4-BE49-F238E27FC236}">
              <a16:creationId xmlns:a16="http://schemas.microsoft.com/office/drawing/2014/main" id="{0B50B7BC-7607-4816-A970-A7E9181EE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182880</xdr:colOff>
      <xdr:row>19</xdr:row>
      <xdr:rowOff>179070</xdr:rowOff>
    </xdr:from>
    <xdr:to>
      <xdr:col>1</xdr:col>
      <xdr:colOff>563880</xdr:colOff>
      <xdr:row>22</xdr:row>
      <xdr:rowOff>167640</xdr:rowOff>
    </xdr:to>
    <xdr:graphicFrame macro="">
      <xdr:nvGraphicFramePr>
        <xdr:cNvPr id="2" name="Chart 1">
          <a:extLst>
            <a:ext uri="{FF2B5EF4-FFF2-40B4-BE49-F238E27FC236}">
              <a16:creationId xmlns:a16="http://schemas.microsoft.com/office/drawing/2014/main" id="{DE45249C-F87E-49E0-A7AC-8A7D9B262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20</xdr:row>
      <xdr:rowOff>0</xdr:rowOff>
    </xdr:from>
    <xdr:to>
      <xdr:col>5</xdr:col>
      <xdr:colOff>381000</xdr:colOff>
      <xdr:row>22</xdr:row>
      <xdr:rowOff>171450</xdr:rowOff>
    </xdr:to>
    <xdr:graphicFrame macro="">
      <xdr:nvGraphicFramePr>
        <xdr:cNvPr id="3" name="Chart 2">
          <a:extLst>
            <a:ext uri="{FF2B5EF4-FFF2-40B4-BE49-F238E27FC236}">
              <a16:creationId xmlns:a16="http://schemas.microsoft.com/office/drawing/2014/main" id="{525A914D-8A20-4ED6-98B0-22484567F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20</xdr:row>
      <xdr:rowOff>0</xdr:rowOff>
    </xdr:from>
    <xdr:to>
      <xdr:col>8</xdr:col>
      <xdr:colOff>381000</xdr:colOff>
      <xdr:row>22</xdr:row>
      <xdr:rowOff>171450</xdr:rowOff>
    </xdr:to>
    <xdr:graphicFrame macro="">
      <xdr:nvGraphicFramePr>
        <xdr:cNvPr id="4" name="Chart 3">
          <a:extLst>
            <a:ext uri="{FF2B5EF4-FFF2-40B4-BE49-F238E27FC236}">
              <a16:creationId xmlns:a16="http://schemas.microsoft.com/office/drawing/2014/main" id="{607B5057-ACAB-4F9F-ACE9-191C1CEBD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20</xdr:row>
      <xdr:rowOff>15240</xdr:rowOff>
    </xdr:from>
    <xdr:to>
      <xdr:col>11</xdr:col>
      <xdr:colOff>480060</xdr:colOff>
      <xdr:row>22</xdr:row>
      <xdr:rowOff>167640</xdr:rowOff>
    </xdr:to>
    <xdr:graphicFrame macro="">
      <xdr:nvGraphicFramePr>
        <xdr:cNvPr id="5" name="Chart 4">
          <a:extLst>
            <a:ext uri="{FF2B5EF4-FFF2-40B4-BE49-F238E27FC236}">
              <a16:creationId xmlns:a16="http://schemas.microsoft.com/office/drawing/2014/main" id="{87746DC0-9F90-41B2-90AF-F63E4B2D6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20</xdr:row>
      <xdr:rowOff>15240</xdr:rowOff>
    </xdr:from>
    <xdr:to>
      <xdr:col>14</xdr:col>
      <xdr:colOff>480060</xdr:colOff>
      <xdr:row>22</xdr:row>
      <xdr:rowOff>167640</xdr:rowOff>
    </xdr:to>
    <xdr:graphicFrame macro="">
      <xdr:nvGraphicFramePr>
        <xdr:cNvPr id="6" name="Chart 5">
          <a:extLst>
            <a:ext uri="{FF2B5EF4-FFF2-40B4-BE49-F238E27FC236}">
              <a16:creationId xmlns:a16="http://schemas.microsoft.com/office/drawing/2014/main" id="{6D1A44F6-0943-4A84-AAB5-34F687E41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a:gradFill>
          <a:gsLst>
            <a:gs pos="0">
              <a:schemeClr val="accent1">
                <a:lumMod val="75000"/>
                <a:alpha val="70000"/>
              </a:schemeClr>
            </a:gs>
            <a:gs pos="100000">
              <a:schemeClr val="accent1">
                <a:lumMod val="40000"/>
                <a:lumOff val="60000"/>
              </a:schemeClr>
            </a:gs>
          </a:gsLst>
          <a:lin ang="5400000" scaled="1"/>
        </a:gradFill>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a:grpFill/>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a:grpFill/>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a:grpFill/>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a:grpFill/>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oneCellAnchor>
    <xdr:from>
      <xdr:col>0</xdr:col>
      <xdr:colOff>142875</xdr:colOff>
      <xdr:row>22</xdr:row>
      <xdr:rowOff>108585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64305"/>
          <a:ext cx="4991100" cy="2009775"/>
        </a:xfrm>
        <a:prstGeom prst="roundRect">
          <a:avLst>
            <a:gd name="adj" fmla="val 5729"/>
          </a:avLst>
        </a:prstGeom>
        <a:gradFill>
          <a:gsLst>
            <a:gs pos="0">
              <a:schemeClr val="accent1">
                <a:lumMod val="75000"/>
                <a:alpha val="70000"/>
              </a:schemeClr>
            </a:gs>
            <a:gs pos="100000">
              <a:schemeClr val="accent1">
                <a:lumMod val="40000"/>
                <a:lumOff val="60000"/>
              </a:schemeClr>
            </a:gs>
          </a:gsLst>
          <a:lin ang="54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150495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006215"/>
          <a:ext cx="2628900" cy="257175"/>
        </a:xfrm>
        <a:prstGeom prst="roundRect">
          <a:avLst>
            <a:gd name="adj" fmla="val 40910"/>
          </a:avLst>
        </a:prstGeom>
        <a:solidFill>
          <a:schemeClr val="accen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447504</xdr:colOff>
      <xdr:row>22</xdr:row>
      <xdr:rowOff>110490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3468" y="3920490"/>
          <a:ext cx="3305175" cy="2009775"/>
        </a:xfrm>
        <a:prstGeom prst="roundRect">
          <a:avLst>
            <a:gd name="adj" fmla="val 8946"/>
          </a:avLst>
        </a:prstGeom>
        <a:gradFill>
          <a:gsLst>
            <a:gs pos="0">
              <a:schemeClr val="accent1">
                <a:lumMod val="75000"/>
                <a:alpha val="70000"/>
              </a:schemeClr>
            </a:gs>
            <a:gs pos="100000">
              <a:schemeClr val="accent1">
                <a:lumMod val="40000"/>
                <a:lumOff val="60000"/>
              </a:schemeClr>
            </a:gs>
          </a:gsLst>
          <a:lin ang="54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517989</xdr:colOff>
      <xdr:row>22</xdr:row>
      <xdr:rowOff>148590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83953" y="3958590"/>
          <a:ext cx="2628900" cy="257175"/>
        </a:xfrm>
        <a:prstGeom prst="roundRect">
          <a:avLst>
            <a:gd name="adj" fmla="val 40910"/>
          </a:avLst>
        </a:prstGeom>
        <a:solidFill>
          <a:schemeClr val="accen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270687</xdr:colOff>
      <xdr:row>22</xdr:row>
      <xdr:rowOff>125730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11123" y="3935730"/>
          <a:ext cx="3343275" cy="2000250"/>
        </a:xfrm>
        <a:prstGeom prst="roundRect">
          <a:avLst>
            <a:gd name="adj" fmla="val 8264"/>
          </a:avLst>
        </a:prstGeom>
        <a:gradFill>
          <a:gsLst>
            <a:gs pos="0">
              <a:schemeClr val="accent1">
                <a:lumMod val="75000"/>
                <a:alpha val="70000"/>
              </a:schemeClr>
            </a:gs>
            <a:gs pos="100000">
              <a:schemeClr val="accent1">
                <a:lumMod val="40000"/>
                <a:lumOff val="60000"/>
              </a:schemeClr>
            </a:gs>
          </a:gsLst>
          <a:lin ang="54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376326</xdr:colOff>
      <xdr:row>22</xdr:row>
      <xdr:rowOff>163830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16762" y="3973830"/>
          <a:ext cx="1581150" cy="219075"/>
        </a:xfrm>
        <a:prstGeom prst="roundRect">
          <a:avLst>
            <a:gd name="adj" fmla="val 20344"/>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b="1">
              <a:solidFill>
                <a:schemeClr val="lt1"/>
              </a:solidFill>
              <a:latin typeface="Lato"/>
              <a:ea typeface="Lato"/>
              <a:cs typeface="Lato"/>
              <a:sym typeface="Lato"/>
            </a:rPr>
            <a:t>FILTERS</a:t>
          </a:r>
          <a:endParaRPr sz="1400" b="1"/>
        </a:p>
      </xdr:txBody>
    </xdr:sp>
    <xdr:clientData fLocksWithSheet="0"/>
  </xdr:oneCellAnchor>
  <xdr:oneCellAnchor>
    <xdr:from>
      <xdr:col>0</xdr:col>
      <xdr:colOff>147723</xdr:colOff>
      <xdr:row>2</xdr:row>
      <xdr:rowOff>60960</xdr:rowOff>
    </xdr:from>
    <xdr:ext cx="1180909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7723" y="411480"/>
          <a:ext cx="11809095" cy="1438275"/>
          <a:chOff x="-6904" y="3060863"/>
          <a:chExt cx="10698904" cy="1438275"/>
        </a:xfrm>
        <a:gradFill>
          <a:gsLst>
            <a:gs pos="0">
              <a:schemeClr val="accent1">
                <a:lumMod val="75000"/>
                <a:alpha val="70000"/>
              </a:schemeClr>
            </a:gs>
            <a:gs pos="100000">
              <a:schemeClr val="accent1">
                <a:lumMod val="40000"/>
                <a:lumOff val="60000"/>
              </a:schemeClr>
            </a:gs>
          </a:gsLst>
          <a:lin ang="5400000" scaled="1"/>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6904" y="3060863"/>
            <a:ext cx="10698904" cy="1438275"/>
            <a:chOff x="144329" y="453254"/>
            <a:chExt cx="1250670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44329" y="453254"/>
              <a:ext cx="2507799" cy="1383567"/>
              <a:chOff x="143789" y="459938"/>
              <a:chExt cx="267561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4378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235527</xdr:colOff>
      <xdr:row>4</xdr:row>
      <xdr:rowOff>20781</xdr:rowOff>
    </xdr:from>
    <xdr:to>
      <xdr:col>4</xdr:col>
      <xdr:colOff>27709</xdr:colOff>
      <xdr:row>5</xdr:row>
      <xdr:rowOff>117763</xdr:rowOff>
    </xdr:to>
    <xdr:sp macro="" textlink="KPIs!B17">
      <xdr:nvSpPr>
        <xdr:cNvPr id="39" name="Rectangle: Rounded Corners 38">
          <a:extLst>
            <a:ext uri="{FF2B5EF4-FFF2-40B4-BE49-F238E27FC236}">
              <a16:creationId xmlns:a16="http://schemas.microsoft.com/office/drawing/2014/main" id="{370FE752-A149-43E9-8AA7-A0DDB1DA9FF7}"/>
            </a:ext>
          </a:extLst>
        </xdr:cNvPr>
        <xdr:cNvSpPr/>
      </xdr:nvSpPr>
      <xdr:spPr>
        <a:xfrm>
          <a:off x="235527" y="7135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867FB87-492B-4D21-AB42-459119EC12B4}" type="TxLink">
            <a:rPr lang="en-US" sz="1600" b="0" i="0" u="none" strike="noStrike">
              <a:solidFill>
                <a:schemeClr val="bg1"/>
              </a:solidFill>
              <a:latin typeface="Calibri"/>
              <a:cs typeface="Calibri"/>
            </a:rPr>
            <a:pPr algn="ctr"/>
            <a:t> $22,97,200.86 </a:t>
          </a:fld>
          <a:endParaRPr lang="en-IN" sz="1600">
            <a:solidFill>
              <a:schemeClr val="bg1"/>
            </a:solidFill>
          </a:endParaRPr>
        </a:p>
      </xdr:txBody>
    </xdr:sp>
    <xdr:clientData/>
  </xdr:twoCellAnchor>
  <xdr:twoCellAnchor>
    <xdr:from>
      <xdr:col>0</xdr:col>
      <xdr:colOff>235527</xdr:colOff>
      <xdr:row>8</xdr:row>
      <xdr:rowOff>166253</xdr:rowOff>
    </xdr:from>
    <xdr:to>
      <xdr:col>4</xdr:col>
      <xdr:colOff>27709</xdr:colOff>
      <xdr:row>10</xdr:row>
      <xdr:rowOff>90054</xdr:rowOff>
    </xdr:to>
    <xdr:sp macro="" textlink="KPIs!B17">
      <xdr:nvSpPr>
        <xdr:cNvPr id="40" name="Rectangle: Rounded Corners 39">
          <a:extLst>
            <a:ext uri="{FF2B5EF4-FFF2-40B4-BE49-F238E27FC236}">
              <a16:creationId xmlns:a16="http://schemas.microsoft.com/office/drawing/2014/main" id="{E9BCB179-259D-461A-AB45-61504F57F322}"/>
            </a:ext>
          </a:extLst>
        </xdr:cNvPr>
        <xdr:cNvSpPr/>
      </xdr:nvSpPr>
      <xdr:spPr>
        <a:xfrm>
          <a:off x="235527" y="15517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a:t>
          </a:r>
          <a:r>
            <a:rPr lang="en-IN" sz="1200" baseline="0"/>
            <a:t> GROWTH</a:t>
          </a:r>
          <a:endParaRPr lang="en-IN" sz="1200"/>
        </a:p>
      </xdr:txBody>
    </xdr:sp>
    <xdr:clientData/>
  </xdr:twoCellAnchor>
  <xdr:twoCellAnchor>
    <xdr:from>
      <xdr:col>0</xdr:col>
      <xdr:colOff>325582</xdr:colOff>
      <xdr:row>6</xdr:row>
      <xdr:rowOff>6927</xdr:rowOff>
    </xdr:from>
    <xdr:to>
      <xdr:col>3</xdr:col>
      <xdr:colOff>512619</xdr:colOff>
      <xdr:row>8</xdr:row>
      <xdr:rowOff>103909</xdr:rowOff>
    </xdr:to>
    <xdr:graphicFrame macro="">
      <xdr:nvGraphicFramePr>
        <xdr:cNvPr id="41" name="Chart 40">
          <a:extLst>
            <a:ext uri="{FF2B5EF4-FFF2-40B4-BE49-F238E27FC236}">
              <a16:creationId xmlns:a16="http://schemas.microsoft.com/office/drawing/2014/main" id="{3BF03D34-3A1C-4399-906F-3F2026295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284017</xdr:colOff>
      <xdr:row>4</xdr:row>
      <xdr:rowOff>13854</xdr:rowOff>
    </xdr:from>
    <xdr:to>
      <xdr:col>8</xdr:col>
      <xdr:colOff>76199</xdr:colOff>
      <xdr:row>5</xdr:row>
      <xdr:rowOff>110836</xdr:rowOff>
    </xdr:to>
    <xdr:sp macro="" textlink="KPIs!$F$17">
      <xdr:nvSpPr>
        <xdr:cNvPr id="42" name="Rectangle: Rounded Corners 41">
          <a:extLst>
            <a:ext uri="{FF2B5EF4-FFF2-40B4-BE49-F238E27FC236}">
              <a16:creationId xmlns:a16="http://schemas.microsoft.com/office/drawing/2014/main" id="{ED5C57A7-D451-4515-9483-10F3D4228170}"/>
            </a:ext>
          </a:extLst>
        </xdr:cNvPr>
        <xdr:cNvSpPr/>
      </xdr:nvSpPr>
      <xdr:spPr>
        <a:xfrm>
          <a:off x="2666999" y="706581"/>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864B075-4FB6-464A-9E41-83F73329C4C7}" type="TxLink">
            <a:rPr lang="en-US" sz="1600" b="0" i="0" u="none" strike="noStrike">
              <a:solidFill>
                <a:schemeClr val="bg1"/>
              </a:solidFill>
              <a:latin typeface="Calibri"/>
              <a:cs typeface="Calibri"/>
            </a:rPr>
            <a:t> $2,86,397.02 </a:t>
          </a:fld>
          <a:endParaRPr lang="en-IN" sz="2400">
            <a:solidFill>
              <a:schemeClr val="bg1"/>
            </a:solidFill>
          </a:endParaRPr>
        </a:p>
      </xdr:txBody>
    </xdr:sp>
    <xdr:clientData/>
  </xdr:twoCellAnchor>
  <xdr:twoCellAnchor>
    <xdr:from>
      <xdr:col>4</xdr:col>
      <xdr:colOff>284017</xdr:colOff>
      <xdr:row>8</xdr:row>
      <xdr:rowOff>159326</xdr:rowOff>
    </xdr:from>
    <xdr:to>
      <xdr:col>8</xdr:col>
      <xdr:colOff>76199</xdr:colOff>
      <xdr:row>10</xdr:row>
      <xdr:rowOff>83127</xdr:rowOff>
    </xdr:to>
    <xdr:sp macro="" textlink="KPIs!B17">
      <xdr:nvSpPr>
        <xdr:cNvPr id="43" name="Rectangle: Rounded Corners 42">
          <a:extLst>
            <a:ext uri="{FF2B5EF4-FFF2-40B4-BE49-F238E27FC236}">
              <a16:creationId xmlns:a16="http://schemas.microsoft.com/office/drawing/2014/main" id="{567298B5-AEC9-49BB-BC24-2B072F32DAE1}"/>
            </a:ext>
          </a:extLst>
        </xdr:cNvPr>
        <xdr:cNvSpPr/>
      </xdr:nvSpPr>
      <xdr:spPr>
        <a:xfrm>
          <a:off x="2666999" y="1544781"/>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a:t>
          </a:r>
          <a:r>
            <a:rPr lang="en-IN" sz="1200" baseline="0"/>
            <a:t> GROWTH</a:t>
          </a:r>
          <a:endParaRPr lang="en-IN" sz="1200"/>
        </a:p>
      </xdr:txBody>
    </xdr:sp>
    <xdr:clientData/>
  </xdr:twoCellAnchor>
  <xdr:twoCellAnchor>
    <xdr:from>
      <xdr:col>8</xdr:col>
      <xdr:colOff>270162</xdr:colOff>
      <xdr:row>4</xdr:row>
      <xdr:rowOff>20781</xdr:rowOff>
    </xdr:from>
    <xdr:to>
      <xdr:col>12</xdr:col>
      <xdr:colOff>62345</xdr:colOff>
      <xdr:row>5</xdr:row>
      <xdr:rowOff>117763</xdr:rowOff>
    </xdr:to>
    <xdr:sp macro="" textlink="KPIs!I17">
      <xdr:nvSpPr>
        <xdr:cNvPr id="44" name="Rectangle: Rounded Corners 43">
          <a:extLst>
            <a:ext uri="{FF2B5EF4-FFF2-40B4-BE49-F238E27FC236}">
              <a16:creationId xmlns:a16="http://schemas.microsoft.com/office/drawing/2014/main" id="{30A3BB7E-4994-4BE1-BC3D-4086AA04E8C3}"/>
            </a:ext>
          </a:extLst>
        </xdr:cNvPr>
        <xdr:cNvSpPr/>
      </xdr:nvSpPr>
      <xdr:spPr>
        <a:xfrm>
          <a:off x="5036126" y="7135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92A2CDB-04E7-4A2C-AAEF-A5AC4A78CE66}" type="TxLink">
            <a:rPr lang="en-US" sz="1600" b="0" i="0" u="none" strike="noStrike">
              <a:solidFill>
                <a:schemeClr val="bg1"/>
              </a:solidFill>
              <a:latin typeface="Calibri"/>
              <a:cs typeface="Calibri"/>
            </a:rPr>
            <a:t># 37873</a:t>
          </a:fld>
          <a:endParaRPr lang="en-IN" sz="2400">
            <a:solidFill>
              <a:schemeClr val="bg1"/>
            </a:solidFill>
          </a:endParaRPr>
        </a:p>
      </xdr:txBody>
    </xdr:sp>
    <xdr:clientData/>
  </xdr:twoCellAnchor>
  <xdr:twoCellAnchor>
    <xdr:from>
      <xdr:col>8</xdr:col>
      <xdr:colOff>270162</xdr:colOff>
      <xdr:row>8</xdr:row>
      <xdr:rowOff>166253</xdr:rowOff>
    </xdr:from>
    <xdr:to>
      <xdr:col>12</xdr:col>
      <xdr:colOff>62345</xdr:colOff>
      <xdr:row>10</xdr:row>
      <xdr:rowOff>90054</xdr:rowOff>
    </xdr:to>
    <xdr:sp macro="" textlink="KPIs!B17">
      <xdr:nvSpPr>
        <xdr:cNvPr id="45" name="Rectangle: Rounded Corners 44">
          <a:extLst>
            <a:ext uri="{FF2B5EF4-FFF2-40B4-BE49-F238E27FC236}">
              <a16:creationId xmlns:a16="http://schemas.microsoft.com/office/drawing/2014/main" id="{32CC00BE-F26B-484A-81E2-D7F5FB2CD2D8}"/>
            </a:ext>
          </a:extLst>
        </xdr:cNvPr>
        <xdr:cNvSpPr/>
      </xdr:nvSpPr>
      <xdr:spPr>
        <a:xfrm>
          <a:off x="5036126" y="15517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a:t>
          </a:r>
          <a:r>
            <a:rPr lang="en-IN" sz="1200" baseline="0"/>
            <a:t> GROWTH</a:t>
          </a:r>
          <a:endParaRPr lang="en-IN" sz="1200"/>
        </a:p>
      </xdr:txBody>
    </xdr:sp>
    <xdr:clientData/>
  </xdr:twoCellAnchor>
  <xdr:twoCellAnchor>
    <xdr:from>
      <xdr:col>12</xdr:col>
      <xdr:colOff>242454</xdr:colOff>
      <xdr:row>4</xdr:row>
      <xdr:rowOff>20781</xdr:rowOff>
    </xdr:from>
    <xdr:to>
      <xdr:col>16</xdr:col>
      <xdr:colOff>34636</xdr:colOff>
      <xdr:row>5</xdr:row>
      <xdr:rowOff>117763</xdr:rowOff>
    </xdr:to>
    <xdr:sp macro="" textlink="KPIs!L17">
      <xdr:nvSpPr>
        <xdr:cNvPr id="46" name="Rectangle: Rounded Corners 45">
          <a:extLst>
            <a:ext uri="{FF2B5EF4-FFF2-40B4-BE49-F238E27FC236}">
              <a16:creationId xmlns:a16="http://schemas.microsoft.com/office/drawing/2014/main" id="{E43F96F5-1531-46E9-84B6-7C2D30AD18CC}"/>
            </a:ext>
          </a:extLst>
        </xdr:cNvPr>
        <xdr:cNvSpPr/>
      </xdr:nvSpPr>
      <xdr:spPr>
        <a:xfrm>
          <a:off x="7391399" y="7135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819B71B-2B30-4876-BAF4-DB9EABF4ABA0}" type="TxLink">
            <a:rPr lang="en-US" sz="1600" b="0" i="0" u="none" strike="noStrike">
              <a:solidFill>
                <a:schemeClr val="bg1"/>
              </a:solidFill>
              <a:latin typeface="Calibri"/>
              <a:cs typeface="Calibri"/>
            </a:rPr>
            <a:t># 9994</a:t>
          </a:fld>
          <a:endParaRPr lang="en-IN" sz="2400">
            <a:solidFill>
              <a:schemeClr val="bg1"/>
            </a:solidFill>
          </a:endParaRPr>
        </a:p>
      </xdr:txBody>
    </xdr:sp>
    <xdr:clientData/>
  </xdr:twoCellAnchor>
  <xdr:twoCellAnchor>
    <xdr:from>
      <xdr:col>12</xdr:col>
      <xdr:colOff>242454</xdr:colOff>
      <xdr:row>8</xdr:row>
      <xdr:rowOff>166253</xdr:rowOff>
    </xdr:from>
    <xdr:to>
      <xdr:col>16</xdr:col>
      <xdr:colOff>34636</xdr:colOff>
      <xdr:row>10</xdr:row>
      <xdr:rowOff>90054</xdr:rowOff>
    </xdr:to>
    <xdr:sp macro="" textlink="KPIs!B17">
      <xdr:nvSpPr>
        <xdr:cNvPr id="47" name="Rectangle: Rounded Corners 46">
          <a:extLst>
            <a:ext uri="{FF2B5EF4-FFF2-40B4-BE49-F238E27FC236}">
              <a16:creationId xmlns:a16="http://schemas.microsoft.com/office/drawing/2014/main" id="{9BC89D9A-C872-4766-B94C-9966D8947D27}"/>
            </a:ext>
          </a:extLst>
        </xdr:cNvPr>
        <xdr:cNvSpPr/>
      </xdr:nvSpPr>
      <xdr:spPr>
        <a:xfrm>
          <a:off x="7391399" y="15517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a:t>
          </a:r>
          <a:r>
            <a:rPr lang="en-IN" sz="1200" baseline="0"/>
            <a:t> GROWTH</a:t>
          </a:r>
          <a:endParaRPr lang="en-IN" sz="1200"/>
        </a:p>
      </xdr:txBody>
    </xdr:sp>
    <xdr:clientData/>
  </xdr:twoCellAnchor>
  <xdr:twoCellAnchor>
    <xdr:from>
      <xdr:col>16</xdr:col>
      <xdr:colOff>187035</xdr:colOff>
      <xdr:row>4</xdr:row>
      <xdr:rowOff>20781</xdr:rowOff>
    </xdr:from>
    <xdr:to>
      <xdr:col>19</xdr:col>
      <xdr:colOff>574962</xdr:colOff>
      <xdr:row>5</xdr:row>
      <xdr:rowOff>117763</xdr:rowOff>
    </xdr:to>
    <xdr:sp macro="" textlink="KPIs!O17">
      <xdr:nvSpPr>
        <xdr:cNvPr id="48" name="Rectangle: Rounded Corners 47">
          <a:extLst>
            <a:ext uri="{FF2B5EF4-FFF2-40B4-BE49-F238E27FC236}">
              <a16:creationId xmlns:a16="http://schemas.microsoft.com/office/drawing/2014/main" id="{A80E4E8B-0871-4834-A6F4-5F9541A714E8}"/>
            </a:ext>
          </a:extLst>
        </xdr:cNvPr>
        <xdr:cNvSpPr/>
      </xdr:nvSpPr>
      <xdr:spPr>
        <a:xfrm>
          <a:off x="9718962" y="7135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0F7EBE7-3BB3-49CA-9895-D6499717CC8B}" type="TxLink">
            <a:rPr lang="en-US" sz="1600" b="0" i="0" u="none" strike="noStrike">
              <a:solidFill>
                <a:schemeClr val="bg1"/>
              </a:solidFill>
              <a:latin typeface="Calibri"/>
              <a:cs typeface="Calibri"/>
            </a:rPr>
            <a:t>12.47%</a:t>
          </a:fld>
          <a:endParaRPr lang="en-IN" sz="2400">
            <a:solidFill>
              <a:schemeClr val="bg1"/>
            </a:solidFill>
          </a:endParaRPr>
        </a:p>
      </xdr:txBody>
    </xdr:sp>
    <xdr:clientData/>
  </xdr:twoCellAnchor>
  <xdr:twoCellAnchor>
    <xdr:from>
      <xdr:col>16</xdr:col>
      <xdr:colOff>187035</xdr:colOff>
      <xdr:row>8</xdr:row>
      <xdr:rowOff>166253</xdr:rowOff>
    </xdr:from>
    <xdr:to>
      <xdr:col>19</xdr:col>
      <xdr:colOff>574962</xdr:colOff>
      <xdr:row>10</xdr:row>
      <xdr:rowOff>90054</xdr:rowOff>
    </xdr:to>
    <xdr:sp macro="" textlink="KPIs!B17">
      <xdr:nvSpPr>
        <xdr:cNvPr id="49" name="Rectangle: Rounded Corners 48">
          <a:extLst>
            <a:ext uri="{FF2B5EF4-FFF2-40B4-BE49-F238E27FC236}">
              <a16:creationId xmlns:a16="http://schemas.microsoft.com/office/drawing/2014/main" id="{9BD158DA-ED49-4840-A74F-B52BAEDACB27}"/>
            </a:ext>
          </a:extLst>
        </xdr:cNvPr>
        <xdr:cNvSpPr/>
      </xdr:nvSpPr>
      <xdr:spPr>
        <a:xfrm>
          <a:off x="9718962" y="1551708"/>
          <a:ext cx="2175164" cy="270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t>YOY</a:t>
          </a:r>
          <a:r>
            <a:rPr lang="en-IN" sz="1200" baseline="0"/>
            <a:t> GROWTH</a:t>
          </a:r>
          <a:endParaRPr lang="en-IN" sz="1200"/>
        </a:p>
      </xdr:txBody>
    </xdr:sp>
    <xdr:clientData/>
  </xdr:twoCellAnchor>
  <xdr:twoCellAnchor>
    <xdr:from>
      <xdr:col>4</xdr:col>
      <xdr:colOff>374073</xdr:colOff>
      <xdr:row>5</xdr:row>
      <xdr:rowOff>103908</xdr:rowOff>
    </xdr:from>
    <xdr:to>
      <xdr:col>7</xdr:col>
      <xdr:colOff>588818</xdr:colOff>
      <xdr:row>8</xdr:row>
      <xdr:rowOff>121572</xdr:rowOff>
    </xdr:to>
    <xdr:graphicFrame macro="">
      <xdr:nvGraphicFramePr>
        <xdr:cNvPr id="50" name="Chart 49">
          <a:extLst>
            <a:ext uri="{FF2B5EF4-FFF2-40B4-BE49-F238E27FC236}">
              <a16:creationId xmlns:a16="http://schemas.microsoft.com/office/drawing/2014/main" id="{544A888E-C4E3-41FE-822B-F5482E658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339437</xdr:colOff>
      <xdr:row>5</xdr:row>
      <xdr:rowOff>116379</xdr:rowOff>
    </xdr:from>
    <xdr:to>
      <xdr:col>12</xdr:col>
      <xdr:colOff>0</xdr:colOff>
      <xdr:row>8</xdr:row>
      <xdr:rowOff>134043</xdr:rowOff>
    </xdr:to>
    <xdr:graphicFrame macro="">
      <xdr:nvGraphicFramePr>
        <xdr:cNvPr id="51" name="Chart 50">
          <a:extLst>
            <a:ext uri="{FF2B5EF4-FFF2-40B4-BE49-F238E27FC236}">
              <a16:creationId xmlns:a16="http://schemas.microsoft.com/office/drawing/2014/main" id="{05D2660E-2EF7-4655-8DF1-BB52780A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332510</xdr:colOff>
      <xdr:row>5</xdr:row>
      <xdr:rowOff>137160</xdr:rowOff>
    </xdr:from>
    <xdr:to>
      <xdr:col>15</xdr:col>
      <xdr:colOff>540326</xdr:colOff>
      <xdr:row>8</xdr:row>
      <xdr:rowOff>135774</xdr:rowOff>
    </xdr:to>
    <xdr:graphicFrame macro="">
      <xdr:nvGraphicFramePr>
        <xdr:cNvPr id="52" name="Chart 51">
          <a:extLst>
            <a:ext uri="{FF2B5EF4-FFF2-40B4-BE49-F238E27FC236}">
              <a16:creationId xmlns:a16="http://schemas.microsoft.com/office/drawing/2014/main" id="{63C1B66C-5CB3-4063-81DD-2A99D0259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263237</xdr:colOff>
      <xdr:row>5</xdr:row>
      <xdr:rowOff>137160</xdr:rowOff>
    </xdr:from>
    <xdr:to>
      <xdr:col>19</xdr:col>
      <xdr:colOff>512618</xdr:colOff>
      <xdr:row>8</xdr:row>
      <xdr:rowOff>135774</xdr:rowOff>
    </xdr:to>
    <xdr:graphicFrame macro="">
      <xdr:nvGraphicFramePr>
        <xdr:cNvPr id="53" name="Chart 52">
          <a:extLst>
            <a:ext uri="{FF2B5EF4-FFF2-40B4-BE49-F238E27FC236}">
              <a16:creationId xmlns:a16="http://schemas.microsoft.com/office/drawing/2014/main" id="{17F83BB8-B681-4446-8C05-101306984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501534</xdr:colOff>
          <xdr:row>9</xdr:row>
          <xdr:rowOff>27709</xdr:rowOff>
        </xdr:from>
        <xdr:to>
          <xdr:col>3</xdr:col>
          <xdr:colOff>562494</xdr:colOff>
          <xdr:row>10</xdr:row>
          <xdr:rowOff>65809</xdr:rowOff>
        </xdr:to>
        <xdr:pic>
          <xdr:nvPicPr>
            <xdr:cNvPr id="56" name="Picture 55">
              <a:extLst>
                <a:ext uri="{FF2B5EF4-FFF2-40B4-BE49-F238E27FC236}">
                  <a16:creationId xmlns:a16="http://schemas.microsoft.com/office/drawing/2014/main" id="{49C82373-4A8C-4CAC-9C83-A0E9AEBBE051}"/>
                </a:ext>
              </a:extLst>
            </xdr:cNvPr>
            <xdr:cNvPicPr>
              <a:picLocks noChangeAspect="1" noChangeArrowheads="1"/>
              <a:extLst>
                <a:ext uri="{84589F7E-364E-4C9E-8A38-B11213B215E9}">
                  <a14:cameraTool cellRange="'KPI YoY'!$G$11" spid="_x0000_s2087"/>
                </a:ext>
              </a:extLst>
            </xdr:cNvPicPr>
          </xdr:nvPicPr>
          <xdr:blipFill>
            <a:blip xmlns:r="http://schemas.openxmlformats.org/officeDocument/2006/relationships" r:embed="rId6"/>
            <a:srcRect/>
            <a:stretch>
              <a:fillRect/>
            </a:stretch>
          </xdr:blipFill>
          <xdr:spPr bwMode="auto">
            <a:xfrm>
              <a:off x="1690254" y="1605049"/>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461351</xdr:colOff>
          <xdr:row>9</xdr:row>
          <xdr:rowOff>26324</xdr:rowOff>
        </xdr:from>
        <xdr:to>
          <xdr:col>19</xdr:col>
          <xdr:colOff>476591</xdr:colOff>
          <xdr:row>10</xdr:row>
          <xdr:rowOff>64424</xdr:rowOff>
        </xdr:to>
        <xdr:pic>
          <xdr:nvPicPr>
            <xdr:cNvPr id="62" name="Picture 61">
              <a:extLst>
                <a:ext uri="{FF2B5EF4-FFF2-40B4-BE49-F238E27FC236}">
                  <a16:creationId xmlns:a16="http://schemas.microsoft.com/office/drawing/2014/main" id="{4CE30FE5-76C3-43AA-95B6-43C0F64F3F7F}"/>
                </a:ext>
              </a:extLst>
            </xdr:cNvPr>
            <xdr:cNvPicPr>
              <a:picLocks noChangeAspect="1" noChangeArrowheads="1"/>
              <a:extLst>
                <a:ext uri="{84589F7E-364E-4C9E-8A38-B11213B215E9}">
                  <a14:cameraTool cellRange="'KPI YoY'!$N$11" spid="_x0000_s2088"/>
                </a:ext>
              </a:extLst>
            </xdr:cNvPicPr>
          </xdr:nvPicPr>
          <xdr:blipFill>
            <a:blip xmlns:r="http://schemas.openxmlformats.org/officeDocument/2006/relationships" r:embed="rId7"/>
            <a:srcRect/>
            <a:stretch>
              <a:fillRect/>
            </a:stretch>
          </xdr:blipFill>
          <xdr:spPr bwMode="auto">
            <a:xfrm>
              <a:off x="11159831" y="1603664"/>
              <a:ext cx="60960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556259</xdr:colOff>
          <xdr:row>9</xdr:row>
          <xdr:rowOff>12470</xdr:rowOff>
        </xdr:from>
        <xdr:to>
          <xdr:col>8</xdr:col>
          <xdr:colOff>22859</xdr:colOff>
          <xdr:row>10</xdr:row>
          <xdr:rowOff>50570</xdr:rowOff>
        </xdr:to>
        <xdr:pic>
          <xdr:nvPicPr>
            <xdr:cNvPr id="63" name="Picture 62">
              <a:extLst>
                <a:ext uri="{FF2B5EF4-FFF2-40B4-BE49-F238E27FC236}">
                  <a16:creationId xmlns:a16="http://schemas.microsoft.com/office/drawing/2014/main" id="{73579248-8261-4C65-A828-4340BE079999}"/>
                </a:ext>
              </a:extLst>
            </xdr:cNvPr>
            <xdr:cNvPicPr>
              <a:picLocks noChangeAspect="1" noChangeArrowheads="1"/>
              <a:extLst>
                <a:ext uri="{84589F7E-364E-4C9E-8A38-B11213B215E9}">
                  <a14:cameraTool cellRange="'KPI YoY'!$H$11" spid="_x0000_s2089"/>
                </a:ext>
              </a:extLst>
            </xdr:cNvPicPr>
          </xdr:nvPicPr>
          <xdr:blipFill>
            <a:blip xmlns:r="http://schemas.openxmlformats.org/officeDocument/2006/relationships" r:embed="rId8"/>
            <a:srcRect/>
            <a:stretch>
              <a:fillRect/>
            </a:stretch>
          </xdr:blipFill>
          <xdr:spPr bwMode="auto">
            <a:xfrm>
              <a:off x="4122419" y="1589810"/>
              <a:ext cx="65532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422565</xdr:colOff>
          <xdr:row>9</xdr:row>
          <xdr:rowOff>26324</xdr:rowOff>
        </xdr:from>
        <xdr:to>
          <xdr:col>12</xdr:col>
          <xdr:colOff>11085</xdr:colOff>
          <xdr:row>10</xdr:row>
          <xdr:rowOff>64424</xdr:rowOff>
        </xdr:to>
        <xdr:pic>
          <xdr:nvPicPr>
            <xdr:cNvPr id="64" name="Picture 63">
              <a:extLst>
                <a:ext uri="{FF2B5EF4-FFF2-40B4-BE49-F238E27FC236}">
                  <a16:creationId xmlns:a16="http://schemas.microsoft.com/office/drawing/2014/main" id="{696B1548-109C-464A-9659-00D0C55D4A96}"/>
                </a:ext>
              </a:extLst>
            </xdr:cNvPr>
            <xdr:cNvPicPr>
              <a:picLocks noChangeAspect="1" noChangeArrowheads="1"/>
              <a:extLst>
                <a:ext uri="{84589F7E-364E-4C9E-8A38-B11213B215E9}">
                  <a14:cameraTool cellRange="'KPI YoY'!$J$11" spid="_x0000_s2090"/>
                </a:ext>
              </a:extLst>
            </xdr:cNvPicPr>
          </xdr:nvPicPr>
          <xdr:blipFill>
            <a:blip xmlns:r="http://schemas.openxmlformats.org/officeDocument/2006/relationships" r:embed="rId9"/>
            <a:srcRect/>
            <a:stretch>
              <a:fillRect/>
            </a:stretch>
          </xdr:blipFill>
          <xdr:spPr bwMode="auto">
            <a:xfrm>
              <a:off x="6366165" y="1603664"/>
              <a:ext cx="777240" cy="2133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365070</xdr:colOff>
          <xdr:row>9</xdr:row>
          <xdr:rowOff>26325</xdr:rowOff>
        </xdr:from>
        <xdr:to>
          <xdr:col>15</xdr:col>
          <xdr:colOff>563190</xdr:colOff>
          <xdr:row>10</xdr:row>
          <xdr:rowOff>64425</xdr:rowOff>
        </xdr:to>
        <xdr:pic>
          <xdr:nvPicPr>
            <xdr:cNvPr id="65" name="Picture 64">
              <a:extLst>
                <a:ext uri="{FF2B5EF4-FFF2-40B4-BE49-F238E27FC236}">
                  <a16:creationId xmlns:a16="http://schemas.microsoft.com/office/drawing/2014/main" id="{CE0D2984-26D3-467E-A165-1A428BA6312D}"/>
                </a:ext>
              </a:extLst>
            </xdr:cNvPr>
            <xdr:cNvPicPr>
              <a:picLocks noChangeAspect="1" noChangeArrowheads="1"/>
              <a:extLst>
                <a:ext uri="{84589F7E-364E-4C9E-8A38-B11213B215E9}">
                  <a14:cameraTool cellRange="'KPI YoY'!$L$11" spid="_x0000_s2091"/>
                </a:ext>
              </a:extLst>
            </xdr:cNvPicPr>
          </xdr:nvPicPr>
          <xdr:blipFill>
            <a:blip xmlns:r="http://schemas.openxmlformats.org/officeDocument/2006/relationships" r:embed="rId10"/>
            <a:srcRect/>
            <a:stretch>
              <a:fillRect/>
            </a:stretch>
          </xdr:blipFill>
          <xdr:spPr bwMode="auto">
            <a:xfrm>
              <a:off x="8686110" y="1603665"/>
              <a:ext cx="792480" cy="2133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228600</xdr:colOff>
      <xdr:row>12</xdr:row>
      <xdr:rowOff>103909</xdr:rowOff>
    </xdr:from>
    <xdr:to>
      <xdr:col>8</xdr:col>
      <xdr:colOff>207818</xdr:colOff>
      <xdr:row>21</xdr:row>
      <xdr:rowOff>152400</xdr:rowOff>
    </xdr:to>
    <xdr:graphicFrame macro="">
      <xdr:nvGraphicFramePr>
        <xdr:cNvPr id="66" name="Chart 65">
          <a:extLst>
            <a:ext uri="{FF2B5EF4-FFF2-40B4-BE49-F238E27FC236}">
              <a16:creationId xmlns:a16="http://schemas.microsoft.com/office/drawing/2014/main" id="{75C497EE-A12F-43A1-A6EB-219D8BD1A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457199</xdr:colOff>
      <xdr:row>12</xdr:row>
      <xdr:rowOff>138546</xdr:rowOff>
    </xdr:from>
    <xdr:to>
      <xdr:col>15</xdr:col>
      <xdr:colOff>207818</xdr:colOff>
      <xdr:row>22</xdr:row>
      <xdr:rowOff>55418</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AAB6177A-5911-42EA-8401-2763E4577A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23163" y="2216728"/>
              <a:ext cx="3920837" cy="16486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443345</xdr:colOff>
      <xdr:row>12</xdr:row>
      <xdr:rowOff>76200</xdr:rowOff>
    </xdr:from>
    <xdr:to>
      <xdr:col>20</xdr:col>
      <xdr:colOff>13854</xdr:colOff>
      <xdr:row>22</xdr:row>
      <xdr:rowOff>1</xdr:rowOff>
    </xdr:to>
    <xdr:graphicFrame macro="">
      <xdr:nvGraphicFramePr>
        <xdr:cNvPr id="68" name="Chart 67">
          <a:extLst>
            <a:ext uri="{FF2B5EF4-FFF2-40B4-BE49-F238E27FC236}">
              <a16:creationId xmlns:a16="http://schemas.microsoft.com/office/drawing/2014/main" id="{57B17625-F8AE-4B0F-9016-13B419334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281421</xdr:colOff>
      <xdr:row>24</xdr:row>
      <xdr:rowOff>83126</xdr:rowOff>
    </xdr:from>
    <xdr:to>
      <xdr:col>8</xdr:col>
      <xdr:colOff>180109</xdr:colOff>
      <xdr:row>33</xdr:row>
      <xdr:rowOff>166255</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5F9313AD-95ED-4C1E-AF48-DFF6AB6308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1421" y="4239490"/>
              <a:ext cx="4664652" cy="16417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512621</xdr:colOff>
      <xdr:row>24</xdr:row>
      <xdr:rowOff>114646</xdr:rowOff>
    </xdr:from>
    <xdr:to>
      <xdr:col>14</xdr:col>
      <xdr:colOff>110839</xdr:colOff>
      <xdr:row>33</xdr:row>
      <xdr:rowOff>145473</xdr:rowOff>
    </xdr:to>
    <xdr:graphicFrame macro="">
      <xdr:nvGraphicFramePr>
        <xdr:cNvPr id="70" name="Chart 69">
          <a:extLst>
            <a:ext uri="{FF2B5EF4-FFF2-40B4-BE49-F238E27FC236}">
              <a16:creationId xmlns:a16="http://schemas.microsoft.com/office/drawing/2014/main" id="{2FACE369-788B-4293-B617-EFFBAEE4E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360219</xdr:colOff>
      <xdr:row>24</xdr:row>
      <xdr:rowOff>138546</xdr:rowOff>
    </xdr:from>
    <xdr:to>
      <xdr:col>16</xdr:col>
      <xdr:colOff>41564</xdr:colOff>
      <xdr:row>33</xdr:row>
      <xdr:rowOff>110836</xdr:rowOff>
    </xdr:to>
    <mc:AlternateContent xmlns:mc="http://schemas.openxmlformats.org/markup-compatibility/2006">
      <mc:Choice xmlns:a14="http://schemas.microsoft.com/office/drawing/2010/main" Requires="a14">
        <xdr:graphicFrame macro="">
          <xdr:nvGraphicFramePr>
            <xdr:cNvPr id="72" name="Year 1">
              <a:extLst>
                <a:ext uri="{FF2B5EF4-FFF2-40B4-BE49-F238E27FC236}">
                  <a16:creationId xmlns:a16="http://schemas.microsoft.com/office/drawing/2014/main" id="{A2ECA8F6-E4B3-4D97-B880-E7DBB99F756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81259" y="4344786"/>
              <a:ext cx="870065" cy="15496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126770</xdr:colOff>
      <xdr:row>24</xdr:row>
      <xdr:rowOff>119842</xdr:rowOff>
    </xdr:from>
    <xdr:to>
      <xdr:col>18</xdr:col>
      <xdr:colOff>159328</xdr:colOff>
      <xdr:row>33</xdr:row>
      <xdr:rowOff>103909</xdr:rowOff>
    </xdr:to>
    <mc:AlternateContent xmlns:mc="http://schemas.openxmlformats.org/markup-compatibility/2006">
      <mc:Choice xmlns:a14="http://schemas.microsoft.com/office/drawing/2010/main" Requires="a14">
        <xdr:graphicFrame macro="">
          <xdr:nvGraphicFramePr>
            <xdr:cNvPr id="73" name="Segment 1">
              <a:extLst>
                <a:ext uri="{FF2B5EF4-FFF2-40B4-BE49-F238E27FC236}">
                  <a16:creationId xmlns:a16="http://schemas.microsoft.com/office/drawing/2014/main" id="{A9EDD835-51F2-4A62-A976-EB9417E3918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636530" y="4326082"/>
              <a:ext cx="1221278" cy="1561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235527</xdr:colOff>
      <xdr:row>24</xdr:row>
      <xdr:rowOff>128849</xdr:rowOff>
    </xdr:from>
    <xdr:to>
      <xdr:col>19</xdr:col>
      <xdr:colOff>533401</xdr:colOff>
      <xdr:row>33</xdr:row>
      <xdr:rowOff>131618</xdr:rowOff>
    </xdr:to>
    <mc:AlternateContent xmlns:mc="http://schemas.openxmlformats.org/markup-compatibility/2006">
      <mc:Choice xmlns:a14="http://schemas.microsoft.com/office/drawing/2010/main" Requires="a14">
        <xdr:graphicFrame macro="">
          <xdr:nvGraphicFramePr>
            <xdr:cNvPr id="74" name="Region 1">
              <a:extLst>
                <a:ext uri="{FF2B5EF4-FFF2-40B4-BE49-F238E27FC236}">
                  <a16:creationId xmlns:a16="http://schemas.microsoft.com/office/drawing/2014/main" id="{92D5CD94-2F51-408A-BD78-39692ADE7E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934007" y="4335089"/>
              <a:ext cx="892234" cy="1580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tesh Gupta" refreshedDate="45772.879328819443" createdVersion="7" refreshedVersion="7" minRefreshableVersion="3" recordCount="9994" xr:uid="{467AF63B-5EAF-4422-BA7C-9C2C6EA6F07E}">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65135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BC4A95-EF0C-4504-BD4D-8FF2744662AE}" name="PivotTable1"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8">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203732-5DA4-4878-AF51-EFF18C9956AE}" name="PivotTable2"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181988-607C-4E7E-ADDC-8A8B653A1A0F}" name="PivotTable3"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EC66EB-ECBC-4D86-A732-1EF50A8456DB}" name="PivotTable4"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3BF309-87EB-40EF-85C4-26550DB9F5F9}" name="PivotTable5"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E40695-0760-4E93-B919-2ED4D0AC836A}" name="PivotTable10"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N3:O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6AA77C-B0D7-4378-A3C1-1A31C83252B2}" name="PivotTable9"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52CF6D-76CB-4E8F-9CE6-B1F8199F6ECF}" name="PivotTable8"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H3:I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70705A-A77D-4B4F-9227-DA2A05951847}" name="PivotTable7"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5ED839-BCCE-4A09-B016-AD26057E1D3B}" name="PivotTable6" cacheId="1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0">
    <chartFormat chart="9" format="11"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0"/>
          </reference>
        </references>
      </pivotArea>
    </chartFormat>
    <chartFormat chart="15" format="11" series="1">
      <pivotArea type="data" outline="0" fieldPosition="0">
        <references count="1">
          <reference field="4294967294" count="1" selected="0">
            <x v="0"/>
          </reference>
        </references>
      </pivotArea>
    </chartFormat>
    <chartFormat chart="17" format="11" series="1">
      <pivotArea type="data" outline="0" fieldPosition="0">
        <references count="1">
          <reference field="4294967294" count="1" selected="0">
            <x v="0"/>
          </reference>
        </references>
      </pivotArea>
    </chartFormat>
    <chartFormat chart="20" format="1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03CE45-7249-48EA-9309-35C308CB2278}" name="PivotTable11"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D7973C-1CD9-4919-B5DC-F5F35E1DE810}"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56513591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DC5139-71A9-41FE-AA26-1CADCA6A5B8C}"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9" name="PivotTable11"/>
  </pivotTables>
  <data>
    <tabular pivotCacheId="56513591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A52615-A060-430F-9F9F-749D5D7E2E39}" sourceName="Region">
  <pivotTables>
    <pivotTable tabId="4" name="PivotTable2"/>
    <pivotTable tabId="3" name="PivotTable1"/>
    <pivotTable tabId="9" name="PivotTable1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56513591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34D7EDB-2ACD-4100-9A7C-F05F0AEFF026}" cache="Slicer_Year" caption="Year" rowHeight="234950"/>
  <slicer name="Segment" xr10:uid="{16FD615D-FF8A-4E1A-88BE-DA202124B77F}" cache="Slicer_Segment" caption="Segment" rowHeight="234950"/>
  <slicer name="Region" xr10:uid="{33FD8382-92B1-43E9-8EDC-09DD0BCDC341}"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D7391F0-CC24-49DC-9460-812B90D6D9D9}" cache="Slicer_Year" caption="Year" style="SlicerStyleOther2" rowHeight="234950"/>
  <slicer name="Segment 1" xr10:uid="{2995CAB5-C7A4-487E-83B1-CFBF6A9D6C94}" cache="Slicer_Segment" caption="Segment" style="SlicerStyleOther2" rowHeight="234950"/>
  <slicer name="Region 1" xr10:uid="{6DB2EFF8-3DE2-44FE-A586-76327490AF52}" cache="Slicer_Region" caption="Region" style="SlicerStyleOther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A2" workbookViewId="0">
      <selection activeCell="B6" sqref="B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0" width="12.5546875" customWidth="1"/>
    <col min="11" max="11" width="15.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BE24-515E-474B-8723-CDC915033C90}">
  <dimension ref="A3:C16"/>
  <sheetViews>
    <sheetView workbookViewId="0">
      <selection activeCell="G29" sqref="G29"/>
    </sheetView>
  </sheetViews>
  <sheetFormatPr defaultRowHeight="14.4" x14ac:dyDescent="0.3"/>
  <cols>
    <col min="1" max="1" width="12.44140625" bestFit="1" customWidth="1"/>
    <col min="2" max="2" width="11.21875" bestFit="1" customWidth="1"/>
    <col min="3" max="3" width="12" bestFit="1" customWidth="1"/>
  </cols>
  <sheetData>
    <row r="3" spans="1:3" x14ac:dyDescent="0.3">
      <c r="A3" s="7" t="s">
        <v>10933</v>
      </c>
      <c r="B3" s="6" t="s">
        <v>10951</v>
      </c>
      <c r="C3" s="15" t="s">
        <v>10952</v>
      </c>
    </row>
    <row r="4" spans="1:3" x14ac:dyDescent="0.3">
      <c r="A4" s="9" t="s">
        <v>10936</v>
      </c>
      <c r="B4" s="22">
        <v>95365.937600000019</v>
      </c>
      <c r="C4" s="23">
        <v>9199.2699999999986</v>
      </c>
    </row>
    <row r="5" spans="1:3" x14ac:dyDescent="0.3">
      <c r="A5" s="11" t="s">
        <v>10937</v>
      </c>
      <c r="B5" s="24">
        <v>60172.649400000024</v>
      </c>
      <c r="C5" s="25">
        <v>10288.898699999991</v>
      </c>
    </row>
    <row r="6" spans="1:3" x14ac:dyDescent="0.3">
      <c r="A6" s="11" t="s">
        <v>10938</v>
      </c>
      <c r="B6" s="24">
        <v>199252.98399999991</v>
      </c>
      <c r="C6" s="25">
        <v>26806.573700000015</v>
      </c>
    </row>
    <row r="7" spans="1:3" x14ac:dyDescent="0.3">
      <c r="A7" s="11" t="s">
        <v>10939</v>
      </c>
      <c r="B7" s="24">
        <v>141851.5674</v>
      </c>
      <c r="C7" s="25">
        <v>13437.806799999998</v>
      </c>
    </row>
    <row r="8" spans="1:3" x14ac:dyDescent="0.3">
      <c r="A8" s="11" t="s">
        <v>10940</v>
      </c>
      <c r="B8" s="24">
        <v>156122.28669999994</v>
      </c>
      <c r="C8" s="25">
        <v>22308.51279999999</v>
      </c>
    </row>
    <row r="9" spans="1:3" x14ac:dyDescent="0.3">
      <c r="A9" s="11" t="s">
        <v>10941</v>
      </c>
      <c r="B9" s="24">
        <v>147082.61130000011</v>
      </c>
      <c r="C9" s="25">
        <v>20899.334500000012</v>
      </c>
    </row>
    <row r="10" spans="1:3" x14ac:dyDescent="0.3">
      <c r="A10" s="11" t="s">
        <v>10942</v>
      </c>
      <c r="B10" s="24">
        <v>149580.83800000031</v>
      </c>
      <c r="C10" s="25">
        <v>13535.38299999998</v>
      </c>
    </row>
    <row r="11" spans="1:3" x14ac:dyDescent="0.3">
      <c r="A11" s="11" t="s">
        <v>10943</v>
      </c>
      <c r="B11" s="24">
        <v>159589.45099999988</v>
      </c>
      <c r="C11" s="25">
        <v>21896.715399999972</v>
      </c>
    </row>
    <row r="12" spans="1:3" x14ac:dyDescent="0.3">
      <c r="A12" s="11" t="s">
        <v>10944</v>
      </c>
      <c r="B12" s="24">
        <v>309770.09970000025</v>
      </c>
      <c r="C12" s="25">
        <v>37293.192500000034</v>
      </c>
    </row>
    <row r="13" spans="1:3" x14ac:dyDescent="0.3">
      <c r="A13" s="11" t="s">
        <v>10945</v>
      </c>
      <c r="B13" s="24">
        <v>197115.20170000009</v>
      </c>
      <c r="C13" s="25">
        <v>31469.663800000035</v>
      </c>
    </row>
    <row r="14" spans="1:3" x14ac:dyDescent="0.3">
      <c r="A14" s="11" t="s">
        <v>10946</v>
      </c>
      <c r="B14" s="24">
        <v>349120.07400000008</v>
      </c>
      <c r="C14" s="25">
        <v>35825.536599999927</v>
      </c>
    </row>
    <row r="15" spans="1:3" x14ac:dyDescent="0.3">
      <c r="A15" s="11" t="s">
        <v>10947</v>
      </c>
      <c r="B15" s="24">
        <v>332177.15950000001</v>
      </c>
      <c r="C15" s="25">
        <v>43436.13390000003</v>
      </c>
    </row>
    <row r="16" spans="1:3" x14ac:dyDescent="0.3">
      <c r="A16" s="13" t="s">
        <v>10934</v>
      </c>
      <c r="B16" s="20">
        <v>2297200.8603000008</v>
      </c>
      <c r="C16" s="21">
        <v>286397.02169999998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73D98-E36B-405A-BC27-492D8BB79CB1}">
  <dimension ref="A3:E7"/>
  <sheetViews>
    <sheetView zoomScale="115" zoomScaleNormal="115" workbookViewId="0">
      <selection activeCell="B5" sqref="B5"/>
    </sheetView>
  </sheetViews>
  <sheetFormatPr defaultRowHeight="14.4" x14ac:dyDescent="0.3"/>
  <cols>
    <col min="1" max="1" width="13.109375" bestFit="1" customWidth="1"/>
    <col min="2" max="2" width="12.5546875" bestFit="1" customWidth="1"/>
    <col min="4" max="4" width="13.109375" bestFit="1" customWidth="1"/>
    <col min="5" max="5" width="11.5546875" customWidth="1"/>
  </cols>
  <sheetData>
    <row r="3" spans="1:5" x14ac:dyDescent="0.3">
      <c r="A3" s="7" t="s">
        <v>10933</v>
      </c>
      <c r="B3" s="8" t="s">
        <v>10952</v>
      </c>
      <c r="D3" t="s">
        <v>15</v>
      </c>
      <c r="E3" t="s">
        <v>21</v>
      </c>
    </row>
    <row r="4" spans="1:5" x14ac:dyDescent="0.3">
      <c r="A4" s="26" t="s">
        <v>71</v>
      </c>
      <c r="B4" s="10">
        <v>145454.9480999998</v>
      </c>
      <c r="D4" t="str">
        <f>A4</f>
        <v>Technology</v>
      </c>
      <c r="E4" s="29">
        <f>GETPIVOTDATA("Profit",$A$3,"Category",A4)</f>
        <v>145454.9480999998</v>
      </c>
    </row>
    <row r="5" spans="1:5" x14ac:dyDescent="0.3">
      <c r="A5" s="27" t="s">
        <v>46</v>
      </c>
      <c r="B5" s="12">
        <v>122490.8008000001</v>
      </c>
      <c r="D5" t="str">
        <f t="shared" ref="D5:D7" si="0">A5</f>
        <v>Office Supplies</v>
      </c>
      <c r="E5" s="29">
        <f t="shared" ref="E5:E6" si="1">GETPIVOTDATA("Profit",$A$3,"Category",A5)</f>
        <v>122490.8008000001</v>
      </c>
    </row>
    <row r="6" spans="1:5" x14ac:dyDescent="0.3">
      <c r="A6" s="27" t="s">
        <v>32</v>
      </c>
      <c r="B6" s="12">
        <v>18451.272799999992</v>
      </c>
      <c r="D6" t="str">
        <f t="shared" si="0"/>
        <v>Furniture</v>
      </c>
      <c r="E6" s="29">
        <f t="shared" si="1"/>
        <v>18451.272799999992</v>
      </c>
    </row>
    <row r="7" spans="1:5" x14ac:dyDescent="0.3">
      <c r="A7" s="28" t="s">
        <v>10934</v>
      </c>
      <c r="B7" s="14">
        <v>286397.02169999992</v>
      </c>
      <c r="D7" t="str">
        <f t="shared" si="0"/>
        <v>Grand Total</v>
      </c>
      <c r="E7" s="29">
        <f>SUM(E4:E6)</f>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80D17-761F-487A-B120-DA31C66DE6D0}">
  <dimension ref="A3:B7"/>
  <sheetViews>
    <sheetView workbookViewId="0">
      <selection activeCell="A5" sqref="A5"/>
    </sheetView>
  </sheetViews>
  <sheetFormatPr defaultRowHeight="14.4" x14ac:dyDescent="0.3"/>
  <cols>
    <col min="1" max="1" width="13.109375" bestFit="1" customWidth="1"/>
    <col min="2" max="2" width="11.21875" bestFit="1" customWidth="1"/>
  </cols>
  <sheetData>
    <row r="3" spans="1:2" x14ac:dyDescent="0.3">
      <c r="A3" s="7" t="s">
        <v>10933</v>
      </c>
      <c r="B3" s="8" t="s">
        <v>10951</v>
      </c>
    </row>
    <row r="4" spans="1:2" x14ac:dyDescent="0.3">
      <c r="A4" s="26" t="s">
        <v>32</v>
      </c>
      <c r="B4" s="30">
        <v>0.32300170530281774</v>
      </c>
    </row>
    <row r="5" spans="1:2" x14ac:dyDescent="0.3">
      <c r="A5" s="27" t="s">
        <v>46</v>
      </c>
      <c r="B5" s="31">
        <v>0.31301008302169103</v>
      </c>
    </row>
    <row r="6" spans="1:2" x14ac:dyDescent="0.3">
      <c r="A6" s="27" t="s">
        <v>71</v>
      </c>
      <c r="B6" s="31">
        <v>0.36398821167549117</v>
      </c>
    </row>
    <row r="7" spans="1:2" x14ac:dyDescent="0.3">
      <c r="A7" s="28" t="s">
        <v>10934</v>
      </c>
      <c r="B7" s="3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08A35-3219-4C49-9E64-2792D2A1666D}">
  <dimension ref="A3:F53"/>
  <sheetViews>
    <sheetView workbookViewId="0">
      <selection activeCell="J29" sqref="J29"/>
    </sheetView>
  </sheetViews>
  <sheetFormatPr defaultRowHeight="14.4" x14ac:dyDescent="0.3"/>
  <cols>
    <col min="1" max="1" width="17.33203125" bestFit="1" customWidth="1"/>
    <col min="2" max="2" width="12" bestFit="1" customWidth="1"/>
    <col min="5" max="5" width="17.33203125" bestFit="1" customWidth="1"/>
    <col min="6" max="6" width="12.5546875" customWidth="1"/>
  </cols>
  <sheetData>
    <row r="3" spans="1:6" x14ac:dyDescent="0.3">
      <c r="A3" s="7" t="s">
        <v>10933</v>
      </c>
      <c r="B3" s="8" t="s">
        <v>10951</v>
      </c>
      <c r="E3" t="s">
        <v>11</v>
      </c>
      <c r="F3" t="s">
        <v>18</v>
      </c>
    </row>
    <row r="4" spans="1:6" x14ac:dyDescent="0.3">
      <c r="A4" s="26" t="s">
        <v>358</v>
      </c>
      <c r="B4" s="10">
        <v>19510.639999999992</v>
      </c>
      <c r="E4" t="str">
        <f>A4</f>
        <v>Alabama</v>
      </c>
      <c r="F4" s="29">
        <f>GETPIVOTDATA("Sales",$A$3,"State",A4)</f>
        <v>19510.639999999992</v>
      </c>
    </row>
    <row r="5" spans="1:6" x14ac:dyDescent="0.3">
      <c r="A5" s="27" t="s">
        <v>310</v>
      </c>
      <c r="B5" s="12">
        <v>35282.000999999997</v>
      </c>
      <c r="E5" t="str">
        <f t="shared" ref="E5:E53" si="0">A5</f>
        <v>Arizona</v>
      </c>
      <c r="F5" s="29">
        <f t="shared" ref="F5:F53" si="1">GETPIVOTDATA("Sales",$A$3,"State",A5)</f>
        <v>35282.000999999997</v>
      </c>
    </row>
    <row r="6" spans="1:6" x14ac:dyDescent="0.3">
      <c r="A6" s="27" t="s">
        <v>1707</v>
      </c>
      <c r="B6" s="12">
        <v>11678.129999999997</v>
      </c>
      <c r="E6" t="str">
        <f t="shared" si="0"/>
        <v>Arkansas</v>
      </c>
      <c r="F6" s="29">
        <f t="shared" si="1"/>
        <v>11678.129999999997</v>
      </c>
    </row>
    <row r="7" spans="1:6" x14ac:dyDescent="0.3">
      <c r="A7" s="27" t="s">
        <v>43</v>
      </c>
      <c r="B7" s="12">
        <v>457687.63150000101</v>
      </c>
      <c r="E7" t="str">
        <f t="shared" si="0"/>
        <v>California</v>
      </c>
      <c r="F7" s="29">
        <f t="shared" si="1"/>
        <v>457687.63150000101</v>
      </c>
    </row>
    <row r="8" spans="1:6" x14ac:dyDescent="0.3">
      <c r="A8" s="27" t="s">
        <v>457</v>
      </c>
      <c r="B8" s="12">
        <v>32108.117999999995</v>
      </c>
      <c r="E8" t="str">
        <f t="shared" si="0"/>
        <v>Colorado</v>
      </c>
      <c r="F8" s="29">
        <f t="shared" si="1"/>
        <v>32108.117999999995</v>
      </c>
    </row>
    <row r="9" spans="1:6" x14ac:dyDescent="0.3">
      <c r="A9" s="27" t="s">
        <v>747</v>
      </c>
      <c r="B9" s="12">
        <v>13384.356999999996</v>
      </c>
      <c r="E9" t="str">
        <f t="shared" si="0"/>
        <v>Connecticut</v>
      </c>
      <c r="F9" s="29">
        <f t="shared" si="1"/>
        <v>13384.356999999996</v>
      </c>
    </row>
    <row r="10" spans="1:6" x14ac:dyDescent="0.3">
      <c r="A10" s="27" t="s">
        <v>245</v>
      </c>
      <c r="B10" s="12">
        <v>27451.068999999992</v>
      </c>
      <c r="E10" t="str">
        <f t="shared" si="0"/>
        <v>Delaware</v>
      </c>
      <c r="F10" s="29">
        <f t="shared" si="1"/>
        <v>27451.068999999992</v>
      </c>
    </row>
    <row r="11" spans="1:6" x14ac:dyDescent="0.3">
      <c r="A11" s="27" t="s">
        <v>3034</v>
      </c>
      <c r="B11" s="12">
        <v>2865.0199999999995</v>
      </c>
      <c r="E11" t="str">
        <f t="shared" si="0"/>
        <v>District of Columbia</v>
      </c>
      <c r="F11" s="29">
        <f t="shared" si="1"/>
        <v>2865.0199999999995</v>
      </c>
    </row>
    <row r="12" spans="1:6" x14ac:dyDescent="0.3">
      <c r="A12" s="27" t="s">
        <v>54</v>
      </c>
      <c r="B12" s="12">
        <v>89473.707999999999</v>
      </c>
      <c r="E12" t="str">
        <f t="shared" si="0"/>
        <v>Florida</v>
      </c>
      <c r="F12" s="29">
        <f t="shared" si="1"/>
        <v>89473.707999999999</v>
      </c>
    </row>
    <row r="13" spans="1:6" x14ac:dyDescent="0.3">
      <c r="A13" s="27" t="s">
        <v>1272</v>
      </c>
      <c r="B13" s="12">
        <v>49095.840000000004</v>
      </c>
      <c r="E13" t="str">
        <f t="shared" si="0"/>
        <v>Georgia</v>
      </c>
      <c r="F13" s="29">
        <f t="shared" si="1"/>
        <v>49095.840000000004</v>
      </c>
    </row>
    <row r="14" spans="1:6" x14ac:dyDescent="0.3">
      <c r="A14" s="27" t="s">
        <v>6260</v>
      </c>
      <c r="B14" s="12">
        <v>4382.4860000000017</v>
      </c>
      <c r="E14" t="str">
        <f t="shared" si="0"/>
        <v>Idaho</v>
      </c>
      <c r="F14" s="29">
        <f t="shared" si="1"/>
        <v>4382.4860000000017</v>
      </c>
    </row>
    <row r="15" spans="1:6" x14ac:dyDescent="0.3">
      <c r="A15" s="27" t="s">
        <v>211</v>
      </c>
      <c r="B15" s="12">
        <v>80166.10099999985</v>
      </c>
      <c r="E15" t="str">
        <f t="shared" si="0"/>
        <v>Illinois</v>
      </c>
      <c r="F15" s="29">
        <f t="shared" si="1"/>
        <v>80166.10099999985</v>
      </c>
    </row>
    <row r="16" spans="1:6" x14ac:dyDescent="0.3">
      <c r="A16" s="27" t="s">
        <v>254</v>
      </c>
      <c r="B16" s="12">
        <v>53555.360000000001</v>
      </c>
      <c r="E16" t="str">
        <f t="shared" si="0"/>
        <v>Indiana</v>
      </c>
      <c r="F16" s="29">
        <f t="shared" si="1"/>
        <v>53555.360000000001</v>
      </c>
    </row>
    <row r="17" spans="1:6" x14ac:dyDescent="0.3">
      <c r="A17" s="27" t="s">
        <v>489</v>
      </c>
      <c r="B17" s="12">
        <v>4579.7599999999993</v>
      </c>
      <c r="E17" t="str">
        <f t="shared" si="0"/>
        <v>Iowa</v>
      </c>
      <c r="F17" s="29">
        <f t="shared" si="1"/>
        <v>4579.7599999999993</v>
      </c>
    </row>
    <row r="18" spans="1:6" x14ac:dyDescent="0.3">
      <c r="A18" s="27" t="s">
        <v>4530</v>
      </c>
      <c r="B18" s="12">
        <v>2914.31</v>
      </c>
      <c r="E18" t="str">
        <f t="shared" si="0"/>
        <v>Kansas</v>
      </c>
      <c r="F18" s="29">
        <f t="shared" si="1"/>
        <v>2914.31</v>
      </c>
    </row>
    <row r="19" spans="1:6" x14ac:dyDescent="0.3">
      <c r="A19" s="27" t="s">
        <v>29</v>
      </c>
      <c r="B19" s="12">
        <v>36591.749999999971</v>
      </c>
      <c r="E19" t="str">
        <f t="shared" si="0"/>
        <v>Kentucky</v>
      </c>
      <c r="F19" s="29">
        <f t="shared" si="1"/>
        <v>36591.749999999971</v>
      </c>
    </row>
    <row r="20" spans="1:6" x14ac:dyDescent="0.3">
      <c r="A20" s="27" t="s">
        <v>736</v>
      </c>
      <c r="B20" s="12">
        <v>9217.0299999999988</v>
      </c>
      <c r="E20" t="str">
        <f t="shared" si="0"/>
        <v>Louisiana</v>
      </c>
      <c r="F20" s="29">
        <f t="shared" si="1"/>
        <v>9217.0299999999988</v>
      </c>
    </row>
    <row r="21" spans="1:6" x14ac:dyDescent="0.3">
      <c r="A21" s="27" t="s">
        <v>5235</v>
      </c>
      <c r="B21" s="12">
        <v>1270.53</v>
      </c>
      <c r="E21" t="str">
        <f t="shared" si="0"/>
        <v>Maine</v>
      </c>
      <c r="F21" s="29">
        <f t="shared" si="1"/>
        <v>1270.53</v>
      </c>
    </row>
    <row r="22" spans="1:6" x14ac:dyDescent="0.3">
      <c r="A22" s="27" t="s">
        <v>2735</v>
      </c>
      <c r="B22" s="12">
        <v>23705.523000000005</v>
      </c>
      <c r="E22" t="str">
        <f t="shared" si="0"/>
        <v>Maryland</v>
      </c>
      <c r="F22" s="29">
        <f t="shared" si="1"/>
        <v>23705.523000000005</v>
      </c>
    </row>
    <row r="23" spans="1:6" x14ac:dyDescent="0.3">
      <c r="A23" s="27" t="s">
        <v>1245</v>
      </c>
      <c r="B23" s="12">
        <v>28634.43399999999</v>
      </c>
      <c r="E23" t="str">
        <f t="shared" si="0"/>
        <v>Massachusetts</v>
      </c>
      <c r="F23" s="29">
        <f t="shared" si="1"/>
        <v>28634.43399999999</v>
      </c>
    </row>
    <row r="24" spans="1:6" x14ac:dyDescent="0.3">
      <c r="A24" s="27" t="s">
        <v>238</v>
      </c>
      <c r="B24" s="12">
        <v>76269.614000000016</v>
      </c>
      <c r="E24" t="str">
        <f t="shared" si="0"/>
        <v>Michigan</v>
      </c>
      <c r="F24" s="29">
        <f t="shared" si="1"/>
        <v>76269.614000000016</v>
      </c>
    </row>
    <row r="25" spans="1:6" x14ac:dyDescent="0.3">
      <c r="A25" s="27" t="s">
        <v>229</v>
      </c>
      <c r="B25" s="12">
        <v>29863.149999999994</v>
      </c>
      <c r="E25" t="str">
        <f t="shared" si="0"/>
        <v>Minnesota</v>
      </c>
      <c r="F25" s="29">
        <f t="shared" si="1"/>
        <v>29863.149999999994</v>
      </c>
    </row>
    <row r="26" spans="1:6" x14ac:dyDescent="0.3">
      <c r="A26" s="27" t="s">
        <v>1487</v>
      </c>
      <c r="B26" s="12">
        <v>10771.34</v>
      </c>
      <c r="E26" t="str">
        <f t="shared" si="0"/>
        <v>Mississippi</v>
      </c>
      <c r="F26" s="29">
        <f t="shared" si="1"/>
        <v>10771.34</v>
      </c>
    </row>
    <row r="27" spans="1:6" x14ac:dyDescent="0.3">
      <c r="A27" s="27" t="s">
        <v>596</v>
      </c>
      <c r="B27" s="12">
        <v>22205.149999999998</v>
      </c>
      <c r="E27" t="str">
        <f t="shared" si="0"/>
        <v>Missouri</v>
      </c>
      <c r="F27" s="29">
        <f t="shared" si="1"/>
        <v>22205.149999999998</v>
      </c>
    </row>
    <row r="28" spans="1:6" x14ac:dyDescent="0.3">
      <c r="A28" s="27" t="s">
        <v>1762</v>
      </c>
      <c r="B28" s="12">
        <v>5589.3519999999971</v>
      </c>
      <c r="E28" t="str">
        <f t="shared" si="0"/>
        <v>Montana</v>
      </c>
      <c r="F28" s="29">
        <f t="shared" si="1"/>
        <v>5589.3519999999971</v>
      </c>
    </row>
    <row r="29" spans="1:6" x14ac:dyDescent="0.3">
      <c r="A29" s="27" t="s">
        <v>138</v>
      </c>
      <c r="B29" s="12">
        <v>7464.9299999999985</v>
      </c>
      <c r="E29" t="str">
        <f t="shared" si="0"/>
        <v>Nebraska</v>
      </c>
      <c r="F29" s="29">
        <f t="shared" si="1"/>
        <v>7464.9299999999985</v>
      </c>
    </row>
    <row r="30" spans="1:6" x14ac:dyDescent="0.3">
      <c r="A30" s="27" t="s">
        <v>1392</v>
      </c>
      <c r="B30" s="12">
        <v>16729.101999999999</v>
      </c>
      <c r="E30" t="str">
        <f t="shared" si="0"/>
        <v>Nevada</v>
      </c>
      <c r="F30" s="29">
        <f t="shared" si="1"/>
        <v>16729.101999999999</v>
      </c>
    </row>
    <row r="31" spans="1:6" x14ac:dyDescent="0.3">
      <c r="A31" s="27" t="s">
        <v>2694</v>
      </c>
      <c r="B31" s="12">
        <v>7292.5239999999994</v>
      </c>
      <c r="E31" t="str">
        <f t="shared" si="0"/>
        <v>New Hampshire</v>
      </c>
      <c r="F31" s="29">
        <f t="shared" si="1"/>
        <v>7292.5239999999994</v>
      </c>
    </row>
    <row r="32" spans="1:6" x14ac:dyDescent="0.3">
      <c r="A32" s="27" t="s">
        <v>788</v>
      </c>
      <c r="B32" s="12">
        <v>35764.312000000013</v>
      </c>
      <c r="E32" t="str">
        <f t="shared" si="0"/>
        <v>New Jersey</v>
      </c>
      <c r="F32" s="29">
        <f t="shared" si="1"/>
        <v>35764.312000000013</v>
      </c>
    </row>
    <row r="33" spans="1:6" x14ac:dyDescent="0.3">
      <c r="A33" s="27" t="s">
        <v>668</v>
      </c>
      <c r="B33" s="12">
        <v>4783.5220000000008</v>
      </c>
      <c r="E33" t="str">
        <f t="shared" si="0"/>
        <v>New Mexico</v>
      </c>
      <c r="F33" s="29">
        <f t="shared" si="1"/>
        <v>4783.5220000000008</v>
      </c>
    </row>
    <row r="34" spans="1:6" x14ac:dyDescent="0.3">
      <c r="A34" s="27" t="s">
        <v>267</v>
      </c>
      <c r="B34" s="12">
        <v>310876.27099999978</v>
      </c>
      <c r="E34" t="str">
        <f t="shared" si="0"/>
        <v>New York</v>
      </c>
      <c r="F34" s="29">
        <f t="shared" si="1"/>
        <v>310876.27099999978</v>
      </c>
    </row>
    <row r="35" spans="1:6" x14ac:dyDescent="0.3">
      <c r="A35" s="27" t="s">
        <v>88</v>
      </c>
      <c r="B35" s="12">
        <v>55603.163999999968</v>
      </c>
      <c r="E35" t="str">
        <f t="shared" si="0"/>
        <v>North Carolina</v>
      </c>
      <c r="F35" s="29">
        <f t="shared" si="1"/>
        <v>55603.163999999968</v>
      </c>
    </row>
    <row r="36" spans="1:6" x14ac:dyDescent="0.3">
      <c r="A36" s="27" t="s">
        <v>7449</v>
      </c>
      <c r="B36" s="12">
        <v>919.91</v>
      </c>
      <c r="E36" t="str">
        <f t="shared" si="0"/>
        <v>North Dakota</v>
      </c>
      <c r="F36" s="29">
        <f t="shared" si="1"/>
        <v>919.91</v>
      </c>
    </row>
    <row r="37" spans="1:6" x14ac:dyDescent="0.3">
      <c r="A37" s="27" t="s">
        <v>498</v>
      </c>
      <c r="B37" s="12">
        <v>78258.135999999926</v>
      </c>
      <c r="E37" t="str">
        <f t="shared" si="0"/>
        <v>Ohio</v>
      </c>
      <c r="F37" s="29">
        <f t="shared" si="1"/>
        <v>78258.135999999926</v>
      </c>
    </row>
    <row r="38" spans="1:6" x14ac:dyDescent="0.3">
      <c r="A38" s="27" t="s">
        <v>649</v>
      </c>
      <c r="B38" s="12">
        <v>19683.390000000003</v>
      </c>
      <c r="E38" t="str">
        <f t="shared" si="0"/>
        <v>Oklahoma</v>
      </c>
      <c r="F38" s="29">
        <f t="shared" si="1"/>
        <v>19683.390000000003</v>
      </c>
    </row>
    <row r="39" spans="1:6" x14ac:dyDescent="0.3">
      <c r="A39" s="27" t="s">
        <v>420</v>
      </c>
      <c r="B39" s="12">
        <v>17431.149999999991</v>
      </c>
      <c r="E39" t="str">
        <f t="shared" si="0"/>
        <v>Oregon</v>
      </c>
      <c r="F39" s="29">
        <f t="shared" si="1"/>
        <v>17431.149999999991</v>
      </c>
    </row>
    <row r="40" spans="1:6" x14ac:dyDescent="0.3">
      <c r="A40" s="27" t="s">
        <v>147</v>
      </c>
      <c r="B40" s="12">
        <v>116511.91400000003</v>
      </c>
      <c r="E40" t="str">
        <f t="shared" si="0"/>
        <v>Pennsylvania</v>
      </c>
      <c r="F40" s="29">
        <f t="shared" si="1"/>
        <v>116511.91400000003</v>
      </c>
    </row>
    <row r="41" spans="1:6" x14ac:dyDescent="0.3">
      <c r="A41" s="27" t="s">
        <v>1399</v>
      </c>
      <c r="B41" s="12">
        <v>22627.955999999995</v>
      </c>
      <c r="E41" t="str">
        <f t="shared" si="0"/>
        <v>Rhode Island</v>
      </c>
      <c r="F41" s="29">
        <f t="shared" si="1"/>
        <v>22627.955999999995</v>
      </c>
    </row>
    <row r="42" spans="1:6" x14ac:dyDescent="0.3">
      <c r="A42" s="27" t="s">
        <v>383</v>
      </c>
      <c r="B42" s="12">
        <v>8481.7099999999991</v>
      </c>
      <c r="E42" t="str">
        <f t="shared" si="0"/>
        <v>South Carolina</v>
      </c>
      <c r="F42" s="29">
        <f t="shared" si="1"/>
        <v>8481.7099999999991</v>
      </c>
    </row>
    <row r="43" spans="1:6" x14ac:dyDescent="0.3">
      <c r="A43" s="27" t="s">
        <v>5326</v>
      </c>
      <c r="B43" s="12">
        <v>1315.5600000000002</v>
      </c>
      <c r="E43" t="str">
        <f t="shared" si="0"/>
        <v>South Dakota</v>
      </c>
      <c r="F43" s="29">
        <f t="shared" si="1"/>
        <v>1315.5600000000002</v>
      </c>
    </row>
    <row r="44" spans="1:6" x14ac:dyDescent="0.3">
      <c r="A44" s="27" t="s">
        <v>335</v>
      </c>
      <c r="B44" s="12">
        <v>30661.872999999981</v>
      </c>
      <c r="E44" t="str">
        <f t="shared" si="0"/>
        <v>Tennessee</v>
      </c>
      <c r="F44" s="29">
        <f t="shared" si="1"/>
        <v>30661.872999999981</v>
      </c>
    </row>
    <row r="45" spans="1:6" x14ac:dyDescent="0.3">
      <c r="A45" s="27" t="s">
        <v>104</v>
      </c>
      <c r="B45" s="12">
        <v>170188.04580000002</v>
      </c>
      <c r="E45" t="str">
        <f t="shared" si="0"/>
        <v>Texas</v>
      </c>
      <c r="F45" s="29">
        <f t="shared" si="1"/>
        <v>170188.04580000002</v>
      </c>
    </row>
    <row r="46" spans="1:6" x14ac:dyDescent="0.3">
      <c r="A46" s="27" t="s">
        <v>121</v>
      </c>
      <c r="B46" s="12">
        <v>11220.055999999999</v>
      </c>
      <c r="E46" t="str">
        <f t="shared" si="0"/>
        <v>Utah</v>
      </c>
      <c r="F46" s="29">
        <f t="shared" si="1"/>
        <v>11220.055999999999</v>
      </c>
    </row>
    <row r="47" spans="1:6" x14ac:dyDescent="0.3">
      <c r="A47" s="27" t="s">
        <v>5203</v>
      </c>
      <c r="B47" s="12">
        <v>8929.369999999999</v>
      </c>
      <c r="E47" t="str">
        <f t="shared" si="0"/>
        <v>Vermont</v>
      </c>
      <c r="F47" s="29">
        <f t="shared" si="1"/>
        <v>8929.369999999999</v>
      </c>
    </row>
    <row r="48" spans="1:6" x14ac:dyDescent="0.3">
      <c r="A48" s="27" t="s">
        <v>319</v>
      </c>
      <c r="B48" s="12">
        <v>70636.719999999987</v>
      </c>
      <c r="E48" t="str">
        <f t="shared" si="0"/>
        <v>Virginia</v>
      </c>
      <c r="F48" s="29">
        <f t="shared" si="1"/>
        <v>70636.719999999987</v>
      </c>
    </row>
    <row r="49" spans="1:6" x14ac:dyDescent="0.3">
      <c r="A49" s="27" t="s">
        <v>96</v>
      </c>
      <c r="B49" s="12">
        <v>138641.26999999993</v>
      </c>
      <c r="E49" t="str">
        <f t="shared" si="0"/>
        <v>Washington</v>
      </c>
      <c r="F49" s="29">
        <f t="shared" si="1"/>
        <v>138641.26999999993</v>
      </c>
    </row>
    <row r="50" spans="1:6" x14ac:dyDescent="0.3">
      <c r="A50" s="27" t="s">
        <v>9726</v>
      </c>
      <c r="B50" s="12">
        <v>1209.8240000000001</v>
      </c>
      <c r="E50" t="str">
        <f t="shared" si="0"/>
        <v>West Virginia</v>
      </c>
      <c r="F50" s="29">
        <f t="shared" si="1"/>
        <v>1209.8240000000001</v>
      </c>
    </row>
    <row r="51" spans="1:6" x14ac:dyDescent="0.3">
      <c r="A51" s="27" t="s">
        <v>114</v>
      </c>
      <c r="B51" s="12">
        <v>32114.610000000019</v>
      </c>
      <c r="E51" t="str">
        <f t="shared" si="0"/>
        <v>Wisconsin</v>
      </c>
      <c r="F51" s="29">
        <f t="shared" si="1"/>
        <v>32114.610000000019</v>
      </c>
    </row>
    <row r="52" spans="1:6" x14ac:dyDescent="0.3">
      <c r="A52" s="27" t="s">
        <v>8542</v>
      </c>
      <c r="B52" s="12">
        <v>1603.1360000000002</v>
      </c>
      <c r="E52" t="str">
        <f t="shared" si="0"/>
        <v>Wyoming</v>
      </c>
      <c r="F52" s="29">
        <f t="shared" si="1"/>
        <v>1603.1360000000002</v>
      </c>
    </row>
    <row r="53" spans="1:6" x14ac:dyDescent="0.3">
      <c r="A53" s="28" t="s">
        <v>10934</v>
      </c>
      <c r="B53" s="14">
        <v>2297200.8603000003</v>
      </c>
      <c r="E53" t="str">
        <f t="shared" si="0"/>
        <v>Grand Total</v>
      </c>
      <c r="F53" s="29">
        <f>SUM(F4:F52)</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6DF9-032D-4BD4-B8FA-B10F85E4AEF3}">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7" t="s">
        <v>10933</v>
      </c>
      <c r="B3" s="8" t="s">
        <v>10951</v>
      </c>
    </row>
    <row r="4" spans="1:2" x14ac:dyDescent="0.3">
      <c r="A4" s="26" t="s">
        <v>72</v>
      </c>
      <c r="B4" s="10">
        <v>330007.05400000012</v>
      </c>
    </row>
    <row r="5" spans="1:2" x14ac:dyDescent="0.3">
      <c r="A5" s="27" t="s">
        <v>36</v>
      </c>
      <c r="B5" s="12">
        <v>328449.1030000007</v>
      </c>
    </row>
    <row r="6" spans="1:2" x14ac:dyDescent="0.3">
      <c r="A6" s="27" t="s">
        <v>59</v>
      </c>
      <c r="B6" s="12">
        <v>223843.60800000012</v>
      </c>
    </row>
    <row r="7" spans="1:2" x14ac:dyDescent="0.3">
      <c r="A7" s="27" t="s">
        <v>56</v>
      </c>
      <c r="B7" s="12">
        <v>206965.53200000009</v>
      </c>
    </row>
    <row r="8" spans="1:2" x14ac:dyDescent="0.3">
      <c r="A8" s="27" t="s">
        <v>75</v>
      </c>
      <c r="B8" s="12">
        <v>203412.73300000009</v>
      </c>
    </row>
    <row r="9" spans="1:2" x14ac:dyDescent="0.3">
      <c r="A9" s="28" t="s">
        <v>10934</v>
      </c>
      <c r="B9" s="14">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40846-1749-4C2C-87BB-9486D3E78E78}">
  <dimension ref="A3:O17"/>
  <sheetViews>
    <sheetView topLeftCell="E1" workbookViewId="0">
      <selection activeCell="F17" sqref="F17"/>
    </sheetView>
  </sheetViews>
  <sheetFormatPr defaultRowHeight="14.4" x14ac:dyDescent="0.3"/>
  <cols>
    <col min="1" max="1" width="12.44140625" bestFit="1" customWidth="1"/>
    <col min="2" max="2" width="12" bestFit="1" customWidth="1"/>
    <col min="5" max="5" width="12.44140625" bestFit="1" customWidth="1"/>
    <col min="6" max="6" width="12"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7" t="s">
        <v>10933</v>
      </c>
      <c r="B3" s="8" t="s">
        <v>10951</v>
      </c>
      <c r="E3" s="7" t="s">
        <v>10933</v>
      </c>
      <c r="F3" s="8" t="s">
        <v>10952</v>
      </c>
      <c r="H3" s="7" t="s">
        <v>10933</v>
      </c>
      <c r="I3" s="8" t="s">
        <v>10953</v>
      </c>
      <c r="K3" s="7" t="s">
        <v>10933</v>
      </c>
      <c r="L3" s="8" t="s">
        <v>10954</v>
      </c>
      <c r="N3" s="7" t="s">
        <v>10933</v>
      </c>
      <c r="O3" s="8" t="s">
        <v>10955</v>
      </c>
    </row>
    <row r="4" spans="1:15" x14ac:dyDescent="0.3">
      <c r="A4" s="9" t="s">
        <v>10936</v>
      </c>
      <c r="B4" s="10">
        <v>95365.937600000019</v>
      </c>
      <c r="E4" s="9" t="s">
        <v>10936</v>
      </c>
      <c r="F4" s="10">
        <v>9199.2699999999986</v>
      </c>
      <c r="H4" s="9" t="s">
        <v>10936</v>
      </c>
      <c r="I4" s="10">
        <v>1500</v>
      </c>
      <c r="K4" s="9" t="s">
        <v>10936</v>
      </c>
      <c r="L4" s="10">
        <v>387</v>
      </c>
      <c r="N4" s="9" t="s">
        <v>10936</v>
      </c>
      <c r="O4" s="10">
        <v>9.6462848596792869E-2</v>
      </c>
    </row>
    <row r="5" spans="1:15" x14ac:dyDescent="0.3">
      <c r="A5" s="11" t="s">
        <v>10937</v>
      </c>
      <c r="B5" s="12">
        <v>60172.649400000024</v>
      </c>
      <c r="E5" s="11" t="s">
        <v>10937</v>
      </c>
      <c r="F5" s="12">
        <v>10288.898699999991</v>
      </c>
      <c r="H5" s="11" t="s">
        <v>10937</v>
      </c>
      <c r="I5" s="12">
        <v>1068</v>
      </c>
      <c r="K5" s="11" t="s">
        <v>10937</v>
      </c>
      <c r="L5" s="12">
        <v>301</v>
      </c>
      <c r="N5" s="11" t="s">
        <v>10937</v>
      </c>
      <c r="O5" s="12">
        <v>0.17098962406664425</v>
      </c>
    </row>
    <row r="6" spans="1:15" x14ac:dyDescent="0.3">
      <c r="A6" s="11" t="s">
        <v>10938</v>
      </c>
      <c r="B6" s="12">
        <v>199252.98399999991</v>
      </c>
      <c r="E6" s="11" t="s">
        <v>10938</v>
      </c>
      <c r="F6" s="12">
        <v>26806.573700000015</v>
      </c>
      <c r="H6" s="11" t="s">
        <v>10938</v>
      </c>
      <c r="I6" s="12">
        <v>2491</v>
      </c>
      <c r="K6" s="11" t="s">
        <v>10938</v>
      </c>
      <c r="L6" s="12">
        <v>680</v>
      </c>
      <c r="N6" s="11" t="s">
        <v>10938</v>
      </c>
      <c r="O6" s="12">
        <v>0.13453536886554246</v>
      </c>
    </row>
    <row r="7" spans="1:15" x14ac:dyDescent="0.3">
      <c r="A7" s="11" t="s">
        <v>10939</v>
      </c>
      <c r="B7" s="12">
        <v>141851.5674</v>
      </c>
      <c r="E7" s="11" t="s">
        <v>10939</v>
      </c>
      <c r="F7" s="12">
        <v>13437.806799999998</v>
      </c>
      <c r="H7" s="11" t="s">
        <v>10939</v>
      </c>
      <c r="I7" s="12">
        <v>2441</v>
      </c>
      <c r="K7" s="11" t="s">
        <v>10939</v>
      </c>
      <c r="L7" s="12">
        <v>663</v>
      </c>
      <c r="N7" s="11" t="s">
        <v>10939</v>
      </c>
      <c r="O7" s="12">
        <v>9.4731465053942004E-2</v>
      </c>
    </row>
    <row r="8" spans="1:15" x14ac:dyDescent="0.3">
      <c r="A8" s="11" t="s">
        <v>10940</v>
      </c>
      <c r="B8" s="12">
        <v>156122.28669999994</v>
      </c>
      <c r="E8" s="11" t="s">
        <v>10940</v>
      </c>
      <c r="F8" s="12">
        <v>22308.51279999999</v>
      </c>
      <c r="H8" s="11" t="s">
        <v>10940</v>
      </c>
      <c r="I8" s="12">
        <v>2850</v>
      </c>
      <c r="K8" s="11" t="s">
        <v>10940</v>
      </c>
      <c r="L8" s="12">
        <v>750</v>
      </c>
      <c r="N8" s="11" t="s">
        <v>10940</v>
      </c>
      <c r="O8" s="12">
        <v>0.14289127626517142</v>
      </c>
    </row>
    <row r="9" spans="1:15" x14ac:dyDescent="0.3">
      <c r="A9" s="11" t="s">
        <v>10941</v>
      </c>
      <c r="B9" s="12">
        <v>147082.61130000011</v>
      </c>
      <c r="E9" s="11" t="s">
        <v>10941</v>
      </c>
      <c r="F9" s="12">
        <v>20899.334500000012</v>
      </c>
      <c r="H9" s="11" t="s">
        <v>10941</v>
      </c>
      <c r="I9" s="12">
        <v>2644</v>
      </c>
      <c r="K9" s="11" t="s">
        <v>10941</v>
      </c>
      <c r="L9" s="12">
        <v>709</v>
      </c>
      <c r="N9" s="11" t="s">
        <v>10941</v>
      </c>
      <c r="O9" s="12">
        <v>0.1420924901678027</v>
      </c>
    </row>
    <row r="10" spans="1:15" x14ac:dyDescent="0.3">
      <c r="A10" s="11" t="s">
        <v>10942</v>
      </c>
      <c r="B10" s="12">
        <v>149580.83800000031</v>
      </c>
      <c r="E10" s="11" t="s">
        <v>10942</v>
      </c>
      <c r="F10" s="12">
        <v>13535.38299999998</v>
      </c>
      <c r="H10" s="11" t="s">
        <v>10942</v>
      </c>
      <c r="I10" s="12">
        <v>2705</v>
      </c>
      <c r="K10" s="11" t="s">
        <v>10942</v>
      </c>
      <c r="L10" s="12">
        <v>708</v>
      </c>
      <c r="N10" s="11" t="s">
        <v>10942</v>
      </c>
      <c r="O10" s="12">
        <v>9.0488749635163512E-2</v>
      </c>
    </row>
    <row r="11" spans="1:15" x14ac:dyDescent="0.3">
      <c r="A11" s="11" t="s">
        <v>10943</v>
      </c>
      <c r="B11" s="12">
        <v>159589.45099999988</v>
      </c>
      <c r="E11" s="11" t="s">
        <v>10943</v>
      </c>
      <c r="F11" s="12">
        <v>21896.715399999972</v>
      </c>
      <c r="H11" s="11" t="s">
        <v>10943</v>
      </c>
      <c r="I11" s="12">
        <v>2796</v>
      </c>
      <c r="K11" s="11" t="s">
        <v>10943</v>
      </c>
      <c r="L11" s="12">
        <v>710</v>
      </c>
      <c r="N11" s="11" t="s">
        <v>10943</v>
      </c>
      <c r="O11" s="12">
        <v>0.13720653378273723</v>
      </c>
    </row>
    <row r="12" spans="1:15" x14ac:dyDescent="0.3">
      <c r="A12" s="11" t="s">
        <v>10944</v>
      </c>
      <c r="B12" s="12">
        <v>309770.09970000025</v>
      </c>
      <c r="E12" s="11" t="s">
        <v>10944</v>
      </c>
      <c r="F12" s="12">
        <v>37293.192500000034</v>
      </c>
      <c r="H12" s="11" t="s">
        <v>10944</v>
      </c>
      <c r="I12" s="12">
        <v>5073</v>
      </c>
      <c r="K12" s="11" t="s">
        <v>10944</v>
      </c>
      <c r="L12" s="12">
        <v>1386</v>
      </c>
      <c r="N12" s="11" t="s">
        <v>10944</v>
      </c>
      <c r="O12" s="12">
        <v>0.12038990379031732</v>
      </c>
    </row>
    <row r="13" spans="1:15" x14ac:dyDescent="0.3">
      <c r="A13" s="11" t="s">
        <v>10945</v>
      </c>
      <c r="B13" s="12">
        <v>197115.20170000009</v>
      </c>
      <c r="E13" s="11" t="s">
        <v>10945</v>
      </c>
      <c r="F13" s="12">
        <v>31469.663800000035</v>
      </c>
      <c r="H13" s="11" t="s">
        <v>10945</v>
      </c>
      <c r="I13" s="12">
        <v>3095</v>
      </c>
      <c r="K13" s="11" t="s">
        <v>10945</v>
      </c>
      <c r="L13" s="12">
        <v>817</v>
      </c>
      <c r="N13" s="11" t="s">
        <v>10945</v>
      </c>
      <c r="O13" s="12">
        <v>0.15965112547684351</v>
      </c>
    </row>
    <row r="14" spans="1:15" x14ac:dyDescent="0.3">
      <c r="A14" s="11" t="s">
        <v>10946</v>
      </c>
      <c r="B14" s="12">
        <v>349120.07400000008</v>
      </c>
      <c r="E14" s="11" t="s">
        <v>10946</v>
      </c>
      <c r="F14" s="12">
        <v>35825.536599999927</v>
      </c>
      <c r="H14" s="11" t="s">
        <v>10946</v>
      </c>
      <c r="I14" s="12">
        <v>5741</v>
      </c>
      <c r="K14" s="11" t="s">
        <v>10946</v>
      </c>
      <c r="L14" s="12">
        <v>1462</v>
      </c>
      <c r="N14" s="11" t="s">
        <v>10946</v>
      </c>
      <c r="O14" s="12">
        <v>0.10261666191099604</v>
      </c>
    </row>
    <row r="15" spans="1:15" x14ac:dyDescent="0.3">
      <c r="A15" s="11" t="s">
        <v>10947</v>
      </c>
      <c r="B15" s="12">
        <v>332177.15950000001</v>
      </c>
      <c r="E15" s="11" t="s">
        <v>10947</v>
      </c>
      <c r="F15" s="12">
        <v>43436.13390000003</v>
      </c>
      <c r="H15" s="11" t="s">
        <v>10947</v>
      </c>
      <c r="I15" s="12">
        <v>5469</v>
      </c>
      <c r="K15" s="11" t="s">
        <v>10947</v>
      </c>
      <c r="L15" s="12">
        <v>1421</v>
      </c>
      <c r="N15" s="11" t="s">
        <v>10947</v>
      </c>
      <c r="O15" s="12">
        <v>0.13076195234308405</v>
      </c>
    </row>
    <row r="16" spans="1:15" x14ac:dyDescent="0.3">
      <c r="A16" s="13" t="s">
        <v>10934</v>
      </c>
      <c r="B16" s="14">
        <v>2297200.8603000008</v>
      </c>
      <c r="E16" s="13" t="s">
        <v>10934</v>
      </c>
      <c r="F16" s="14">
        <v>286397.02169999998</v>
      </c>
      <c r="H16" s="13" t="s">
        <v>10934</v>
      </c>
      <c r="I16" s="14">
        <v>37873</v>
      </c>
      <c r="K16" s="13" t="s">
        <v>10934</v>
      </c>
      <c r="L16" s="14">
        <v>9994</v>
      </c>
      <c r="N16" s="13" t="s">
        <v>10934</v>
      </c>
      <c r="O16" s="14">
        <v>0.12467217240315856</v>
      </c>
    </row>
    <row r="17" spans="2:15" x14ac:dyDescent="0.3">
      <c r="B17" s="33">
        <f>GETPIVOTDATA("Sales",$A$3)</f>
        <v>2297200.8603000008</v>
      </c>
      <c r="F17" s="33">
        <f>GETPIVOTDATA("Profit",$E$3)</f>
        <v>286397.02169999998</v>
      </c>
      <c r="I17" s="34">
        <f>GETPIVOTDATA("Quantity",$H$3)</f>
        <v>37873</v>
      </c>
      <c r="L17" s="34">
        <f>GETPIVOTDATA("Order ID",$K$3)</f>
        <v>9994</v>
      </c>
      <c r="O17" s="35">
        <f>GETPIVOTDATA("Profit Margin",$N$3)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1F89D-CBEF-4922-802C-BE3E8F43FB08}">
  <dimension ref="A3:N11"/>
  <sheetViews>
    <sheetView topLeftCell="B1" workbookViewId="0">
      <selection activeCell="G11" sqref="G11"/>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8" width="9.5546875" bestFit="1" customWidth="1"/>
    <col min="10" max="10" width="11.33203125" customWidth="1"/>
    <col min="12" max="12" width="11.5546875" customWidth="1"/>
  </cols>
  <sheetData>
    <row r="3" spans="1:14" x14ac:dyDescent="0.3">
      <c r="A3" s="7" t="s">
        <v>10933</v>
      </c>
      <c r="B3" s="6" t="s">
        <v>10951</v>
      </c>
      <c r="C3" s="36" t="s">
        <v>10952</v>
      </c>
      <c r="D3" s="36" t="s">
        <v>10953</v>
      </c>
      <c r="E3" s="36" t="s">
        <v>10954</v>
      </c>
      <c r="F3" s="15" t="s">
        <v>10955</v>
      </c>
    </row>
    <row r="4" spans="1:14" x14ac:dyDescent="0.3">
      <c r="A4" s="26" t="s">
        <v>10935</v>
      </c>
      <c r="B4" s="16">
        <v>484247.49810000096</v>
      </c>
      <c r="C4" s="37">
        <v>49543.974100000007</v>
      </c>
      <c r="D4" s="37">
        <v>7581</v>
      </c>
      <c r="E4" s="37">
        <v>1993</v>
      </c>
      <c r="F4" s="17">
        <v>0.10231126499236715</v>
      </c>
    </row>
    <row r="5" spans="1:14" x14ac:dyDescent="0.3">
      <c r="A5" s="27" t="s">
        <v>10948</v>
      </c>
      <c r="B5" s="18">
        <v>470532.50899999985</v>
      </c>
      <c r="C5" s="38">
        <v>61618.603700000051</v>
      </c>
      <c r="D5" s="38">
        <v>7979</v>
      </c>
      <c r="E5" s="38">
        <v>2102</v>
      </c>
      <c r="F5" s="19">
        <v>0.13095504034557592</v>
      </c>
    </row>
    <row r="6" spans="1:14" x14ac:dyDescent="0.3">
      <c r="A6" s="27" t="s">
        <v>10949</v>
      </c>
      <c r="B6" s="18">
        <v>608473.83000000066</v>
      </c>
      <c r="C6" s="38">
        <v>81726.930800000177</v>
      </c>
      <c r="D6" s="38">
        <v>9810</v>
      </c>
      <c r="E6" s="38">
        <v>2580</v>
      </c>
      <c r="F6" s="19">
        <v>0.13431461924993568</v>
      </c>
    </row>
    <row r="7" spans="1:14" x14ac:dyDescent="0.3">
      <c r="A7" s="39" t="s">
        <v>10950</v>
      </c>
      <c r="B7" s="40">
        <v>733947.0231999997</v>
      </c>
      <c r="C7" s="41">
        <v>93507.513099999967</v>
      </c>
      <c r="D7" s="41">
        <v>12503</v>
      </c>
      <c r="E7" s="41">
        <v>3319</v>
      </c>
      <c r="F7" s="42">
        <v>0.12740362743390987</v>
      </c>
    </row>
    <row r="11" spans="1:14" ht="16.8" x14ac:dyDescent="0.4">
      <c r="G11" s="43">
        <f>(GETPIVOTDATA("Sum of Sales",$A$3,"Years",2014)/GETPIVOTDATA("Sum of Sales",$A$3,"Years",2013))-1</f>
        <v>0.20620967905883303</v>
      </c>
      <c r="H11" s="43">
        <f>(GETPIVOTDATA("Sum of Profit",$A$3,"Years",2014)/GETPIVOTDATA("Sum of Profit",$A$3,"Years",2013))-1</f>
        <v>0.14414565902185772</v>
      </c>
      <c r="J11" s="43">
        <f>(GETPIVOTDATA("Sum of Quantity",$A$3,"Years",2014)/GETPIVOTDATA("Sum of Quantity",$A$3,"Years",2013))-1</f>
        <v>0.27451580020387367</v>
      </c>
      <c r="L11" s="43">
        <f>(GETPIVOTDATA("Count of Order ID",$A$3,"Years",2014)/GETPIVOTDATA("Count of Order ID",$A$3,"Years",2013))-1</f>
        <v>0.2864341085271318</v>
      </c>
      <c r="N11" s="43">
        <f>(GETPIVOTDATA("Sum of Profit Margin",$A$3,"Years",2014)/GETPIVOTDATA("Sum of Profit Margin",$A$3,"Years",2013))-1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1000"/>
  <sheetViews>
    <sheetView showGridLines="0" showRowColHeaders="0" zoomScaleNormal="100" workbookViewId="0">
      <selection activeCell="V17" sqref="V17"/>
    </sheetView>
  </sheetViews>
  <sheetFormatPr defaultColWidth="14.44140625" defaultRowHeight="15" customHeight="1" x14ac:dyDescent="0.3"/>
  <cols>
    <col min="1" max="26" width="8.6640625" customWidth="1"/>
  </cols>
  <sheetData>
    <row r="1" spans="1:17" ht="14.25" customHeight="1" x14ac:dyDescent="0.3">
      <c r="A1" t="s">
        <v>10956</v>
      </c>
    </row>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spans="23:23" ht="14.25" customHeight="1" x14ac:dyDescent="0.3"/>
    <row r="18" spans="23:23" ht="14.25" customHeight="1" x14ac:dyDescent="0.3"/>
    <row r="19" spans="23:23" ht="14.25" customHeight="1" x14ac:dyDescent="0.3"/>
    <row r="20" spans="23:23" ht="14.25" customHeight="1" x14ac:dyDescent="0.3"/>
    <row r="21" spans="23:23" ht="14.25" customHeight="1" x14ac:dyDescent="0.3"/>
    <row r="22" spans="23:23" ht="14.25" customHeight="1" x14ac:dyDescent="0.3"/>
    <row r="23" spans="23:23" ht="14.25" customHeight="1" x14ac:dyDescent="0.3"/>
    <row r="24" spans="23:23" ht="14.25" customHeight="1" x14ac:dyDescent="0.3"/>
    <row r="25" spans="23:23" ht="14.25" customHeight="1" x14ac:dyDescent="0.3"/>
    <row r="26" spans="23:23" ht="14.25" customHeight="1" x14ac:dyDescent="0.3"/>
    <row r="27" spans="23:23" ht="14.25" customHeight="1" x14ac:dyDescent="0.4">
      <c r="W27" s="43"/>
    </row>
    <row r="28" spans="23:23" ht="14.25" customHeight="1" x14ac:dyDescent="0.3"/>
    <row r="29" spans="23:23" ht="14.25" customHeight="1" x14ac:dyDescent="0.3"/>
    <row r="30" spans="23:23" ht="14.25" customHeight="1" x14ac:dyDescent="0.3"/>
    <row r="31" spans="23:23" ht="14.25" customHeight="1" x14ac:dyDescent="0.3"/>
    <row r="32" spans="23: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KPIs</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Hitesh Gupta</cp:lastModifiedBy>
  <dcterms:created xsi:type="dcterms:W3CDTF">2015-06-05T18:17:20Z</dcterms:created>
  <dcterms:modified xsi:type="dcterms:W3CDTF">2025-04-25T22:17:46Z</dcterms:modified>
</cp:coreProperties>
</file>