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DD\DAILY OPARATION TASK\Bread Count\"/>
    </mc:Choice>
  </mc:AlternateContent>
  <xr:revisionPtr revIDLastSave="0" documentId="13_ncr:1_{37C0666D-6861-4F99-B048-77AAC5216452}" xr6:coauthVersionLast="45" xr6:coauthVersionMax="45" xr10:uidLastSave="{00000000-0000-0000-0000-000000000000}"/>
  <workbookProtection workbookAlgorithmName="SHA-512" workbookHashValue="R4ULNSFS1LuFoi7vlqCGE+dy2eTVV4y1Ye3qkU56fJCspr6OZuA8RlzZr2ZqKbLKrhbEBnh+Urcdf24c0904YQ==" workbookSaltValue="DtqX5NFO4v4zi0i4JDKsrw==" workbookSpinCount="100000" lockStructure="1"/>
  <bookViews>
    <workbookView xWindow="-108" yWindow="-108" windowWidth="23256" windowHeight="12576" xr2:uid="{00000000-000D-0000-FFFF-FFFF00000000}"/>
  </bookViews>
  <sheets>
    <sheet name="WEDNESDAY" sheetId="5" r:id="rId1"/>
    <sheet name="THURSDAY" sheetId="6" r:id="rId2"/>
    <sheet name="FRIDAY" sheetId="7" r:id="rId3"/>
    <sheet name="SATURDAY" sheetId="8" r:id="rId4"/>
    <sheet name="SUNDAY" sheetId="9" r:id="rId5"/>
    <sheet name="MONDAY" sheetId="3" r:id="rId6"/>
    <sheet name="TUESDAY" sheetId="4" r:id="rId7"/>
  </sheets>
  <definedNames>
    <definedName name="_xlnm.Print_Area" localSheetId="2">FRIDAY!$A$1:$O$45</definedName>
    <definedName name="_xlnm.Print_Area" localSheetId="5">MONDAY!$A$1:$O$45</definedName>
    <definedName name="_xlnm.Print_Area" localSheetId="3">SATURDAY!$A$1:$O$45</definedName>
    <definedName name="_xlnm.Print_Area" localSheetId="4">SUNDAY!$A$1:$O$45</definedName>
    <definedName name="_xlnm.Print_Area" localSheetId="1">THURSDAY!$A$1:$O$45</definedName>
    <definedName name="_xlnm.Print_Area" localSheetId="6">TUESDAY!$A$1:$O$45</definedName>
    <definedName name="_xlnm.Print_Area" localSheetId="0">WEDNESDAY!$A$1:$O$45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5" i="4" l="1"/>
  <c r="Q45" i="4"/>
  <c r="T45" i="4" s="1"/>
  <c r="P45" i="4" s="1"/>
  <c r="S44" i="4"/>
  <c r="R44" i="4"/>
  <c r="Q44" i="4"/>
  <c r="T44" i="4" s="1"/>
  <c r="P44" i="4" s="1"/>
  <c r="R43" i="4"/>
  <c r="Q43" i="4"/>
  <c r="T43" i="4" s="1"/>
  <c r="J43" i="4" s="1"/>
  <c r="R42" i="4"/>
  <c r="T42" i="4" s="1"/>
  <c r="J42" i="4" s="1"/>
  <c r="Q42" i="4"/>
  <c r="S41" i="4"/>
  <c r="R41" i="4"/>
  <c r="Q41" i="4"/>
  <c r="T41" i="4" s="1"/>
  <c r="J41" i="4" s="1"/>
  <c r="T40" i="4"/>
  <c r="J40" i="4" s="1"/>
  <c r="Q40" i="4"/>
  <c r="R35" i="4"/>
  <c r="Q35" i="4"/>
  <c r="T35" i="4" s="1"/>
  <c r="P35" i="4" s="1"/>
  <c r="S34" i="4"/>
  <c r="R34" i="4"/>
  <c r="Q34" i="4"/>
  <c r="T34" i="4" s="1"/>
  <c r="P34" i="4" s="1"/>
  <c r="R33" i="4"/>
  <c r="T33" i="4" s="1"/>
  <c r="J33" i="4" s="1"/>
  <c r="Q33" i="4"/>
  <c r="R32" i="4"/>
  <c r="Q32" i="4"/>
  <c r="T32" i="4" s="1"/>
  <c r="J32" i="4" s="1"/>
  <c r="S31" i="4"/>
  <c r="R31" i="4"/>
  <c r="Q31" i="4"/>
  <c r="T31" i="4" s="1"/>
  <c r="J31" i="4" s="1"/>
  <c r="T30" i="4"/>
  <c r="J30" i="4" s="1"/>
  <c r="Q30" i="4"/>
  <c r="R25" i="4"/>
  <c r="T25" i="4" s="1"/>
  <c r="P25" i="4" s="1"/>
  <c r="Q25" i="4"/>
  <c r="S24" i="4"/>
  <c r="R24" i="4"/>
  <c r="Q24" i="4"/>
  <c r="T24" i="4" s="1"/>
  <c r="P24" i="4" s="1"/>
  <c r="R23" i="4"/>
  <c r="T23" i="4" s="1"/>
  <c r="J23" i="4" s="1"/>
  <c r="Q23" i="4"/>
  <c r="R22" i="4"/>
  <c r="Q22" i="4"/>
  <c r="T22" i="4" s="1"/>
  <c r="J22" i="4" s="1"/>
  <c r="S21" i="4"/>
  <c r="R21" i="4"/>
  <c r="Q21" i="4"/>
  <c r="T21" i="4" s="1"/>
  <c r="J21" i="4" s="1"/>
  <c r="Q20" i="4"/>
  <c r="T20" i="4" s="1"/>
  <c r="J20" i="4" s="1"/>
  <c r="R15" i="4"/>
  <c r="T15" i="4" s="1"/>
  <c r="P15" i="4" s="1"/>
  <c r="Q15" i="4"/>
  <c r="S14" i="4"/>
  <c r="R14" i="4"/>
  <c r="Q14" i="4"/>
  <c r="T14" i="4" s="1"/>
  <c r="P14" i="4" s="1"/>
  <c r="R13" i="4"/>
  <c r="Q13" i="4"/>
  <c r="T13" i="4" s="1"/>
  <c r="J13" i="4" s="1"/>
  <c r="R12" i="4"/>
  <c r="T12" i="4" s="1"/>
  <c r="J12" i="4" s="1"/>
  <c r="Q12" i="4"/>
  <c r="S11" i="4"/>
  <c r="R11" i="4"/>
  <c r="Q11" i="4"/>
  <c r="T11" i="4" s="1"/>
  <c r="J11" i="4" s="1"/>
  <c r="T10" i="4"/>
  <c r="Q10" i="4"/>
  <c r="J10" i="4"/>
  <c r="R45" i="3"/>
  <c r="Q45" i="3"/>
  <c r="T45" i="3" s="1"/>
  <c r="P45" i="3" s="1"/>
  <c r="S44" i="3"/>
  <c r="R44" i="3"/>
  <c r="Q44" i="3"/>
  <c r="R43" i="3"/>
  <c r="Q43" i="3"/>
  <c r="T43" i="3" s="1"/>
  <c r="J43" i="3" s="1"/>
  <c r="R42" i="3"/>
  <c r="Q42" i="3"/>
  <c r="T42" i="3" s="1"/>
  <c r="J42" i="3" s="1"/>
  <c r="T41" i="3"/>
  <c r="J41" i="3" s="1"/>
  <c r="S41" i="3"/>
  <c r="R41" i="3"/>
  <c r="Q41" i="3"/>
  <c r="Q40" i="3"/>
  <c r="T40" i="3" s="1"/>
  <c r="J40" i="3" s="1"/>
  <c r="R35" i="3"/>
  <c r="Q35" i="3"/>
  <c r="T35" i="3" s="1"/>
  <c r="P35" i="3" s="1"/>
  <c r="S34" i="3"/>
  <c r="R34" i="3"/>
  <c r="Q34" i="3"/>
  <c r="T34" i="3" s="1"/>
  <c r="P34" i="3" s="1"/>
  <c r="R33" i="3"/>
  <c r="Q33" i="3"/>
  <c r="R32" i="3"/>
  <c r="Q32" i="3"/>
  <c r="T32" i="3" s="1"/>
  <c r="J32" i="3" s="1"/>
  <c r="S31" i="3"/>
  <c r="R31" i="3"/>
  <c r="Q31" i="3"/>
  <c r="Q30" i="3"/>
  <c r="T30" i="3" s="1"/>
  <c r="J30" i="3" s="1"/>
  <c r="R25" i="3"/>
  <c r="Q25" i="3"/>
  <c r="S24" i="3"/>
  <c r="R24" i="3"/>
  <c r="T24" i="3" s="1"/>
  <c r="P24" i="3" s="1"/>
  <c r="Q24" i="3"/>
  <c r="R23" i="3"/>
  <c r="Q23" i="3"/>
  <c r="T23" i="3" s="1"/>
  <c r="J23" i="3" s="1"/>
  <c r="R22" i="3"/>
  <c r="Q22" i="3"/>
  <c r="T22" i="3" s="1"/>
  <c r="J22" i="3" s="1"/>
  <c r="S21" i="3"/>
  <c r="R21" i="3"/>
  <c r="Q21" i="3"/>
  <c r="Q20" i="3"/>
  <c r="T20" i="3" s="1"/>
  <c r="J20" i="3" s="1"/>
  <c r="R15" i="3"/>
  <c r="Q15" i="3"/>
  <c r="T15" i="3" s="1"/>
  <c r="P15" i="3" s="1"/>
  <c r="S14" i="3"/>
  <c r="R14" i="3"/>
  <c r="Q14" i="3"/>
  <c r="T14" i="3" s="1"/>
  <c r="P14" i="3" s="1"/>
  <c r="J14" i="3" s="1"/>
  <c r="R13" i="3"/>
  <c r="Q13" i="3"/>
  <c r="R12" i="3"/>
  <c r="Q12" i="3"/>
  <c r="S11" i="3"/>
  <c r="R11" i="3"/>
  <c r="T11" i="3" s="1"/>
  <c r="J11" i="3" s="1"/>
  <c r="Q11" i="3"/>
  <c r="Q10" i="3"/>
  <c r="T10" i="3" s="1"/>
  <c r="J10" i="3" s="1"/>
  <c r="R45" i="9"/>
  <c r="Q45" i="9"/>
  <c r="S44" i="9"/>
  <c r="R44" i="9"/>
  <c r="Q44" i="9"/>
  <c r="T44" i="9" s="1"/>
  <c r="P44" i="9" s="1"/>
  <c r="R43" i="9"/>
  <c r="Q43" i="9"/>
  <c r="T43" i="9" s="1"/>
  <c r="J43" i="9" s="1"/>
  <c r="R42" i="9"/>
  <c r="Q42" i="9"/>
  <c r="T42" i="9" s="1"/>
  <c r="J42" i="9" s="1"/>
  <c r="S41" i="9"/>
  <c r="R41" i="9"/>
  <c r="Q41" i="9"/>
  <c r="Q40" i="9"/>
  <c r="T40" i="9" s="1"/>
  <c r="J40" i="9" s="1"/>
  <c r="R35" i="9"/>
  <c r="Q35" i="9"/>
  <c r="T35" i="9" s="1"/>
  <c r="P35" i="9" s="1"/>
  <c r="S34" i="9"/>
  <c r="R34" i="9"/>
  <c r="Q34" i="9"/>
  <c r="R33" i="9"/>
  <c r="Q33" i="9"/>
  <c r="R32" i="9"/>
  <c r="T32" i="9" s="1"/>
  <c r="J32" i="9" s="1"/>
  <c r="Q32" i="9"/>
  <c r="S31" i="9"/>
  <c r="R31" i="9"/>
  <c r="Q31" i="9"/>
  <c r="Q30" i="9"/>
  <c r="T30" i="9" s="1"/>
  <c r="J30" i="9" s="1"/>
  <c r="R25" i="9"/>
  <c r="Q25" i="9"/>
  <c r="S24" i="9"/>
  <c r="R24" i="9"/>
  <c r="Q24" i="9"/>
  <c r="R23" i="9"/>
  <c r="Q23" i="9"/>
  <c r="T23" i="9" s="1"/>
  <c r="J23" i="9" s="1"/>
  <c r="R22" i="9"/>
  <c r="Q22" i="9"/>
  <c r="T22" i="9" s="1"/>
  <c r="J22" i="9" s="1"/>
  <c r="S21" i="9"/>
  <c r="R21" i="9"/>
  <c r="Q21" i="9"/>
  <c r="Q20" i="9"/>
  <c r="T20" i="9" s="1"/>
  <c r="J20" i="9" s="1"/>
  <c r="R15" i="9"/>
  <c r="Q15" i="9"/>
  <c r="T15" i="9" s="1"/>
  <c r="P15" i="9" s="1"/>
  <c r="S14" i="9"/>
  <c r="R14" i="9"/>
  <c r="Q14" i="9"/>
  <c r="T14" i="9" s="1"/>
  <c r="P14" i="9" s="1"/>
  <c r="R13" i="9"/>
  <c r="Q13" i="9"/>
  <c r="R12" i="9"/>
  <c r="T12" i="9" s="1"/>
  <c r="J12" i="9" s="1"/>
  <c r="Q12" i="9"/>
  <c r="S11" i="9"/>
  <c r="R11" i="9"/>
  <c r="Q11" i="9"/>
  <c r="T10" i="9"/>
  <c r="J10" i="9" s="1"/>
  <c r="Q10" i="9"/>
  <c r="R45" i="8"/>
  <c r="Q45" i="8"/>
  <c r="T45" i="8" s="1"/>
  <c r="P45" i="8" s="1"/>
  <c r="S44" i="8"/>
  <c r="R44" i="8"/>
  <c r="Q44" i="8"/>
  <c r="T44" i="8" s="1"/>
  <c r="P44" i="8" s="1"/>
  <c r="T43" i="8"/>
  <c r="J43" i="8" s="1"/>
  <c r="R43" i="8"/>
  <c r="Q43" i="8"/>
  <c r="R42" i="8"/>
  <c r="Q42" i="8"/>
  <c r="T42" i="8" s="1"/>
  <c r="J42" i="8" s="1"/>
  <c r="T41" i="8"/>
  <c r="J41" i="8" s="1"/>
  <c r="S41" i="8"/>
  <c r="R41" i="8"/>
  <c r="Q41" i="8"/>
  <c r="Q40" i="8"/>
  <c r="T40" i="8" s="1"/>
  <c r="J40" i="8" s="1"/>
  <c r="T35" i="8"/>
  <c r="P35" i="8" s="1"/>
  <c r="R35" i="8"/>
  <c r="Q35" i="8"/>
  <c r="S34" i="8"/>
  <c r="R34" i="8"/>
  <c r="Q34" i="8"/>
  <c r="T34" i="8" s="1"/>
  <c r="P34" i="8" s="1"/>
  <c r="T33" i="8"/>
  <c r="J33" i="8" s="1"/>
  <c r="R33" i="8"/>
  <c r="Q33" i="8"/>
  <c r="R32" i="8"/>
  <c r="Q32" i="8"/>
  <c r="T32" i="8" s="1"/>
  <c r="J32" i="8" s="1"/>
  <c r="T31" i="8"/>
  <c r="S31" i="8"/>
  <c r="R31" i="8"/>
  <c r="Q31" i="8"/>
  <c r="J31" i="8"/>
  <c r="Q30" i="8"/>
  <c r="T30" i="8" s="1"/>
  <c r="J30" i="8" s="1"/>
  <c r="T25" i="8"/>
  <c r="R25" i="8"/>
  <c r="Q25" i="8"/>
  <c r="P25" i="8"/>
  <c r="S24" i="8"/>
  <c r="R24" i="8"/>
  <c r="T24" i="8" s="1"/>
  <c r="P24" i="8" s="1"/>
  <c r="J24" i="8" s="1"/>
  <c r="Q24" i="8"/>
  <c r="R23" i="8"/>
  <c r="Q23" i="8"/>
  <c r="T23" i="8" s="1"/>
  <c r="J23" i="8" s="1"/>
  <c r="T22" i="8"/>
  <c r="J22" i="8" s="1"/>
  <c r="R22" i="8"/>
  <c r="Q22" i="8"/>
  <c r="S21" i="8"/>
  <c r="R21" i="8"/>
  <c r="Q21" i="8"/>
  <c r="T21" i="8" s="1"/>
  <c r="J21" i="8" s="1"/>
  <c r="Q20" i="8"/>
  <c r="T20" i="8" s="1"/>
  <c r="J20" i="8" s="1"/>
  <c r="R15" i="8"/>
  <c r="Q15" i="8"/>
  <c r="T15" i="8" s="1"/>
  <c r="P15" i="8" s="1"/>
  <c r="T14" i="8"/>
  <c r="P14" i="8" s="1"/>
  <c r="S14" i="8"/>
  <c r="R14" i="8"/>
  <c r="Q14" i="8"/>
  <c r="R13" i="8"/>
  <c r="Q13" i="8"/>
  <c r="T13" i="8" s="1"/>
  <c r="J13" i="8" s="1"/>
  <c r="T12" i="8"/>
  <c r="J12" i="8" s="1"/>
  <c r="R12" i="8"/>
  <c r="Q12" i="8"/>
  <c r="S11" i="8"/>
  <c r="R11" i="8"/>
  <c r="T11" i="8" s="1"/>
  <c r="J11" i="8" s="1"/>
  <c r="Q11" i="8"/>
  <c r="T10" i="8"/>
  <c r="Q10" i="8"/>
  <c r="J10" i="8"/>
  <c r="R45" i="7"/>
  <c r="Q45" i="7"/>
  <c r="T45" i="7" s="1"/>
  <c r="P45" i="7" s="1"/>
  <c r="S44" i="7"/>
  <c r="R44" i="7"/>
  <c r="Q44" i="7"/>
  <c r="T44" i="7" s="1"/>
  <c r="P44" i="7" s="1"/>
  <c r="J44" i="7" s="1"/>
  <c r="T43" i="7"/>
  <c r="J43" i="7" s="1"/>
  <c r="R43" i="7"/>
  <c r="Q43" i="7"/>
  <c r="R42" i="7"/>
  <c r="Q42" i="7"/>
  <c r="T42" i="7" s="1"/>
  <c r="J42" i="7" s="1"/>
  <c r="T41" i="7"/>
  <c r="J41" i="7" s="1"/>
  <c r="S41" i="7"/>
  <c r="R41" i="7"/>
  <c r="Q41" i="7"/>
  <c r="Q40" i="7"/>
  <c r="T40" i="7" s="1"/>
  <c r="J40" i="7" s="1"/>
  <c r="T35" i="7"/>
  <c r="P35" i="7" s="1"/>
  <c r="R35" i="7"/>
  <c r="Q35" i="7"/>
  <c r="S34" i="7"/>
  <c r="R34" i="7"/>
  <c r="Q34" i="7"/>
  <c r="T34" i="7" s="1"/>
  <c r="P34" i="7" s="1"/>
  <c r="R33" i="7"/>
  <c r="Q33" i="7"/>
  <c r="T33" i="7" s="1"/>
  <c r="J33" i="7" s="1"/>
  <c r="R32" i="7"/>
  <c r="Q32" i="7"/>
  <c r="T32" i="7" s="1"/>
  <c r="J32" i="7" s="1"/>
  <c r="S31" i="7"/>
  <c r="R31" i="7"/>
  <c r="Q31" i="7"/>
  <c r="T31" i="7" s="1"/>
  <c r="J31" i="7" s="1"/>
  <c r="Q30" i="7"/>
  <c r="T30" i="7" s="1"/>
  <c r="J30" i="7" s="1"/>
  <c r="R25" i="7"/>
  <c r="Q25" i="7"/>
  <c r="T25" i="7" s="1"/>
  <c r="P25" i="7" s="1"/>
  <c r="S24" i="7"/>
  <c r="R24" i="7"/>
  <c r="T24" i="7" s="1"/>
  <c r="P24" i="7" s="1"/>
  <c r="Q24" i="7"/>
  <c r="R23" i="7"/>
  <c r="Q23" i="7"/>
  <c r="T23" i="7" s="1"/>
  <c r="J23" i="7" s="1"/>
  <c r="T22" i="7"/>
  <c r="J22" i="7" s="1"/>
  <c r="R22" i="7"/>
  <c r="Q22" i="7"/>
  <c r="S21" i="7"/>
  <c r="R21" i="7"/>
  <c r="Q21" i="7"/>
  <c r="T21" i="7" s="1"/>
  <c r="J21" i="7" s="1"/>
  <c r="Q20" i="7"/>
  <c r="T20" i="7" s="1"/>
  <c r="J20" i="7" s="1"/>
  <c r="R15" i="7"/>
  <c r="Q15" i="7"/>
  <c r="T15" i="7" s="1"/>
  <c r="P15" i="7" s="1"/>
  <c r="T14" i="7"/>
  <c r="P14" i="7" s="1"/>
  <c r="J14" i="7" s="1"/>
  <c r="S14" i="7"/>
  <c r="R14" i="7"/>
  <c r="Q14" i="7"/>
  <c r="R13" i="7"/>
  <c r="Q13" i="7"/>
  <c r="T13" i="7" s="1"/>
  <c r="J13" i="7" s="1"/>
  <c r="R12" i="7"/>
  <c r="Q12" i="7"/>
  <c r="T12" i="7" s="1"/>
  <c r="J12" i="7" s="1"/>
  <c r="S11" i="7"/>
  <c r="R11" i="7"/>
  <c r="T11" i="7" s="1"/>
  <c r="J11" i="7" s="1"/>
  <c r="Q11" i="7"/>
  <c r="T10" i="7"/>
  <c r="Q10" i="7"/>
  <c r="J10" i="7"/>
  <c r="T45" i="6"/>
  <c r="P45" i="6" s="1"/>
  <c r="R45" i="6"/>
  <c r="Q45" i="6"/>
  <c r="S44" i="6"/>
  <c r="R44" i="6"/>
  <c r="Q44" i="6"/>
  <c r="T44" i="6" s="1"/>
  <c r="P44" i="6" s="1"/>
  <c r="J44" i="6" s="1"/>
  <c r="R43" i="6"/>
  <c r="Q43" i="6"/>
  <c r="T43" i="6" s="1"/>
  <c r="J43" i="6" s="1"/>
  <c r="R42" i="6"/>
  <c r="Q42" i="6"/>
  <c r="T42" i="6" s="1"/>
  <c r="J42" i="6" s="1"/>
  <c r="S41" i="6"/>
  <c r="R41" i="6"/>
  <c r="T41" i="6" s="1"/>
  <c r="J41" i="6" s="1"/>
  <c r="Q41" i="6"/>
  <c r="Q40" i="6"/>
  <c r="T40" i="6" s="1"/>
  <c r="J40" i="6" s="1"/>
  <c r="R35" i="6"/>
  <c r="Q35" i="6"/>
  <c r="T35" i="6" s="1"/>
  <c r="P35" i="6" s="1"/>
  <c r="S34" i="6"/>
  <c r="R34" i="6"/>
  <c r="T34" i="6" s="1"/>
  <c r="P34" i="6" s="1"/>
  <c r="Q34" i="6"/>
  <c r="R33" i="6"/>
  <c r="Q33" i="6"/>
  <c r="T33" i="6" s="1"/>
  <c r="J33" i="6" s="1"/>
  <c r="T32" i="6"/>
  <c r="J32" i="6" s="1"/>
  <c r="R32" i="6"/>
  <c r="Q32" i="6"/>
  <c r="S31" i="6"/>
  <c r="R31" i="6"/>
  <c r="Q31" i="6"/>
  <c r="T31" i="6" s="1"/>
  <c r="J31" i="6" s="1"/>
  <c r="Q30" i="6"/>
  <c r="T30" i="6" s="1"/>
  <c r="J30" i="6" s="1"/>
  <c r="R25" i="6"/>
  <c r="Q25" i="6"/>
  <c r="T25" i="6" s="1"/>
  <c r="P25" i="6" s="1"/>
  <c r="T24" i="6"/>
  <c r="P24" i="6" s="1"/>
  <c r="J24" i="6" s="1"/>
  <c r="S24" i="6"/>
  <c r="R24" i="6"/>
  <c r="Q24" i="6"/>
  <c r="R23" i="6"/>
  <c r="Q23" i="6"/>
  <c r="T23" i="6" s="1"/>
  <c r="J23" i="6" s="1"/>
  <c r="R22" i="6"/>
  <c r="Q22" i="6"/>
  <c r="T22" i="6" s="1"/>
  <c r="J22" i="6" s="1"/>
  <c r="S21" i="6"/>
  <c r="R21" i="6"/>
  <c r="T21" i="6" s="1"/>
  <c r="J21" i="6" s="1"/>
  <c r="Q21" i="6"/>
  <c r="T20" i="6"/>
  <c r="J20" i="6" s="1"/>
  <c r="Q20" i="6"/>
  <c r="R15" i="6"/>
  <c r="Q15" i="6"/>
  <c r="T15" i="6" s="1"/>
  <c r="P15" i="6" s="1"/>
  <c r="S14" i="6"/>
  <c r="R14" i="6"/>
  <c r="T14" i="6" s="1"/>
  <c r="P14" i="6" s="1"/>
  <c r="J14" i="6" s="1"/>
  <c r="Q14" i="6"/>
  <c r="T13" i="6"/>
  <c r="J13" i="6" s="1"/>
  <c r="R13" i="6"/>
  <c r="Q13" i="6"/>
  <c r="R12" i="6"/>
  <c r="Q12" i="6"/>
  <c r="T12" i="6" s="1"/>
  <c r="J12" i="6" s="1"/>
  <c r="T11" i="6"/>
  <c r="J11" i="6" s="1"/>
  <c r="S11" i="6"/>
  <c r="R11" i="6"/>
  <c r="Q11" i="6"/>
  <c r="Q10" i="6"/>
  <c r="T10" i="6" s="1"/>
  <c r="J10" i="6" s="1"/>
  <c r="R45" i="5"/>
  <c r="T45" i="5" s="1"/>
  <c r="P45" i="5" s="1"/>
  <c r="Q45" i="5"/>
  <c r="S44" i="5"/>
  <c r="R44" i="5"/>
  <c r="Q44" i="5"/>
  <c r="T44" i="5" s="1"/>
  <c r="P44" i="5" s="1"/>
  <c r="J44" i="5" s="1"/>
  <c r="R43" i="5"/>
  <c r="Q43" i="5"/>
  <c r="T43" i="5" s="1"/>
  <c r="J43" i="5" s="1"/>
  <c r="R42" i="5"/>
  <c r="Q42" i="5"/>
  <c r="T42" i="5" s="1"/>
  <c r="J42" i="5" s="1"/>
  <c r="T41" i="5"/>
  <c r="S41" i="5"/>
  <c r="R41" i="5"/>
  <c r="Q41" i="5"/>
  <c r="J41" i="5"/>
  <c r="Q40" i="5"/>
  <c r="T40" i="5" s="1"/>
  <c r="J40" i="5" s="1"/>
  <c r="R35" i="5"/>
  <c r="T35" i="5" s="1"/>
  <c r="P35" i="5" s="1"/>
  <c r="Q35" i="5"/>
  <c r="S34" i="5"/>
  <c r="R34" i="5"/>
  <c r="Q34" i="5"/>
  <c r="T34" i="5" s="1"/>
  <c r="P34" i="5" s="1"/>
  <c r="J34" i="5" s="1"/>
  <c r="R33" i="5"/>
  <c r="Q33" i="5"/>
  <c r="T33" i="5" s="1"/>
  <c r="J33" i="5" s="1"/>
  <c r="R32" i="5"/>
  <c r="Q32" i="5"/>
  <c r="T32" i="5" s="1"/>
  <c r="J32" i="5" s="1"/>
  <c r="S31" i="5"/>
  <c r="R31" i="5"/>
  <c r="Q31" i="5"/>
  <c r="T31" i="5" s="1"/>
  <c r="J31" i="5" s="1"/>
  <c r="Q30" i="5"/>
  <c r="T30" i="5" s="1"/>
  <c r="J30" i="5" s="1"/>
  <c r="R25" i="5"/>
  <c r="Q25" i="5"/>
  <c r="T25" i="5" s="1"/>
  <c r="P25" i="5" s="1"/>
  <c r="S24" i="5"/>
  <c r="T24" i="5" s="1"/>
  <c r="P24" i="5" s="1"/>
  <c r="J24" i="5" s="1"/>
  <c r="R24" i="5"/>
  <c r="Q24" i="5"/>
  <c r="R23" i="5"/>
  <c r="Q23" i="5"/>
  <c r="T23" i="5" s="1"/>
  <c r="J23" i="5" s="1"/>
  <c r="R22" i="5"/>
  <c r="Q22" i="5"/>
  <c r="T22" i="5" s="1"/>
  <c r="J22" i="5" s="1"/>
  <c r="S21" i="5"/>
  <c r="R21" i="5"/>
  <c r="Q21" i="5"/>
  <c r="T21" i="5" s="1"/>
  <c r="J21" i="5" s="1"/>
  <c r="Q20" i="5"/>
  <c r="T20" i="5" s="1"/>
  <c r="J20" i="5" s="1"/>
  <c r="R15" i="5"/>
  <c r="T25" i="3" l="1"/>
  <c r="P25" i="3" s="1"/>
  <c r="T33" i="3"/>
  <c r="J33" i="3" s="1"/>
  <c r="T12" i="3"/>
  <c r="J12" i="3" s="1"/>
  <c r="T31" i="3"/>
  <c r="J31" i="3" s="1"/>
  <c r="T44" i="3"/>
  <c r="P44" i="3" s="1"/>
  <c r="J44" i="3" s="1"/>
  <c r="T13" i="3"/>
  <c r="J13" i="3" s="1"/>
  <c r="T21" i="3"/>
  <c r="J21" i="3" s="1"/>
  <c r="T33" i="9"/>
  <c r="J33" i="9" s="1"/>
  <c r="T11" i="9"/>
  <c r="J11" i="9" s="1"/>
  <c r="T34" i="9"/>
  <c r="P34" i="9" s="1"/>
  <c r="T41" i="9"/>
  <c r="J41" i="9" s="1"/>
  <c r="T31" i="9"/>
  <c r="J31" i="9" s="1"/>
  <c r="T21" i="9"/>
  <c r="J21" i="9" s="1"/>
  <c r="T45" i="9"/>
  <c r="P45" i="9" s="1"/>
  <c r="J44" i="9" s="1"/>
  <c r="T13" i="9"/>
  <c r="J13" i="9" s="1"/>
  <c r="T24" i="9"/>
  <c r="P24" i="9" s="1"/>
  <c r="J24" i="9" s="1"/>
  <c r="T25" i="9"/>
  <c r="P25" i="9" s="1"/>
  <c r="J14" i="4"/>
  <c r="J44" i="4"/>
  <c r="J34" i="4"/>
  <c r="J24" i="4"/>
  <c r="J34" i="3"/>
  <c r="J24" i="3"/>
  <c r="J14" i="9"/>
  <c r="J34" i="9"/>
  <c r="J34" i="8"/>
  <c r="J44" i="8"/>
  <c r="J14" i="8"/>
  <c r="J34" i="7"/>
  <c r="J24" i="7"/>
  <c r="J34" i="6"/>
  <c r="Q15" i="5"/>
  <c r="S14" i="5"/>
  <c r="R14" i="5"/>
  <c r="Q14" i="5"/>
  <c r="R13" i="5"/>
  <c r="Q13" i="5"/>
  <c r="R12" i="5"/>
  <c r="Q12" i="5"/>
  <c r="S11" i="5"/>
  <c r="R11" i="5"/>
  <c r="Q11" i="5"/>
  <c r="Q10" i="5"/>
  <c r="T10" i="5" s="1"/>
  <c r="J10" i="5" s="1"/>
  <c r="T13" i="5" l="1"/>
  <c r="J13" i="5" s="1"/>
  <c r="T12" i="5"/>
  <c r="J12" i="5" s="1"/>
  <c r="T15" i="5"/>
  <c r="T11" i="5"/>
  <c r="J11" i="5" s="1"/>
  <c r="T14" i="5"/>
  <c r="P15" i="5" l="1"/>
  <c r="J14" i="5" s="1"/>
  <c r="P14" i="5"/>
  <c r="F1" i="4"/>
  <c r="F1" i="3"/>
  <c r="F1" i="9"/>
  <c r="F1" i="8"/>
  <c r="F1" i="7"/>
  <c r="F1" i="6"/>
  <c r="N1" i="6"/>
  <c r="N1" i="7" s="1"/>
  <c r="N1" i="8" s="1"/>
  <c r="N1" i="9" s="1"/>
  <c r="N1" i="3" s="1"/>
  <c r="N1" i="4" s="1"/>
</calcChain>
</file>

<file path=xl/sharedStrings.xml><?xml version="1.0" encoding="utf-8"?>
<sst xmlns="http://schemas.openxmlformats.org/spreadsheetml/2006/main" count="1204" uniqueCount="46">
  <si>
    <t>WEEK:-</t>
  </si>
  <si>
    <t>Wednesday</t>
  </si>
  <si>
    <t>TODAY'S TO DO NOTES:-</t>
  </si>
  <si>
    <t>FREEZER / BACKROOM</t>
  </si>
  <si>
    <t>WALK-IN /</t>
  </si>
  <si>
    <t>PROOFER /</t>
  </si>
  <si>
    <t>DRIVE</t>
  </si>
  <si>
    <t xml:space="preserve">FRONT </t>
  </si>
  <si>
    <t>WASTE /</t>
  </si>
  <si>
    <t>TOTAL</t>
  </si>
  <si>
    <t>OVER</t>
  </si>
  <si>
    <t>CASH</t>
  </si>
  <si>
    <t>CASHIER/MIC</t>
  </si>
  <si>
    <t>RETARDER</t>
  </si>
  <si>
    <t>OVEN</t>
  </si>
  <si>
    <t>CABINET</t>
  </si>
  <si>
    <t>CREDIT</t>
  </si>
  <si>
    <t>SHORT+/-</t>
  </si>
  <si>
    <t>INITIALS</t>
  </si>
  <si>
    <t>BREADS</t>
  </si>
  <si>
    <t>FRONT CASH</t>
  </si>
  <si>
    <t>FLATBREAD</t>
  </si>
  <si>
    <t>DRIVE CASH</t>
  </si>
  <si>
    <t>SALAD</t>
  </si>
  <si>
    <t>SAFE CASH</t>
  </si>
  <si>
    <t>PIZZA</t>
  </si>
  <si>
    <t>NOTE:-</t>
  </si>
  <si>
    <t>WRAPS</t>
  </si>
  <si>
    <t>OTHERS</t>
  </si>
  <si>
    <t>CASE</t>
  </si>
  <si>
    <t>BAG</t>
  </si>
  <si>
    <t>COUNTS</t>
  </si>
  <si>
    <t>TUESDAY</t>
  </si>
  <si>
    <t>MONDAY</t>
  </si>
  <si>
    <t>THURSDAY</t>
  </si>
  <si>
    <t>FRIDAY</t>
  </si>
  <si>
    <t>SATURDAY</t>
  </si>
  <si>
    <t>SUNDAY</t>
  </si>
  <si>
    <t>OPENING / MORNING  COUNTS</t>
  </si>
  <si>
    <t>MID DAY COUNTS (1:30 PM - 2:30 PM )</t>
  </si>
  <si>
    <t>AFTERNOON  COUNTS  ( 4:00 PM - 5:00 PM)</t>
  </si>
  <si>
    <t>LAST NIGHT CLOSING COUNTS</t>
  </si>
  <si>
    <t>SALAD/BAG</t>
  </si>
  <si>
    <t>LOOS/BAG</t>
  </si>
  <si>
    <t>CABINET/BAG</t>
  </si>
  <si>
    <t>TO ADD TWO NUMBERS IN SAME CELL PLEASE USE " = " ON FRONT OF NUMBER ( EXCAMPLE =1+1 "ENTERD")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</si>
</sst>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/>
    <xf numFmtId="0" fontId="0" fillId="0" borderId="13" xfId="0" applyBorder="1"/>
    <xf numFmtId="0" fontId="11" fillId="0" borderId="3" xfId="0" applyFont="1" applyBorder="1" applyAlignment="1">
      <alignment horizontal="right"/>
    </xf>
    <xf numFmtId="0" fontId="0" fillId="0" borderId="9" xfId="0" applyBorder="1"/>
    <xf numFmtId="0" fontId="9" fillId="0" borderId="7" xfId="0" applyFont="1" applyBorder="1" applyAlignment="1">
      <alignment horizontal="center" vertical="center"/>
    </xf>
    <xf numFmtId="2" fontId="9" fillId="0" borderId="7" xfId="0" applyNumberFormat="1" applyFont="1" applyBorder="1" applyAlignment="1" applyProtection="1">
      <alignment horizontal="center" vertical="center"/>
      <protection locked="0"/>
    </xf>
    <xf numFmtId="2" fontId="0" fillId="0" borderId="8" xfId="0" applyNumberForma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12" fillId="0" borderId="0" xfId="0" applyFont="1"/>
    <xf numFmtId="0" fontId="10" fillId="2" borderId="8" xfId="0" applyFont="1" applyFill="1" applyBorder="1" applyAlignment="1">
      <alignment horizontal="center" vertical="center"/>
    </xf>
    <xf numFmtId="0" fontId="8" fillId="2" borderId="7" xfId="0" applyFont="1" applyFill="1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0" fontId="8" fillId="3" borderId="7" xfId="0" applyFont="1" applyFill="1" applyBorder="1" applyAlignment="1" applyProtection="1">
      <alignment horizontal="center" vertical="center"/>
    </xf>
    <xf numFmtId="0" fontId="8" fillId="2" borderId="8" xfId="0" applyFont="1" applyFill="1" applyBorder="1" applyAlignment="1" applyProtection="1">
      <alignment horizontal="center" vertical="center"/>
      <protection locked="0"/>
    </xf>
    <xf numFmtId="2" fontId="9" fillId="0" borderId="8" xfId="0" applyNumberFormat="1" applyFont="1" applyBorder="1" applyAlignment="1" applyProtection="1">
      <alignment horizontal="center" vertical="center"/>
      <protection locked="0"/>
    </xf>
    <xf numFmtId="2" fontId="0" fillId="0" borderId="7" xfId="0" applyNumberFormat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3" xfId="0" applyBorder="1"/>
    <xf numFmtId="0" fontId="0" fillId="0" borderId="0" xfId="0" applyBorder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4" fontId="2" fillId="2" borderId="0" xfId="0" applyNumberFormat="1" applyFont="1" applyFill="1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6" fillId="2" borderId="0" xfId="0" applyFont="1" applyFill="1" applyBorder="1" applyAlignment="1">
      <alignment horizontal="center"/>
    </xf>
    <xf numFmtId="0" fontId="0" fillId="0" borderId="14" xfId="0" applyBorder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horizontal="center" vertical="center"/>
    </xf>
    <xf numFmtId="0" fontId="15" fillId="2" borderId="0" xfId="0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right" vertical="center"/>
    </xf>
    <xf numFmtId="0" fontId="3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right"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</xf>
    <xf numFmtId="0" fontId="0" fillId="0" borderId="0" xfId="0" applyFont="1"/>
    <xf numFmtId="0" fontId="13" fillId="2" borderId="8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6" fillId="0" borderId="0" xfId="0" applyFont="1"/>
    <xf numFmtId="0" fontId="8" fillId="0" borderId="7" xfId="0" applyFont="1" applyBorder="1" applyAlignment="1" applyProtection="1">
      <alignment horizontal="center" vertical="center"/>
      <protection locked="0"/>
    </xf>
    <xf numFmtId="0" fontId="8" fillId="3" borderId="8" xfId="0" applyFont="1" applyFill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  <protection locked="0"/>
    </xf>
    <xf numFmtId="0" fontId="2" fillId="0" borderId="1" xfId="0" applyFont="1" applyBorder="1"/>
    <xf numFmtId="0" fontId="7" fillId="0" borderId="1" xfId="0" applyFont="1" applyBorder="1" applyAlignment="1">
      <alignment horizontal="center" vertical="center"/>
    </xf>
    <xf numFmtId="0" fontId="2" fillId="0" borderId="0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14" fillId="0" borderId="0" xfId="0" applyFont="1" applyBorder="1" applyAlignment="1">
      <alignment horizontal="center" vertical="center"/>
    </xf>
    <xf numFmtId="0" fontId="2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8" fillId="2" borderId="7" xfId="0" applyFont="1" applyFill="1" applyBorder="1" applyAlignment="1" applyProtection="1">
      <alignment horizontal="center" vertical="top"/>
      <protection locked="0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4" fontId="3" fillId="4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0" fillId="0" borderId="14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9" fillId="0" borderId="7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14" fontId="3" fillId="4" borderId="1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1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173909</xdr:colOff>
      <xdr:row>0</xdr:row>
      <xdr:rowOff>53341</xdr:rowOff>
    </xdr:from>
    <xdr:to>
      <xdr:col>3</xdr:col>
      <xdr:colOff>429987</xdr:colOff>
      <xdr:row>5</xdr:row>
      <xdr:rowOff>68581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909" y="53341"/>
          <a:ext cx="2077258" cy="1394460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625602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625602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625602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625602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6080342" y="4175342"/>
          <a:ext cx="0" cy="756781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6080342" y="7698288"/>
          <a:ext cx="0" cy="7567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6080342" y="7698288"/>
          <a:ext cx="0" cy="7567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6080342" y="7698288"/>
          <a:ext cx="0" cy="7567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6080342" y="7698288"/>
          <a:ext cx="0" cy="7567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080342" y="7698288"/>
          <a:ext cx="0" cy="7567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>
          <a:off x="6080342" y="7698288"/>
          <a:ext cx="0" cy="7567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6080342" y="4175342"/>
          <a:ext cx="0" cy="756781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6080342" y="4175342"/>
          <a:ext cx="0" cy="756781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6080342" y="4175342"/>
          <a:ext cx="0" cy="756781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6080342" y="7698288"/>
          <a:ext cx="0" cy="7567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080342" y="7698288"/>
          <a:ext cx="0" cy="7567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>
          <a:off x="6080342" y="7698288"/>
          <a:ext cx="0" cy="7567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080342" y="7698288"/>
          <a:ext cx="0" cy="7567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080342" y="7698288"/>
          <a:ext cx="0" cy="7567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6080342" y="7698288"/>
          <a:ext cx="0" cy="7567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>
          <a:off x="6048375" y="419100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CxnSpPr/>
      </xdr:nvCxnSpPr>
      <xdr:spPr>
        <a:xfrm>
          <a:off x="6048375" y="419100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/>
      </xdr:nvCxnSpPr>
      <xdr:spPr>
        <a:xfrm>
          <a:off x="6048375" y="419100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CxnSpPr/>
      </xdr:nvCxnSpPr>
      <xdr:spPr>
        <a:xfrm>
          <a:off x="6048375" y="419100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0E4932B5-D0DB-4806-975F-43DCE210BD28}"/>
            </a:ext>
          </a:extLst>
        </xdr:cNvPr>
        <xdr:cNvCxnSpPr/>
      </xdr:nvCxnSpPr>
      <xdr:spPr>
        <a:xfrm>
          <a:off x="619506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1590C33E-78C8-447E-A03C-6CB663A8B246}"/>
            </a:ext>
          </a:extLst>
        </xdr:cNvPr>
        <xdr:cNvCxnSpPr/>
      </xdr:nvCxnSpPr>
      <xdr:spPr>
        <a:xfrm>
          <a:off x="619506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76" name="Straight Connector 75">
          <a:extLst>
            <a:ext uri="{FF2B5EF4-FFF2-40B4-BE49-F238E27FC236}">
              <a16:creationId xmlns:a16="http://schemas.microsoft.com/office/drawing/2014/main" id="{3571EF36-7AC0-4C19-8E0E-A22791715CCF}"/>
            </a:ext>
          </a:extLst>
        </xdr:cNvPr>
        <xdr:cNvCxnSpPr/>
      </xdr:nvCxnSpPr>
      <xdr:spPr>
        <a:xfrm>
          <a:off x="619506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8D9B06B5-AC9D-4704-B025-06E8BCCF2636}"/>
            </a:ext>
          </a:extLst>
        </xdr:cNvPr>
        <xdr:cNvCxnSpPr/>
      </xdr:nvCxnSpPr>
      <xdr:spPr>
        <a:xfrm>
          <a:off x="619506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78" name="Straight Connector 77">
          <a:extLst>
            <a:ext uri="{FF2B5EF4-FFF2-40B4-BE49-F238E27FC236}">
              <a16:creationId xmlns:a16="http://schemas.microsoft.com/office/drawing/2014/main" id="{0A0C7344-EC79-4DCD-A0CE-54E45C4CA197}"/>
            </a:ext>
          </a:extLst>
        </xdr:cNvPr>
        <xdr:cNvCxnSpPr/>
      </xdr:nvCxnSpPr>
      <xdr:spPr>
        <a:xfrm>
          <a:off x="619506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79" name="Straight Connector 78">
          <a:extLst>
            <a:ext uri="{FF2B5EF4-FFF2-40B4-BE49-F238E27FC236}">
              <a16:creationId xmlns:a16="http://schemas.microsoft.com/office/drawing/2014/main" id="{4E481964-1ADC-4E4A-ADAA-73FEF6925654}"/>
            </a:ext>
          </a:extLst>
        </xdr:cNvPr>
        <xdr:cNvCxnSpPr/>
      </xdr:nvCxnSpPr>
      <xdr:spPr>
        <a:xfrm>
          <a:off x="619506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80" name="Straight Connector 79">
          <a:extLst>
            <a:ext uri="{FF2B5EF4-FFF2-40B4-BE49-F238E27FC236}">
              <a16:creationId xmlns:a16="http://schemas.microsoft.com/office/drawing/2014/main" id="{8671A7F7-608F-491B-8EB7-50752F977A55}"/>
            </a:ext>
          </a:extLst>
        </xdr:cNvPr>
        <xdr:cNvCxnSpPr/>
      </xdr:nvCxnSpPr>
      <xdr:spPr>
        <a:xfrm>
          <a:off x="619506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81" name="Straight Connector 80">
          <a:extLst>
            <a:ext uri="{FF2B5EF4-FFF2-40B4-BE49-F238E27FC236}">
              <a16:creationId xmlns:a16="http://schemas.microsoft.com/office/drawing/2014/main" id="{1E1F5C97-AD90-41E5-AFF4-AB39C5E24AFB}"/>
            </a:ext>
          </a:extLst>
        </xdr:cNvPr>
        <xdr:cNvCxnSpPr/>
      </xdr:nvCxnSpPr>
      <xdr:spPr>
        <a:xfrm>
          <a:off x="619506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82" name="Straight Connector 81">
          <a:extLst>
            <a:ext uri="{FF2B5EF4-FFF2-40B4-BE49-F238E27FC236}">
              <a16:creationId xmlns:a16="http://schemas.microsoft.com/office/drawing/2014/main" id="{484FD31D-5C24-4B5F-845D-E5FB20458FE5}"/>
            </a:ext>
          </a:extLst>
        </xdr:cNvPr>
        <xdr:cNvCxnSpPr/>
      </xdr:nvCxnSpPr>
      <xdr:spPr>
        <a:xfrm>
          <a:off x="619506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83" name="Straight Connector 82">
          <a:extLst>
            <a:ext uri="{FF2B5EF4-FFF2-40B4-BE49-F238E27FC236}">
              <a16:creationId xmlns:a16="http://schemas.microsoft.com/office/drawing/2014/main" id="{9441225B-0531-4ED1-B1A6-25A8944CB602}"/>
            </a:ext>
          </a:extLst>
        </xdr:cNvPr>
        <xdr:cNvCxnSpPr/>
      </xdr:nvCxnSpPr>
      <xdr:spPr>
        <a:xfrm>
          <a:off x="619506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89" name="Straight Connector 88">
          <a:extLst>
            <a:ext uri="{FF2B5EF4-FFF2-40B4-BE49-F238E27FC236}">
              <a16:creationId xmlns:a16="http://schemas.microsoft.com/office/drawing/2014/main" id="{097AD152-D271-46FD-91B6-89A1B64C8DC2}"/>
            </a:ext>
          </a:extLst>
        </xdr:cNvPr>
        <xdr:cNvCxnSpPr/>
      </xdr:nvCxnSpPr>
      <xdr:spPr>
        <a:xfrm>
          <a:off x="619506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90" name="Straight Connector 89">
          <a:extLst>
            <a:ext uri="{FF2B5EF4-FFF2-40B4-BE49-F238E27FC236}">
              <a16:creationId xmlns:a16="http://schemas.microsoft.com/office/drawing/2014/main" id="{BD2E387D-EDFD-4804-9635-E89DCEEDB867}"/>
            </a:ext>
          </a:extLst>
        </xdr:cNvPr>
        <xdr:cNvCxnSpPr/>
      </xdr:nvCxnSpPr>
      <xdr:spPr>
        <a:xfrm>
          <a:off x="619506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91" name="Straight Connector 90">
          <a:extLst>
            <a:ext uri="{FF2B5EF4-FFF2-40B4-BE49-F238E27FC236}">
              <a16:creationId xmlns:a16="http://schemas.microsoft.com/office/drawing/2014/main" id="{34CC999F-B65E-47AF-88FA-66AC44C17653}"/>
            </a:ext>
          </a:extLst>
        </xdr:cNvPr>
        <xdr:cNvCxnSpPr/>
      </xdr:nvCxnSpPr>
      <xdr:spPr>
        <a:xfrm>
          <a:off x="619506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92" name="Straight Connector 91">
          <a:extLst>
            <a:ext uri="{FF2B5EF4-FFF2-40B4-BE49-F238E27FC236}">
              <a16:creationId xmlns:a16="http://schemas.microsoft.com/office/drawing/2014/main" id="{BF94F5CB-C8D6-479E-8CB3-563CD6912B4F}"/>
            </a:ext>
          </a:extLst>
        </xdr:cNvPr>
        <xdr:cNvCxnSpPr/>
      </xdr:nvCxnSpPr>
      <xdr:spPr>
        <a:xfrm>
          <a:off x="619506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93" name="Straight Connector 92">
          <a:extLst>
            <a:ext uri="{FF2B5EF4-FFF2-40B4-BE49-F238E27FC236}">
              <a16:creationId xmlns:a16="http://schemas.microsoft.com/office/drawing/2014/main" id="{501DF014-1BEB-4553-B3F4-37A7B80CE53B}"/>
            </a:ext>
          </a:extLst>
        </xdr:cNvPr>
        <xdr:cNvCxnSpPr/>
      </xdr:nvCxnSpPr>
      <xdr:spPr>
        <a:xfrm>
          <a:off x="619506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94" name="Straight Connector 93">
          <a:extLst>
            <a:ext uri="{FF2B5EF4-FFF2-40B4-BE49-F238E27FC236}">
              <a16:creationId xmlns:a16="http://schemas.microsoft.com/office/drawing/2014/main" id="{572F79C7-AABA-4733-A938-D6DA220E3369}"/>
            </a:ext>
          </a:extLst>
        </xdr:cNvPr>
        <xdr:cNvCxnSpPr/>
      </xdr:nvCxnSpPr>
      <xdr:spPr>
        <a:xfrm>
          <a:off x="619506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95" name="Straight Connector 94">
          <a:extLst>
            <a:ext uri="{FF2B5EF4-FFF2-40B4-BE49-F238E27FC236}">
              <a16:creationId xmlns:a16="http://schemas.microsoft.com/office/drawing/2014/main" id="{7D72054C-95C8-444E-85EC-7D801CA1A474}"/>
            </a:ext>
          </a:extLst>
        </xdr:cNvPr>
        <xdr:cNvCxnSpPr/>
      </xdr:nvCxnSpPr>
      <xdr:spPr>
        <a:xfrm>
          <a:off x="619506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96" name="Straight Connector 95">
          <a:extLst>
            <a:ext uri="{FF2B5EF4-FFF2-40B4-BE49-F238E27FC236}">
              <a16:creationId xmlns:a16="http://schemas.microsoft.com/office/drawing/2014/main" id="{A6805E7F-AB87-4A3F-A905-381205CC1095}"/>
            </a:ext>
          </a:extLst>
        </xdr:cNvPr>
        <xdr:cNvCxnSpPr/>
      </xdr:nvCxnSpPr>
      <xdr:spPr>
        <a:xfrm>
          <a:off x="619506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97" name="Straight Connector 96">
          <a:extLst>
            <a:ext uri="{FF2B5EF4-FFF2-40B4-BE49-F238E27FC236}">
              <a16:creationId xmlns:a16="http://schemas.microsoft.com/office/drawing/2014/main" id="{298FF042-8226-4D94-9BCB-843A476F21B7}"/>
            </a:ext>
          </a:extLst>
        </xdr:cNvPr>
        <xdr:cNvCxnSpPr/>
      </xdr:nvCxnSpPr>
      <xdr:spPr>
        <a:xfrm>
          <a:off x="619506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98" name="Straight Connector 97">
          <a:extLst>
            <a:ext uri="{FF2B5EF4-FFF2-40B4-BE49-F238E27FC236}">
              <a16:creationId xmlns:a16="http://schemas.microsoft.com/office/drawing/2014/main" id="{DC00D0A0-7292-4ACA-9FCA-6FB8CF4608B2}"/>
            </a:ext>
          </a:extLst>
        </xdr:cNvPr>
        <xdr:cNvCxnSpPr/>
      </xdr:nvCxnSpPr>
      <xdr:spPr>
        <a:xfrm>
          <a:off x="619506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173909</xdr:colOff>
      <xdr:row>0</xdr:row>
      <xdr:rowOff>162127</xdr:rowOff>
    </xdr:from>
    <xdr:to>
      <xdr:col>3</xdr:col>
      <xdr:colOff>429987</xdr:colOff>
      <xdr:row>5</xdr:row>
      <xdr:rowOff>60960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909" y="162127"/>
          <a:ext cx="2077258" cy="1278053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625602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625602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625602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>
          <a:off x="625602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625602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625602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625602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>
          <a:off x="625602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625602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25602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>
          <a:off x="625602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/>
      </xdr:nvCxnSpPr>
      <xdr:spPr>
        <a:xfrm>
          <a:off x="625602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CxnSpPr/>
      </xdr:nvCxnSpPr>
      <xdr:spPr>
        <a:xfrm>
          <a:off x="6048375" y="419100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CxnSpPr/>
      </xdr:nvCxnSpPr>
      <xdr:spPr>
        <a:xfrm>
          <a:off x="6048375" y="419100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CxnSpPr/>
      </xdr:nvCxnSpPr>
      <xdr:spPr>
        <a:xfrm>
          <a:off x="6048375" y="419100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CxnSpPr/>
      </xdr:nvCxnSpPr>
      <xdr:spPr>
        <a:xfrm>
          <a:off x="6048375" y="419100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CxnSpPr/>
      </xdr:nvCxnSpPr>
      <xdr:spPr>
        <a:xfrm>
          <a:off x="6048375" y="419100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76" name="Straight Connector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78" name="Straight Connector 77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79" name="Straight Connector 78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80" name="Straight Connector 79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81" name="Straight Connector 80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82" name="Straight Connector 8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83" name="Straight Connector 82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84" name="Straight Connector 83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85" name="Straight Connector 84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86" name="Straight Connector 8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87" name="Straight Connector 86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88" name="Straight Connector 87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89" name="Straight Connector 88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90" name="Straight Connector 89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91" name="Straight Connector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92" name="Straight Connector 91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93" name="Straight Connector 92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94" name="Straight Connector 93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95" name="Straight Connector 94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96" name="Straight Connector 95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97" name="Straight Connector 96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98" name="Straight Connector 97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99" name="Straight Connector 98">
          <a:extLst>
            <a:ext uri="{FF2B5EF4-FFF2-40B4-BE49-F238E27FC236}">
              <a16:creationId xmlns:a16="http://schemas.microsoft.com/office/drawing/2014/main" id="{2A9216D4-08D0-420B-BDF5-A9B09BA798BF}"/>
            </a:ext>
          </a:extLst>
        </xdr:cNvPr>
        <xdr:cNvCxnSpPr/>
      </xdr:nvCxnSpPr>
      <xdr:spPr>
        <a:xfrm>
          <a:off x="619506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00" name="Straight Connector 99">
          <a:extLst>
            <a:ext uri="{FF2B5EF4-FFF2-40B4-BE49-F238E27FC236}">
              <a16:creationId xmlns:a16="http://schemas.microsoft.com/office/drawing/2014/main" id="{B868CB7C-152F-47C7-987E-673C57F14F6C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01" name="Straight Connector 100">
          <a:extLst>
            <a:ext uri="{FF2B5EF4-FFF2-40B4-BE49-F238E27FC236}">
              <a16:creationId xmlns:a16="http://schemas.microsoft.com/office/drawing/2014/main" id="{060583E8-459E-4939-A1C3-4F8F47AC6179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02" name="Straight Connector 101">
          <a:extLst>
            <a:ext uri="{FF2B5EF4-FFF2-40B4-BE49-F238E27FC236}">
              <a16:creationId xmlns:a16="http://schemas.microsoft.com/office/drawing/2014/main" id="{5632B185-2AB7-4957-9AA0-426F29562072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03" name="Straight Connector 102">
          <a:extLst>
            <a:ext uri="{FF2B5EF4-FFF2-40B4-BE49-F238E27FC236}">
              <a16:creationId xmlns:a16="http://schemas.microsoft.com/office/drawing/2014/main" id="{3D7B8100-6B66-4040-84CA-46A1594E4E21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04" name="Straight Connector 103">
          <a:extLst>
            <a:ext uri="{FF2B5EF4-FFF2-40B4-BE49-F238E27FC236}">
              <a16:creationId xmlns:a16="http://schemas.microsoft.com/office/drawing/2014/main" id="{C695EC92-6764-4AD0-968C-13DA5486E3A0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05" name="Straight Connector 104">
          <a:extLst>
            <a:ext uri="{FF2B5EF4-FFF2-40B4-BE49-F238E27FC236}">
              <a16:creationId xmlns:a16="http://schemas.microsoft.com/office/drawing/2014/main" id="{D4B440A5-0999-46BB-ADAC-7E71CD107D37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06" name="Straight Connector 105">
          <a:extLst>
            <a:ext uri="{FF2B5EF4-FFF2-40B4-BE49-F238E27FC236}">
              <a16:creationId xmlns:a16="http://schemas.microsoft.com/office/drawing/2014/main" id="{558A76A7-1832-40BA-ABC4-013482BA13A4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07" name="Straight Connector 106">
          <a:extLst>
            <a:ext uri="{FF2B5EF4-FFF2-40B4-BE49-F238E27FC236}">
              <a16:creationId xmlns:a16="http://schemas.microsoft.com/office/drawing/2014/main" id="{7EE1563D-4829-48C4-9C2C-48C48BD16A78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08" name="Straight Connector 107">
          <a:extLst>
            <a:ext uri="{FF2B5EF4-FFF2-40B4-BE49-F238E27FC236}">
              <a16:creationId xmlns:a16="http://schemas.microsoft.com/office/drawing/2014/main" id="{35CEDA80-3DEC-4D04-A99E-96ACF37B2550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09" name="Straight Connector 108">
          <a:extLst>
            <a:ext uri="{FF2B5EF4-FFF2-40B4-BE49-F238E27FC236}">
              <a16:creationId xmlns:a16="http://schemas.microsoft.com/office/drawing/2014/main" id="{A58461A5-A0B1-41AD-A731-3E048C4B4500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10" name="Straight Connector 109">
          <a:extLst>
            <a:ext uri="{FF2B5EF4-FFF2-40B4-BE49-F238E27FC236}">
              <a16:creationId xmlns:a16="http://schemas.microsoft.com/office/drawing/2014/main" id="{2237130A-3720-4614-8A13-37C73D783979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11" name="Straight Connector 110">
          <a:extLst>
            <a:ext uri="{FF2B5EF4-FFF2-40B4-BE49-F238E27FC236}">
              <a16:creationId xmlns:a16="http://schemas.microsoft.com/office/drawing/2014/main" id="{1094A815-3918-4110-B51C-ECE91DA4AD21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12" name="Straight Connector 111">
          <a:extLst>
            <a:ext uri="{FF2B5EF4-FFF2-40B4-BE49-F238E27FC236}">
              <a16:creationId xmlns:a16="http://schemas.microsoft.com/office/drawing/2014/main" id="{7509F20F-C2BE-4770-968C-63B0B1588B5E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13" name="Straight Connector 112">
          <a:extLst>
            <a:ext uri="{FF2B5EF4-FFF2-40B4-BE49-F238E27FC236}">
              <a16:creationId xmlns:a16="http://schemas.microsoft.com/office/drawing/2014/main" id="{DCE4BEE1-F307-4944-BCF1-00B55FF23725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14" name="Straight Connector 113">
          <a:extLst>
            <a:ext uri="{FF2B5EF4-FFF2-40B4-BE49-F238E27FC236}">
              <a16:creationId xmlns:a16="http://schemas.microsoft.com/office/drawing/2014/main" id="{65A247C4-A67C-43F4-8E89-8CFC6D6C35BC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15" name="Straight Connector 114">
          <a:extLst>
            <a:ext uri="{FF2B5EF4-FFF2-40B4-BE49-F238E27FC236}">
              <a16:creationId xmlns:a16="http://schemas.microsoft.com/office/drawing/2014/main" id="{6587C7EC-FC60-49C2-BDAA-A8A60A0EE2FB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16" name="Straight Connector 115">
          <a:extLst>
            <a:ext uri="{FF2B5EF4-FFF2-40B4-BE49-F238E27FC236}">
              <a16:creationId xmlns:a16="http://schemas.microsoft.com/office/drawing/2014/main" id="{00D040D6-7F7E-4FA2-BD61-0A26E2362FA4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17" name="Straight Connector 116">
          <a:extLst>
            <a:ext uri="{FF2B5EF4-FFF2-40B4-BE49-F238E27FC236}">
              <a16:creationId xmlns:a16="http://schemas.microsoft.com/office/drawing/2014/main" id="{D68D6370-7FE2-46F1-9B1B-21471548F960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18" name="Straight Connector 117">
          <a:extLst>
            <a:ext uri="{FF2B5EF4-FFF2-40B4-BE49-F238E27FC236}">
              <a16:creationId xmlns:a16="http://schemas.microsoft.com/office/drawing/2014/main" id="{889A4F2F-310F-4A7C-9F57-65E6108F63FE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119" name="Straight Connector 118">
          <a:extLst>
            <a:ext uri="{FF2B5EF4-FFF2-40B4-BE49-F238E27FC236}">
              <a16:creationId xmlns:a16="http://schemas.microsoft.com/office/drawing/2014/main" id="{C405736B-C8B7-408F-B2D0-47D2C747F69E}"/>
            </a:ext>
          </a:extLst>
        </xdr:cNvPr>
        <xdr:cNvCxnSpPr/>
      </xdr:nvCxnSpPr>
      <xdr:spPr>
        <a:xfrm>
          <a:off x="619506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20" name="Straight Connector 119">
          <a:extLst>
            <a:ext uri="{FF2B5EF4-FFF2-40B4-BE49-F238E27FC236}">
              <a16:creationId xmlns:a16="http://schemas.microsoft.com/office/drawing/2014/main" id="{CA679FFE-D911-449C-99F1-C60894B997C6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21" name="Straight Connector 120">
          <a:extLst>
            <a:ext uri="{FF2B5EF4-FFF2-40B4-BE49-F238E27FC236}">
              <a16:creationId xmlns:a16="http://schemas.microsoft.com/office/drawing/2014/main" id="{6C70D319-80AC-4FB7-A91B-D810ECC6A2CA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22" name="Straight Connector 121">
          <a:extLst>
            <a:ext uri="{FF2B5EF4-FFF2-40B4-BE49-F238E27FC236}">
              <a16:creationId xmlns:a16="http://schemas.microsoft.com/office/drawing/2014/main" id="{92E9C8AC-88D5-4743-B841-48E1DE33FD9B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123" name="Straight Connector 122">
          <a:extLst>
            <a:ext uri="{FF2B5EF4-FFF2-40B4-BE49-F238E27FC236}">
              <a16:creationId xmlns:a16="http://schemas.microsoft.com/office/drawing/2014/main" id="{74963532-9F78-4E5A-B22D-8DA6495F3EBE}"/>
            </a:ext>
          </a:extLst>
        </xdr:cNvPr>
        <xdr:cNvCxnSpPr/>
      </xdr:nvCxnSpPr>
      <xdr:spPr>
        <a:xfrm>
          <a:off x="619506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24" name="Straight Connector 123">
          <a:extLst>
            <a:ext uri="{FF2B5EF4-FFF2-40B4-BE49-F238E27FC236}">
              <a16:creationId xmlns:a16="http://schemas.microsoft.com/office/drawing/2014/main" id="{C95D6919-0E00-4351-8977-D6B176A692AD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25" name="Straight Connector 124">
          <a:extLst>
            <a:ext uri="{FF2B5EF4-FFF2-40B4-BE49-F238E27FC236}">
              <a16:creationId xmlns:a16="http://schemas.microsoft.com/office/drawing/2014/main" id="{7E5B1265-4E36-4710-8CA3-133B2BEC4867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26" name="Straight Connector 125">
          <a:extLst>
            <a:ext uri="{FF2B5EF4-FFF2-40B4-BE49-F238E27FC236}">
              <a16:creationId xmlns:a16="http://schemas.microsoft.com/office/drawing/2014/main" id="{D1E066DC-03D2-4A4D-9F2B-528ED9F773B5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127" name="Straight Connector 126">
          <a:extLst>
            <a:ext uri="{FF2B5EF4-FFF2-40B4-BE49-F238E27FC236}">
              <a16:creationId xmlns:a16="http://schemas.microsoft.com/office/drawing/2014/main" id="{D279D0C5-C003-4671-901C-3709AA746DB6}"/>
            </a:ext>
          </a:extLst>
        </xdr:cNvPr>
        <xdr:cNvCxnSpPr/>
      </xdr:nvCxnSpPr>
      <xdr:spPr>
        <a:xfrm>
          <a:off x="619506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28" name="Straight Connector 127">
          <a:extLst>
            <a:ext uri="{FF2B5EF4-FFF2-40B4-BE49-F238E27FC236}">
              <a16:creationId xmlns:a16="http://schemas.microsoft.com/office/drawing/2014/main" id="{78A70DED-E654-460E-97CF-629CF90E593F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29" name="Straight Connector 128">
          <a:extLst>
            <a:ext uri="{FF2B5EF4-FFF2-40B4-BE49-F238E27FC236}">
              <a16:creationId xmlns:a16="http://schemas.microsoft.com/office/drawing/2014/main" id="{5E23A870-3C6D-4CC8-9A07-2047F941E37B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30" name="Straight Connector 129">
          <a:extLst>
            <a:ext uri="{FF2B5EF4-FFF2-40B4-BE49-F238E27FC236}">
              <a16:creationId xmlns:a16="http://schemas.microsoft.com/office/drawing/2014/main" id="{C3AEF4BB-944F-49F0-8553-0A112B6ECB5E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131" name="Straight Connector 130">
          <a:extLst>
            <a:ext uri="{FF2B5EF4-FFF2-40B4-BE49-F238E27FC236}">
              <a16:creationId xmlns:a16="http://schemas.microsoft.com/office/drawing/2014/main" id="{91D9EB3E-D8B2-4933-9333-B41DF7CF58D9}"/>
            </a:ext>
          </a:extLst>
        </xdr:cNvPr>
        <xdr:cNvCxnSpPr/>
      </xdr:nvCxnSpPr>
      <xdr:spPr>
        <a:xfrm>
          <a:off x="619506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32" name="Straight Connector 131">
          <a:extLst>
            <a:ext uri="{FF2B5EF4-FFF2-40B4-BE49-F238E27FC236}">
              <a16:creationId xmlns:a16="http://schemas.microsoft.com/office/drawing/2014/main" id="{370CFE32-70D9-4DA5-96E6-E846FAC6A47F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33" name="Straight Connector 132">
          <a:extLst>
            <a:ext uri="{FF2B5EF4-FFF2-40B4-BE49-F238E27FC236}">
              <a16:creationId xmlns:a16="http://schemas.microsoft.com/office/drawing/2014/main" id="{EBE19753-A479-4C9E-9485-7527EDA5FA84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34" name="Straight Connector 133">
          <a:extLst>
            <a:ext uri="{FF2B5EF4-FFF2-40B4-BE49-F238E27FC236}">
              <a16:creationId xmlns:a16="http://schemas.microsoft.com/office/drawing/2014/main" id="{088CD1E2-E726-4975-9C77-03D2DF83E02A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35" name="Straight Connector 134">
          <a:extLst>
            <a:ext uri="{FF2B5EF4-FFF2-40B4-BE49-F238E27FC236}">
              <a16:creationId xmlns:a16="http://schemas.microsoft.com/office/drawing/2014/main" id="{B0F20079-F8F0-4711-A205-296F37EB3D64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36" name="Straight Connector 135">
          <a:extLst>
            <a:ext uri="{FF2B5EF4-FFF2-40B4-BE49-F238E27FC236}">
              <a16:creationId xmlns:a16="http://schemas.microsoft.com/office/drawing/2014/main" id="{59BFDB8F-C018-40F6-B087-371B10088623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37" name="Straight Connector 136">
          <a:extLst>
            <a:ext uri="{FF2B5EF4-FFF2-40B4-BE49-F238E27FC236}">
              <a16:creationId xmlns:a16="http://schemas.microsoft.com/office/drawing/2014/main" id="{9DA7E430-FE68-450F-8E18-02D767B90F05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38" name="Straight Connector 137">
          <a:extLst>
            <a:ext uri="{FF2B5EF4-FFF2-40B4-BE49-F238E27FC236}">
              <a16:creationId xmlns:a16="http://schemas.microsoft.com/office/drawing/2014/main" id="{BA30DB6E-2597-49F0-8DC6-34EE1D8E6FAD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39" name="Straight Connector 138">
          <a:extLst>
            <a:ext uri="{FF2B5EF4-FFF2-40B4-BE49-F238E27FC236}">
              <a16:creationId xmlns:a16="http://schemas.microsoft.com/office/drawing/2014/main" id="{C96F7438-4C18-4B70-950E-F40E3E63ECBD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40" name="Straight Connector 139">
          <a:extLst>
            <a:ext uri="{FF2B5EF4-FFF2-40B4-BE49-F238E27FC236}">
              <a16:creationId xmlns:a16="http://schemas.microsoft.com/office/drawing/2014/main" id="{F2F52395-694B-4FA6-B8D1-6D5401B9F9FC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41" name="Straight Connector 140">
          <a:extLst>
            <a:ext uri="{FF2B5EF4-FFF2-40B4-BE49-F238E27FC236}">
              <a16:creationId xmlns:a16="http://schemas.microsoft.com/office/drawing/2014/main" id="{818F407A-F04D-4336-A908-A41A749F2315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42" name="Straight Connector 141">
          <a:extLst>
            <a:ext uri="{FF2B5EF4-FFF2-40B4-BE49-F238E27FC236}">
              <a16:creationId xmlns:a16="http://schemas.microsoft.com/office/drawing/2014/main" id="{E6D590AC-4AE6-481A-B90B-2F07D1C00454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43" name="Straight Connector 142">
          <a:extLst>
            <a:ext uri="{FF2B5EF4-FFF2-40B4-BE49-F238E27FC236}">
              <a16:creationId xmlns:a16="http://schemas.microsoft.com/office/drawing/2014/main" id="{F240C1D3-D572-4E97-8E70-769DBDDE7D84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44" name="Straight Connector 143">
          <a:extLst>
            <a:ext uri="{FF2B5EF4-FFF2-40B4-BE49-F238E27FC236}">
              <a16:creationId xmlns:a16="http://schemas.microsoft.com/office/drawing/2014/main" id="{6FEDDD43-8578-44C1-BF82-E660161E7717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45" name="Straight Connector 144">
          <a:extLst>
            <a:ext uri="{FF2B5EF4-FFF2-40B4-BE49-F238E27FC236}">
              <a16:creationId xmlns:a16="http://schemas.microsoft.com/office/drawing/2014/main" id="{BD1FA50D-4EBC-4A54-8A0B-7AD2BCF3C196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46" name="Straight Connector 145">
          <a:extLst>
            <a:ext uri="{FF2B5EF4-FFF2-40B4-BE49-F238E27FC236}">
              <a16:creationId xmlns:a16="http://schemas.microsoft.com/office/drawing/2014/main" id="{CBA44960-33CD-456A-AD75-E75B6AAD74A4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47" name="Straight Connector 146">
          <a:extLst>
            <a:ext uri="{FF2B5EF4-FFF2-40B4-BE49-F238E27FC236}">
              <a16:creationId xmlns:a16="http://schemas.microsoft.com/office/drawing/2014/main" id="{44C517EF-F9F1-42C8-95E3-F0FA0B9DC2E5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48" name="Straight Connector 147">
          <a:extLst>
            <a:ext uri="{FF2B5EF4-FFF2-40B4-BE49-F238E27FC236}">
              <a16:creationId xmlns:a16="http://schemas.microsoft.com/office/drawing/2014/main" id="{DA87AE5D-9F97-48E4-8053-8BF23AFD9498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49" name="Straight Connector 148">
          <a:extLst>
            <a:ext uri="{FF2B5EF4-FFF2-40B4-BE49-F238E27FC236}">
              <a16:creationId xmlns:a16="http://schemas.microsoft.com/office/drawing/2014/main" id="{9D3AE3F2-7F6B-416F-9A7A-170D2BB3D506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50" name="Straight Connector 149">
          <a:extLst>
            <a:ext uri="{FF2B5EF4-FFF2-40B4-BE49-F238E27FC236}">
              <a16:creationId xmlns:a16="http://schemas.microsoft.com/office/drawing/2014/main" id="{C1C4A97C-D9C7-4577-BBED-E45F8C3CB105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51" name="Straight Connector 150">
          <a:extLst>
            <a:ext uri="{FF2B5EF4-FFF2-40B4-BE49-F238E27FC236}">
              <a16:creationId xmlns:a16="http://schemas.microsoft.com/office/drawing/2014/main" id="{950B88FB-2E31-438C-843C-28829F73230B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52" name="Straight Connector 151">
          <a:extLst>
            <a:ext uri="{FF2B5EF4-FFF2-40B4-BE49-F238E27FC236}">
              <a16:creationId xmlns:a16="http://schemas.microsoft.com/office/drawing/2014/main" id="{7C925E6C-FD90-4918-B5F0-F0FDE651F34F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53" name="Straight Connector 152">
          <a:extLst>
            <a:ext uri="{FF2B5EF4-FFF2-40B4-BE49-F238E27FC236}">
              <a16:creationId xmlns:a16="http://schemas.microsoft.com/office/drawing/2014/main" id="{B71C191F-260C-4B2C-8718-2280A4F311B2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54" name="Straight Connector 153">
          <a:extLst>
            <a:ext uri="{FF2B5EF4-FFF2-40B4-BE49-F238E27FC236}">
              <a16:creationId xmlns:a16="http://schemas.microsoft.com/office/drawing/2014/main" id="{BDF1B4FD-78C8-44B5-BDF9-16DDB9C07610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55" name="Straight Connector 154">
          <a:extLst>
            <a:ext uri="{FF2B5EF4-FFF2-40B4-BE49-F238E27FC236}">
              <a16:creationId xmlns:a16="http://schemas.microsoft.com/office/drawing/2014/main" id="{4D9FBA6A-F427-4C73-9FEE-0C645D3B22B5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56" name="Straight Connector 155">
          <a:extLst>
            <a:ext uri="{FF2B5EF4-FFF2-40B4-BE49-F238E27FC236}">
              <a16:creationId xmlns:a16="http://schemas.microsoft.com/office/drawing/2014/main" id="{E9D5CF99-62D3-4FA8-96FE-BF8F2F1761A8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57" name="Straight Connector 156">
          <a:extLst>
            <a:ext uri="{FF2B5EF4-FFF2-40B4-BE49-F238E27FC236}">
              <a16:creationId xmlns:a16="http://schemas.microsoft.com/office/drawing/2014/main" id="{A982D5B5-306E-4809-8BF0-8855C2E1F283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58" name="Straight Connector 157">
          <a:extLst>
            <a:ext uri="{FF2B5EF4-FFF2-40B4-BE49-F238E27FC236}">
              <a16:creationId xmlns:a16="http://schemas.microsoft.com/office/drawing/2014/main" id="{CE180DDD-B999-407A-B276-86F1145E5272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59" name="Straight Connector 158">
          <a:extLst>
            <a:ext uri="{FF2B5EF4-FFF2-40B4-BE49-F238E27FC236}">
              <a16:creationId xmlns:a16="http://schemas.microsoft.com/office/drawing/2014/main" id="{1DE6BC44-669A-4D06-A333-2F5E71C9F8EE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60" name="Straight Connector 159">
          <a:extLst>
            <a:ext uri="{FF2B5EF4-FFF2-40B4-BE49-F238E27FC236}">
              <a16:creationId xmlns:a16="http://schemas.microsoft.com/office/drawing/2014/main" id="{E641E202-DCFF-48A2-9FB5-5188660C0866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61" name="Straight Connector 160">
          <a:extLst>
            <a:ext uri="{FF2B5EF4-FFF2-40B4-BE49-F238E27FC236}">
              <a16:creationId xmlns:a16="http://schemas.microsoft.com/office/drawing/2014/main" id="{0952613E-41C1-45F8-BE11-BC9927395A65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62" name="Straight Connector 161">
          <a:extLst>
            <a:ext uri="{FF2B5EF4-FFF2-40B4-BE49-F238E27FC236}">
              <a16:creationId xmlns:a16="http://schemas.microsoft.com/office/drawing/2014/main" id="{DAC0F889-EB74-4D2F-ACC2-7C5FC838130A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63" name="Straight Connector 162">
          <a:extLst>
            <a:ext uri="{FF2B5EF4-FFF2-40B4-BE49-F238E27FC236}">
              <a16:creationId xmlns:a16="http://schemas.microsoft.com/office/drawing/2014/main" id="{E253EC2D-B209-4721-A041-FBCF74D60378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64" name="Straight Connector 163">
          <a:extLst>
            <a:ext uri="{FF2B5EF4-FFF2-40B4-BE49-F238E27FC236}">
              <a16:creationId xmlns:a16="http://schemas.microsoft.com/office/drawing/2014/main" id="{CE81BDA5-F041-4540-9020-8185F72C9FE2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65" name="Straight Connector 164">
          <a:extLst>
            <a:ext uri="{FF2B5EF4-FFF2-40B4-BE49-F238E27FC236}">
              <a16:creationId xmlns:a16="http://schemas.microsoft.com/office/drawing/2014/main" id="{58EDF313-AC1E-42AD-ACA5-B5151B29169E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66" name="Straight Connector 165">
          <a:extLst>
            <a:ext uri="{FF2B5EF4-FFF2-40B4-BE49-F238E27FC236}">
              <a16:creationId xmlns:a16="http://schemas.microsoft.com/office/drawing/2014/main" id="{040C9645-1677-455A-8E45-C29977900998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67" name="Straight Connector 166">
          <a:extLst>
            <a:ext uri="{FF2B5EF4-FFF2-40B4-BE49-F238E27FC236}">
              <a16:creationId xmlns:a16="http://schemas.microsoft.com/office/drawing/2014/main" id="{1CAB2702-0817-40ED-A7C2-F61010297293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68" name="Straight Connector 167">
          <a:extLst>
            <a:ext uri="{FF2B5EF4-FFF2-40B4-BE49-F238E27FC236}">
              <a16:creationId xmlns:a16="http://schemas.microsoft.com/office/drawing/2014/main" id="{5E3D8B7C-0A79-4E54-9610-F1D6A4F5EEE5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69" name="Straight Connector 168">
          <a:extLst>
            <a:ext uri="{FF2B5EF4-FFF2-40B4-BE49-F238E27FC236}">
              <a16:creationId xmlns:a16="http://schemas.microsoft.com/office/drawing/2014/main" id="{9C47DE25-88BB-4DBB-80DA-544A098354B1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70" name="Straight Connector 169">
          <a:extLst>
            <a:ext uri="{FF2B5EF4-FFF2-40B4-BE49-F238E27FC236}">
              <a16:creationId xmlns:a16="http://schemas.microsoft.com/office/drawing/2014/main" id="{486B29F2-B1A0-44AB-B7C3-DCF9452CFA1E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71" name="Straight Connector 170">
          <a:extLst>
            <a:ext uri="{FF2B5EF4-FFF2-40B4-BE49-F238E27FC236}">
              <a16:creationId xmlns:a16="http://schemas.microsoft.com/office/drawing/2014/main" id="{BCB27487-5638-4EBB-A34D-8EF47F28D083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72" name="Straight Connector 171">
          <a:extLst>
            <a:ext uri="{FF2B5EF4-FFF2-40B4-BE49-F238E27FC236}">
              <a16:creationId xmlns:a16="http://schemas.microsoft.com/office/drawing/2014/main" id="{1DF77D0A-41C3-480D-AF0D-60CDEDC69948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73" name="Straight Connector 172">
          <a:extLst>
            <a:ext uri="{FF2B5EF4-FFF2-40B4-BE49-F238E27FC236}">
              <a16:creationId xmlns:a16="http://schemas.microsoft.com/office/drawing/2014/main" id="{AD696CD5-90E6-4545-91B6-BEE6C47E4818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74" name="Straight Connector 173">
          <a:extLst>
            <a:ext uri="{FF2B5EF4-FFF2-40B4-BE49-F238E27FC236}">
              <a16:creationId xmlns:a16="http://schemas.microsoft.com/office/drawing/2014/main" id="{8D986D95-15AE-4039-8C62-25EFDEC4F338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75" name="Straight Connector 174">
          <a:extLst>
            <a:ext uri="{FF2B5EF4-FFF2-40B4-BE49-F238E27FC236}">
              <a16:creationId xmlns:a16="http://schemas.microsoft.com/office/drawing/2014/main" id="{23853C26-C9D5-40C4-A8D0-467BB477BE36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76" name="Straight Connector 175">
          <a:extLst>
            <a:ext uri="{FF2B5EF4-FFF2-40B4-BE49-F238E27FC236}">
              <a16:creationId xmlns:a16="http://schemas.microsoft.com/office/drawing/2014/main" id="{6E7028F7-903E-428F-A9CA-D7AA5BD872CB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77" name="Straight Connector 176">
          <a:extLst>
            <a:ext uri="{FF2B5EF4-FFF2-40B4-BE49-F238E27FC236}">
              <a16:creationId xmlns:a16="http://schemas.microsoft.com/office/drawing/2014/main" id="{2D9CF056-1225-4B8A-B5DF-0C73989B1EDA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78" name="Straight Connector 177">
          <a:extLst>
            <a:ext uri="{FF2B5EF4-FFF2-40B4-BE49-F238E27FC236}">
              <a16:creationId xmlns:a16="http://schemas.microsoft.com/office/drawing/2014/main" id="{4C4AF6EF-50E5-438F-8366-7BF4E2DD6D50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79" name="Straight Connector 178">
          <a:extLst>
            <a:ext uri="{FF2B5EF4-FFF2-40B4-BE49-F238E27FC236}">
              <a16:creationId xmlns:a16="http://schemas.microsoft.com/office/drawing/2014/main" id="{EA925319-84B0-4896-B175-D89F29FCF050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80" name="Straight Connector 179">
          <a:extLst>
            <a:ext uri="{FF2B5EF4-FFF2-40B4-BE49-F238E27FC236}">
              <a16:creationId xmlns:a16="http://schemas.microsoft.com/office/drawing/2014/main" id="{F64D3E1B-75C8-4E36-B025-40CBCA12F723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81" name="Straight Connector 180">
          <a:extLst>
            <a:ext uri="{FF2B5EF4-FFF2-40B4-BE49-F238E27FC236}">
              <a16:creationId xmlns:a16="http://schemas.microsoft.com/office/drawing/2014/main" id="{63E64BAB-7270-4CC9-A389-75A36DCD04AA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82" name="Straight Connector 181">
          <a:extLst>
            <a:ext uri="{FF2B5EF4-FFF2-40B4-BE49-F238E27FC236}">
              <a16:creationId xmlns:a16="http://schemas.microsoft.com/office/drawing/2014/main" id="{6E489FBF-EFB0-4EFE-B2F0-3BCFF25BC491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173909</xdr:colOff>
      <xdr:row>0</xdr:row>
      <xdr:rowOff>162127</xdr:rowOff>
    </xdr:from>
    <xdr:to>
      <xdr:col>3</xdr:col>
      <xdr:colOff>429987</xdr:colOff>
      <xdr:row>5</xdr:row>
      <xdr:rowOff>45720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909" y="162127"/>
          <a:ext cx="2077258" cy="1262813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625602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>
          <a:off x="625602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625602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625602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625602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>
          <a:off x="625602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>
          <a:off x="625602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>
          <a:off x="625602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>
          <a:off x="625602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CxnSpPr/>
      </xdr:nvCxnSpPr>
      <xdr:spPr>
        <a:xfrm>
          <a:off x="625602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CxnSpPr/>
      </xdr:nvCxnSpPr>
      <xdr:spPr>
        <a:xfrm>
          <a:off x="625602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CxnSpPr/>
      </xdr:nvCxnSpPr>
      <xdr:spPr>
        <a:xfrm>
          <a:off x="625602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6048375" y="419100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83" name="Straight Connector 82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CxnSpPr/>
      </xdr:nvCxnSpPr>
      <xdr:spPr>
        <a:xfrm>
          <a:off x="6048375" y="419100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84" name="Straight Connector 83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85" name="Straight Connector 84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86" name="Straight Connector 85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87" name="Straight Connector 86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CxnSpPr/>
      </xdr:nvCxnSpPr>
      <xdr:spPr>
        <a:xfrm>
          <a:off x="6048375" y="419100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88" name="Straight Connector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89" name="Straight Connector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90" name="Straight Connector 89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91" name="Straight Connector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CxnSpPr/>
      </xdr:nvCxnSpPr>
      <xdr:spPr>
        <a:xfrm>
          <a:off x="6048375" y="419100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92" name="Straight Connector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93" name="Straight Connector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94" name="Straight Connector 93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95" name="Straight Connector 94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CxnSpPr/>
      </xdr:nvCxnSpPr>
      <xdr:spPr>
        <a:xfrm>
          <a:off x="6048375" y="419100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96" name="Straight Connector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97" name="Straight Connector 96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98" name="Straight Connector 97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99" name="Straight Connector 98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00" name="Straight Connector 99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01" name="Straight Connector 100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02" name="Straight Connector 101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03" name="Straight Connector 102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04" name="Straight Connector 103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05" name="Straight Connector 104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06" name="Straight Connector 105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07" name="Straight Connector 106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08" name="Straight Connector 107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09" name="Straight Connector 108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10" name="Straight Connector 109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11" name="Straight Connector 110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12" name="Straight Connector 111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13" name="Straight Connector 112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14" name="Straight Connector 113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15" name="Straight Connector 114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16" name="Straight Connector 115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17" name="Straight Connector 116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18" name="Straight Connector 117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19" name="Straight Connector 118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20" name="Straight Connector 119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21" name="Straight Connector 120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22" name="Straight Connector 121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23" name="Straight Connector 122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24" name="Straight Connector 123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25" name="Straight Connector 124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26" name="Straight Connector 125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207" name="Straight Connector 206">
          <a:extLst>
            <a:ext uri="{FF2B5EF4-FFF2-40B4-BE49-F238E27FC236}">
              <a16:creationId xmlns:a16="http://schemas.microsoft.com/office/drawing/2014/main" id="{4E7B7317-F0B2-4331-8E0E-4612FF30A155}"/>
            </a:ext>
          </a:extLst>
        </xdr:cNvPr>
        <xdr:cNvCxnSpPr/>
      </xdr:nvCxnSpPr>
      <xdr:spPr>
        <a:xfrm>
          <a:off x="619506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208" name="Straight Connector 207">
          <a:extLst>
            <a:ext uri="{FF2B5EF4-FFF2-40B4-BE49-F238E27FC236}">
              <a16:creationId xmlns:a16="http://schemas.microsoft.com/office/drawing/2014/main" id="{998289F7-917F-475E-B7FE-05C4EAEF5A35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09" name="Straight Connector 208">
          <a:extLst>
            <a:ext uri="{FF2B5EF4-FFF2-40B4-BE49-F238E27FC236}">
              <a16:creationId xmlns:a16="http://schemas.microsoft.com/office/drawing/2014/main" id="{DFF5F7DE-9E04-4C76-9C61-14F2A3E152E9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210" name="Straight Connector 209">
          <a:extLst>
            <a:ext uri="{FF2B5EF4-FFF2-40B4-BE49-F238E27FC236}">
              <a16:creationId xmlns:a16="http://schemas.microsoft.com/office/drawing/2014/main" id="{A9E50024-568C-461F-BE48-74B3E2DA6DA5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211" name="Straight Connector 210">
          <a:extLst>
            <a:ext uri="{FF2B5EF4-FFF2-40B4-BE49-F238E27FC236}">
              <a16:creationId xmlns:a16="http://schemas.microsoft.com/office/drawing/2014/main" id="{EDBDE87D-13DD-44A3-9E18-7FB1FD9293C9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12" name="Straight Connector 211">
          <a:extLst>
            <a:ext uri="{FF2B5EF4-FFF2-40B4-BE49-F238E27FC236}">
              <a16:creationId xmlns:a16="http://schemas.microsoft.com/office/drawing/2014/main" id="{355344AA-5E4C-4C25-A081-974F941713EB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13" name="Straight Connector 212">
          <a:extLst>
            <a:ext uri="{FF2B5EF4-FFF2-40B4-BE49-F238E27FC236}">
              <a16:creationId xmlns:a16="http://schemas.microsoft.com/office/drawing/2014/main" id="{D085DD9A-331A-4D3F-8936-2CA1FDA13463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14" name="Straight Connector 213">
          <a:extLst>
            <a:ext uri="{FF2B5EF4-FFF2-40B4-BE49-F238E27FC236}">
              <a16:creationId xmlns:a16="http://schemas.microsoft.com/office/drawing/2014/main" id="{107BDA3F-14EF-4744-97EE-AAC22FD3CE43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15" name="Straight Connector 214">
          <a:extLst>
            <a:ext uri="{FF2B5EF4-FFF2-40B4-BE49-F238E27FC236}">
              <a16:creationId xmlns:a16="http://schemas.microsoft.com/office/drawing/2014/main" id="{50646C46-E682-4452-B612-0483EF900D30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216" name="Straight Connector 215">
          <a:extLst>
            <a:ext uri="{FF2B5EF4-FFF2-40B4-BE49-F238E27FC236}">
              <a16:creationId xmlns:a16="http://schemas.microsoft.com/office/drawing/2014/main" id="{241653F7-C3D4-4F53-9E7B-28B72E1E237A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217" name="Straight Connector 216">
          <a:extLst>
            <a:ext uri="{FF2B5EF4-FFF2-40B4-BE49-F238E27FC236}">
              <a16:creationId xmlns:a16="http://schemas.microsoft.com/office/drawing/2014/main" id="{611C7B4D-3E37-46F8-95BB-23B031538EB6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218" name="Straight Connector 217">
          <a:extLst>
            <a:ext uri="{FF2B5EF4-FFF2-40B4-BE49-F238E27FC236}">
              <a16:creationId xmlns:a16="http://schemas.microsoft.com/office/drawing/2014/main" id="{F573F1ED-E980-48A2-8050-8F53CB6CCC37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19" name="Straight Connector 218">
          <a:extLst>
            <a:ext uri="{FF2B5EF4-FFF2-40B4-BE49-F238E27FC236}">
              <a16:creationId xmlns:a16="http://schemas.microsoft.com/office/drawing/2014/main" id="{C7A1061A-B04A-47C9-B67B-5B58129DA52B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220" name="Straight Connector 219">
          <a:extLst>
            <a:ext uri="{FF2B5EF4-FFF2-40B4-BE49-F238E27FC236}">
              <a16:creationId xmlns:a16="http://schemas.microsoft.com/office/drawing/2014/main" id="{AB4C8BD6-89B0-4DBB-97C8-805EFD8BDE8C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21" name="Straight Connector 220">
          <a:extLst>
            <a:ext uri="{FF2B5EF4-FFF2-40B4-BE49-F238E27FC236}">
              <a16:creationId xmlns:a16="http://schemas.microsoft.com/office/drawing/2014/main" id="{244DA026-AC01-46DA-8BA4-2DE7A864336E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22" name="Straight Connector 221">
          <a:extLst>
            <a:ext uri="{FF2B5EF4-FFF2-40B4-BE49-F238E27FC236}">
              <a16:creationId xmlns:a16="http://schemas.microsoft.com/office/drawing/2014/main" id="{3ECB0984-88DA-42BD-B375-ED8959F5D74F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23" name="Straight Connector 222">
          <a:extLst>
            <a:ext uri="{FF2B5EF4-FFF2-40B4-BE49-F238E27FC236}">
              <a16:creationId xmlns:a16="http://schemas.microsoft.com/office/drawing/2014/main" id="{F837018E-29D6-4956-ABE3-6B42B9280A5C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224" name="Straight Connector 223">
          <a:extLst>
            <a:ext uri="{FF2B5EF4-FFF2-40B4-BE49-F238E27FC236}">
              <a16:creationId xmlns:a16="http://schemas.microsoft.com/office/drawing/2014/main" id="{69D6428D-59C1-4A4B-ABC1-4838916E101D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225" name="Straight Connector 224">
          <a:extLst>
            <a:ext uri="{FF2B5EF4-FFF2-40B4-BE49-F238E27FC236}">
              <a16:creationId xmlns:a16="http://schemas.microsoft.com/office/drawing/2014/main" id="{78E1E1BD-2425-4AC9-8DC5-882488342FD9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226" name="Straight Connector 225">
          <a:extLst>
            <a:ext uri="{FF2B5EF4-FFF2-40B4-BE49-F238E27FC236}">
              <a16:creationId xmlns:a16="http://schemas.microsoft.com/office/drawing/2014/main" id="{3D1531C5-4FD9-4038-A254-CD3765AD6299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227" name="Straight Connector 226">
          <a:extLst>
            <a:ext uri="{FF2B5EF4-FFF2-40B4-BE49-F238E27FC236}">
              <a16:creationId xmlns:a16="http://schemas.microsoft.com/office/drawing/2014/main" id="{CEEA332D-047C-4356-9BB8-3E58DE73B887}"/>
            </a:ext>
          </a:extLst>
        </xdr:cNvPr>
        <xdr:cNvCxnSpPr/>
      </xdr:nvCxnSpPr>
      <xdr:spPr>
        <a:xfrm>
          <a:off x="619506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228" name="Straight Connector 227">
          <a:extLst>
            <a:ext uri="{FF2B5EF4-FFF2-40B4-BE49-F238E27FC236}">
              <a16:creationId xmlns:a16="http://schemas.microsoft.com/office/drawing/2014/main" id="{8BA9A857-B3CD-4E40-9135-7C289A74F7E5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29" name="Straight Connector 228">
          <a:extLst>
            <a:ext uri="{FF2B5EF4-FFF2-40B4-BE49-F238E27FC236}">
              <a16:creationId xmlns:a16="http://schemas.microsoft.com/office/drawing/2014/main" id="{F997F9A9-04FD-4AAC-B6F9-D87466C9970E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230" name="Straight Connector 229">
          <a:extLst>
            <a:ext uri="{FF2B5EF4-FFF2-40B4-BE49-F238E27FC236}">
              <a16:creationId xmlns:a16="http://schemas.microsoft.com/office/drawing/2014/main" id="{05BB0C01-490F-4B26-8230-459728BE20E4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231" name="Straight Connector 230">
          <a:extLst>
            <a:ext uri="{FF2B5EF4-FFF2-40B4-BE49-F238E27FC236}">
              <a16:creationId xmlns:a16="http://schemas.microsoft.com/office/drawing/2014/main" id="{6F989095-ABF3-4382-8F7C-6103BB95A238}"/>
            </a:ext>
          </a:extLst>
        </xdr:cNvPr>
        <xdr:cNvCxnSpPr/>
      </xdr:nvCxnSpPr>
      <xdr:spPr>
        <a:xfrm>
          <a:off x="619506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232" name="Straight Connector 231">
          <a:extLst>
            <a:ext uri="{FF2B5EF4-FFF2-40B4-BE49-F238E27FC236}">
              <a16:creationId xmlns:a16="http://schemas.microsoft.com/office/drawing/2014/main" id="{05FD24CB-A587-4F36-896B-D46485C7EE8E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33" name="Straight Connector 232">
          <a:extLst>
            <a:ext uri="{FF2B5EF4-FFF2-40B4-BE49-F238E27FC236}">
              <a16:creationId xmlns:a16="http://schemas.microsoft.com/office/drawing/2014/main" id="{B9DCE4CE-6B8A-4B65-8615-C98F93FA7FD6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234" name="Straight Connector 233">
          <a:extLst>
            <a:ext uri="{FF2B5EF4-FFF2-40B4-BE49-F238E27FC236}">
              <a16:creationId xmlns:a16="http://schemas.microsoft.com/office/drawing/2014/main" id="{12870379-C39B-4F73-93D5-B44EED68F6CE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235" name="Straight Connector 234">
          <a:extLst>
            <a:ext uri="{FF2B5EF4-FFF2-40B4-BE49-F238E27FC236}">
              <a16:creationId xmlns:a16="http://schemas.microsoft.com/office/drawing/2014/main" id="{07387020-A65E-404F-8255-3A6627885018}"/>
            </a:ext>
          </a:extLst>
        </xdr:cNvPr>
        <xdr:cNvCxnSpPr/>
      </xdr:nvCxnSpPr>
      <xdr:spPr>
        <a:xfrm>
          <a:off x="619506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236" name="Straight Connector 235">
          <a:extLst>
            <a:ext uri="{FF2B5EF4-FFF2-40B4-BE49-F238E27FC236}">
              <a16:creationId xmlns:a16="http://schemas.microsoft.com/office/drawing/2014/main" id="{FD4F7DAD-FDA7-4F46-B259-8A64CD860591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37" name="Straight Connector 236">
          <a:extLst>
            <a:ext uri="{FF2B5EF4-FFF2-40B4-BE49-F238E27FC236}">
              <a16:creationId xmlns:a16="http://schemas.microsoft.com/office/drawing/2014/main" id="{74DE8581-A91E-4A59-8463-D674244A5C0F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238" name="Straight Connector 237">
          <a:extLst>
            <a:ext uri="{FF2B5EF4-FFF2-40B4-BE49-F238E27FC236}">
              <a16:creationId xmlns:a16="http://schemas.microsoft.com/office/drawing/2014/main" id="{95E3C25C-C58C-4AD7-98F9-C00A88E30575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239" name="Straight Connector 238">
          <a:extLst>
            <a:ext uri="{FF2B5EF4-FFF2-40B4-BE49-F238E27FC236}">
              <a16:creationId xmlns:a16="http://schemas.microsoft.com/office/drawing/2014/main" id="{BFC4E232-6BB5-4A88-BB80-C688B0B4FCEA}"/>
            </a:ext>
          </a:extLst>
        </xdr:cNvPr>
        <xdr:cNvCxnSpPr/>
      </xdr:nvCxnSpPr>
      <xdr:spPr>
        <a:xfrm>
          <a:off x="619506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240" name="Straight Connector 239">
          <a:extLst>
            <a:ext uri="{FF2B5EF4-FFF2-40B4-BE49-F238E27FC236}">
              <a16:creationId xmlns:a16="http://schemas.microsoft.com/office/drawing/2014/main" id="{9EFCEAA8-C84E-4BA2-8624-A800C5983235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41" name="Straight Connector 240">
          <a:extLst>
            <a:ext uri="{FF2B5EF4-FFF2-40B4-BE49-F238E27FC236}">
              <a16:creationId xmlns:a16="http://schemas.microsoft.com/office/drawing/2014/main" id="{E3D92289-71C7-4784-A777-1CEEEAA2BD4E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242" name="Straight Connector 241">
          <a:extLst>
            <a:ext uri="{FF2B5EF4-FFF2-40B4-BE49-F238E27FC236}">
              <a16:creationId xmlns:a16="http://schemas.microsoft.com/office/drawing/2014/main" id="{95ADAF85-37F3-4D73-8E89-B988DC565639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243" name="Straight Connector 242">
          <a:extLst>
            <a:ext uri="{FF2B5EF4-FFF2-40B4-BE49-F238E27FC236}">
              <a16:creationId xmlns:a16="http://schemas.microsoft.com/office/drawing/2014/main" id="{1B33B1CD-B5CC-4A5B-A67A-534819A674FF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44" name="Straight Connector 243">
          <a:extLst>
            <a:ext uri="{FF2B5EF4-FFF2-40B4-BE49-F238E27FC236}">
              <a16:creationId xmlns:a16="http://schemas.microsoft.com/office/drawing/2014/main" id="{7005F9F5-9132-4F44-8CC5-FEB537E2ABB8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45" name="Straight Connector 244">
          <a:extLst>
            <a:ext uri="{FF2B5EF4-FFF2-40B4-BE49-F238E27FC236}">
              <a16:creationId xmlns:a16="http://schemas.microsoft.com/office/drawing/2014/main" id="{1E27173B-A1EF-4C96-AEB4-BA917C9E4C17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46" name="Straight Connector 245">
          <a:extLst>
            <a:ext uri="{FF2B5EF4-FFF2-40B4-BE49-F238E27FC236}">
              <a16:creationId xmlns:a16="http://schemas.microsoft.com/office/drawing/2014/main" id="{3A94A3F9-92F1-4008-9669-6B9BC7A99FC0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47" name="Straight Connector 246">
          <a:extLst>
            <a:ext uri="{FF2B5EF4-FFF2-40B4-BE49-F238E27FC236}">
              <a16:creationId xmlns:a16="http://schemas.microsoft.com/office/drawing/2014/main" id="{E76DF836-B16F-4F5C-A738-F1CFBAA871AC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248" name="Straight Connector 247">
          <a:extLst>
            <a:ext uri="{FF2B5EF4-FFF2-40B4-BE49-F238E27FC236}">
              <a16:creationId xmlns:a16="http://schemas.microsoft.com/office/drawing/2014/main" id="{5EBC32A2-164C-4E79-9853-9C5C6EE74857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249" name="Straight Connector 248">
          <a:extLst>
            <a:ext uri="{FF2B5EF4-FFF2-40B4-BE49-F238E27FC236}">
              <a16:creationId xmlns:a16="http://schemas.microsoft.com/office/drawing/2014/main" id="{E4BB3CA9-FBC7-4F79-936C-71F44B52DA93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250" name="Straight Connector 249">
          <a:extLst>
            <a:ext uri="{FF2B5EF4-FFF2-40B4-BE49-F238E27FC236}">
              <a16:creationId xmlns:a16="http://schemas.microsoft.com/office/drawing/2014/main" id="{5E5D74FC-0C21-4191-A1D9-B7A1F2C76110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51" name="Straight Connector 250">
          <a:extLst>
            <a:ext uri="{FF2B5EF4-FFF2-40B4-BE49-F238E27FC236}">
              <a16:creationId xmlns:a16="http://schemas.microsoft.com/office/drawing/2014/main" id="{C4AF3C7D-2C06-4E7E-A3C0-D8D640F159C9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252" name="Straight Connector 251">
          <a:extLst>
            <a:ext uri="{FF2B5EF4-FFF2-40B4-BE49-F238E27FC236}">
              <a16:creationId xmlns:a16="http://schemas.microsoft.com/office/drawing/2014/main" id="{C87F79F0-997E-4A4F-8E95-CABA7DDCA6E4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53" name="Straight Connector 252">
          <a:extLst>
            <a:ext uri="{FF2B5EF4-FFF2-40B4-BE49-F238E27FC236}">
              <a16:creationId xmlns:a16="http://schemas.microsoft.com/office/drawing/2014/main" id="{4972444F-D245-4E6F-B4BF-50133AC15A72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54" name="Straight Connector 253">
          <a:extLst>
            <a:ext uri="{FF2B5EF4-FFF2-40B4-BE49-F238E27FC236}">
              <a16:creationId xmlns:a16="http://schemas.microsoft.com/office/drawing/2014/main" id="{62A46E94-8EC9-448D-AACB-E9DDCF766DC3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55" name="Straight Connector 254">
          <a:extLst>
            <a:ext uri="{FF2B5EF4-FFF2-40B4-BE49-F238E27FC236}">
              <a16:creationId xmlns:a16="http://schemas.microsoft.com/office/drawing/2014/main" id="{41E97EF0-C44F-4648-A9E5-94883E2BBBDE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256" name="Straight Connector 255">
          <a:extLst>
            <a:ext uri="{FF2B5EF4-FFF2-40B4-BE49-F238E27FC236}">
              <a16:creationId xmlns:a16="http://schemas.microsoft.com/office/drawing/2014/main" id="{198053C7-3A0F-4A77-B2A3-612F33D210E9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257" name="Straight Connector 256">
          <a:extLst>
            <a:ext uri="{FF2B5EF4-FFF2-40B4-BE49-F238E27FC236}">
              <a16:creationId xmlns:a16="http://schemas.microsoft.com/office/drawing/2014/main" id="{9E068B17-10F8-4A92-9893-3C465C35F9D3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258" name="Straight Connector 257">
          <a:extLst>
            <a:ext uri="{FF2B5EF4-FFF2-40B4-BE49-F238E27FC236}">
              <a16:creationId xmlns:a16="http://schemas.microsoft.com/office/drawing/2014/main" id="{7481CD24-E156-43F4-B0B2-3A91A4FDBD1A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259" name="Straight Connector 258">
          <a:extLst>
            <a:ext uri="{FF2B5EF4-FFF2-40B4-BE49-F238E27FC236}">
              <a16:creationId xmlns:a16="http://schemas.microsoft.com/office/drawing/2014/main" id="{F56A5626-68E6-4463-A560-D8120B1BB961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260" name="Straight Connector 259">
          <a:extLst>
            <a:ext uri="{FF2B5EF4-FFF2-40B4-BE49-F238E27FC236}">
              <a16:creationId xmlns:a16="http://schemas.microsoft.com/office/drawing/2014/main" id="{5FCD6A24-020C-4187-A0D8-784E345905DE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261" name="Straight Connector 260">
          <a:extLst>
            <a:ext uri="{FF2B5EF4-FFF2-40B4-BE49-F238E27FC236}">
              <a16:creationId xmlns:a16="http://schemas.microsoft.com/office/drawing/2014/main" id="{BA348902-FAC4-40C6-A473-10DE23A571D6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262" name="Straight Connector 261">
          <a:extLst>
            <a:ext uri="{FF2B5EF4-FFF2-40B4-BE49-F238E27FC236}">
              <a16:creationId xmlns:a16="http://schemas.microsoft.com/office/drawing/2014/main" id="{2930D6B5-08CA-4CB9-96A6-67B80CA80976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63" name="Straight Connector 262">
          <a:extLst>
            <a:ext uri="{FF2B5EF4-FFF2-40B4-BE49-F238E27FC236}">
              <a16:creationId xmlns:a16="http://schemas.microsoft.com/office/drawing/2014/main" id="{85EB725D-0A05-4AEE-8D07-032A6DF07156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64" name="Straight Connector 263">
          <a:extLst>
            <a:ext uri="{FF2B5EF4-FFF2-40B4-BE49-F238E27FC236}">
              <a16:creationId xmlns:a16="http://schemas.microsoft.com/office/drawing/2014/main" id="{EE904A3D-D719-4426-9AD3-FFFD14A81E20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65" name="Straight Connector 264">
          <a:extLst>
            <a:ext uri="{FF2B5EF4-FFF2-40B4-BE49-F238E27FC236}">
              <a16:creationId xmlns:a16="http://schemas.microsoft.com/office/drawing/2014/main" id="{63BA33A8-B230-4336-BF7D-DC8459176106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66" name="Straight Connector 265">
          <a:extLst>
            <a:ext uri="{FF2B5EF4-FFF2-40B4-BE49-F238E27FC236}">
              <a16:creationId xmlns:a16="http://schemas.microsoft.com/office/drawing/2014/main" id="{EBE1A0C8-985E-4D3D-A657-150C752F6A7B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267" name="Straight Connector 266">
          <a:extLst>
            <a:ext uri="{FF2B5EF4-FFF2-40B4-BE49-F238E27FC236}">
              <a16:creationId xmlns:a16="http://schemas.microsoft.com/office/drawing/2014/main" id="{EDD91870-891C-4296-A8A6-A796BC21B210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268" name="Straight Connector 267">
          <a:extLst>
            <a:ext uri="{FF2B5EF4-FFF2-40B4-BE49-F238E27FC236}">
              <a16:creationId xmlns:a16="http://schemas.microsoft.com/office/drawing/2014/main" id="{57E9CC83-29A9-49DA-855E-D4D5D4337E53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269" name="Straight Connector 268">
          <a:extLst>
            <a:ext uri="{FF2B5EF4-FFF2-40B4-BE49-F238E27FC236}">
              <a16:creationId xmlns:a16="http://schemas.microsoft.com/office/drawing/2014/main" id="{A9EBC8D3-4BEB-467C-B910-6AEA5643BF06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270" name="Straight Connector 269">
          <a:extLst>
            <a:ext uri="{FF2B5EF4-FFF2-40B4-BE49-F238E27FC236}">
              <a16:creationId xmlns:a16="http://schemas.microsoft.com/office/drawing/2014/main" id="{FCF05634-9472-4AB2-AEDA-CB55D109A845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271" name="Straight Connector 270">
          <a:extLst>
            <a:ext uri="{FF2B5EF4-FFF2-40B4-BE49-F238E27FC236}">
              <a16:creationId xmlns:a16="http://schemas.microsoft.com/office/drawing/2014/main" id="{712BB829-517C-4DEF-8389-1BBDE60295D7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272" name="Straight Connector 271">
          <a:extLst>
            <a:ext uri="{FF2B5EF4-FFF2-40B4-BE49-F238E27FC236}">
              <a16:creationId xmlns:a16="http://schemas.microsoft.com/office/drawing/2014/main" id="{D72FD762-7558-4302-A0B4-D8E634437EA5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273" name="Straight Connector 272">
          <a:extLst>
            <a:ext uri="{FF2B5EF4-FFF2-40B4-BE49-F238E27FC236}">
              <a16:creationId xmlns:a16="http://schemas.microsoft.com/office/drawing/2014/main" id="{0010FEB5-BB7D-44C5-99D2-F9BB271AA111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274" name="Straight Connector 273">
          <a:extLst>
            <a:ext uri="{FF2B5EF4-FFF2-40B4-BE49-F238E27FC236}">
              <a16:creationId xmlns:a16="http://schemas.microsoft.com/office/drawing/2014/main" id="{76ECB4A9-5DD4-4B1F-B5D4-C8AF5D3DF1C9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275" name="Straight Connector 274">
          <a:extLst>
            <a:ext uri="{FF2B5EF4-FFF2-40B4-BE49-F238E27FC236}">
              <a16:creationId xmlns:a16="http://schemas.microsoft.com/office/drawing/2014/main" id="{2770EEF0-21AD-4822-A804-22A1F9A424CC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276" name="Straight Connector 275">
          <a:extLst>
            <a:ext uri="{FF2B5EF4-FFF2-40B4-BE49-F238E27FC236}">
              <a16:creationId xmlns:a16="http://schemas.microsoft.com/office/drawing/2014/main" id="{5B4DFB2B-DB69-4B49-90FA-F4D499A1979C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277" name="Straight Connector 276">
          <a:extLst>
            <a:ext uri="{FF2B5EF4-FFF2-40B4-BE49-F238E27FC236}">
              <a16:creationId xmlns:a16="http://schemas.microsoft.com/office/drawing/2014/main" id="{40C9C852-1476-42D0-B85F-615C8BC19ED6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278" name="Straight Connector 277">
          <a:extLst>
            <a:ext uri="{FF2B5EF4-FFF2-40B4-BE49-F238E27FC236}">
              <a16:creationId xmlns:a16="http://schemas.microsoft.com/office/drawing/2014/main" id="{DF7E67F3-D4BE-41E5-8A6D-A892E5DE168E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279" name="Straight Connector 278">
          <a:extLst>
            <a:ext uri="{FF2B5EF4-FFF2-40B4-BE49-F238E27FC236}">
              <a16:creationId xmlns:a16="http://schemas.microsoft.com/office/drawing/2014/main" id="{55AC7B63-649E-42CE-9AC2-DE39CB0AED3D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280" name="Straight Connector 279">
          <a:extLst>
            <a:ext uri="{FF2B5EF4-FFF2-40B4-BE49-F238E27FC236}">
              <a16:creationId xmlns:a16="http://schemas.microsoft.com/office/drawing/2014/main" id="{BDB03C08-4085-4EA0-8DF6-8F1F7F2B1977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81" name="Straight Connector 280">
          <a:extLst>
            <a:ext uri="{FF2B5EF4-FFF2-40B4-BE49-F238E27FC236}">
              <a16:creationId xmlns:a16="http://schemas.microsoft.com/office/drawing/2014/main" id="{E78D4D27-096A-4BE5-8680-DE74C357F760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82" name="Straight Connector 281">
          <a:extLst>
            <a:ext uri="{FF2B5EF4-FFF2-40B4-BE49-F238E27FC236}">
              <a16:creationId xmlns:a16="http://schemas.microsoft.com/office/drawing/2014/main" id="{1F0B8590-7127-468B-855A-447D985DCBD6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83" name="Straight Connector 282">
          <a:extLst>
            <a:ext uri="{FF2B5EF4-FFF2-40B4-BE49-F238E27FC236}">
              <a16:creationId xmlns:a16="http://schemas.microsoft.com/office/drawing/2014/main" id="{3D9D99E0-60F3-4EE8-BB1A-2C51A1DA5EBC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84" name="Straight Connector 283">
          <a:extLst>
            <a:ext uri="{FF2B5EF4-FFF2-40B4-BE49-F238E27FC236}">
              <a16:creationId xmlns:a16="http://schemas.microsoft.com/office/drawing/2014/main" id="{95667923-61F5-4C1D-8806-EFB9927E77AD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85" name="Straight Connector 284">
          <a:extLst>
            <a:ext uri="{FF2B5EF4-FFF2-40B4-BE49-F238E27FC236}">
              <a16:creationId xmlns:a16="http://schemas.microsoft.com/office/drawing/2014/main" id="{1856FBBC-3EAD-4876-9F02-0AAE88A5B8A1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286" name="Straight Connector 285">
          <a:extLst>
            <a:ext uri="{FF2B5EF4-FFF2-40B4-BE49-F238E27FC236}">
              <a16:creationId xmlns:a16="http://schemas.microsoft.com/office/drawing/2014/main" id="{652B15E5-4CF4-46B3-B5C9-9C28B3C5EADE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287" name="Straight Connector 286">
          <a:extLst>
            <a:ext uri="{FF2B5EF4-FFF2-40B4-BE49-F238E27FC236}">
              <a16:creationId xmlns:a16="http://schemas.microsoft.com/office/drawing/2014/main" id="{3D726D90-FF8C-4D74-9E89-BE26CBD9746F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288" name="Straight Connector 287">
          <a:extLst>
            <a:ext uri="{FF2B5EF4-FFF2-40B4-BE49-F238E27FC236}">
              <a16:creationId xmlns:a16="http://schemas.microsoft.com/office/drawing/2014/main" id="{8DC3E3EE-FB52-4E2B-ACB0-2D9B28A84BBC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289" name="Straight Connector 288">
          <a:extLst>
            <a:ext uri="{FF2B5EF4-FFF2-40B4-BE49-F238E27FC236}">
              <a16:creationId xmlns:a16="http://schemas.microsoft.com/office/drawing/2014/main" id="{2F0D8F8C-288D-48AE-B40F-BCDE0F00548C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290" name="Straight Connector 289">
          <a:extLst>
            <a:ext uri="{FF2B5EF4-FFF2-40B4-BE49-F238E27FC236}">
              <a16:creationId xmlns:a16="http://schemas.microsoft.com/office/drawing/2014/main" id="{FEA1C61E-12A5-49BA-9942-28FF58B85D48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173909</xdr:colOff>
      <xdr:row>0</xdr:row>
      <xdr:rowOff>162127</xdr:rowOff>
    </xdr:from>
    <xdr:to>
      <xdr:col>3</xdr:col>
      <xdr:colOff>429987</xdr:colOff>
      <xdr:row>5</xdr:row>
      <xdr:rowOff>121920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909" y="162127"/>
          <a:ext cx="2077258" cy="1339013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625602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>
          <a:off x="625602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>
          <a:off x="625602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>
          <a:off x="625602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625602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625602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625602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625602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625602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625602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>
          <a:off x="625602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625602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CxnSpPr/>
      </xdr:nvCxnSpPr>
      <xdr:spPr>
        <a:xfrm>
          <a:off x="6048375" y="419100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275" name="Straight Connector 274">
          <a:extLst>
            <a:ext uri="{FF2B5EF4-FFF2-40B4-BE49-F238E27FC236}">
              <a16:creationId xmlns:a16="http://schemas.microsoft.com/office/drawing/2014/main" id="{00000000-0008-0000-0300-000013010000}"/>
            </a:ext>
          </a:extLst>
        </xdr:cNvPr>
        <xdr:cNvCxnSpPr/>
      </xdr:nvCxnSpPr>
      <xdr:spPr>
        <a:xfrm>
          <a:off x="6048375" y="419100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276" name="Straight Connector 275">
          <a:extLst>
            <a:ext uri="{FF2B5EF4-FFF2-40B4-BE49-F238E27FC236}">
              <a16:creationId xmlns:a16="http://schemas.microsoft.com/office/drawing/2014/main" id="{00000000-0008-0000-0300-00001401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77" name="Straight Connector 276">
          <a:extLst>
            <a:ext uri="{FF2B5EF4-FFF2-40B4-BE49-F238E27FC236}">
              <a16:creationId xmlns:a16="http://schemas.microsoft.com/office/drawing/2014/main" id="{00000000-0008-0000-0300-00001501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278" name="Straight Connector 277">
          <a:extLst>
            <a:ext uri="{FF2B5EF4-FFF2-40B4-BE49-F238E27FC236}">
              <a16:creationId xmlns:a16="http://schemas.microsoft.com/office/drawing/2014/main" id="{00000000-0008-0000-0300-00001601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279" name="Straight Connector 278">
          <a:extLst>
            <a:ext uri="{FF2B5EF4-FFF2-40B4-BE49-F238E27FC236}">
              <a16:creationId xmlns:a16="http://schemas.microsoft.com/office/drawing/2014/main" id="{00000000-0008-0000-0300-000017010000}"/>
            </a:ext>
          </a:extLst>
        </xdr:cNvPr>
        <xdr:cNvCxnSpPr/>
      </xdr:nvCxnSpPr>
      <xdr:spPr>
        <a:xfrm>
          <a:off x="6048375" y="419100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280" name="Straight Connector 279">
          <a:extLst>
            <a:ext uri="{FF2B5EF4-FFF2-40B4-BE49-F238E27FC236}">
              <a16:creationId xmlns:a16="http://schemas.microsoft.com/office/drawing/2014/main" id="{00000000-0008-0000-0300-00001801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81" name="Straight Connector 280">
          <a:extLst>
            <a:ext uri="{FF2B5EF4-FFF2-40B4-BE49-F238E27FC236}">
              <a16:creationId xmlns:a16="http://schemas.microsoft.com/office/drawing/2014/main" id="{00000000-0008-0000-0300-00001901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282" name="Straight Connector 281">
          <a:extLst>
            <a:ext uri="{FF2B5EF4-FFF2-40B4-BE49-F238E27FC236}">
              <a16:creationId xmlns:a16="http://schemas.microsoft.com/office/drawing/2014/main" id="{00000000-0008-0000-0300-00001A01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283" name="Straight Connector 282">
          <a:extLst>
            <a:ext uri="{FF2B5EF4-FFF2-40B4-BE49-F238E27FC236}">
              <a16:creationId xmlns:a16="http://schemas.microsoft.com/office/drawing/2014/main" id="{00000000-0008-0000-0300-00001B010000}"/>
            </a:ext>
          </a:extLst>
        </xdr:cNvPr>
        <xdr:cNvCxnSpPr/>
      </xdr:nvCxnSpPr>
      <xdr:spPr>
        <a:xfrm>
          <a:off x="6048375" y="419100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284" name="Straight Connector 283">
          <a:extLst>
            <a:ext uri="{FF2B5EF4-FFF2-40B4-BE49-F238E27FC236}">
              <a16:creationId xmlns:a16="http://schemas.microsoft.com/office/drawing/2014/main" id="{00000000-0008-0000-0300-00001C01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85" name="Straight Connector 284">
          <a:extLst>
            <a:ext uri="{FF2B5EF4-FFF2-40B4-BE49-F238E27FC236}">
              <a16:creationId xmlns:a16="http://schemas.microsoft.com/office/drawing/2014/main" id="{00000000-0008-0000-0300-00001D01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286" name="Straight Connector 285">
          <a:extLst>
            <a:ext uri="{FF2B5EF4-FFF2-40B4-BE49-F238E27FC236}">
              <a16:creationId xmlns:a16="http://schemas.microsoft.com/office/drawing/2014/main" id="{00000000-0008-0000-0300-00001E01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287" name="Straight Connector 286">
          <a:extLst>
            <a:ext uri="{FF2B5EF4-FFF2-40B4-BE49-F238E27FC236}">
              <a16:creationId xmlns:a16="http://schemas.microsoft.com/office/drawing/2014/main" id="{00000000-0008-0000-0300-00001F010000}"/>
            </a:ext>
          </a:extLst>
        </xdr:cNvPr>
        <xdr:cNvCxnSpPr/>
      </xdr:nvCxnSpPr>
      <xdr:spPr>
        <a:xfrm>
          <a:off x="6048375" y="419100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288" name="Straight Connector 287">
          <a:extLst>
            <a:ext uri="{FF2B5EF4-FFF2-40B4-BE49-F238E27FC236}">
              <a16:creationId xmlns:a16="http://schemas.microsoft.com/office/drawing/2014/main" id="{00000000-0008-0000-0300-00002001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89" name="Straight Connector 288">
          <a:extLst>
            <a:ext uri="{FF2B5EF4-FFF2-40B4-BE49-F238E27FC236}">
              <a16:creationId xmlns:a16="http://schemas.microsoft.com/office/drawing/2014/main" id="{00000000-0008-0000-0300-00002101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290" name="Straight Connector 289">
          <a:extLst>
            <a:ext uri="{FF2B5EF4-FFF2-40B4-BE49-F238E27FC236}">
              <a16:creationId xmlns:a16="http://schemas.microsoft.com/office/drawing/2014/main" id="{00000000-0008-0000-0300-00002201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291" name="Straight Connector 290">
          <a:extLst>
            <a:ext uri="{FF2B5EF4-FFF2-40B4-BE49-F238E27FC236}">
              <a16:creationId xmlns:a16="http://schemas.microsoft.com/office/drawing/2014/main" id="{00000000-0008-0000-0300-00002301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92" name="Straight Connector 291">
          <a:extLst>
            <a:ext uri="{FF2B5EF4-FFF2-40B4-BE49-F238E27FC236}">
              <a16:creationId xmlns:a16="http://schemas.microsoft.com/office/drawing/2014/main" id="{00000000-0008-0000-0300-00002401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93" name="Straight Connector 292">
          <a:extLst>
            <a:ext uri="{FF2B5EF4-FFF2-40B4-BE49-F238E27FC236}">
              <a16:creationId xmlns:a16="http://schemas.microsoft.com/office/drawing/2014/main" id="{00000000-0008-0000-0300-00002501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94" name="Straight Connector 293">
          <a:extLst>
            <a:ext uri="{FF2B5EF4-FFF2-40B4-BE49-F238E27FC236}">
              <a16:creationId xmlns:a16="http://schemas.microsoft.com/office/drawing/2014/main" id="{00000000-0008-0000-0300-00002601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95" name="Straight Connector 294">
          <a:extLst>
            <a:ext uri="{FF2B5EF4-FFF2-40B4-BE49-F238E27FC236}">
              <a16:creationId xmlns:a16="http://schemas.microsoft.com/office/drawing/2014/main" id="{00000000-0008-0000-0300-00002701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296" name="Straight Connector 295">
          <a:extLst>
            <a:ext uri="{FF2B5EF4-FFF2-40B4-BE49-F238E27FC236}">
              <a16:creationId xmlns:a16="http://schemas.microsoft.com/office/drawing/2014/main" id="{00000000-0008-0000-0300-00002801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297" name="Straight Connector 296">
          <a:extLst>
            <a:ext uri="{FF2B5EF4-FFF2-40B4-BE49-F238E27FC236}">
              <a16:creationId xmlns:a16="http://schemas.microsoft.com/office/drawing/2014/main" id="{00000000-0008-0000-0300-00002901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298" name="Straight Connector 297">
          <a:extLst>
            <a:ext uri="{FF2B5EF4-FFF2-40B4-BE49-F238E27FC236}">
              <a16:creationId xmlns:a16="http://schemas.microsoft.com/office/drawing/2014/main" id="{00000000-0008-0000-0300-00002A01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99" name="Straight Connector 298">
          <a:extLst>
            <a:ext uri="{FF2B5EF4-FFF2-40B4-BE49-F238E27FC236}">
              <a16:creationId xmlns:a16="http://schemas.microsoft.com/office/drawing/2014/main" id="{00000000-0008-0000-0300-00002B01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300" name="Straight Connector 299">
          <a:extLst>
            <a:ext uri="{FF2B5EF4-FFF2-40B4-BE49-F238E27FC236}">
              <a16:creationId xmlns:a16="http://schemas.microsoft.com/office/drawing/2014/main" id="{00000000-0008-0000-0300-00002C01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301" name="Straight Connector 300">
          <a:extLst>
            <a:ext uri="{FF2B5EF4-FFF2-40B4-BE49-F238E27FC236}">
              <a16:creationId xmlns:a16="http://schemas.microsoft.com/office/drawing/2014/main" id="{00000000-0008-0000-0300-00002D01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302" name="Straight Connector 301">
          <a:extLst>
            <a:ext uri="{FF2B5EF4-FFF2-40B4-BE49-F238E27FC236}">
              <a16:creationId xmlns:a16="http://schemas.microsoft.com/office/drawing/2014/main" id="{00000000-0008-0000-0300-00002E01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303" name="Straight Connector 302">
          <a:extLst>
            <a:ext uri="{FF2B5EF4-FFF2-40B4-BE49-F238E27FC236}">
              <a16:creationId xmlns:a16="http://schemas.microsoft.com/office/drawing/2014/main" id="{00000000-0008-0000-0300-00002F01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304" name="Straight Connector 303">
          <a:extLst>
            <a:ext uri="{FF2B5EF4-FFF2-40B4-BE49-F238E27FC236}">
              <a16:creationId xmlns:a16="http://schemas.microsoft.com/office/drawing/2014/main" id="{00000000-0008-0000-0300-00003001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305" name="Straight Connector 304">
          <a:extLst>
            <a:ext uri="{FF2B5EF4-FFF2-40B4-BE49-F238E27FC236}">
              <a16:creationId xmlns:a16="http://schemas.microsoft.com/office/drawing/2014/main" id="{00000000-0008-0000-0300-00003101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306" name="Straight Connector 305">
          <a:extLst>
            <a:ext uri="{FF2B5EF4-FFF2-40B4-BE49-F238E27FC236}">
              <a16:creationId xmlns:a16="http://schemas.microsoft.com/office/drawing/2014/main" id="{00000000-0008-0000-0300-00003201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307" name="Straight Connector 306">
          <a:extLst>
            <a:ext uri="{FF2B5EF4-FFF2-40B4-BE49-F238E27FC236}">
              <a16:creationId xmlns:a16="http://schemas.microsoft.com/office/drawing/2014/main" id="{00000000-0008-0000-0300-00003301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308" name="Straight Connector 307">
          <a:extLst>
            <a:ext uri="{FF2B5EF4-FFF2-40B4-BE49-F238E27FC236}">
              <a16:creationId xmlns:a16="http://schemas.microsoft.com/office/drawing/2014/main" id="{00000000-0008-0000-0300-00003401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309" name="Straight Connector 308">
          <a:extLst>
            <a:ext uri="{FF2B5EF4-FFF2-40B4-BE49-F238E27FC236}">
              <a16:creationId xmlns:a16="http://schemas.microsoft.com/office/drawing/2014/main" id="{00000000-0008-0000-0300-00003501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310" name="Straight Connector 309">
          <a:extLst>
            <a:ext uri="{FF2B5EF4-FFF2-40B4-BE49-F238E27FC236}">
              <a16:creationId xmlns:a16="http://schemas.microsoft.com/office/drawing/2014/main" id="{00000000-0008-0000-0300-00003601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311" name="Straight Connector 310">
          <a:extLst>
            <a:ext uri="{FF2B5EF4-FFF2-40B4-BE49-F238E27FC236}">
              <a16:creationId xmlns:a16="http://schemas.microsoft.com/office/drawing/2014/main" id="{00000000-0008-0000-0300-00003701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312" name="Straight Connector 311">
          <a:extLst>
            <a:ext uri="{FF2B5EF4-FFF2-40B4-BE49-F238E27FC236}">
              <a16:creationId xmlns:a16="http://schemas.microsoft.com/office/drawing/2014/main" id="{00000000-0008-0000-0300-00003801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313" name="Straight Connector 312">
          <a:extLst>
            <a:ext uri="{FF2B5EF4-FFF2-40B4-BE49-F238E27FC236}">
              <a16:creationId xmlns:a16="http://schemas.microsoft.com/office/drawing/2014/main" id="{00000000-0008-0000-0300-00003901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314" name="Straight Connector 313">
          <a:extLst>
            <a:ext uri="{FF2B5EF4-FFF2-40B4-BE49-F238E27FC236}">
              <a16:creationId xmlns:a16="http://schemas.microsoft.com/office/drawing/2014/main" id="{00000000-0008-0000-0300-00003A01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315" name="Straight Connector 314">
          <a:extLst>
            <a:ext uri="{FF2B5EF4-FFF2-40B4-BE49-F238E27FC236}">
              <a16:creationId xmlns:a16="http://schemas.microsoft.com/office/drawing/2014/main" id="{00000000-0008-0000-0300-00003B01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316" name="Straight Connector 315">
          <a:extLst>
            <a:ext uri="{FF2B5EF4-FFF2-40B4-BE49-F238E27FC236}">
              <a16:creationId xmlns:a16="http://schemas.microsoft.com/office/drawing/2014/main" id="{00000000-0008-0000-0300-00003C01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317" name="Straight Connector 316">
          <a:extLst>
            <a:ext uri="{FF2B5EF4-FFF2-40B4-BE49-F238E27FC236}">
              <a16:creationId xmlns:a16="http://schemas.microsoft.com/office/drawing/2014/main" id="{00000000-0008-0000-0300-00003D01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318" name="Straight Connector 317">
          <a:extLst>
            <a:ext uri="{FF2B5EF4-FFF2-40B4-BE49-F238E27FC236}">
              <a16:creationId xmlns:a16="http://schemas.microsoft.com/office/drawing/2014/main" id="{00000000-0008-0000-0300-00003E01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79" name="Straight Connector 78">
          <a:extLst>
            <a:ext uri="{FF2B5EF4-FFF2-40B4-BE49-F238E27FC236}">
              <a16:creationId xmlns:a16="http://schemas.microsoft.com/office/drawing/2014/main" id="{86B52F65-63FE-4F2A-86C6-D4EB4656F5F6}"/>
            </a:ext>
          </a:extLst>
        </xdr:cNvPr>
        <xdr:cNvCxnSpPr/>
      </xdr:nvCxnSpPr>
      <xdr:spPr>
        <a:xfrm>
          <a:off x="619506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80" name="Straight Connector 79">
          <a:extLst>
            <a:ext uri="{FF2B5EF4-FFF2-40B4-BE49-F238E27FC236}">
              <a16:creationId xmlns:a16="http://schemas.microsoft.com/office/drawing/2014/main" id="{341F2B8C-9879-4E5B-92EF-091E48AFFFEC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81" name="Straight Connector 80">
          <a:extLst>
            <a:ext uri="{FF2B5EF4-FFF2-40B4-BE49-F238E27FC236}">
              <a16:creationId xmlns:a16="http://schemas.microsoft.com/office/drawing/2014/main" id="{AD6A9145-37BE-460E-B0E1-9D1CBFB1F3F5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82" name="Straight Connector 81">
          <a:extLst>
            <a:ext uri="{FF2B5EF4-FFF2-40B4-BE49-F238E27FC236}">
              <a16:creationId xmlns:a16="http://schemas.microsoft.com/office/drawing/2014/main" id="{5BB00106-FBD3-42D5-85A6-FC86F57AB924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83" name="Straight Connector 82">
          <a:extLst>
            <a:ext uri="{FF2B5EF4-FFF2-40B4-BE49-F238E27FC236}">
              <a16:creationId xmlns:a16="http://schemas.microsoft.com/office/drawing/2014/main" id="{5F7D1060-CE69-419B-893B-583C9D55CC68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84" name="Straight Connector 83">
          <a:extLst>
            <a:ext uri="{FF2B5EF4-FFF2-40B4-BE49-F238E27FC236}">
              <a16:creationId xmlns:a16="http://schemas.microsoft.com/office/drawing/2014/main" id="{CB5CB196-C28A-405C-8A67-E7970FFE2CEB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85" name="Straight Connector 84">
          <a:extLst>
            <a:ext uri="{FF2B5EF4-FFF2-40B4-BE49-F238E27FC236}">
              <a16:creationId xmlns:a16="http://schemas.microsoft.com/office/drawing/2014/main" id="{2B256CA0-465A-4053-8939-79F8144A6E1F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86" name="Straight Connector 85">
          <a:extLst>
            <a:ext uri="{FF2B5EF4-FFF2-40B4-BE49-F238E27FC236}">
              <a16:creationId xmlns:a16="http://schemas.microsoft.com/office/drawing/2014/main" id="{B460C83C-6995-4717-89A0-A63BADE4CFD7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87" name="Straight Connector 86">
          <a:extLst>
            <a:ext uri="{FF2B5EF4-FFF2-40B4-BE49-F238E27FC236}">
              <a16:creationId xmlns:a16="http://schemas.microsoft.com/office/drawing/2014/main" id="{B2D0DFF0-E8F6-4454-AC63-CD94F947EE1A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88" name="Straight Connector 87">
          <a:extLst>
            <a:ext uri="{FF2B5EF4-FFF2-40B4-BE49-F238E27FC236}">
              <a16:creationId xmlns:a16="http://schemas.microsoft.com/office/drawing/2014/main" id="{0281F2F0-1526-4BFD-8D3F-53B26D94FB14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89" name="Straight Connector 88">
          <a:extLst>
            <a:ext uri="{FF2B5EF4-FFF2-40B4-BE49-F238E27FC236}">
              <a16:creationId xmlns:a16="http://schemas.microsoft.com/office/drawing/2014/main" id="{4A42583F-EA3E-4D15-A3E6-07EFF83BC52F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90" name="Straight Connector 89">
          <a:extLst>
            <a:ext uri="{FF2B5EF4-FFF2-40B4-BE49-F238E27FC236}">
              <a16:creationId xmlns:a16="http://schemas.microsoft.com/office/drawing/2014/main" id="{3A164A60-F94F-47AC-BACD-822AB4AF0981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91" name="Straight Connector 90">
          <a:extLst>
            <a:ext uri="{FF2B5EF4-FFF2-40B4-BE49-F238E27FC236}">
              <a16:creationId xmlns:a16="http://schemas.microsoft.com/office/drawing/2014/main" id="{A8A4EF83-A7F1-4CC9-8DE2-FC7F6AC068AA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92" name="Straight Connector 91">
          <a:extLst>
            <a:ext uri="{FF2B5EF4-FFF2-40B4-BE49-F238E27FC236}">
              <a16:creationId xmlns:a16="http://schemas.microsoft.com/office/drawing/2014/main" id="{F934CDA2-D3EE-4F8B-B1D1-156F2B77D2F7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93" name="Straight Connector 92">
          <a:extLst>
            <a:ext uri="{FF2B5EF4-FFF2-40B4-BE49-F238E27FC236}">
              <a16:creationId xmlns:a16="http://schemas.microsoft.com/office/drawing/2014/main" id="{32E64031-39CE-4937-9148-78AF190C43F3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94" name="Straight Connector 93">
          <a:extLst>
            <a:ext uri="{FF2B5EF4-FFF2-40B4-BE49-F238E27FC236}">
              <a16:creationId xmlns:a16="http://schemas.microsoft.com/office/drawing/2014/main" id="{143AFF54-6F35-4ED5-A3F0-CF31CDA22688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95" name="Straight Connector 94">
          <a:extLst>
            <a:ext uri="{FF2B5EF4-FFF2-40B4-BE49-F238E27FC236}">
              <a16:creationId xmlns:a16="http://schemas.microsoft.com/office/drawing/2014/main" id="{9D39EC17-9B3E-4D94-8476-0F19196B00D1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96" name="Straight Connector 95">
          <a:extLst>
            <a:ext uri="{FF2B5EF4-FFF2-40B4-BE49-F238E27FC236}">
              <a16:creationId xmlns:a16="http://schemas.microsoft.com/office/drawing/2014/main" id="{707A89F6-6D86-4942-9685-7D7E84D7D67D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97" name="Straight Connector 96">
          <a:extLst>
            <a:ext uri="{FF2B5EF4-FFF2-40B4-BE49-F238E27FC236}">
              <a16:creationId xmlns:a16="http://schemas.microsoft.com/office/drawing/2014/main" id="{258CBB9B-DA15-49EA-860B-2DCFCE0F10C2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98" name="Straight Connector 97">
          <a:extLst>
            <a:ext uri="{FF2B5EF4-FFF2-40B4-BE49-F238E27FC236}">
              <a16:creationId xmlns:a16="http://schemas.microsoft.com/office/drawing/2014/main" id="{EC468EA7-CDB7-4D11-81FB-32BF8241FC46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99" name="Straight Connector 98">
          <a:extLst>
            <a:ext uri="{FF2B5EF4-FFF2-40B4-BE49-F238E27FC236}">
              <a16:creationId xmlns:a16="http://schemas.microsoft.com/office/drawing/2014/main" id="{A76FBAE6-CC4C-4A5D-9C62-AB468AC6B909}"/>
            </a:ext>
          </a:extLst>
        </xdr:cNvPr>
        <xdr:cNvCxnSpPr/>
      </xdr:nvCxnSpPr>
      <xdr:spPr>
        <a:xfrm>
          <a:off x="619506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00" name="Straight Connector 99">
          <a:extLst>
            <a:ext uri="{FF2B5EF4-FFF2-40B4-BE49-F238E27FC236}">
              <a16:creationId xmlns:a16="http://schemas.microsoft.com/office/drawing/2014/main" id="{0D2E0744-6372-40A7-974A-EA77258B7FEA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01" name="Straight Connector 100">
          <a:extLst>
            <a:ext uri="{FF2B5EF4-FFF2-40B4-BE49-F238E27FC236}">
              <a16:creationId xmlns:a16="http://schemas.microsoft.com/office/drawing/2014/main" id="{61467593-FD89-4E1F-ADED-09CCDC525AB6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02" name="Straight Connector 101">
          <a:extLst>
            <a:ext uri="{FF2B5EF4-FFF2-40B4-BE49-F238E27FC236}">
              <a16:creationId xmlns:a16="http://schemas.microsoft.com/office/drawing/2014/main" id="{D449E170-7D7F-405C-A140-8F0B0903B78B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103" name="Straight Connector 102">
          <a:extLst>
            <a:ext uri="{FF2B5EF4-FFF2-40B4-BE49-F238E27FC236}">
              <a16:creationId xmlns:a16="http://schemas.microsoft.com/office/drawing/2014/main" id="{53562586-A26A-4FAC-9BB8-3FF46D189FB3}"/>
            </a:ext>
          </a:extLst>
        </xdr:cNvPr>
        <xdr:cNvCxnSpPr/>
      </xdr:nvCxnSpPr>
      <xdr:spPr>
        <a:xfrm>
          <a:off x="619506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04" name="Straight Connector 103">
          <a:extLst>
            <a:ext uri="{FF2B5EF4-FFF2-40B4-BE49-F238E27FC236}">
              <a16:creationId xmlns:a16="http://schemas.microsoft.com/office/drawing/2014/main" id="{2D430BF2-DB6D-4AD1-B1B6-BE3954E29386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05" name="Straight Connector 104">
          <a:extLst>
            <a:ext uri="{FF2B5EF4-FFF2-40B4-BE49-F238E27FC236}">
              <a16:creationId xmlns:a16="http://schemas.microsoft.com/office/drawing/2014/main" id="{593C06A7-9C50-4A9B-B8A3-293DE3273CD4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06" name="Straight Connector 105">
          <a:extLst>
            <a:ext uri="{FF2B5EF4-FFF2-40B4-BE49-F238E27FC236}">
              <a16:creationId xmlns:a16="http://schemas.microsoft.com/office/drawing/2014/main" id="{3564A586-B23C-4614-946B-24D6CC29B2CB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107" name="Straight Connector 106">
          <a:extLst>
            <a:ext uri="{FF2B5EF4-FFF2-40B4-BE49-F238E27FC236}">
              <a16:creationId xmlns:a16="http://schemas.microsoft.com/office/drawing/2014/main" id="{1D9AC965-B835-4128-86B5-89DE5D3442C6}"/>
            </a:ext>
          </a:extLst>
        </xdr:cNvPr>
        <xdr:cNvCxnSpPr/>
      </xdr:nvCxnSpPr>
      <xdr:spPr>
        <a:xfrm>
          <a:off x="619506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08" name="Straight Connector 107">
          <a:extLst>
            <a:ext uri="{FF2B5EF4-FFF2-40B4-BE49-F238E27FC236}">
              <a16:creationId xmlns:a16="http://schemas.microsoft.com/office/drawing/2014/main" id="{D368474A-7FF7-41A0-89E8-2E4258D3AC71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09" name="Straight Connector 108">
          <a:extLst>
            <a:ext uri="{FF2B5EF4-FFF2-40B4-BE49-F238E27FC236}">
              <a16:creationId xmlns:a16="http://schemas.microsoft.com/office/drawing/2014/main" id="{DBD59458-8B9B-4D1A-85B5-DB66D06127C7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10" name="Straight Connector 109">
          <a:extLst>
            <a:ext uri="{FF2B5EF4-FFF2-40B4-BE49-F238E27FC236}">
              <a16:creationId xmlns:a16="http://schemas.microsoft.com/office/drawing/2014/main" id="{3ADDF6A7-D38D-4AEE-8270-BCA5B47BB20B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111" name="Straight Connector 110">
          <a:extLst>
            <a:ext uri="{FF2B5EF4-FFF2-40B4-BE49-F238E27FC236}">
              <a16:creationId xmlns:a16="http://schemas.microsoft.com/office/drawing/2014/main" id="{9D62F310-5825-476A-A525-0D7083212507}"/>
            </a:ext>
          </a:extLst>
        </xdr:cNvPr>
        <xdr:cNvCxnSpPr/>
      </xdr:nvCxnSpPr>
      <xdr:spPr>
        <a:xfrm>
          <a:off x="619506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12" name="Straight Connector 111">
          <a:extLst>
            <a:ext uri="{FF2B5EF4-FFF2-40B4-BE49-F238E27FC236}">
              <a16:creationId xmlns:a16="http://schemas.microsoft.com/office/drawing/2014/main" id="{BC554D64-81F2-483C-A4FB-9DD624D55058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13" name="Straight Connector 112">
          <a:extLst>
            <a:ext uri="{FF2B5EF4-FFF2-40B4-BE49-F238E27FC236}">
              <a16:creationId xmlns:a16="http://schemas.microsoft.com/office/drawing/2014/main" id="{4D570695-4A4E-46FC-9122-FAAD66F0EB33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14" name="Straight Connector 113">
          <a:extLst>
            <a:ext uri="{FF2B5EF4-FFF2-40B4-BE49-F238E27FC236}">
              <a16:creationId xmlns:a16="http://schemas.microsoft.com/office/drawing/2014/main" id="{149DD53B-DC77-485C-962F-B9AC5371FA72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15" name="Straight Connector 114">
          <a:extLst>
            <a:ext uri="{FF2B5EF4-FFF2-40B4-BE49-F238E27FC236}">
              <a16:creationId xmlns:a16="http://schemas.microsoft.com/office/drawing/2014/main" id="{1BCE7B95-8E35-4641-86D9-DB0E1466F2E6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16" name="Straight Connector 115">
          <a:extLst>
            <a:ext uri="{FF2B5EF4-FFF2-40B4-BE49-F238E27FC236}">
              <a16:creationId xmlns:a16="http://schemas.microsoft.com/office/drawing/2014/main" id="{ED609E97-1B31-498C-B02E-A9046F7F136C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17" name="Straight Connector 116">
          <a:extLst>
            <a:ext uri="{FF2B5EF4-FFF2-40B4-BE49-F238E27FC236}">
              <a16:creationId xmlns:a16="http://schemas.microsoft.com/office/drawing/2014/main" id="{1A2ADFBE-2831-456D-A1FB-F77BFFD42BC6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18" name="Straight Connector 117">
          <a:extLst>
            <a:ext uri="{FF2B5EF4-FFF2-40B4-BE49-F238E27FC236}">
              <a16:creationId xmlns:a16="http://schemas.microsoft.com/office/drawing/2014/main" id="{0A2D86DB-B91E-466F-9FA0-F263120A8AAB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19" name="Straight Connector 118">
          <a:extLst>
            <a:ext uri="{FF2B5EF4-FFF2-40B4-BE49-F238E27FC236}">
              <a16:creationId xmlns:a16="http://schemas.microsoft.com/office/drawing/2014/main" id="{057893AD-C01E-41CE-9953-030974FDC60F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20" name="Straight Connector 119">
          <a:extLst>
            <a:ext uri="{FF2B5EF4-FFF2-40B4-BE49-F238E27FC236}">
              <a16:creationId xmlns:a16="http://schemas.microsoft.com/office/drawing/2014/main" id="{BC3067F4-F3AE-451F-AE33-A5F0BDEA625B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21" name="Straight Connector 120">
          <a:extLst>
            <a:ext uri="{FF2B5EF4-FFF2-40B4-BE49-F238E27FC236}">
              <a16:creationId xmlns:a16="http://schemas.microsoft.com/office/drawing/2014/main" id="{8D039B57-46C1-4449-B3BA-055BE42A7CA4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22" name="Straight Connector 121">
          <a:extLst>
            <a:ext uri="{FF2B5EF4-FFF2-40B4-BE49-F238E27FC236}">
              <a16:creationId xmlns:a16="http://schemas.microsoft.com/office/drawing/2014/main" id="{E10E3C3C-59C0-4CAB-9453-8FA01C31B271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23" name="Straight Connector 122">
          <a:extLst>
            <a:ext uri="{FF2B5EF4-FFF2-40B4-BE49-F238E27FC236}">
              <a16:creationId xmlns:a16="http://schemas.microsoft.com/office/drawing/2014/main" id="{BFEF9141-4C8C-4EFD-A714-49815A7DE0AC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24" name="Straight Connector 123">
          <a:extLst>
            <a:ext uri="{FF2B5EF4-FFF2-40B4-BE49-F238E27FC236}">
              <a16:creationId xmlns:a16="http://schemas.microsoft.com/office/drawing/2014/main" id="{AE9A73A5-39C9-4374-A123-8CBBC125CA51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25" name="Straight Connector 124">
          <a:extLst>
            <a:ext uri="{FF2B5EF4-FFF2-40B4-BE49-F238E27FC236}">
              <a16:creationId xmlns:a16="http://schemas.microsoft.com/office/drawing/2014/main" id="{5D74FDB7-D43C-4200-863F-41A55EE2BB5D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26" name="Straight Connector 125">
          <a:extLst>
            <a:ext uri="{FF2B5EF4-FFF2-40B4-BE49-F238E27FC236}">
              <a16:creationId xmlns:a16="http://schemas.microsoft.com/office/drawing/2014/main" id="{24CE13DB-E5B3-4962-A83D-74822B5A81C3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27" name="Straight Connector 126">
          <a:extLst>
            <a:ext uri="{FF2B5EF4-FFF2-40B4-BE49-F238E27FC236}">
              <a16:creationId xmlns:a16="http://schemas.microsoft.com/office/drawing/2014/main" id="{06F608B5-D2E4-4057-AB14-4D6393A67331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28" name="Straight Connector 127">
          <a:extLst>
            <a:ext uri="{FF2B5EF4-FFF2-40B4-BE49-F238E27FC236}">
              <a16:creationId xmlns:a16="http://schemas.microsoft.com/office/drawing/2014/main" id="{CDE79856-491E-4C4B-9350-EA0345BFB447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29" name="Straight Connector 128">
          <a:extLst>
            <a:ext uri="{FF2B5EF4-FFF2-40B4-BE49-F238E27FC236}">
              <a16:creationId xmlns:a16="http://schemas.microsoft.com/office/drawing/2014/main" id="{9EB10AAB-34CB-4611-B7F5-C4D0A7D43F20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30" name="Straight Connector 129">
          <a:extLst>
            <a:ext uri="{FF2B5EF4-FFF2-40B4-BE49-F238E27FC236}">
              <a16:creationId xmlns:a16="http://schemas.microsoft.com/office/drawing/2014/main" id="{D19920BF-8052-40D0-AE7C-C05A9408A748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31" name="Straight Connector 130">
          <a:extLst>
            <a:ext uri="{FF2B5EF4-FFF2-40B4-BE49-F238E27FC236}">
              <a16:creationId xmlns:a16="http://schemas.microsoft.com/office/drawing/2014/main" id="{96DBD960-A1E5-4A64-BB4C-ADCE8A847FE5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32" name="Straight Connector 131">
          <a:extLst>
            <a:ext uri="{FF2B5EF4-FFF2-40B4-BE49-F238E27FC236}">
              <a16:creationId xmlns:a16="http://schemas.microsoft.com/office/drawing/2014/main" id="{A344CBEF-156F-4FC9-97C7-594E1B0C54D4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33" name="Straight Connector 132">
          <a:extLst>
            <a:ext uri="{FF2B5EF4-FFF2-40B4-BE49-F238E27FC236}">
              <a16:creationId xmlns:a16="http://schemas.microsoft.com/office/drawing/2014/main" id="{7F85E012-51BD-493D-B46C-4C6AD1F7B654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34" name="Straight Connector 133">
          <a:extLst>
            <a:ext uri="{FF2B5EF4-FFF2-40B4-BE49-F238E27FC236}">
              <a16:creationId xmlns:a16="http://schemas.microsoft.com/office/drawing/2014/main" id="{DEF5B4D5-F097-4C52-9BEE-2EC865C14AF6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35" name="Straight Connector 134">
          <a:extLst>
            <a:ext uri="{FF2B5EF4-FFF2-40B4-BE49-F238E27FC236}">
              <a16:creationId xmlns:a16="http://schemas.microsoft.com/office/drawing/2014/main" id="{9693BAD7-ED35-4CDD-9C5E-FA57196FC1F7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36" name="Straight Connector 135">
          <a:extLst>
            <a:ext uri="{FF2B5EF4-FFF2-40B4-BE49-F238E27FC236}">
              <a16:creationId xmlns:a16="http://schemas.microsoft.com/office/drawing/2014/main" id="{E6DEA331-322C-4AB5-B4F9-ECAD55D5F2D3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37" name="Straight Connector 136">
          <a:extLst>
            <a:ext uri="{FF2B5EF4-FFF2-40B4-BE49-F238E27FC236}">
              <a16:creationId xmlns:a16="http://schemas.microsoft.com/office/drawing/2014/main" id="{E006E378-FB17-489C-9419-95135DDEC629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38" name="Straight Connector 137">
          <a:extLst>
            <a:ext uri="{FF2B5EF4-FFF2-40B4-BE49-F238E27FC236}">
              <a16:creationId xmlns:a16="http://schemas.microsoft.com/office/drawing/2014/main" id="{6C91CBDC-2825-405B-A6E7-2538EE855AC8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39" name="Straight Connector 138">
          <a:extLst>
            <a:ext uri="{FF2B5EF4-FFF2-40B4-BE49-F238E27FC236}">
              <a16:creationId xmlns:a16="http://schemas.microsoft.com/office/drawing/2014/main" id="{C7363DC3-A99D-4036-8399-C1C2B7C4764A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40" name="Straight Connector 139">
          <a:extLst>
            <a:ext uri="{FF2B5EF4-FFF2-40B4-BE49-F238E27FC236}">
              <a16:creationId xmlns:a16="http://schemas.microsoft.com/office/drawing/2014/main" id="{262CF78B-6E75-4F1A-8E85-635C5FDAE93F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41" name="Straight Connector 140">
          <a:extLst>
            <a:ext uri="{FF2B5EF4-FFF2-40B4-BE49-F238E27FC236}">
              <a16:creationId xmlns:a16="http://schemas.microsoft.com/office/drawing/2014/main" id="{AC1C3162-4AFB-47D1-9E22-CDB4BF775389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42" name="Straight Connector 141">
          <a:extLst>
            <a:ext uri="{FF2B5EF4-FFF2-40B4-BE49-F238E27FC236}">
              <a16:creationId xmlns:a16="http://schemas.microsoft.com/office/drawing/2014/main" id="{A7837754-EB73-4384-9651-122DD98CDBB2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43" name="Straight Connector 142">
          <a:extLst>
            <a:ext uri="{FF2B5EF4-FFF2-40B4-BE49-F238E27FC236}">
              <a16:creationId xmlns:a16="http://schemas.microsoft.com/office/drawing/2014/main" id="{E36F841D-3737-40AC-87B5-2F52109D7759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44" name="Straight Connector 143">
          <a:extLst>
            <a:ext uri="{FF2B5EF4-FFF2-40B4-BE49-F238E27FC236}">
              <a16:creationId xmlns:a16="http://schemas.microsoft.com/office/drawing/2014/main" id="{97C32CFB-C124-4C1F-BCD4-B5D572A34E81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45" name="Straight Connector 144">
          <a:extLst>
            <a:ext uri="{FF2B5EF4-FFF2-40B4-BE49-F238E27FC236}">
              <a16:creationId xmlns:a16="http://schemas.microsoft.com/office/drawing/2014/main" id="{7855AB85-A7B8-4467-B369-3EE22C3A72E7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46" name="Straight Connector 145">
          <a:extLst>
            <a:ext uri="{FF2B5EF4-FFF2-40B4-BE49-F238E27FC236}">
              <a16:creationId xmlns:a16="http://schemas.microsoft.com/office/drawing/2014/main" id="{E712AA53-5FDD-4298-BA5D-A93C8FAD4DCC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47" name="Straight Connector 146">
          <a:extLst>
            <a:ext uri="{FF2B5EF4-FFF2-40B4-BE49-F238E27FC236}">
              <a16:creationId xmlns:a16="http://schemas.microsoft.com/office/drawing/2014/main" id="{066F72CF-87F9-4FD4-979B-C9D2EA04F196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48" name="Straight Connector 147">
          <a:extLst>
            <a:ext uri="{FF2B5EF4-FFF2-40B4-BE49-F238E27FC236}">
              <a16:creationId xmlns:a16="http://schemas.microsoft.com/office/drawing/2014/main" id="{91242299-4A84-4D6D-BC47-0DBCC132ACFF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49" name="Straight Connector 148">
          <a:extLst>
            <a:ext uri="{FF2B5EF4-FFF2-40B4-BE49-F238E27FC236}">
              <a16:creationId xmlns:a16="http://schemas.microsoft.com/office/drawing/2014/main" id="{FDE39E47-C398-44D4-AE90-0ACA17AFFD44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50" name="Straight Connector 149">
          <a:extLst>
            <a:ext uri="{FF2B5EF4-FFF2-40B4-BE49-F238E27FC236}">
              <a16:creationId xmlns:a16="http://schemas.microsoft.com/office/drawing/2014/main" id="{6C793DF1-4432-465F-90FF-C2841A2E654D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51" name="Straight Connector 150">
          <a:extLst>
            <a:ext uri="{FF2B5EF4-FFF2-40B4-BE49-F238E27FC236}">
              <a16:creationId xmlns:a16="http://schemas.microsoft.com/office/drawing/2014/main" id="{737E6B98-8717-4669-9857-E191E8757BDC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52" name="Straight Connector 151">
          <a:extLst>
            <a:ext uri="{FF2B5EF4-FFF2-40B4-BE49-F238E27FC236}">
              <a16:creationId xmlns:a16="http://schemas.microsoft.com/office/drawing/2014/main" id="{F9B0F696-E414-4FA6-A692-203E8305EA3F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53" name="Straight Connector 152">
          <a:extLst>
            <a:ext uri="{FF2B5EF4-FFF2-40B4-BE49-F238E27FC236}">
              <a16:creationId xmlns:a16="http://schemas.microsoft.com/office/drawing/2014/main" id="{0374C7E7-6802-462B-95B3-309FBDCAC874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54" name="Straight Connector 153">
          <a:extLst>
            <a:ext uri="{FF2B5EF4-FFF2-40B4-BE49-F238E27FC236}">
              <a16:creationId xmlns:a16="http://schemas.microsoft.com/office/drawing/2014/main" id="{59203C35-52CD-430A-BDCF-DFA026DA4527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55" name="Straight Connector 154">
          <a:extLst>
            <a:ext uri="{FF2B5EF4-FFF2-40B4-BE49-F238E27FC236}">
              <a16:creationId xmlns:a16="http://schemas.microsoft.com/office/drawing/2014/main" id="{B74BAE70-34F0-4090-B7F5-F0580D667DA6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56" name="Straight Connector 155">
          <a:extLst>
            <a:ext uri="{FF2B5EF4-FFF2-40B4-BE49-F238E27FC236}">
              <a16:creationId xmlns:a16="http://schemas.microsoft.com/office/drawing/2014/main" id="{B5FEE6C9-35F8-428E-AB42-BBE9A3346B68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57" name="Straight Connector 156">
          <a:extLst>
            <a:ext uri="{FF2B5EF4-FFF2-40B4-BE49-F238E27FC236}">
              <a16:creationId xmlns:a16="http://schemas.microsoft.com/office/drawing/2014/main" id="{6844840A-4088-479A-8711-8838D690BEAD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58" name="Straight Connector 157">
          <a:extLst>
            <a:ext uri="{FF2B5EF4-FFF2-40B4-BE49-F238E27FC236}">
              <a16:creationId xmlns:a16="http://schemas.microsoft.com/office/drawing/2014/main" id="{A9C9C228-D32B-45E9-873D-4C3F3E605713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59" name="Straight Connector 158">
          <a:extLst>
            <a:ext uri="{FF2B5EF4-FFF2-40B4-BE49-F238E27FC236}">
              <a16:creationId xmlns:a16="http://schemas.microsoft.com/office/drawing/2014/main" id="{ABDF3398-934F-4061-9E5A-9C3BE2AB7A73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60" name="Straight Connector 159">
          <a:extLst>
            <a:ext uri="{FF2B5EF4-FFF2-40B4-BE49-F238E27FC236}">
              <a16:creationId xmlns:a16="http://schemas.microsoft.com/office/drawing/2014/main" id="{E19366C5-4955-4739-9FE9-9AB20643D555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61" name="Straight Connector 160">
          <a:extLst>
            <a:ext uri="{FF2B5EF4-FFF2-40B4-BE49-F238E27FC236}">
              <a16:creationId xmlns:a16="http://schemas.microsoft.com/office/drawing/2014/main" id="{8DF47152-A3AA-4B55-9892-464AFDE64E9B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62" name="Straight Connector 161">
          <a:extLst>
            <a:ext uri="{FF2B5EF4-FFF2-40B4-BE49-F238E27FC236}">
              <a16:creationId xmlns:a16="http://schemas.microsoft.com/office/drawing/2014/main" id="{EFC8D1B3-EC91-4F23-847F-7DC05ECF77E6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173909</xdr:colOff>
      <xdr:row>0</xdr:row>
      <xdr:rowOff>162127</xdr:rowOff>
    </xdr:from>
    <xdr:to>
      <xdr:col>3</xdr:col>
      <xdr:colOff>429987</xdr:colOff>
      <xdr:row>5</xdr:row>
      <xdr:rowOff>83820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909" y="162127"/>
          <a:ext cx="2077258" cy="1300913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625602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625602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625602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>
          <a:off x="625602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CxnSpPr/>
      </xdr:nvCxnSpPr>
      <xdr:spPr>
        <a:xfrm>
          <a:off x="625602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>
          <a:off x="625602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625602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CxnSpPr/>
      </xdr:nvCxnSpPr>
      <xdr:spPr>
        <a:xfrm>
          <a:off x="625602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CxnSpPr/>
      </xdr:nvCxnSpPr>
      <xdr:spPr>
        <a:xfrm>
          <a:off x="625602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CxnSpPr/>
      </xdr:nvCxnSpPr>
      <xdr:spPr>
        <a:xfrm>
          <a:off x="625602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CxnSpPr/>
      </xdr:nvCxnSpPr>
      <xdr:spPr>
        <a:xfrm>
          <a:off x="625602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CxnSpPr/>
      </xdr:nvCxnSpPr>
      <xdr:spPr>
        <a:xfrm>
          <a:off x="625602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CxnSpPr/>
      </xdr:nvCxnSpPr>
      <xdr:spPr>
        <a:xfrm>
          <a:off x="6048375" y="419100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14</xdr:row>
      <xdr:rowOff>0</xdr:rowOff>
    </xdr:from>
    <xdr:to>
      <xdr:col>9</xdr:col>
      <xdr:colOff>0</xdr:colOff>
      <xdr:row>16</xdr:row>
      <xdr:rowOff>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CxnSpPr/>
      </xdr:nvCxnSpPr>
      <xdr:spPr>
        <a:xfrm>
          <a:off x="6048375" y="419100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24</xdr:row>
      <xdr:rowOff>0</xdr:rowOff>
    </xdr:from>
    <xdr:to>
      <xdr:col>9</xdr:col>
      <xdr:colOff>0</xdr:colOff>
      <xdr:row>26</xdr:row>
      <xdr:rowOff>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34</xdr:row>
      <xdr:rowOff>0</xdr:rowOff>
    </xdr:from>
    <xdr:to>
      <xdr:col>9</xdr:col>
      <xdr:colOff>0</xdr:colOff>
      <xdr:row>36</xdr:row>
      <xdr:rowOff>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44</xdr:row>
      <xdr:rowOff>0</xdr:rowOff>
    </xdr:from>
    <xdr:to>
      <xdr:col>9</xdr:col>
      <xdr:colOff>0</xdr:colOff>
      <xdr:row>45</xdr:row>
      <xdr:rowOff>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14</xdr:row>
      <xdr:rowOff>0</xdr:rowOff>
    </xdr:from>
    <xdr:to>
      <xdr:col>9</xdr:col>
      <xdr:colOff>0</xdr:colOff>
      <xdr:row>16</xdr:row>
      <xdr:rowOff>0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CxnSpPr/>
      </xdr:nvCxnSpPr>
      <xdr:spPr>
        <a:xfrm>
          <a:off x="6048375" y="419100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24</xdr:row>
      <xdr:rowOff>0</xdr:rowOff>
    </xdr:from>
    <xdr:to>
      <xdr:col>9</xdr:col>
      <xdr:colOff>0</xdr:colOff>
      <xdr:row>26</xdr:row>
      <xdr:rowOff>0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34</xdr:row>
      <xdr:rowOff>0</xdr:rowOff>
    </xdr:from>
    <xdr:to>
      <xdr:col>9</xdr:col>
      <xdr:colOff>0</xdr:colOff>
      <xdr:row>36</xdr:row>
      <xdr:rowOff>0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44</xdr:row>
      <xdr:rowOff>0</xdr:rowOff>
    </xdr:from>
    <xdr:to>
      <xdr:col>9</xdr:col>
      <xdr:colOff>0</xdr:colOff>
      <xdr:row>45</xdr:row>
      <xdr:rowOff>0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14</xdr:row>
      <xdr:rowOff>0</xdr:rowOff>
    </xdr:from>
    <xdr:to>
      <xdr:col>9</xdr:col>
      <xdr:colOff>0</xdr:colOff>
      <xdr:row>16</xdr:row>
      <xdr:rowOff>0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CxnSpPr/>
      </xdr:nvCxnSpPr>
      <xdr:spPr>
        <a:xfrm>
          <a:off x="6048375" y="419100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24</xdr:row>
      <xdr:rowOff>0</xdr:rowOff>
    </xdr:from>
    <xdr:to>
      <xdr:col>9</xdr:col>
      <xdr:colOff>0</xdr:colOff>
      <xdr:row>26</xdr:row>
      <xdr:rowOff>0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34</xdr:row>
      <xdr:rowOff>0</xdr:rowOff>
    </xdr:from>
    <xdr:to>
      <xdr:col>9</xdr:col>
      <xdr:colOff>0</xdr:colOff>
      <xdr:row>36</xdr:row>
      <xdr:rowOff>0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44</xdr:row>
      <xdr:rowOff>0</xdr:rowOff>
    </xdr:from>
    <xdr:to>
      <xdr:col>9</xdr:col>
      <xdr:colOff>0</xdr:colOff>
      <xdr:row>45</xdr:row>
      <xdr:rowOff>0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14</xdr:row>
      <xdr:rowOff>0</xdr:rowOff>
    </xdr:from>
    <xdr:to>
      <xdr:col>9</xdr:col>
      <xdr:colOff>0</xdr:colOff>
      <xdr:row>16</xdr:row>
      <xdr:rowOff>0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CxnSpPr/>
      </xdr:nvCxnSpPr>
      <xdr:spPr>
        <a:xfrm>
          <a:off x="6048375" y="419100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24</xdr:row>
      <xdr:rowOff>0</xdr:rowOff>
    </xdr:from>
    <xdr:to>
      <xdr:col>9</xdr:col>
      <xdr:colOff>0</xdr:colOff>
      <xdr:row>26</xdr:row>
      <xdr:rowOff>0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34</xdr:row>
      <xdr:rowOff>0</xdr:rowOff>
    </xdr:from>
    <xdr:to>
      <xdr:col>9</xdr:col>
      <xdr:colOff>0</xdr:colOff>
      <xdr:row>36</xdr:row>
      <xdr:rowOff>0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44</xdr:row>
      <xdr:rowOff>0</xdr:rowOff>
    </xdr:from>
    <xdr:to>
      <xdr:col>9</xdr:col>
      <xdr:colOff>0</xdr:colOff>
      <xdr:row>45</xdr:row>
      <xdr:rowOff>0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24</xdr:row>
      <xdr:rowOff>0</xdr:rowOff>
    </xdr:from>
    <xdr:to>
      <xdr:col>9</xdr:col>
      <xdr:colOff>0</xdr:colOff>
      <xdr:row>26</xdr:row>
      <xdr:rowOff>0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34</xdr:row>
      <xdr:rowOff>0</xdr:rowOff>
    </xdr:from>
    <xdr:to>
      <xdr:col>9</xdr:col>
      <xdr:colOff>0</xdr:colOff>
      <xdr:row>36</xdr:row>
      <xdr:rowOff>0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34</xdr:row>
      <xdr:rowOff>0</xdr:rowOff>
    </xdr:from>
    <xdr:to>
      <xdr:col>9</xdr:col>
      <xdr:colOff>0</xdr:colOff>
      <xdr:row>36</xdr:row>
      <xdr:rowOff>0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34</xdr:row>
      <xdr:rowOff>0</xdr:rowOff>
    </xdr:from>
    <xdr:to>
      <xdr:col>9</xdr:col>
      <xdr:colOff>0</xdr:colOff>
      <xdr:row>36</xdr:row>
      <xdr:rowOff>0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34</xdr:row>
      <xdr:rowOff>0</xdr:rowOff>
    </xdr:from>
    <xdr:to>
      <xdr:col>9</xdr:col>
      <xdr:colOff>0</xdr:colOff>
      <xdr:row>36</xdr:row>
      <xdr:rowOff>0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44</xdr:row>
      <xdr:rowOff>0</xdr:rowOff>
    </xdr:from>
    <xdr:to>
      <xdr:col>9</xdr:col>
      <xdr:colOff>0</xdr:colOff>
      <xdr:row>45</xdr:row>
      <xdr:rowOff>0</xdr:rowOff>
    </xdr:to>
    <xdr:cxnSp macro="">
      <xdr:nvCxnSpPr>
        <xdr:cNvPr id="76" name="Straight Connector 75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44</xdr:row>
      <xdr:rowOff>0</xdr:rowOff>
    </xdr:from>
    <xdr:to>
      <xdr:col>9</xdr:col>
      <xdr:colOff>0</xdr:colOff>
      <xdr:row>45</xdr:row>
      <xdr:rowOff>0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24</xdr:row>
      <xdr:rowOff>0</xdr:rowOff>
    </xdr:from>
    <xdr:to>
      <xdr:col>9</xdr:col>
      <xdr:colOff>0</xdr:colOff>
      <xdr:row>26</xdr:row>
      <xdr:rowOff>0</xdr:rowOff>
    </xdr:to>
    <xdr:cxnSp macro="">
      <xdr:nvCxnSpPr>
        <xdr:cNvPr id="78" name="Straight Connector 77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34</xdr:row>
      <xdr:rowOff>0</xdr:rowOff>
    </xdr:from>
    <xdr:to>
      <xdr:col>9</xdr:col>
      <xdr:colOff>0</xdr:colOff>
      <xdr:row>36</xdr:row>
      <xdr:rowOff>0</xdr:rowOff>
    </xdr:to>
    <xdr:cxnSp macro="">
      <xdr:nvCxnSpPr>
        <xdr:cNvPr id="79" name="Straight Connector 78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44</xdr:row>
      <xdr:rowOff>0</xdr:rowOff>
    </xdr:from>
    <xdr:to>
      <xdr:col>9</xdr:col>
      <xdr:colOff>0</xdr:colOff>
      <xdr:row>45</xdr:row>
      <xdr:rowOff>0</xdr:rowOff>
    </xdr:to>
    <xdr:cxnSp macro="">
      <xdr:nvCxnSpPr>
        <xdr:cNvPr id="80" name="Straight Connector 79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34</xdr:row>
      <xdr:rowOff>0</xdr:rowOff>
    </xdr:from>
    <xdr:to>
      <xdr:col>9</xdr:col>
      <xdr:colOff>0</xdr:colOff>
      <xdr:row>36</xdr:row>
      <xdr:rowOff>0</xdr:rowOff>
    </xdr:to>
    <xdr:cxnSp macro="">
      <xdr:nvCxnSpPr>
        <xdr:cNvPr id="81" name="Straight Connector 80">
          <a:extLst>
            <a:ext uri="{FF2B5EF4-FFF2-40B4-BE49-F238E27FC236}">
              <a16:creationId xmlns:a16="http://schemas.microsoft.com/office/drawing/2014/main" id="{00000000-0008-0000-0400-000051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34</xdr:row>
      <xdr:rowOff>0</xdr:rowOff>
    </xdr:from>
    <xdr:to>
      <xdr:col>9</xdr:col>
      <xdr:colOff>0</xdr:colOff>
      <xdr:row>36</xdr:row>
      <xdr:rowOff>0</xdr:rowOff>
    </xdr:to>
    <xdr:cxnSp macro="">
      <xdr:nvCxnSpPr>
        <xdr:cNvPr id="82" name="Straight Connector 81"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34</xdr:row>
      <xdr:rowOff>0</xdr:rowOff>
    </xdr:from>
    <xdr:to>
      <xdr:col>9</xdr:col>
      <xdr:colOff>0</xdr:colOff>
      <xdr:row>36</xdr:row>
      <xdr:rowOff>0</xdr:rowOff>
    </xdr:to>
    <xdr:cxnSp macro="">
      <xdr:nvCxnSpPr>
        <xdr:cNvPr id="83" name="Straight Connector 82">
          <a:extLst>
            <a:ext uri="{FF2B5EF4-FFF2-40B4-BE49-F238E27FC236}">
              <a16:creationId xmlns:a16="http://schemas.microsoft.com/office/drawing/2014/main" id="{00000000-0008-0000-0400-000053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44</xdr:row>
      <xdr:rowOff>0</xdr:rowOff>
    </xdr:from>
    <xdr:to>
      <xdr:col>9</xdr:col>
      <xdr:colOff>0</xdr:colOff>
      <xdr:row>45</xdr:row>
      <xdr:rowOff>0</xdr:rowOff>
    </xdr:to>
    <xdr:cxnSp macro="">
      <xdr:nvCxnSpPr>
        <xdr:cNvPr id="84" name="Straight Connector 83">
          <a:extLst>
            <a:ext uri="{FF2B5EF4-FFF2-40B4-BE49-F238E27FC236}">
              <a16:creationId xmlns:a16="http://schemas.microsoft.com/office/drawing/2014/main" id="{00000000-0008-0000-0400-000054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44</xdr:row>
      <xdr:rowOff>0</xdr:rowOff>
    </xdr:from>
    <xdr:to>
      <xdr:col>9</xdr:col>
      <xdr:colOff>0</xdr:colOff>
      <xdr:row>45</xdr:row>
      <xdr:rowOff>0</xdr:rowOff>
    </xdr:to>
    <xdr:cxnSp macro="">
      <xdr:nvCxnSpPr>
        <xdr:cNvPr id="85" name="Straight Connector 84">
          <a:extLst>
            <a:ext uri="{FF2B5EF4-FFF2-40B4-BE49-F238E27FC236}">
              <a16:creationId xmlns:a16="http://schemas.microsoft.com/office/drawing/2014/main" id="{00000000-0008-0000-0400-000055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44</xdr:row>
      <xdr:rowOff>0</xdr:rowOff>
    </xdr:from>
    <xdr:to>
      <xdr:col>9</xdr:col>
      <xdr:colOff>0</xdr:colOff>
      <xdr:row>45</xdr:row>
      <xdr:rowOff>0</xdr:rowOff>
    </xdr:to>
    <xdr:cxnSp macro="">
      <xdr:nvCxnSpPr>
        <xdr:cNvPr id="86" name="Straight Connector 85">
          <a:extLst>
            <a:ext uri="{FF2B5EF4-FFF2-40B4-BE49-F238E27FC236}">
              <a16:creationId xmlns:a16="http://schemas.microsoft.com/office/drawing/2014/main" id="{00000000-0008-0000-0400-000056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24</xdr:row>
      <xdr:rowOff>0</xdr:rowOff>
    </xdr:from>
    <xdr:to>
      <xdr:col>9</xdr:col>
      <xdr:colOff>0</xdr:colOff>
      <xdr:row>26</xdr:row>
      <xdr:rowOff>0</xdr:rowOff>
    </xdr:to>
    <xdr:cxnSp macro="">
      <xdr:nvCxnSpPr>
        <xdr:cNvPr id="87" name="Straight Connector 86">
          <a:extLst>
            <a:ext uri="{FF2B5EF4-FFF2-40B4-BE49-F238E27FC236}">
              <a16:creationId xmlns:a16="http://schemas.microsoft.com/office/drawing/2014/main" id="{00000000-0008-0000-0400-000057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24</xdr:row>
      <xdr:rowOff>0</xdr:rowOff>
    </xdr:from>
    <xdr:to>
      <xdr:col>9</xdr:col>
      <xdr:colOff>0</xdr:colOff>
      <xdr:row>26</xdr:row>
      <xdr:rowOff>0</xdr:rowOff>
    </xdr:to>
    <xdr:cxnSp macro="">
      <xdr:nvCxnSpPr>
        <xdr:cNvPr id="88" name="Straight Connector 87">
          <a:extLst>
            <a:ext uri="{FF2B5EF4-FFF2-40B4-BE49-F238E27FC236}">
              <a16:creationId xmlns:a16="http://schemas.microsoft.com/office/drawing/2014/main" id="{00000000-0008-0000-0400-000058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24</xdr:row>
      <xdr:rowOff>0</xdr:rowOff>
    </xdr:from>
    <xdr:to>
      <xdr:col>9</xdr:col>
      <xdr:colOff>0</xdr:colOff>
      <xdr:row>26</xdr:row>
      <xdr:rowOff>0</xdr:rowOff>
    </xdr:to>
    <xdr:cxnSp macro="">
      <xdr:nvCxnSpPr>
        <xdr:cNvPr id="89" name="Straight Connector 88">
          <a:extLst>
            <a:ext uri="{FF2B5EF4-FFF2-40B4-BE49-F238E27FC236}">
              <a16:creationId xmlns:a16="http://schemas.microsoft.com/office/drawing/2014/main" id="{00000000-0008-0000-0400-000059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24</xdr:row>
      <xdr:rowOff>0</xdr:rowOff>
    </xdr:from>
    <xdr:to>
      <xdr:col>9</xdr:col>
      <xdr:colOff>0</xdr:colOff>
      <xdr:row>26</xdr:row>
      <xdr:rowOff>0</xdr:rowOff>
    </xdr:to>
    <xdr:cxnSp macro="">
      <xdr:nvCxnSpPr>
        <xdr:cNvPr id="90" name="Straight Connector 89">
          <a:extLst>
            <a:ext uri="{FF2B5EF4-FFF2-40B4-BE49-F238E27FC236}">
              <a16:creationId xmlns:a16="http://schemas.microsoft.com/office/drawing/2014/main" id="{00000000-0008-0000-0400-00005A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34</xdr:row>
      <xdr:rowOff>0</xdr:rowOff>
    </xdr:from>
    <xdr:to>
      <xdr:col>9</xdr:col>
      <xdr:colOff>0</xdr:colOff>
      <xdr:row>36</xdr:row>
      <xdr:rowOff>0</xdr:rowOff>
    </xdr:to>
    <xdr:cxnSp macro="">
      <xdr:nvCxnSpPr>
        <xdr:cNvPr id="91" name="Straight Connector 90">
          <a:extLst>
            <a:ext uri="{FF2B5EF4-FFF2-40B4-BE49-F238E27FC236}">
              <a16:creationId xmlns:a16="http://schemas.microsoft.com/office/drawing/2014/main" id="{00000000-0008-0000-0400-00005B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34</xdr:row>
      <xdr:rowOff>0</xdr:rowOff>
    </xdr:from>
    <xdr:to>
      <xdr:col>9</xdr:col>
      <xdr:colOff>0</xdr:colOff>
      <xdr:row>36</xdr:row>
      <xdr:rowOff>0</xdr:rowOff>
    </xdr:to>
    <xdr:cxnSp macro="">
      <xdr:nvCxnSpPr>
        <xdr:cNvPr id="92" name="Straight Connector 91">
          <a:extLst>
            <a:ext uri="{FF2B5EF4-FFF2-40B4-BE49-F238E27FC236}">
              <a16:creationId xmlns:a16="http://schemas.microsoft.com/office/drawing/2014/main" id="{00000000-0008-0000-0400-00005C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34</xdr:row>
      <xdr:rowOff>0</xdr:rowOff>
    </xdr:from>
    <xdr:to>
      <xdr:col>9</xdr:col>
      <xdr:colOff>0</xdr:colOff>
      <xdr:row>36</xdr:row>
      <xdr:rowOff>0</xdr:rowOff>
    </xdr:to>
    <xdr:cxnSp macro="">
      <xdr:nvCxnSpPr>
        <xdr:cNvPr id="93" name="Straight Connector 92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34</xdr:row>
      <xdr:rowOff>0</xdr:rowOff>
    </xdr:from>
    <xdr:to>
      <xdr:col>9</xdr:col>
      <xdr:colOff>0</xdr:colOff>
      <xdr:row>36</xdr:row>
      <xdr:rowOff>0</xdr:rowOff>
    </xdr:to>
    <xdr:cxnSp macro="">
      <xdr:nvCxnSpPr>
        <xdr:cNvPr id="94" name="Straight Connector 93">
          <a:extLst>
            <a:ext uri="{FF2B5EF4-FFF2-40B4-BE49-F238E27FC236}">
              <a16:creationId xmlns:a16="http://schemas.microsoft.com/office/drawing/2014/main" id="{00000000-0008-0000-0400-00005E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44</xdr:row>
      <xdr:rowOff>0</xdr:rowOff>
    </xdr:from>
    <xdr:to>
      <xdr:col>9</xdr:col>
      <xdr:colOff>0</xdr:colOff>
      <xdr:row>45</xdr:row>
      <xdr:rowOff>0</xdr:rowOff>
    </xdr:to>
    <xdr:cxnSp macro="">
      <xdr:nvCxnSpPr>
        <xdr:cNvPr id="95" name="Straight Connector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44</xdr:row>
      <xdr:rowOff>0</xdr:rowOff>
    </xdr:from>
    <xdr:to>
      <xdr:col>9</xdr:col>
      <xdr:colOff>0</xdr:colOff>
      <xdr:row>45</xdr:row>
      <xdr:rowOff>0</xdr:rowOff>
    </xdr:to>
    <xdr:cxnSp macro="">
      <xdr:nvCxnSpPr>
        <xdr:cNvPr id="96" name="Straight Connector 95">
          <a:extLst>
            <a:ext uri="{FF2B5EF4-FFF2-40B4-BE49-F238E27FC236}">
              <a16:creationId xmlns:a16="http://schemas.microsoft.com/office/drawing/2014/main" id="{00000000-0008-0000-0400-000060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44</xdr:row>
      <xdr:rowOff>0</xdr:rowOff>
    </xdr:from>
    <xdr:to>
      <xdr:col>9</xdr:col>
      <xdr:colOff>0</xdr:colOff>
      <xdr:row>45</xdr:row>
      <xdr:rowOff>0</xdr:rowOff>
    </xdr:to>
    <xdr:cxnSp macro="">
      <xdr:nvCxnSpPr>
        <xdr:cNvPr id="97" name="Straight Connector 96">
          <a:extLst>
            <a:ext uri="{FF2B5EF4-FFF2-40B4-BE49-F238E27FC236}">
              <a16:creationId xmlns:a16="http://schemas.microsoft.com/office/drawing/2014/main" id="{00000000-0008-0000-0400-000061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44</xdr:row>
      <xdr:rowOff>0</xdr:rowOff>
    </xdr:from>
    <xdr:to>
      <xdr:col>9</xdr:col>
      <xdr:colOff>0</xdr:colOff>
      <xdr:row>45</xdr:row>
      <xdr:rowOff>0</xdr:rowOff>
    </xdr:to>
    <xdr:cxnSp macro="">
      <xdr:nvCxnSpPr>
        <xdr:cNvPr id="98" name="Straight Connector 97"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183" name="Straight Connector 182">
          <a:extLst>
            <a:ext uri="{FF2B5EF4-FFF2-40B4-BE49-F238E27FC236}">
              <a16:creationId xmlns:a16="http://schemas.microsoft.com/office/drawing/2014/main" id="{7AB94B19-76DE-491A-B848-5D7A602DD45A}"/>
            </a:ext>
          </a:extLst>
        </xdr:cNvPr>
        <xdr:cNvCxnSpPr/>
      </xdr:nvCxnSpPr>
      <xdr:spPr>
        <a:xfrm>
          <a:off x="619506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84" name="Straight Connector 183">
          <a:extLst>
            <a:ext uri="{FF2B5EF4-FFF2-40B4-BE49-F238E27FC236}">
              <a16:creationId xmlns:a16="http://schemas.microsoft.com/office/drawing/2014/main" id="{C8F4339E-1959-4974-BCAF-4497B6CF5DDC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85" name="Straight Connector 184">
          <a:extLst>
            <a:ext uri="{FF2B5EF4-FFF2-40B4-BE49-F238E27FC236}">
              <a16:creationId xmlns:a16="http://schemas.microsoft.com/office/drawing/2014/main" id="{F252FA2E-01C2-4334-AF5F-C43639DF8BF7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86" name="Straight Connector 185">
          <a:extLst>
            <a:ext uri="{FF2B5EF4-FFF2-40B4-BE49-F238E27FC236}">
              <a16:creationId xmlns:a16="http://schemas.microsoft.com/office/drawing/2014/main" id="{B398C434-1BFA-48D4-B6EB-D16677C37E02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87" name="Straight Connector 186">
          <a:extLst>
            <a:ext uri="{FF2B5EF4-FFF2-40B4-BE49-F238E27FC236}">
              <a16:creationId xmlns:a16="http://schemas.microsoft.com/office/drawing/2014/main" id="{633E6F35-E551-4529-8E8A-FE89BB9FDDF5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88" name="Straight Connector 187">
          <a:extLst>
            <a:ext uri="{FF2B5EF4-FFF2-40B4-BE49-F238E27FC236}">
              <a16:creationId xmlns:a16="http://schemas.microsoft.com/office/drawing/2014/main" id="{7FB6F56F-740F-4806-966D-9652AF171707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89" name="Straight Connector 188">
          <a:extLst>
            <a:ext uri="{FF2B5EF4-FFF2-40B4-BE49-F238E27FC236}">
              <a16:creationId xmlns:a16="http://schemas.microsoft.com/office/drawing/2014/main" id="{6972F254-5FD0-4D36-B865-4CF3602F0A7C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90" name="Straight Connector 189">
          <a:extLst>
            <a:ext uri="{FF2B5EF4-FFF2-40B4-BE49-F238E27FC236}">
              <a16:creationId xmlns:a16="http://schemas.microsoft.com/office/drawing/2014/main" id="{4FF671EA-402B-4270-8D9F-D8395D412720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91" name="Straight Connector 190">
          <a:extLst>
            <a:ext uri="{FF2B5EF4-FFF2-40B4-BE49-F238E27FC236}">
              <a16:creationId xmlns:a16="http://schemas.microsoft.com/office/drawing/2014/main" id="{74DED340-7AA9-4CC9-AAE6-0DB99D8E3242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92" name="Straight Connector 191">
          <a:extLst>
            <a:ext uri="{FF2B5EF4-FFF2-40B4-BE49-F238E27FC236}">
              <a16:creationId xmlns:a16="http://schemas.microsoft.com/office/drawing/2014/main" id="{E0E12208-A732-4D00-9730-F52233516FE9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93" name="Straight Connector 192">
          <a:extLst>
            <a:ext uri="{FF2B5EF4-FFF2-40B4-BE49-F238E27FC236}">
              <a16:creationId xmlns:a16="http://schemas.microsoft.com/office/drawing/2014/main" id="{ADAF02EC-636C-4F46-B1EF-C01C8BE26366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94" name="Straight Connector 193">
          <a:extLst>
            <a:ext uri="{FF2B5EF4-FFF2-40B4-BE49-F238E27FC236}">
              <a16:creationId xmlns:a16="http://schemas.microsoft.com/office/drawing/2014/main" id="{B2A77D4E-32FB-4AE8-B633-A2346AF8F6DE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95" name="Straight Connector 194">
          <a:extLst>
            <a:ext uri="{FF2B5EF4-FFF2-40B4-BE49-F238E27FC236}">
              <a16:creationId xmlns:a16="http://schemas.microsoft.com/office/drawing/2014/main" id="{C390B93B-6D10-4887-9B8C-CB1930FD4BE5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96" name="Straight Connector 195">
          <a:extLst>
            <a:ext uri="{FF2B5EF4-FFF2-40B4-BE49-F238E27FC236}">
              <a16:creationId xmlns:a16="http://schemas.microsoft.com/office/drawing/2014/main" id="{28712B79-13CA-4E8E-BDE5-1B79A9BAAEA7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97" name="Straight Connector 196">
          <a:extLst>
            <a:ext uri="{FF2B5EF4-FFF2-40B4-BE49-F238E27FC236}">
              <a16:creationId xmlns:a16="http://schemas.microsoft.com/office/drawing/2014/main" id="{FB79707B-976C-4EAA-A205-8965BE7C256B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98" name="Straight Connector 197">
          <a:extLst>
            <a:ext uri="{FF2B5EF4-FFF2-40B4-BE49-F238E27FC236}">
              <a16:creationId xmlns:a16="http://schemas.microsoft.com/office/drawing/2014/main" id="{E100DE0C-6D1B-43BA-9108-8646566DC1E4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99" name="Straight Connector 198">
          <a:extLst>
            <a:ext uri="{FF2B5EF4-FFF2-40B4-BE49-F238E27FC236}">
              <a16:creationId xmlns:a16="http://schemas.microsoft.com/office/drawing/2014/main" id="{3007E204-958B-4651-8731-CDE9E5DB337C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200" name="Straight Connector 199">
          <a:extLst>
            <a:ext uri="{FF2B5EF4-FFF2-40B4-BE49-F238E27FC236}">
              <a16:creationId xmlns:a16="http://schemas.microsoft.com/office/drawing/2014/main" id="{C7FD7B67-5B10-4108-B4CA-9594BBDCD9FB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201" name="Straight Connector 200">
          <a:extLst>
            <a:ext uri="{FF2B5EF4-FFF2-40B4-BE49-F238E27FC236}">
              <a16:creationId xmlns:a16="http://schemas.microsoft.com/office/drawing/2014/main" id="{04B0AD52-32B3-4FE8-B1B6-3F23742CEDA6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202" name="Straight Connector 201">
          <a:extLst>
            <a:ext uri="{FF2B5EF4-FFF2-40B4-BE49-F238E27FC236}">
              <a16:creationId xmlns:a16="http://schemas.microsoft.com/office/drawing/2014/main" id="{14CBC0FB-E742-46F6-8A54-06D194733427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203" name="Straight Connector 202">
          <a:extLst>
            <a:ext uri="{FF2B5EF4-FFF2-40B4-BE49-F238E27FC236}">
              <a16:creationId xmlns:a16="http://schemas.microsoft.com/office/drawing/2014/main" id="{198A98CA-3FF6-4717-A67C-2072ACBABE56}"/>
            </a:ext>
          </a:extLst>
        </xdr:cNvPr>
        <xdr:cNvCxnSpPr/>
      </xdr:nvCxnSpPr>
      <xdr:spPr>
        <a:xfrm>
          <a:off x="619506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204" name="Straight Connector 203">
          <a:extLst>
            <a:ext uri="{FF2B5EF4-FFF2-40B4-BE49-F238E27FC236}">
              <a16:creationId xmlns:a16="http://schemas.microsoft.com/office/drawing/2014/main" id="{5169FDC6-EAA0-4B1B-AC09-80CB3A6FCFAB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05" name="Straight Connector 204">
          <a:extLst>
            <a:ext uri="{FF2B5EF4-FFF2-40B4-BE49-F238E27FC236}">
              <a16:creationId xmlns:a16="http://schemas.microsoft.com/office/drawing/2014/main" id="{FC5E91DA-5805-481F-8027-578E7DAECDDE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206" name="Straight Connector 205">
          <a:extLst>
            <a:ext uri="{FF2B5EF4-FFF2-40B4-BE49-F238E27FC236}">
              <a16:creationId xmlns:a16="http://schemas.microsoft.com/office/drawing/2014/main" id="{D5CA8131-4C58-40B2-8F60-129F97107EBE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207" name="Straight Connector 206">
          <a:extLst>
            <a:ext uri="{FF2B5EF4-FFF2-40B4-BE49-F238E27FC236}">
              <a16:creationId xmlns:a16="http://schemas.microsoft.com/office/drawing/2014/main" id="{C3A48DFA-7757-498A-AF5F-933218A732EC}"/>
            </a:ext>
          </a:extLst>
        </xdr:cNvPr>
        <xdr:cNvCxnSpPr/>
      </xdr:nvCxnSpPr>
      <xdr:spPr>
        <a:xfrm>
          <a:off x="619506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208" name="Straight Connector 207">
          <a:extLst>
            <a:ext uri="{FF2B5EF4-FFF2-40B4-BE49-F238E27FC236}">
              <a16:creationId xmlns:a16="http://schemas.microsoft.com/office/drawing/2014/main" id="{BA4FA7D4-C2AA-4A7F-BE36-993BD48C90C4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09" name="Straight Connector 208">
          <a:extLst>
            <a:ext uri="{FF2B5EF4-FFF2-40B4-BE49-F238E27FC236}">
              <a16:creationId xmlns:a16="http://schemas.microsoft.com/office/drawing/2014/main" id="{814F208A-6E0A-4112-87D6-C6F33494C3CF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210" name="Straight Connector 209">
          <a:extLst>
            <a:ext uri="{FF2B5EF4-FFF2-40B4-BE49-F238E27FC236}">
              <a16:creationId xmlns:a16="http://schemas.microsoft.com/office/drawing/2014/main" id="{DF12D2FA-AAEE-46A8-BFB1-24FE4638BE50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211" name="Straight Connector 210">
          <a:extLst>
            <a:ext uri="{FF2B5EF4-FFF2-40B4-BE49-F238E27FC236}">
              <a16:creationId xmlns:a16="http://schemas.microsoft.com/office/drawing/2014/main" id="{E264C22C-EEFF-4CB9-8C36-BDD5516D6EE7}"/>
            </a:ext>
          </a:extLst>
        </xdr:cNvPr>
        <xdr:cNvCxnSpPr/>
      </xdr:nvCxnSpPr>
      <xdr:spPr>
        <a:xfrm>
          <a:off x="619506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212" name="Straight Connector 211">
          <a:extLst>
            <a:ext uri="{FF2B5EF4-FFF2-40B4-BE49-F238E27FC236}">
              <a16:creationId xmlns:a16="http://schemas.microsoft.com/office/drawing/2014/main" id="{C90D2DEB-2640-4874-9E31-7F23ECE8C259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13" name="Straight Connector 212">
          <a:extLst>
            <a:ext uri="{FF2B5EF4-FFF2-40B4-BE49-F238E27FC236}">
              <a16:creationId xmlns:a16="http://schemas.microsoft.com/office/drawing/2014/main" id="{1CE4B7F1-F02E-46E2-9C73-4F8F306E4E03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214" name="Straight Connector 213">
          <a:extLst>
            <a:ext uri="{FF2B5EF4-FFF2-40B4-BE49-F238E27FC236}">
              <a16:creationId xmlns:a16="http://schemas.microsoft.com/office/drawing/2014/main" id="{3A16853F-E6C5-41BA-9F42-52181E8EB3AE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215" name="Straight Connector 214">
          <a:extLst>
            <a:ext uri="{FF2B5EF4-FFF2-40B4-BE49-F238E27FC236}">
              <a16:creationId xmlns:a16="http://schemas.microsoft.com/office/drawing/2014/main" id="{E53C7D66-8690-4E8C-8F52-A198D7064A77}"/>
            </a:ext>
          </a:extLst>
        </xdr:cNvPr>
        <xdr:cNvCxnSpPr/>
      </xdr:nvCxnSpPr>
      <xdr:spPr>
        <a:xfrm>
          <a:off x="619506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216" name="Straight Connector 215">
          <a:extLst>
            <a:ext uri="{FF2B5EF4-FFF2-40B4-BE49-F238E27FC236}">
              <a16:creationId xmlns:a16="http://schemas.microsoft.com/office/drawing/2014/main" id="{E0627C9E-6E27-4A66-9E8D-AA48D07C7B29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17" name="Straight Connector 216">
          <a:extLst>
            <a:ext uri="{FF2B5EF4-FFF2-40B4-BE49-F238E27FC236}">
              <a16:creationId xmlns:a16="http://schemas.microsoft.com/office/drawing/2014/main" id="{981B642E-7755-4AA5-9E64-C28F9956F901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218" name="Straight Connector 217">
          <a:extLst>
            <a:ext uri="{FF2B5EF4-FFF2-40B4-BE49-F238E27FC236}">
              <a16:creationId xmlns:a16="http://schemas.microsoft.com/office/drawing/2014/main" id="{CE535681-80EC-4053-9F97-39AB305F9702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219" name="Straight Connector 218">
          <a:extLst>
            <a:ext uri="{FF2B5EF4-FFF2-40B4-BE49-F238E27FC236}">
              <a16:creationId xmlns:a16="http://schemas.microsoft.com/office/drawing/2014/main" id="{0EA6576A-858D-4BA1-B985-59DBC6C97197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20" name="Straight Connector 219">
          <a:extLst>
            <a:ext uri="{FF2B5EF4-FFF2-40B4-BE49-F238E27FC236}">
              <a16:creationId xmlns:a16="http://schemas.microsoft.com/office/drawing/2014/main" id="{D63722D0-AB6C-465B-93E6-0AE4639595A1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21" name="Straight Connector 220">
          <a:extLst>
            <a:ext uri="{FF2B5EF4-FFF2-40B4-BE49-F238E27FC236}">
              <a16:creationId xmlns:a16="http://schemas.microsoft.com/office/drawing/2014/main" id="{46EC50A1-CB59-4AEE-BCDB-D8AD6C8C88FA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22" name="Straight Connector 221">
          <a:extLst>
            <a:ext uri="{FF2B5EF4-FFF2-40B4-BE49-F238E27FC236}">
              <a16:creationId xmlns:a16="http://schemas.microsoft.com/office/drawing/2014/main" id="{DAB2FFBB-55B1-455A-843F-DD9ECC34C095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23" name="Straight Connector 222">
          <a:extLst>
            <a:ext uri="{FF2B5EF4-FFF2-40B4-BE49-F238E27FC236}">
              <a16:creationId xmlns:a16="http://schemas.microsoft.com/office/drawing/2014/main" id="{73224AA7-B764-4B5B-B377-CC4148C67886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224" name="Straight Connector 223">
          <a:extLst>
            <a:ext uri="{FF2B5EF4-FFF2-40B4-BE49-F238E27FC236}">
              <a16:creationId xmlns:a16="http://schemas.microsoft.com/office/drawing/2014/main" id="{76608A34-2EED-464B-B931-66C35999A2E0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225" name="Straight Connector 224">
          <a:extLst>
            <a:ext uri="{FF2B5EF4-FFF2-40B4-BE49-F238E27FC236}">
              <a16:creationId xmlns:a16="http://schemas.microsoft.com/office/drawing/2014/main" id="{591B8C84-3F1B-4040-A26E-DF4C6C086AF4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226" name="Straight Connector 225">
          <a:extLst>
            <a:ext uri="{FF2B5EF4-FFF2-40B4-BE49-F238E27FC236}">
              <a16:creationId xmlns:a16="http://schemas.microsoft.com/office/drawing/2014/main" id="{D318DAE4-BA6B-46F5-B6B1-2F714444A0A0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27" name="Straight Connector 226">
          <a:extLst>
            <a:ext uri="{FF2B5EF4-FFF2-40B4-BE49-F238E27FC236}">
              <a16:creationId xmlns:a16="http://schemas.microsoft.com/office/drawing/2014/main" id="{71435AF5-80DB-40D6-BEC1-4FD24A309F48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228" name="Straight Connector 227">
          <a:extLst>
            <a:ext uri="{FF2B5EF4-FFF2-40B4-BE49-F238E27FC236}">
              <a16:creationId xmlns:a16="http://schemas.microsoft.com/office/drawing/2014/main" id="{DB95CABA-03FE-4D1B-95A0-6EB65164C95D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29" name="Straight Connector 228">
          <a:extLst>
            <a:ext uri="{FF2B5EF4-FFF2-40B4-BE49-F238E27FC236}">
              <a16:creationId xmlns:a16="http://schemas.microsoft.com/office/drawing/2014/main" id="{45FF94F4-ED67-46A5-A2F3-5ACED668FF15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30" name="Straight Connector 229">
          <a:extLst>
            <a:ext uri="{FF2B5EF4-FFF2-40B4-BE49-F238E27FC236}">
              <a16:creationId xmlns:a16="http://schemas.microsoft.com/office/drawing/2014/main" id="{50F1F7D9-E372-4EF5-8FE5-58353CD2CFED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31" name="Straight Connector 230">
          <a:extLst>
            <a:ext uri="{FF2B5EF4-FFF2-40B4-BE49-F238E27FC236}">
              <a16:creationId xmlns:a16="http://schemas.microsoft.com/office/drawing/2014/main" id="{9A79F76C-8266-4514-937D-8C4251E52F2F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232" name="Straight Connector 231">
          <a:extLst>
            <a:ext uri="{FF2B5EF4-FFF2-40B4-BE49-F238E27FC236}">
              <a16:creationId xmlns:a16="http://schemas.microsoft.com/office/drawing/2014/main" id="{87598D27-F649-424A-B788-7D716F38BB05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233" name="Straight Connector 232">
          <a:extLst>
            <a:ext uri="{FF2B5EF4-FFF2-40B4-BE49-F238E27FC236}">
              <a16:creationId xmlns:a16="http://schemas.microsoft.com/office/drawing/2014/main" id="{CEF09E57-7DAC-4FE2-B68B-AAFF9A797913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234" name="Straight Connector 233">
          <a:extLst>
            <a:ext uri="{FF2B5EF4-FFF2-40B4-BE49-F238E27FC236}">
              <a16:creationId xmlns:a16="http://schemas.microsoft.com/office/drawing/2014/main" id="{167E14A9-33E4-411E-A735-64E8A5ACD493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235" name="Straight Connector 234">
          <a:extLst>
            <a:ext uri="{FF2B5EF4-FFF2-40B4-BE49-F238E27FC236}">
              <a16:creationId xmlns:a16="http://schemas.microsoft.com/office/drawing/2014/main" id="{D73D0759-BD2E-4D1B-897D-E5EE71A898EA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236" name="Straight Connector 235">
          <a:extLst>
            <a:ext uri="{FF2B5EF4-FFF2-40B4-BE49-F238E27FC236}">
              <a16:creationId xmlns:a16="http://schemas.microsoft.com/office/drawing/2014/main" id="{DD5CA2F8-7A0B-4432-8006-CC524D236168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237" name="Straight Connector 236">
          <a:extLst>
            <a:ext uri="{FF2B5EF4-FFF2-40B4-BE49-F238E27FC236}">
              <a16:creationId xmlns:a16="http://schemas.microsoft.com/office/drawing/2014/main" id="{61E3ECFB-D9D4-453D-B3F8-A06A82D9FBCB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238" name="Straight Connector 237">
          <a:extLst>
            <a:ext uri="{FF2B5EF4-FFF2-40B4-BE49-F238E27FC236}">
              <a16:creationId xmlns:a16="http://schemas.microsoft.com/office/drawing/2014/main" id="{E5025D2D-E617-49EE-A147-B7CA87AE7E0D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39" name="Straight Connector 238">
          <a:extLst>
            <a:ext uri="{FF2B5EF4-FFF2-40B4-BE49-F238E27FC236}">
              <a16:creationId xmlns:a16="http://schemas.microsoft.com/office/drawing/2014/main" id="{AC8B22A9-7B27-4A14-8079-E9ADB738FBC6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40" name="Straight Connector 239">
          <a:extLst>
            <a:ext uri="{FF2B5EF4-FFF2-40B4-BE49-F238E27FC236}">
              <a16:creationId xmlns:a16="http://schemas.microsoft.com/office/drawing/2014/main" id="{6CA87FBD-9D7D-4F7B-ACD0-3AD0A0195826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41" name="Straight Connector 240">
          <a:extLst>
            <a:ext uri="{FF2B5EF4-FFF2-40B4-BE49-F238E27FC236}">
              <a16:creationId xmlns:a16="http://schemas.microsoft.com/office/drawing/2014/main" id="{31C4AD0F-84B0-4B5D-85B2-67CB0A707E01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42" name="Straight Connector 241">
          <a:extLst>
            <a:ext uri="{FF2B5EF4-FFF2-40B4-BE49-F238E27FC236}">
              <a16:creationId xmlns:a16="http://schemas.microsoft.com/office/drawing/2014/main" id="{7EC83E81-6367-4851-99FA-597507ACFD55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243" name="Straight Connector 242">
          <a:extLst>
            <a:ext uri="{FF2B5EF4-FFF2-40B4-BE49-F238E27FC236}">
              <a16:creationId xmlns:a16="http://schemas.microsoft.com/office/drawing/2014/main" id="{BB284E8B-FA38-4522-90EF-677722BF3B61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244" name="Straight Connector 243">
          <a:extLst>
            <a:ext uri="{FF2B5EF4-FFF2-40B4-BE49-F238E27FC236}">
              <a16:creationId xmlns:a16="http://schemas.microsoft.com/office/drawing/2014/main" id="{036F2A5B-B139-4694-B8BC-FA627FCE4A17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245" name="Straight Connector 244">
          <a:extLst>
            <a:ext uri="{FF2B5EF4-FFF2-40B4-BE49-F238E27FC236}">
              <a16:creationId xmlns:a16="http://schemas.microsoft.com/office/drawing/2014/main" id="{0725CBF0-0B77-42C6-A3A4-7EF309BA70AA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246" name="Straight Connector 245">
          <a:extLst>
            <a:ext uri="{FF2B5EF4-FFF2-40B4-BE49-F238E27FC236}">
              <a16:creationId xmlns:a16="http://schemas.microsoft.com/office/drawing/2014/main" id="{6A76B78D-B805-41BC-943B-7EAAC1EF1135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247" name="Straight Connector 246">
          <a:extLst>
            <a:ext uri="{FF2B5EF4-FFF2-40B4-BE49-F238E27FC236}">
              <a16:creationId xmlns:a16="http://schemas.microsoft.com/office/drawing/2014/main" id="{DDE888E5-B4DC-4E52-AF07-9CAAEAED0532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248" name="Straight Connector 247">
          <a:extLst>
            <a:ext uri="{FF2B5EF4-FFF2-40B4-BE49-F238E27FC236}">
              <a16:creationId xmlns:a16="http://schemas.microsoft.com/office/drawing/2014/main" id="{88C79CE6-3D69-406A-869D-C7366F990546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249" name="Straight Connector 248">
          <a:extLst>
            <a:ext uri="{FF2B5EF4-FFF2-40B4-BE49-F238E27FC236}">
              <a16:creationId xmlns:a16="http://schemas.microsoft.com/office/drawing/2014/main" id="{A6E9412F-55AC-4753-A688-27CD01A5260C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250" name="Straight Connector 249">
          <a:extLst>
            <a:ext uri="{FF2B5EF4-FFF2-40B4-BE49-F238E27FC236}">
              <a16:creationId xmlns:a16="http://schemas.microsoft.com/office/drawing/2014/main" id="{97C37C24-3657-4668-BF35-9E90294D2DC2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251" name="Straight Connector 250">
          <a:extLst>
            <a:ext uri="{FF2B5EF4-FFF2-40B4-BE49-F238E27FC236}">
              <a16:creationId xmlns:a16="http://schemas.microsoft.com/office/drawing/2014/main" id="{7DCBB942-D7E2-4F12-AB9A-E437822E3391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252" name="Straight Connector 251">
          <a:extLst>
            <a:ext uri="{FF2B5EF4-FFF2-40B4-BE49-F238E27FC236}">
              <a16:creationId xmlns:a16="http://schemas.microsoft.com/office/drawing/2014/main" id="{1B533A81-42B3-4FFE-BE83-C2494EF1390A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253" name="Straight Connector 252">
          <a:extLst>
            <a:ext uri="{FF2B5EF4-FFF2-40B4-BE49-F238E27FC236}">
              <a16:creationId xmlns:a16="http://schemas.microsoft.com/office/drawing/2014/main" id="{841B94A9-1B5A-4CBD-933A-ADC2BB699548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254" name="Straight Connector 253">
          <a:extLst>
            <a:ext uri="{FF2B5EF4-FFF2-40B4-BE49-F238E27FC236}">
              <a16:creationId xmlns:a16="http://schemas.microsoft.com/office/drawing/2014/main" id="{BD1A98B7-F1FF-41B8-A063-D7E72D017635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255" name="Straight Connector 254">
          <a:extLst>
            <a:ext uri="{FF2B5EF4-FFF2-40B4-BE49-F238E27FC236}">
              <a16:creationId xmlns:a16="http://schemas.microsoft.com/office/drawing/2014/main" id="{94F5AEFA-6902-4D51-AE64-82375F913766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256" name="Straight Connector 255">
          <a:extLst>
            <a:ext uri="{FF2B5EF4-FFF2-40B4-BE49-F238E27FC236}">
              <a16:creationId xmlns:a16="http://schemas.microsoft.com/office/drawing/2014/main" id="{C3DD122C-C692-41E5-A593-24015B88B22C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57" name="Straight Connector 256">
          <a:extLst>
            <a:ext uri="{FF2B5EF4-FFF2-40B4-BE49-F238E27FC236}">
              <a16:creationId xmlns:a16="http://schemas.microsoft.com/office/drawing/2014/main" id="{519B3F0F-C752-45E2-849C-D1E6BBB19F49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58" name="Straight Connector 257">
          <a:extLst>
            <a:ext uri="{FF2B5EF4-FFF2-40B4-BE49-F238E27FC236}">
              <a16:creationId xmlns:a16="http://schemas.microsoft.com/office/drawing/2014/main" id="{F2F148EE-1772-45DA-84C4-F1D79DA5DEB0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59" name="Straight Connector 258">
          <a:extLst>
            <a:ext uri="{FF2B5EF4-FFF2-40B4-BE49-F238E27FC236}">
              <a16:creationId xmlns:a16="http://schemas.microsoft.com/office/drawing/2014/main" id="{DE29F7B8-E0B2-4B9B-9B0A-E181774AEA7B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60" name="Straight Connector 259">
          <a:extLst>
            <a:ext uri="{FF2B5EF4-FFF2-40B4-BE49-F238E27FC236}">
              <a16:creationId xmlns:a16="http://schemas.microsoft.com/office/drawing/2014/main" id="{12092D52-7356-4C9A-AFF7-A6AED102F1E0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61" name="Straight Connector 260">
          <a:extLst>
            <a:ext uri="{FF2B5EF4-FFF2-40B4-BE49-F238E27FC236}">
              <a16:creationId xmlns:a16="http://schemas.microsoft.com/office/drawing/2014/main" id="{137A09E7-A162-4143-8167-F56AEC85326E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262" name="Straight Connector 261">
          <a:extLst>
            <a:ext uri="{FF2B5EF4-FFF2-40B4-BE49-F238E27FC236}">
              <a16:creationId xmlns:a16="http://schemas.microsoft.com/office/drawing/2014/main" id="{080AF84F-BAB8-4451-8813-2B632F5EFD8E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263" name="Straight Connector 262">
          <a:extLst>
            <a:ext uri="{FF2B5EF4-FFF2-40B4-BE49-F238E27FC236}">
              <a16:creationId xmlns:a16="http://schemas.microsoft.com/office/drawing/2014/main" id="{4AF0FE45-E105-4962-A3D8-E447005CA5B4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264" name="Straight Connector 263">
          <a:extLst>
            <a:ext uri="{FF2B5EF4-FFF2-40B4-BE49-F238E27FC236}">
              <a16:creationId xmlns:a16="http://schemas.microsoft.com/office/drawing/2014/main" id="{12708010-3356-408A-9978-96ED7778F0AE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265" name="Straight Connector 264">
          <a:extLst>
            <a:ext uri="{FF2B5EF4-FFF2-40B4-BE49-F238E27FC236}">
              <a16:creationId xmlns:a16="http://schemas.microsoft.com/office/drawing/2014/main" id="{FF4E31B1-FACA-4F7A-BB86-6A7528E52759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266" name="Straight Connector 265">
          <a:extLst>
            <a:ext uri="{FF2B5EF4-FFF2-40B4-BE49-F238E27FC236}">
              <a16:creationId xmlns:a16="http://schemas.microsoft.com/office/drawing/2014/main" id="{0D25C44B-3056-4BEB-9C92-64C5A867C240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173909</xdr:colOff>
      <xdr:row>0</xdr:row>
      <xdr:rowOff>162127</xdr:rowOff>
    </xdr:from>
    <xdr:to>
      <xdr:col>3</xdr:col>
      <xdr:colOff>429987</xdr:colOff>
      <xdr:row>5</xdr:row>
      <xdr:rowOff>97600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909" y="162127"/>
          <a:ext cx="2080014" cy="1329771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>
          <a:off x="7711440" y="6294120"/>
          <a:ext cx="0" cy="178689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CxnSpPr/>
      </xdr:nvCxnSpPr>
      <xdr:spPr>
        <a:xfrm>
          <a:off x="6250021" y="4572000"/>
          <a:ext cx="0" cy="891702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CxnSpPr/>
      </xdr:nvCxnSpPr>
      <xdr:spPr>
        <a:xfrm>
          <a:off x="6250021" y="4572000"/>
          <a:ext cx="0" cy="891702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CxnSpPr/>
      </xdr:nvCxnSpPr>
      <xdr:spPr>
        <a:xfrm>
          <a:off x="6250021" y="4572000"/>
          <a:ext cx="0" cy="891702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CxnSpPr/>
      </xdr:nvCxnSpPr>
      <xdr:spPr>
        <a:xfrm>
          <a:off x="625602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CxnSpPr/>
      </xdr:nvCxnSpPr>
      <xdr:spPr>
        <a:xfrm>
          <a:off x="625602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CxnSpPr/>
      </xdr:nvCxnSpPr>
      <xdr:spPr>
        <a:xfrm>
          <a:off x="625602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CxnSpPr/>
      </xdr:nvCxnSpPr>
      <xdr:spPr>
        <a:xfrm>
          <a:off x="625602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CxnSpPr/>
      </xdr:nvCxnSpPr>
      <xdr:spPr>
        <a:xfrm>
          <a:off x="625602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CxnSpPr/>
      </xdr:nvCxnSpPr>
      <xdr:spPr>
        <a:xfrm>
          <a:off x="625602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CxnSpPr/>
      </xdr:nvCxnSpPr>
      <xdr:spPr>
        <a:xfrm>
          <a:off x="625602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CxnSpPr/>
      </xdr:nvCxnSpPr>
      <xdr:spPr>
        <a:xfrm>
          <a:off x="625602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CxnSpPr/>
      </xdr:nvCxnSpPr>
      <xdr:spPr>
        <a:xfrm>
          <a:off x="6048375" y="419100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14</xdr:row>
      <xdr:rowOff>0</xdr:rowOff>
    </xdr:from>
    <xdr:to>
      <xdr:col>9</xdr:col>
      <xdr:colOff>0</xdr:colOff>
      <xdr:row>16</xdr:row>
      <xdr:rowOff>0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CxnSpPr/>
      </xdr:nvCxnSpPr>
      <xdr:spPr>
        <a:xfrm>
          <a:off x="6048375" y="419100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24</xdr:row>
      <xdr:rowOff>0</xdr:rowOff>
    </xdr:from>
    <xdr:to>
      <xdr:col>9</xdr:col>
      <xdr:colOff>0</xdr:colOff>
      <xdr:row>26</xdr:row>
      <xdr:rowOff>0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34</xdr:row>
      <xdr:rowOff>0</xdr:rowOff>
    </xdr:from>
    <xdr:to>
      <xdr:col>9</xdr:col>
      <xdr:colOff>0</xdr:colOff>
      <xdr:row>36</xdr:row>
      <xdr:rowOff>0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44</xdr:row>
      <xdr:rowOff>0</xdr:rowOff>
    </xdr:from>
    <xdr:to>
      <xdr:col>9</xdr:col>
      <xdr:colOff>0</xdr:colOff>
      <xdr:row>45</xdr:row>
      <xdr:rowOff>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14</xdr:row>
      <xdr:rowOff>0</xdr:rowOff>
    </xdr:from>
    <xdr:to>
      <xdr:col>9</xdr:col>
      <xdr:colOff>0</xdr:colOff>
      <xdr:row>16</xdr:row>
      <xdr:rowOff>0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CxnSpPr/>
      </xdr:nvCxnSpPr>
      <xdr:spPr>
        <a:xfrm>
          <a:off x="6048375" y="419100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24</xdr:row>
      <xdr:rowOff>0</xdr:rowOff>
    </xdr:from>
    <xdr:to>
      <xdr:col>9</xdr:col>
      <xdr:colOff>0</xdr:colOff>
      <xdr:row>26</xdr:row>
      <xdr:rowOff>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34</xdr:row>
      <xdr:rowOff>0</xdr:rowOff>
    </xdr:from>
    <xdr:to>
      <xdr:col>9</xdr:col>
      <xdr:colOff>0</xdr:colOff>
      <xdr:row>36</xdr:row>
      <xdr:rowOff>0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44</xdr:row>
      <xdr:rowOff>0</xdr:rowOff>
    </xdr:from>
    <xdr:to>
      <xdr:col>9</xdr:col>
      <xdr:colOff>0</xdr:colOff>
      <xdr:row>45</xdr:row>
      <xdr:rowOff>0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14</xdr:row>
      <xdr:rowOff>0</xdr:rowOff>
    </xdr:from>
    <xdr:to>
      <xdr:col>9</xdr:col>
      <xdr:colOff>0</xdr:colOff>
      <xdr:row>16</xdr:row>
      <xdr:rowOff>0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CxnSpPr/>
      </xdr:nvCxnSpPr>
      <xdr:spPr>
        <a:xfrm>
          <a:off x="6048375" y="419100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24</xdr:row>
      <xdr:rowOff>0</xdr:rowOff>
    </xdr:from>
    <xdr:to>
      <xdr:col>9</xdr:col>
      <xdr:colOff>0</xdr:colOff>
      <xdr:row>26</xdr:row>
      <xdr:rowOff>0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34</xdr:row>
      <xdr:rowOff>0</xdr:rowOff>
    </xdr:from>
    <xdr:to>
      <xdr:col>9</xdr:col>
      <xdr:colOff>0</xdr:colOff>
      <xdr:row>36</xdr:row>
      <xdr:rowOff>0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44</xdr:row>
      <xdr:rowOff>0</xdr:rowOff>
    </xdr:from>
    <xdr:to>
      <xdr:col>9</xdr:col>
      <xdr:colOff>0</xdr:colOff>
      <xdr:row>45</xdr:row>
      <xdr:rowOff>0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14</xdr:row>
      <xdr:rowOff>0</xdr:rowOff>
    </xdr:from>
    <xdr:to>
      <xdr:col>9</xdr:col>
      <xdr:colOff>0</xdr:colOff>
      <xdr:row>16</xdr:row>
      <xdr:rowOff>0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CxnSpPr/>
      </xdr:nvCxnSpPr>
      <xdr:spPr>
        <a:xfrm>
          <a:off x="6048375" y="419100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24</xdr:row>
      <xdr:rowOff>0</xdr:rowOff>
    </xdr:from>
    <xdr:to>
      <xdr:col>9</xdr:col>
      <xdr:colOff>0</xdr:colOff>
      <xdr:row>26</xdr:row>
      <xdr:rowOff>0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34</xdr:row>
      <xdr:rowOff>0</xdr:rowOff>
    </xdr:from>
    <xdr:to>
      <xdr:col>9</xdr:col>
      <xdr:colOff>0</xdr:colOff>
      <xdr:row>36</xdr:row>
      <xdr:rowOff>0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44</xdr:row>
      <xdr:rowOff>0</xdr:rowOff>
    </xdr:from>
    <xdr:to>
      <xdr:col>9</xdr:col>
      <xdr:colOff>0</xdr:colOff>
      <xdr:row>45</xdr:row>
      <xdr:rowOff>0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00000000-0008-0000-0500-00003B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24</xdr:row>
      <xdr:rowOff>0</xdr:rowOff>
    </xdr:from>
    <xdr:to>
      <xdr:col>9</xdr:col>
      <xdr:colOff>0</xdr:colOff>
      <xdr:row>26</xdr:row>
      <xdr:rowOff>0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34</xdr:row>
      <xdr:rowOff>0</xdr:rowOff>
    </xdr:from>
    <xdr:to>
      <xdr:col>9</xdr:col>
      <xdr:colOff>0</xdr:colOff>
      <xdr:row>36</xdr:row>
      <xdr:rowOff>0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34</xdr:row>
      <xdr:rowOff>0</xdr:rowOff>
    </xdr:from>
    <xdr:to>
      <xdr:col>9</xdr:col>
      <xdr:colOff>0</xdr:colOff>
      <xdr:row>36</xdr:row>
      <xdr:rowOff>0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34</xdr:row>
      <xdr:rowOff>0</xdr:rowOff>
    </xdr:from>
    <xdr:to>
      <xdr:col>9</xdr:col>
      <xdr:colOff>0</xdr:colOff>
      <xdr:row>36</xdr:row>
      <xdr:rowOff>0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34</xdr:row>
      <xdr:rowOff>0</xdr:rowOff>
    </xdr:from>
    <xdr:to>
      <xdr:col>9</xdr:col>
      <xdr:colOff>0</xdr:colOff>
      <xdr:row>36</xdr:row>
      <xdr:rowOff>0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00000000-0008-0000-0500-000040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44</xdr:row>
      <xdr:rowOff>0</xdr:rowOff>
    </xdr:from>
    <xdr:to>
      <xdr:col>9</xdr:col>
      <xdr:colOff>0</xdr:colOff>
      <xdr:row>45</xdr:row>
      <xdr:rowOff>0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00000000-0008-0000-0500-000041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44</xdr:row>
      <xdr:rowOff>0</xdr:rowOff>
    </xdr:from>
    <xdr:to>
      <xdr:col>9</xdr:col>
      <xdr:colOff>0</xdr:colOff>
      <xdr:row>45</xdr:row>
      <xdr:rowOff>0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24</xdr:row>
      <xdr:rowOff>0</xdr:rowOff>
    </xdr:from>
    <xdr:to>
      <xdr:col>9</xdr:col>
      <xdr:colOff>0</xdr:colOff>
      <xdr:row>26</xdr:row>
      <xdr:rowOff>0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34</xdr:row>
      <xdr:rowOff>0</xdr:rowOff>
    </xdr:from>
    <xdr:to>
      <xdr:col>9</xdr:col>
      <xdr:colOff>0</xdr:colOff>
      <xdr:row>36</xdr:row>
      <xdr:rowOff>0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44</xdr:row>
      <xdr:rowOff>0</xdr:rowOff>
    </xdr:from>
    <xdr:to>
      <xdr:col>9</xdr:col>
      <xdr:colOff>0</xdr:colOff>
      <xdr:row>45</xdr:row>
      <xdr:rowOff>0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00000000-0008-0000-0500-000045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34</xdr:row>
      <xdr:rowOff>0</xdr:rowOff>
    </xdr:from>
    <xdr:to>
      <xdr:col>9</xdr:col>
      <xdr:colOff>0</xdr:colOff>
      <xdr:row>36</xdr:row>
      <xdr:rowOff>0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00000000-0008-0000-0500-000046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34</xdr:row>
      <xdr:rowOff>0</xdr:rowOff>
    </xdr:from>
    <xdr:to>
      <xdr:col>9</xdr:col>
      <xdr:colOff>0</xdr:colOff>
      <xdr:row>36</xdr:row>
      <xdr:rowOff>0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00000000-0008-0000-0500-000047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34</xdr:row>
      <xdr:rowOff>0</xdr:rowOff>
    </xdr:from>
    <xdr:to>
      <xdr:col>9</xdr:col>
      <xdr:colOff>0</xdr:colOff>
      <xdr:row>36</xdr:row>
      <xdr:rowOff>0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00000000-0008-0000-0500-000048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44</xdr:row>
      <xdr:rowOff>0</xdr:rowOff>
    </xdr:from>
    <xdr:to>
      <xdr:col>9</xdr:col>
      <xdr:colOff>0</xdr:colOff>
      <xdr:row>45</xdr:row>
      <xdr:rowOff>0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id="{00000000-0008-0000-0500-000049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44</xdr:row>
      <xdr:rowOff>0</xdr:rowOff>
    </xdr:from>
    <xdr:to>
      <xdr:col>9</xdr:col>
      <xdr:colOff>0</xdr:colOff>
      <xdr:row>45</xdr:row>
      <xdr:rowOff>0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00000000-0008-0000-0500-00004A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44</xdr:row>
      <xdr:rowOff>0</xdr:rowOff>
    </xdr:from>
    <xdr:to>
      <xdr:col>9</xdr:col>
      <xdr:colOff>0</xdr:colOff>
      <xdr:row>45</xdr:row>
      <xdr:rowOff>0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24</xdr:row>
      <xdr:rowOff>0</xdr:rowOff>
    </xdr:from>
    <xdr:to>
      <xdr:col>9</xdr:col>
      <xdr:colOff>0</xdr:colOff>
      <xdr:row>26</xdr:row>
      <xdr:rowOff>0</xdr:rowOff>
    </xdr:to>
    <xdr:cxnSp macro="">
      <xdr:nvCxnSpPr>
        <xdr:cNvPr id="76" name="Straight Connector 75">
          <a:extLst>
            <a:ext uri="{FF2B5EF4-FFF2-40B4-BE49-F238E27FC236}">
              <a16:creationId xmlns:a16="http://schemas.microsoft.com/office/drawing/2014/main" id="{00000000-0008-0000-0500-00004C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24</xdr:row>
      <xdr:rowOff>0</xdr:rowOff>
    </xdr:from>
    <xdr:to>
      <xdr:col>9</xdr:col>
      <xdr:colOff>0</xdr:colOff>
      <xdr:row>26</xdr:row>
      <xdr:rowOff>0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00000000-0008-0000-0500-00004D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24</xdr:row>
      <xdr:rowOff>0</xdr:rowOff>
    </xdr:from>
    <xdr:to>
      <xdr:col>9</xdr:col>
      <xdr:colOff>0</xdr:colOff>
      <xdr:row>26</xdr:row>
      <xdr:rowOff>0</xdr:rowOff>
    </xdr:to>
    <xdr:cxnSp macro="">
      <xdr:nvCxnSpPr>
        <xdr:cNvPr id="78" name="Straight Connector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24</xdr:row>
      <xdr:rowOff>0</xdr:rowOff>
    </xdr:from>
    <xdr:to>
      <xdr:col>9</xdr:col>
      <xdr:colOff>0</xdr:colOff>
      <xdr:row>26</xdr:row>
      <xdr:rowOff>0</xdr:rowOff>
    </xdr:to>
    <xdr:cxnSp macro="">
      <xdr:nvCxnSpPr>
        <xdr:cNvPr id="79" name="Straight Connector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34</xdr:row>
      <xdr:rowOff>0</xdr:rowOff>
    </xdr:from>
    <xdr:to>
      <xdr:col>9</xdr:col>
      <xdr:colOff>0</xdr:colOff>
      <xdr:row>36</xdr:row>
      <xdr:rowOff>0</xdr:rowOff>
    </xdr:to>
    <xdr:cxnSp macro="">
      <xdr:nvCxnSpPr>
        <xdr:cNvPr id="80" name="Straight Connector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34</xdr:row>
      <xdr:rowOff>0</xdr:rowOff>
    </xdr:from>
    <xdr:to>
      <xdr:col>9</xdr:col>
      <xdr:colOff>0</xdr:colOff>
      <xdr:row>36</xdr:row>
      <xdr:rowOff>0</xdr:rowOff>
    </xdr:to>
    <xdr:cxnSp macro="">
      <xdr:nvCxnSpPr>
        <xdr:cNvPr id="81" name="Straight Connector 80">
          <a:extLst>
            <a:ext uri="{FF2B5EF4-FFF2-40B4-BE49-F238E27FC236}">
              <a16:creationId xmlns:a16="http://schemas.microsoft.com/office/drawing/2014/main" id="{00000000-0008-0000-0500-000051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34</xdr:row>
      <xdr:rowOff>0</xdr:rowOff>
    </xdr:from>
    <xdr:to>
      <xdr:col>9</xdr:col>
      <xdr:colOff>0</xdr:colOff>
      <xdr:row>36</xdr:row>
      <xdr:rowOff>0</xdr:rowOff>
    </xdr:to>
    <xdr:cxnSp macro="">
      <xdr:nvCxnSpPr>
        <xdr:cNvPr id="82" name="Straight Connector 81">
          <a:extLst>
            <a:ext uri="{FF2B5EF4-FFF2-40B4-BE49-F238E27FC236}">
              <a16:creationId xmlns:a16="http://schemas.microsoft.com/office/drawing/2014/main" id="{00000000-0008-0000-0500-000052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34</xdr:row>
      <xdr:rowOff>0</xdr:rowOff>
    </xdr:from>
    <xdr:to>
      <xdr:col>9</xdr:col>
      <xdr:colOff>0</xdr:colOff>
      <xdr:row>36</xdr:row>
      <xdr:rowOff>0</xdr:rowOff>
    </xdr:to>
    <xdr:cxnSp macro="">
      <xdr:nvCxnSpPr>
        <xdr:cNvPr id="83" name="Straight Connector 82">
          <a:extLst>
            <a:ext uri="{FF2B5EF4-FFF2-40B4-BE49-F238E27FC236}">
              <a16:creationId xmlns:a16="http://schemas.microsoft.com/office/drawing/2014/main" id="{00000000-0008-0000-0500-000053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44</xdr:row>
      <xdr:rowOff>0</xdr:rowOff>
    </xdr:from>
    <xdr:to>
      <xdr:col>9</xdr:col>
      <xdr:colOff>0</xdr:colOff>
      <xdr:row>45</xdr:row>
      <xdr:rowOff>0</xdr:rowOff>
    </xdr:to>
    <xdr:cxnSp macro="">
      <xdr:nvCxnSpPr>
        <xdr:cNvPr id="84" name="Straight Connector 83">
          <a:extLst>
            <a:ext uri="{FF2B5EF4-FFF2-40B4-BE49-F238E27FC236}">
              <a16:creationId xmlns:a16="http://schemas.microsoft.com/office/drawing/2014/main" id="{00000000-0008-0000-0500-000054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44</xdr:row>
      <xdr:rowOff>0</xdr:rowOff>
    </xdr:from>
    <xdr:to>
      <xdr:col>9</xdr:col>
      <xdr:colOff>0</xdr:colOff>
      <xdr:row>45</xdr:row>
      <xdr:rowOff>0</xdr:rowOff>
    </xdr:to>
    <xdr:cxnSp macro="">
      <xdr:nvCxnSpPr>
        <xdr:cNvPr id="85" name="Straight Connector 84">
          <a:extLst>
            <a:ext uri="{FF2B5EF4-FFF2-40B4-BE49-F238E27FC236}">
              <a16:creationId xmlns:a16="http://schemas.microsoft.com/office/drawing/2014/main" id="{00000000-0008-0000-0500-000055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44</xdr:row>
      <xdr:rowOff>0</xdr:rowOff>
    </xdr:from>
    <xdr:to>
      <xdr:col>9</xdr:col>
      <xdr:colOff>0</xdr:colOff>
      <xdr:row>45</xdr:row>
      <xdr:rowOff>0</xdr:rowOff>
    </xdr:to>
    <xdr:cxnSp macro="">
      <xdr:nvCxnSpPr>
        <xdr:cNvPr id="86" name="Straight Connector 85">
          <a:extLst>
            <a:ext uri="{FF2B5EF4-FFF2-40B4-BE49-F238E27FC236}">
              <a16:creationId xmlns:a16="http://schemas.microsoft.com/office/drawing/2014/main" id="{00000000-0008-0000-0500-000056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44</xdr:row>
      <xdr:rowOff>0</xdr:rowOff>
    </xdr:from>
    <xdr:to>
      <xdr:col>9</xdr:col>
      <xdr:colOff>0</xdr:colOff>
      <xdr:row>45</xdr:row>
      <xdr:rowOff>0</xdr:rowOff>
    </xdr:to>
    <xdr:cxnSp macro="">
      <xdr:nvCxnSpPr>
        <xdr:cNvPr id="87" name="Straight Connector 86">
          <a:extLst>
            <a:ext uri="{FF2B5EF4-FFF2-40B4-BE49-F238E27FC236}">
              <a16:creationId xmlns:a16="http://schemas.microsoft.com/office/drawing/2014/main" id="{00000000-0008-0000-0500-000057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88" name="Straight Connector 87">
          <a:extLst>
            <a:ext uri="{FF2B5EF4-FFF2-40B4-BE49-F238E27FC236}">
              <a16:creationId xmlns:a16="http://schemas.microsoft.com/office/drawing/2014/main" id="{F17EB3E5-0775-428B-BC43-D2D0E3ADA935}"/>
            </a:ext>
          </a:extLst>
        </xdr:cNvPr>
        <xdr:cNvCxnSpPr/>
      </xdr:nvCxnSpPr>
      <xdr:spPr>
        <a:xfrm>
          <a:off x="619506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89" name="Straight Connector 88">
          <a:extLst>
            <a:ext uri="{FF2B5EF4-FFF2-40B4-BE49-F238E27FC236}">
              <a16:creationId xmlns:a16="http://schemas.microsoft.com/office/drawing/2014/main" id="{B7E37D86-DC99-4EAF-BCB2-DBD31DA79769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90" name="Straight Connector 89">
          <a:extLst>
            <a:ext uri="{FF2B5EF4-FFF2-40B4-BE49-F238E27FC236}">
              <a16:creationId xmlns:a16="http://schemas.microsoft.com/office/drawing/2014/main" id="{368A3BA7-0B18-41AE-A098-D8A2313BBCCE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91" name="Straight Connector 90">
          <a:extLst>
            <a:ext uri="{FF2B5EF4-FFF2-40B4-BE49-F238E27FC236}">
              <a16:creationId xmlns:a16="http://schemas.microsoft.com/office/drawing/2014/main" id="{E42163E9-A7DD-46BF-ADC3-F353FBC0AA21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92" name="Straight Connector 91">
          <a:extLst>
            <a:ext uri="{FF2B5EF4-FFF2-40B4-BE49-F238E27FC236}">
              <a16:creationId xmlns:a16="http://schemas.microsoft.com/office/drawing/2014/main" id="{33987F8A-E05B-4E93-BA37-3DC6DC37668F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93" name="Straight Connector 92">
          <a:extLst>
            <a:ext uri="{FF2B5EF4-FFF2-40B4-BE49-F238E27FC236}">
              <a16:creationId xmlns:a16="http://schemas.microsoft.com/office/drawing/2014/main" id="{38767258-D85F-417C-9602-78F0EFB222BF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94" name="Straight Connector 93">
          <a:extLst>
            <a:ext uri="{FF2B5EF4-FFF2-40B4-BE49-F238E27FC236}">
              <a16:creationId xmlns:a16="http://schemas.microsoft.com/office/drawing/2014/main" id="{8547405E-1F3C-4043-A5D7-206D25156FCC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95" name="Straight Connector 94">
          <a:extLst>
            <a:ext uri="{FF2B5EF4-FFF2-40B4-BE49-F238E27FC236}">
              <a16:creationId xmlns:a16="http://schemas.microsoft.com/office/drawing/2014/main" id="{779DAAF7-4B0B-4507-ABB0-5AF523727E47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96" name="Straight Connector 95">
          <a:extLst>
            <a:ext uri="{FF2B5EF4-FFF2-40B4-BE49-F238E27FC236}">
              <a16:creationId xmlns:a16="http://schemas.microsoft.com/office/drawing/2014/main" id="{2EA8006D-2DDE-4784-AD6D-B6ABA810043E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97" name="Straight Connector 96">
          <a:extLst>
            <a:ext uri="{FF2B5EF4-FFF2-40B4-BE49-F238E27FC236}">
              <a16:creationId xmlns:a16="http://schemas.microsoft.com/office/drawing/2014/main" id="{BFE0B83D-599C-46D6-9EE3-AF1BB245A1AD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98" name="Straight Connector 97">
          <a:extLst>
            <a:ext uri="{FF2B5EF4-FFF2-40B4-BE49-F238E27FC236}">
              <a16:creationId xmlns:a16="http://schemas.microsoft.com/office/drawing/2014/main" id="{6D7F342F-1718-4193-9B75-D2637A8CA2DE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99" name="Straight Connector 98">
          <a:extLst>
            <a:ext uri="{FF2B5EF4-FFF2-40B4-BE49-F238E27FC236}">
              <a16:creationId xmlns:a16="http://schemas.microsoft.com/office/drawing/2014/main" id="{C27039A1-A265-4258-AEBA-BFD025CF3669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00" name="Straight Connector 99">
          <a:extLst>
            <a:ext uri="{FF2B5EF4-FFF2-40B4-BE49-F238E27FC236}">
              <a16:creationId xmlns:a16="http://schemas.microsoft.com/office/drawing/2014/main" id="{5F767C5F-C27F-4BD8-B19D-C6488FB63968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01" name="Straight Connector 100">
          <a:extLst>
            <a:ext uri="{FF2B5EF4-FFF2-40B4-BE49-F238E27FC236}">
              <a16:creationId xmlns:a16="http://schemas.microsoft.com/office/drawing/2014/main" id="{20D26199-F9A9-4AE0-B7FB-9B6815B8BBD3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02" name="Straight Connector 101">
          <a:extLst>
            <a:ext uri="{FF2B5EF4-FFF2-40B4-BE49-F238E27FC236}">
              <a16:creationId xmlns:a16="http://schemas.microsoft.com/office/drawing/2014/main" id="{90DE48A1-433E-4004-BC90-BB6734B3A383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03" name="Straight Connector 102">
          <a:extLst>
            <a:ext uri="{FF2B5EF4-FFF2-40B4-BE49-F238E27FC236}">
              <a16:creationId xmlns:a16="http://schemas.microsoft.com/office/drawing/2014/main" id="{84701419-083D-4DCE-BD8C-9FAEB80BD913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04" name="Straight Connector 103">
          <a:extLst>
            <a:ext uri="{FF2B5EF4-FFF2-40B4-BE49-F238E27FC236}">
              <a16:creationId xmlns:a16="http://schemas.microsoft.com/office/drawing/2014/main" id="{43E2C063-2CC2-4A21-A4A1-2139B9933319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05" name="Straight Connector 104">
          <a:extLst>
            <a:ext uri="{FF2B5EF4-FFF2-40B4-BE49-F238E27FC236}">
              <a16:creationId xmlns:a16="http://schemas.microsoft.com/office/drawing/2014/main" id="{83987FAC-CBD8-4AFF-BA58-6EAA74AF3EC6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06" name="Straight Connector 105">
          <a:extLst>
            <a:ext uri="{FF2B5EF4-FFF2-40B4-BE49-F238E27FC236}">
              <a16:creationId xmlns:a16="http://schemas.microsoft.com/office/drawing/2014/main" id="{66FDB537-26A3-4CA9-89D5-55596483EA0E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07" name="Straight Connector 106">
          <a:extLst>
            <a:ext uri="{FF2B5EF4-FFF2-40B4-BE49-F238E27FC236}">
              <a16:creationId xmlns:a16="http://schemas.microsoft.com/office/drawing/2014/main" id="{D894A5A0-FC4E-4053-B893-AF67A3751E6B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108" name="Straight Connector 107">
          <a:extLst>
            <a:ext uri="{FF2B5EF4-FFF2-40B4-BE49-F238E27FC236}">
              <a16:creationId xmlns:a16="http://schemas.microsoft.com/office/drawing/2014/main" id="{B7CF6091-7E15-477A-8BF0-B0208A88A17E}"/>
            </a:ext>
          </a:extLst>
        </xdr:cNvPr>
        <xdr:cNvCxnSpPr/>
      </xdr:nvCxnSpPr>
      <xdr:spPr>
        <a:xfrm>
          <a:off x="619506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09" name="Straight Connector 108">
          <a:extLst>
            <a:ext uri="{FF2B5EF4-FFF2-40B4-BE49-F238E27FC236}">
              <a16:creationId xmlns:a16="http://schemas.microsoft.com/office/drawing/2014/main" id="{CC5B23CC-7177-4064-861C-EFA544965D46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10" name="Straight Connector 109">
          <a:extLst>
            <a:ext uri="{FF2B5EF4-FFF2-40B4-BE49-F238E27FC236}">
              <a16:creationId xmlns:a16="http://schemas.microsoft.com/office/drawing/2014/main" id="{83C95C46-7F8F-4D43-8C6D-D92838ABA0CA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11" name="Straight Connector 110">
          <a:extLst>
            <a:ext uri="{FF2B5EF4-FFF2-40B4-BE49-F238E27FC236}">
              <a16:creationId xmlns:a16="http://schemas.microsoft.com/office/drawing/2014/main" id="{82FFFDF9-33A3-4130-B58D-EDD5EF5B4A5B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112" name="Straight Connector 111">
          <a:extLst>
            <a:ext uri="{FF2B5EF4-FFF2-40B4-BE49-F238E27FC236}">
              <a16:creationId xmlns:a16="http://schemas.microsoft.com/office/drawing/2014/main" id="{CD5FD9C0-82D5-4A14-A30E-98F811CEA421}"/>
            </a:ext>
          </a:extLst>
        </xdr:cNvPr>
        <xdr:cNvCxnSpPr/>
      </xdr:nvCxnSpPr>
      <xdr:spPr>
        <a:xfrm>
          <a:off x="619506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13" name="Straight Connector 112">
          <a:extLst>
            <a:ext uri="{FF2B5EF4-FFF2-40B4-BE49-F238E27FC236}">
              <a16:creationId xmlns:a16="http://schemas.microsoft.com/office/drawing/2014/main" id="{756D61AE-B5DE-4115-AABD-9B2535FA86B1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14" name="Straight Connector 113">
          <a:extLst>
            <a:ext uri="{FF2B5EF4-FFF2-40B4-BE49-F238E27FC236}">
              <a16:creationId xmlns:a16="http://schemas.microsoft.com/office/drawing/2014/main" id="{87B9D8F9-0ADA-4C34-BBAE-293927A51842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15" name="Straight Connector 114">
          <a:extLst>
            <a:ext uri="{FF2B5EF4-FFF2-40B4-BE49-F238E27FC236}">
              <a16:creationId xmlns:a16="http://schemas.microsoft.com/office/drawing/2014/main" id="{D697ABCE-8580-436C-A1F7-7C278639174E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116" name="Straight Connector 115">
          <a:extLst>
            <a:ext uri="{FF2B5EF4-FFF2-40B4-BE49-F238E27FC236}">
              <a16:creationId xmlns:a16="http://schemas.microsoft.com/office/drawing/2014/main" id="{2A7CB206-E178-420C-9B7F-3A8F72F02015}"/>
            </a:ext>
          </a:extLst>
        </xdr:cNvPr>
        <xdr:cNvCxnSpPr/>
      </xdr:nvCxnSpPr>
      <xdr:spPr>
        <a:xfrm>
          <a:off x="619506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17" name="Straight Connector 116">
          <a:extLst>
            <a:ext uri="{FF2B5EF4-FFF2-40B4-BE49-F238E27FC236}">
              <a16:creationId xmlns:a16="http://schemas.microsoft.com/office/drawing/2014/main" id="{7A41F76B-6A40-40DD-97C3-7D09B78951D5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18" name="Straight Connector 117">
          <a:extLst>
            <a:ext uri="{FF2B5EF4-FFF2-40B4-BE49-F238E27FC236}">
              <a16:creationId xmlns:a16="http://schemas.microsoft.com/office/drawing/2014/main" id="{F8E10D87-DE30-4619-94BC-CAC6FF69DD28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19" name="Straight Connector 118">
          <a:extLst>
            <a:ext uri="{FF2B5EF4-FFF2-40B4-BE49-F238E27FC236}">
              <a16:creationId xmlns:a16="http://schemas.microsoft.com/office/drawing/2014/main" id="{104D5DEC-79DB-4583-B2E2-84BE59698EC3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120" name="Straight Connector 119">
          <a:extLst>
            <a:ext uri="{FF2B5EF4-FFF2-40B4-BE49-F238E27FC236}">
              <a16:creationId xmlns:a16="http://schemas.microsoft.com/office/drawing/2014/main" id="{C14E6854-7FD9-49D2-AB5C-069762604B72}"/>
            </a:ext>
          </a:extLst>
        </xdr:cNvPr>
        <xdr:cNvCxnSpPr/>
      </xdr:nvCxnSpPr>
      <xdr:spPr>
        <a:xfrm>
          <a:off x="619506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21" name="Straight Connector 120">
          <a:extLst>
            <a:ext uri="{FF2B5EF4-FFF2-40B4-BE49-F238E27FC236}">
              <a16:creationId xmlns:a16="http://schemas.microsoft.com/office/drawing/2014/main" id="{CE829105-5ACF-4743-929C-4344B35D1A06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22" name="Straight Connector 121">
          <a:extLst>
            <a:ext uri="{FF2B5EF4-FFF2-40B4-BE49-F238E27FC236}">
              <a16:creationId xmlns:a16="http://schemas.microsoft.com/office/drawing/2014/main" id="{348CF642-BAF7-4CF4-B776-F522833C65B2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23" name="Straight Connector 122">
          <a:extLst>
            <a:ext uri="{FF2B5EF4-FFF2-40B4-BE49-F238E27FC236}">
              <a16:creationId xmlns:a16="http://schemas.microsoft.com/office/drawing/2014/main" id="{9F6D5D94-4A96-4379-A3AA-DF5F0AC461A4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24" name="Straight Connector 123">
          <a:extLst>
            <a:ext uri="{FF2B5EF4-FFF2-40B4-BE49-F238E27FC236}">
              <a16:creationId xmlns:a16="http://schemas.microsoft.com/office/drawing/2014/main" id="{944252FA-9644-473A-9E9D-E528087BD143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25" name="Straight Connector 124">
          <a:extLst>
            <a:ext uri="{FF2B5EF4-FFF2-40B4-BE49-F238E27FC236}">
              <a16:creationId xmlns:a16="http://schemas.microsoft.com/office/drawing/2014/main" id="{D64EBA0C-26BA-4242-8942-94111CC372F3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26" name="Straight Connector 125">
          <a:extLst>
            <a:ext uri="{FF2B5EF4-FFF2-40B4-BE49-F238E27FC236}">
              <a16:creationId xmlns:a16="http://schemas.microsoft.com/office/drawing/2014/main" id="{37D05E6A-2BC7-4062-A5B1-D4A6ACADEDFC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27" name="Straight Connector 126">
          <a:extLst>
            <a:ext uri="{FF2B5EF4-FFF2-40B4-BE49-F238E27FC236}">
              <a16:creationId xmlns:a16="http://schemas.microsoft.com/office/drawing/2014/main" id="{DADEE1B7-F655-4D59-8BB4-BD7501E7F86B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28" name="Straight Connector 127">
          <a:extLst>
            <a:ext uri="{FF2B5EF4-FFF2-40B4-BE49-F238E27FC236}">
              <a16:creationId xmlns:a16="http://schemas.microsoft.com/office/drawing/2014/main" id="{41EA1FCA-F66B-4BDD-AA21-EF4D5ED3FBCD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29" name="Straight Connector 128">
          <a:extLst>
            <a:ext uri="{FF2B5EF4-FFF2-40B4-BE49-F238E27FC236}">
              <a16:creationId xmlns:a16="http://schemas.microsoft.com/office/drawing/2014/main" id="{F3D6189E-CF12-4585-B448-7CE55C0459E4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30" name="Straight Connector 129">
          <a:extLst>
            <a:ext uri="{FF2B5EF4-FFF2-40B4-BE49-F238E27FC236}">
              <a16:creationId xmlns:a16="http://schemas.microsoft.com/office/drawing/2014/main" id="{D9474E97-92E2-434B-8CA0-D90A075B97FD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31" name="Straight Connector 130">
          <a:extLst>
            <a:ext uri="{FF2B5EF4-FFF2-40B4-BE49-F238E27FC236}">
              <a16:creationId xmlns:a16="http://schemas.microsoft.com/office/drawing/2014/main" id="{BD3B16B6-721E-4849-A03B-832BCAFABA37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32" name="Straight Connector 131">
          <a:extLst>
            <a:ext uri="{FF2B5EF4-FFF2-40B4-BE49-F238E27FC236}">
              <a16:creationId xmlns:a16="http://schemas.microsoft.com/office/drawing/2014/main" id="{13AE41FF-87F9-43DA-A814-96226189CADB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33" name="Straight Connector 132">
          <a:extLst>
            <a:ext uri="{FF2B5EF4-FFF2-40B4-BE49-F238E27FC236}">
              <a16:creationId xmlns:a16="http://schemas.microsoft.com/office/drawing/2014/main" id="{71EC9F12-B8D6-4FE3-92FC-708DF97537ED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34" name="Straight Connector 133">
          <a:extLst>
            <a:ext uri="{FF2B5EF4-FFF2-40B4-BE49-F238E27FC236}">
              <a16:creationId xmlns:a16="http://schemas.microsoft.com/office/drawing/2014/main" id="{EA3EDFCC-C54E-41E3-AAAD-746E24B2F8E0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35" name="Straight Connector 134">
          <a:extLst>
            <a:ext uri="{FF2B5EF4-FFF2-40B4-BE49-F238E27FC236}">
              <a16:creationId xmlns:a16="http://schemas.microsoft.com/office/drawing/2014/main" id="{23870DEB-40BC-424C-B417-6FEE5A4C519C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36" name="Straight Connector 135">
          <a:extLst>
            <a:ext uri="{FF2B5EF4-FFF2-40B4-BE49-F238E27FC236}">
              <a16:creationId xmlns:a16="http://schemas.microsoft.com/office/drawing/2014/main" id="{07758106-14A5-46EB-A78A-F787893E292A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37" name="Straight Connector 136">
          <a:extLst>
            <a:ext uri="{FF2B5EF4-FFF2-40B4-BE49-F238E27FC236}">
              <a16:creationId xmlns:a16="http://schemas.microsoft.com/office/drawing/2014/main" id="{BD3ECAE8-C658-423C-A300-33D0012C1896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38" name="Straight Connector 137">
          <a:extLst>
            <a:ext uri="{FF2B5EF4-FFF2-40B4-BE49-F238E27FC236}">
              <a16:creationId xmlns:a16="http://schemas.microsoft.com/office/drawing/2014/main" id="{ABF7A02F-9230-44A0-9E48-3F6F5050E0E2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39" name="Straight Connector 138">
          <a:extLst>
            <a:ext uri="{FF2B5EF4-FFF2-40B4-BE49-F238E27FC236}">
              <a16:creationId xmlns:a16="http://schemas.microsoft.com/office/drawing/2014/main" id="{A69059A4-84E9-417D-A2E8-BB982DDFDC7F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40" name="Straight Connector 139">
          <a:extLst>
            <a:ext uri="{FF2B5EF4-FFF2-40B4-BE49-F238E27FC236}">
              <a16:creationId xmlns:a16="http://schemas.microsoft.com/office/drawing/2014/main" id="{FBF57729-81DA-4031-8E63-218663847FE2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41" name="Straight Connector 140">
          <a:extLst>
            <a:ext uri="{FF2B5EF4-FFF2-40B4-BE49-F238E27FC236}">
              <a16:creationId xmlns:a16="http://schemas.microsoft.com/office/drawing/2014/main" id="{52974433-4C7D-4EBD-BA6B-12DC160B215B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42" name="Straight Connector 141">
          <a:extLst>
            <a:ext uri="{FF2B5EF4-FFF2-40B4-BE49-F238E27FC236}">
              <a16:creationId xmlns:a16="http://schemas.microsoft.com/office/drawing/2014/main" id="{A590985D-A49E-405C-AB82-DB13E2EFF21C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43" name="Straight Connector 142">
          <a:extLst>
            <a:ext uri="{FF2B5EF4-FFF2-40B4-BE49-F238E27FC236}">
              <a16:creationId xmlns:a16="http://schemas.microsoft.com/office/drawing/2014/main" id="{2CBCB72B-ECBD-49CB-B057-CDB6B9663A3F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44" name="Straight Connector 143">
          <a:extLst>
            <a:ext uri="{FF2B5EF4-FFF2-40B4-BE49-F238E27FC236}">
              <a16:creationId xmlns:a16="http://schemas.microsoft.com/office/drawing/2014/main" id="{A1EB50EF-21E9-4954-931D-8022DF602F77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45" name="Straight Connector 144">
          <a:extLst>
            <a:ext uri="{FF2B5EF4-FFF2-40B4-BE49-F238E27FC236}">
              <a16:creationId xmlns:a16="http://schemas.microsoft.com/office/drawing/2014/main" id="{ACA271C2-C5E3-47C8-8354-B22EBC7B2862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46" name="Straight Connector 145">
          <a:extLst>
            <a:ext uri="{FF2B5EF4-FFF2-40B4-BE49-F238E27FC236}">
              <a16:creationId xmlns:a16="http://schemas.microsoft.com/office/drawing/2014/main" id="{526B8146-B712-4F42-8B8B-B537AAE899DC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47" name="Straight Connector 146">
          <a:extLst>
            <a:ext uri="{FF2B5EF4-FFF2-40B4-BE49-F238E27FC236}">
              <a16:creationId xmlns:a16="http://schemas.microsoft.com/office/drawing/2014/main" id="{9A521513-F870-4516-B06A-ACF742C9531A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48" name="Straight Connector 147">
          <a:extLst>
            <a:ext uri="{FF2B5EF4-FFF2-40B4-BE49-F238E27FC236}">
              <a16:creationId xmlns:a16="http://schemas.microsoft.com/office/drawing/2014/main" id="{A689012C-2B9E-4763-808A-19916FFB4A85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49" name="Straight Connector 148">
          <a:extLst>
            <a:ext uri="{FF2B5EF4-FFF2-40B4-BE49-F238E27FC236}">
              <a16:creationId xmlns:a16="http://schemas.microsoft.com/office/drawing/2014/main" id="{324E823F-51A5-4C1B-B593-6E31BA39CB14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50" name="Straight Connector 149">
          <a:extLst>
            <a:ext uri="{FF2B5EF4-FFF2-40B4-BE49-F238E27FC236}">
              <a16:creationId xmlns:a16="http://schemas.microsoft.com/office/drawing/2014/main" id="{527336F1-9405-4A83-9041-92C4CF1EE7B7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51" name="Straight Connector 150">
          <a:extLst>
            <a:ext uri="{FF2B5EF4-FFF2-40B4-BE49-F238E27FC236}">
              <a16:creationId xmlns:a16="http://schemas.microsoft.com/office/drawing/2014/main" id="{271AA612-5A5F-4204-8543-CCCDC8B75041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52" name="Straight Connector 151">
          <a:extLst>
            <a:ext uri="{FF2B5EF4-FFF2-40B4-BE49-F238E27FC236}">
              <a16:creationId xmlns:a16="http://schemas.microsoft.com/office/drawing/2014/main" id="{922BAE38-0AC7-48B9-995D-EC0A8396BCBE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53" name="Straight Connector 152">
          <a:extLst>
            <a:ext uri="{FF2B5EF4-FFF2-40B4-BE49-F238E27FC236}">
              <a16:creationId xmlns:a16="http://schemas.microsoft.com/office/drawing/2014/main" id="{CE533719-F1AE-49CA-85BE-F8F04E6701DF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54" name="Straight Connector 153">
          <a:extLst>
            <a:ext uri="{FF2B5EF4-FFF2-40B4-BE49-F238E27FC236}">
              <a16:creationId xmlns:a16="http://schemas.microsoft.com/office/drawing/2014/main" id="{269AEBAA-BBD3-4AF2-868D-C29E57C1F626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55" name="Straight Connector 154">
          <a:extLst>
            <a:ext uri="{FF2B5EF4-FFF2-40B4-BE49-F238E27FC236}">
              <a16:creationId xmlns:a16="http://schemas.microsoft.com/office/drawing/2014/main" id="{3FFED324-F56F-4ADF-B56C-4C1A964D6F12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56" name="Straight Connector 155">
          <a:extLst>
            <a:ext uri="{FF2B5EF4-FFF2-40B4-BE49-F238E27FC236}">
              <a16:creationId xmlns:a16="http://schemas.microsoft.com/office/drawing/2014/main" id="{9E062A69-7A0E-4C1D-A588-282AE3A1EE24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57" name="Straight Connector 156">
          <a:extLst>
            <a:ext uri="{FF2B5EF4-FFF2-40B4-BE49-F238E27FC236}">
              <a16:creationId xmlns:a16="http://schemas.microsoft.com/office/drawing/2014/main" id="{DF3C34E1-8EBB-4727-8B23-38A6C958D285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58" name="Straight Connector 157">
          <a:extLst>
            <a:ext uri="{FF2B5EF4-FFF2-40B4-BE49-F238E27FC236}">
              <a16:creationId xmlns:a16="http://schemas.microsoft.com/office/drawing/2014/main" id="{6F1ED5CB-41CF-45CB-81A5-9440C7A40D5E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59" name="Straight Connector 158">
          <a:extLst>
            <a:ext uri="{FF2B5EF4-FFF2-40B4-BE49-F238E27FC236}">
              <a16:creationId xmlns:a16="http://schemas.microsoft.com/office/drawing/2014/main" id="{FD1EEBD5-D8DF-447F-B4C2-276262C7F440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60" name="Straight Connector 159">
          <a:extLst>
            <a:ext uri="{FF2B5EF4-FFF2-40B4-BE49-F238E27FC236}">
              <a16:creationId xmlns:a16="http://schemas.microsoft.com/office/drawing/2014/main" id="{67CF0BF2-C621-4B2A-97C5-88C340F3E108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61" name="Straight Connector 160">
          <a:extLst>
            <a:ext uri="{FF2B5EF4-FFF2-40B4-BE49-F238E27FC236}">
              <a16:creationId xmlns:a16="http://schemas.microsoft.com/office/drawing/2014/main" id="{F33C0962-30E5-4CD7-ACAD-A41987B25884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62" name="Straight Connector 161">
          <a:extLst>
            <a:ext uri="{FF2B5EF4-FFF2-40B4-BE49-F238E27FC236}">
              <a16:creationId xmlns:a16="http://schemas.microsoft.com/office/drawing/2014/main" id="{6F6286C2-E176-4232-BDCD-181507C39DD1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63" name="Straight Connector 162">
          <a:extLst>
            <a:ext uri="{FF2B5EF4-FFF2-40B4-BE49-F238E27FC236}">
              <a16:creationId xmlns:a16="http://schemas.microsoft.com/office/drawing/2014/main" id="{711BFC29-ED37-473A-979B-2ACDB69409E6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64" name="Straight Connector 163">
          <a:extLst>
            <a:ext uri="{FF2B5EF4-FFF2-40B4-BE49-F238E27FC236}">
              <a16:creationId xmlns:a16="http://schemas.microsoft.com/office/drawing/2014/main" id="{364C84D5-F07D-482E-9486-1CF0452A94FB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65" name="Straight Connector 164">
          <a:extLst>
            <a:ext uri="{FF2B5EF4-FFF2-40B4-BE49-F238E27FC236}">
              <a16:creationId xmlns:a16="http://schemas.microsoft.com/office/drawing/2014/main" id="{4AAC0C1A-2315-407C-BEA6-B9B011730180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66" name="Straight Connector 165">
          <a:extLst>
            <a:ext uri="{FF2B5EF4-FFF2-40B4-BE49-F238E27FC236}">
              <a16:creationId xmlns:a16="http://schemas.microsoft.com/office/drawing/2014/main" id="{87742040-4CBA-4C3F-BE61-367B7A6844F5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67" name="Straight Connector 166">
          <a:extLst>
            <a:ext uri="{FF2B5EF4-FFF2-40B4-BE49-F238E27FC236}">
              <a16:creationId xmlns:a16="http://schemas.microsoft.com/office/drawing/2014/main" id="{E64FA94F-DB08-461E-9C0B-F167E4835ED4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68" name="Straight Connector 167">
          <a:extLst>
            <a:ext uri="{FF2B5EF4-FFF2-40B4-BE49-F238E27FC236}">
              <a16:creationId xmlns:a16="http://schemas.microsoft.com/office/drawing/2014/main" id="{BA1283F8-2DBC-4B3F-9263-F2609A99C659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69" name="Straight Connector 168">
          <a:extLst>
            <a:ext uri="{FF2B5EF4-FFF2-40B4-BE49-F238E27FC236}">
              <a16:creationId xmlns:a16="http://schemas.microsoft.com/office/drawing/2014/main" id="{536747F2-D73B-453E-9A77-2D96393263A3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70" name="Straight Connector 169">
          <a:extLst>
            <a:ext uri="{FF2B5EF4-FFF2-40B4-BE49-F238E27FC236}">
              <a16:creationId xmlns:a16="http://schemas.microsoft.com/office/drawing/2014/main" id="{9F3B63C3-2E10-4AEE-B84D-EC28A3FC687D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71" name="Straight Connector 170">
          <a:extLst>
            <a:ext uri="{FF2B5EF4-FFF2-40B4-BE49-F238E27FC236}">
              <a16:creationId xmlns:a16="http://schemas.microsoft.com/office/drawing/2014/main" id="{2ACEB6E0-1D5E-4136-8ABB-89C2C9842E17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173909</xdr:colOff>
      <xdr:row>0</xdr:row>
      <xdr:rowOff>162127</xdr:rowOff>
    </xdr:from>
    <xdr:to>
      <xdr:col>3</xdr:col>
      <xdr:colOff>429987</xdr:colOff>
      <xdr:row>4</xdr:row>
      <xdr:rowOff>160020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909" y="162127"/>
          <a:ext cx="2077258" cy="1194233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625602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>
          <a:off x="625602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625602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>
          <a:off x="625602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625602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>
          <a:off x="625602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625602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>
          <a:off x="625602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625602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625602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>
          <a:off x="625602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>
          <a:off x="625602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>
          <a:off x="6048375" y="419100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CxnSpPr/>
      </xdr:nvCxnSpPr>
      <xdr:spPr>
        <a:xfrm>
          <a:off x="6048375" y="774382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CxnSpPr/>
      </xdr:nvCxnSpPr>
      <xdr:spPr>
        <a:xfrm>
          <a:off x="6048375" y="1129665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CxnSpPr/>
      </xdr:nvCxnSpPr>
      <xdr:spPr>
        <a:xfrm>
          <a:off x="6048375" y="14849475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CxnSpPr/>
      </xdr:nvCxnSpPr>
      <xdr:spPr>
        <a:xfrm>
          <a:off x="6021737" y="4229746"/>
          <a:ext cx="0" cy="77491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CxnSpPr/>
      </xdr:nvCxnSpPr>
      <xdr:spPr>
        <a:xfrm>
          <a:off x="6021737" y="4229746"/>
          <a:ext cx="0" cy="77491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CxnSpPr/>
      </xdr:nvCxnSpPr>
      <xdr:spPr>
        <a:xfrm>
          <a:off x="6021737" y="4229746"/>
          <a:ext cx="0" cy="77491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CxnSpPr/>
      </xdr:nvCxnSpPr>
      <xdr:spPr>
        <a:xfrm>
          <a:off x="6021737" y="4229746"/>
          <a:ext cx="0" cy="77491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CxnSpPr/>
      </xdr:nvCxnSpPr>
      <xdr:spPr>
        <a:xfrm>
          <a:off x="6021737" y="4229746"/>
          <a:ext cx="0" cy="77491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CxnSpPr/>
      </xdr:nvCxnSpPr>
      <xdr:spPr>
        <a:xfrm>
          <a:off x="6021737" y="4229746"/>
          <a:ext cx="0" cy="77491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CxnSpPr/>
      </xdr:nvCxnSpPr>
      <xdr:spPr>
        <a:xfrm>
          <a:off x="6021737" y="4229746"/>
          <a:ext cx="0" cy="77491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CxnSpPr/>
      </xdr:nvCxnSpPr>
      <xdr:spPr>
        <a:xfrm>
          <a:off x="6021737" y="4229746"/>
          <a:ext cx="0" cy="77491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CxnSpPr/>
      </xdr:nvCxnSpPr>
      <xdr:spPr>
        <a:xfrm>
          <a:off x="6021737" y="4229746"/>
          <a:ext cx="0" cy="77491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CxnSpPr/>
      </xdr:nvCxnSpPr>
      <xdr:spPr>
        <a:xfrm>
          <a:off x="6021737" y="4229746"/>
          <a:ext cx="0" cy="77491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CxnSpPr/>
      </xdr:nvCxnSpPr>
      <xdr:spPr>
        <a:xfrm>
          <a:off x="6021737" y="4229746"/>
          <a:ext cx="0" cy="77491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CxnSpPr/>
      </xdr:nvCxnSpPr>
      <xdr:spPr>
        <a:xfrm>
          <a:off x="6021737" y="4229746"/>
          <a:ext cx="0" cy="77491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7E21780F-9B22-4D65-A1BF-AC145061C826}"/>
            </a:ext>
          </a:extLst>
        </xdr:cNvPr>
        <xdr:cNvCxnSpPr/>
      </xdr:nvCxnSpPr>
      <xdr:spPr>
        <a:xfrm>
          <a:off x="619506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E3D850E2-E11F-4CB6-8221-D6DDB004726A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B6F53D6C-A1C4-47CA-B382-A9ACB0A80982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981595ED-B744-4CC8-8ADB-8F0E0888692C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819A71E7-DDEB-4698-9902-35C0768000DF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500B97AC-CA34-4A5B-9539-82C03CB772D5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A80BD864-56F5-41C4-B841-DC4BD816061B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66425835-835E-4CAB-8D51-5C9F752048C3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7FC2BD2D-CE5C-4C31-A960-0BE9245C7C8E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332BACFE-24DC-460B-A9AF-B05B6881BCF8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4E26EE6B-CB97-4B12-9F64-1866AA4C10FD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A7DC2801-9AC8-4497-A205-87D629F11FA0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AB674765-6B53-4291-8C3A-B9D350C21506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2BDE26E5-AA63-4A72-99AB-65442F8ECB69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4C60307D-6979-4EFE-A768-F59087B3EE40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AA8232D7-8D79-4DFA-85AD-49FA6DAB3AAC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4028C239-2A7F-40C5-85D2-8E8FECE7D067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2B72AE35-5D66-4D4A-8CDC-F5AC3B5F5BE6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id="{B470B1FC-10CE-4366-B1F9-F4B84D571A78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A5CDC145-8DAD-4C2E-8B8F-EFB15BE5B99D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77D5217E-827A-4AF2-8925-FD0D5FE67323}"/>
            </a:ext>
          </a:extLst>
        </xdr:cNvPr>
        <xdr:cNvCxnSpPr/>
      </xdr:nvCxnSpPr>
      <xdr:spPr>
        <a:xfrm>
          <a:off x="619506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76" name="Straight Connector 75">
          <a:extLst>
            <a:ext uri="{FF2B5EF4-FFF2-40B4-BE49-F238E27FC236}">
              <a16:creationId xmlns:a16="http://schemas.microsoft.com/office/drawing/2014/main" id="{17AF4597-A09E-49E6-B026-3137429582BA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94F15038-9276-486B-99C0-0146DF2D445A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78" name="Straight Connector 77">
          <a:extLst>
            <a:ext uri="{FF2B5EF4-FFF2-40B4-BE49-F238E27FC236}">
              <a16:creationId xmlns:a16="http://schemas.microsoft.com/office/drawing/2014/main" id="{CCB5BBD9-288E-4B56-8FDF-2C2051D10EFD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79" name="Straight Connector 78">
          <a:extLst>
            <a:ext uri="{FF2B5EF4-FFF2-40B4-BE49-F238E27FC236}">
              <a16:creationId xmlns:a16="http://schemas.microsoft.com/office/drawing/2014/main" id="{5E284E14-38CD-45B5-8F16-7E28A40D6DFE}"/>
            </a:ext>
          </a:extLst>
        </xdr:cNvPr>
        <xdr:cNvCxnSpPr/>
      </xdr:nvCxnSpPr>
      <xdr:spPr>
        <a:xfrm>
          <a:off x="619506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80" name="Straight Connector 79">
          <a:extLst>
            <a:ext uri="{FF2B5EF4-FFF2-40B4-BE49-F238E27FC236}">
              <a16:creationId xmlns:a16="http://schemas.microsoft.com/office/drawing/2014/main" id="{5DE5378E-8512-47B2-BA2B-5EC57E6B3ABA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81" name="Straight Connector 80">
          <a:extLst>
            <a:ext uri="{FF2B5EF4-FFF2-40B4-BE49-F238E27FC236}">
              <a16:creationId xmlns:a16="http://schemas.microsoft.com/office/drawing/2014/main" id="{83C65AD3-360E-405D-ADFD-EE364381B67A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82" name="Straight Connector 81">
          <a:extLst>
            <a:ext uri="{FF2B5EF4-FFF2-40B4-BE49-F238E27FC236}">
              <a16:creationId xmlns:a16="http://schemas.microsoft.com/office/drawing/2014/main" id="{6E5215AE-D65D-4AC2-9DB1-664302E39FBC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83" name="Straight Connector 82">
          <a:extLst>
            <a:ext uri="{FF2B5EF4-FFF2-40B4-BE49-F238E27FC236}">
              <a16:creationId xmlns:a16="http://schemas.microsoft.com/office/drawing/2014/main" id="{DC24BF2A-C1D3-4DCC-9E41-0A3B4F864C66}"/>
            </a:ext>
          </a:extLst>
        </xdr:cNvPr>
        <xdr:cNvCxnSpPr/>
      </xdr:nvCxnSpPr>
      <xdr:spPr>
        <a:xfrm>
          <a:off x="619506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84" name="Straight Connector 83">
          <a:extLst>
            <a:ext uri="{FF2B5EF4-FFF2-40B4-BE49-F238E27FC236}">
              <a16:creationId xmlns:a16="http://schemas.microsoft.com/office/drawing/2014/main" id="{D3B1718E-419F-4B46-8A61-69119A0EF53B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85" name="Straight Connector 84">
          <a:extLst>
            <a:ext uri="{FF2B5EF4-FFF2-40B4-BE49-F238E27FC236}">
              <a16:creationId xmlns:a16="http://schemas.microsoft.com/office/drawing/2014/main" id="{17F84181-2E43-4646-B81A-5EAAFB01A5F7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86" name="Straight Connector 85">
          <a:extLst>
            <a:ext uri="{FF2B5EF4-FFF2-40B4-BE49-F238E27FC236}">
              <a16:creationId xmlns:a16="http://schemas.microsoft.com/office/drawing/2014/main" id="{92DDB894-F0FE-4F29-B50D-B34845BBC86F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15</xdr:row>
      <xdr:rowOff>0</xdr:rowOff>
    </xdr:to>
    <xdr:cxnSp macro="">
      <xdr:nvCxnSpPr>
        <xdr:cNvPr id="87" name="Straight Connector 86">
          <a:extLst>
            <a:ext uri="{FF2B5EF4-FFF2-40B4-BE49-F238E27FC236}">
              <a16:creationId xmlns:a16="http://schemas.microsoft.com/office/drawing/2014/main" id="{2D0F7B0B-6FB5-47E5-9237-BCE75BB61E97}"/>
            </a:ext>
          </a:extLst>
        </xdr:cNvPr>
        <xdr:cNvCxnSpPr/>
      </xdr:nvCxnSpPr>
      <xdr:spPr>
        <a:xfrm>
          <a:off x="6195060" y="41605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88" name="Straight Connector 87">
          <a:extLst>
            <a:ext uri="{FF2B5EF4-FFF2-40B4-BE49-F238E27FC236}">
              <a16:creationId xmlns:a16="http://schemas.microsoft.com/office/drawing/2014/main" id="{F5879E8E-608E-498B-A08E-45AC35A7DD35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89" name="Straight Connector 88">
          <a:extLst>
            <a:ext uri="{FF2B5EF4-FFF2-40B4-BE49-F238E27FC236}">
              <a16:creationId xmlns:a16="http://schemas.microsoft.com/office/drawing/2014/main" id="{6BEE005F-0B09-4165-AF62-5E477FA01921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90" name="Straight Connector 89">
          <a:extLst>
            <a:ext uri="{FF2B5EF4-FFF2-40B4-BE49-F238E27FC236}">
              <a16:creationId xmlns:a16="http://schemas.microsoft.com/office/drawing/2014/main" id="{7552F363-761B-4565-A1C4-A909C38A6AC3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91" name="Straight Connector 90">
          <a:extLst>
            <a:ext uri="{FF2B5EF4-FFF2-40B4-BE49-F238E27FC236}">
              <a16:creationId xmlns:a16="http://schemas.microsoft.com/office/drawing/2014/main" id="{B63A35FC-4F29-4069-ABC8-D0C08A8D0696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92" name="Straight Connector 91">
          <a:extLst>
            <a:ext uri="{FF2B5EF4-FFF2-40B4-BE49-F238E27FC236}">
              <a16:creationId xmlns:a16="http://schemas.microsoft.com/office/drawing/2014/main" id="{E0125AF2-2850-434C-BFF5-D060985EF797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93" name="Straight Connector 92">
          <a:extLst>
            <a:ext uri="{FF2B5EF4-FFF2-40B4-BE49-F238E27FC236}">
              <a16:creationId xmlns:a16="http://schemas.microsoft.com/office/drawing/2014/main" id="{5BFA4786-7F11-486C-BBF3-BB0A834FC0D2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94" name="Straight Connector 93">
          <a:extLst>
            <a:ext uri="{FF2B5EF4-FFF2-40B4-BE49-F238E27FC236}">
              <a16:creationId xmlns:a16="http://schemas.microsoft.com/office/drawing/2014/main" id="{378D834D-83CE-45DF-9BFF-7A79757ADE42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95" name="Straight Connector 94">
          <a:extLst>
            <a:ext uri="{FF2B5EF4-FFF2-40B4-BE49-F238E27FC236}">
              <a16:creationId xmlns:a16="http://schemas.microsoft.com/office/drawing/2014/main" id="{E7011B83-078F-4A02-B954-4FB713A4D710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96" name="Straight Connector 95">
          <a:extLst>
            <a:ext uri="{FF2B5EF4-FFF2-40B4-BE49-F238E27FC236}">
              <a16:creationId xmlns:a16="http://schemas.microsoft.com/office/drawing/2014/main" id="{29345146-A084-49DC-BC52-75071E5CD5E5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97" name="Straight Connector 96">
          <a:extLst>
            <a:ext uri="{FF2B5EF4-FFF2-40B4-BE49-F238E27FC236}">
              <a16:creationId xmlns:a16="http://schemas.microsoft.com/office/drawing/2014/main" id="{193E0F94-647A-43E9-9D6F-E1E0C5ACB38F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98" name="Straight Connector 97">
          <a:extLst>
            <a:ext uri="{FF2B5EF4-FFF2-40B4-BE49-F238E27FC236}">
              <a16:creationId xmlns:a16="http://schemas.microsoft.com/office/drawing/2014/main" id="{7C20B9D4-DF4C-414F-9515-1EBAD7921C74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99" name="Straight Connector 98">
          <a:extLst>
            <a:ext uri="{FF2B5EF4-FFF2-40B4-BE49-F238E27FC236}">
              <a16:creationId xmlns:a16="http://schemas.microsoft.com/office/drawing/2014/main" id="{09A46578-2B41-4A70-9CED-77A08E954B82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00" name="Straight Connector 99">
          <a:extLst>
            <a:ext uri="{FF2B5EF4-FFF2-40B4-BE49-F238E27FC236}">
              <a16:creationId xmlns:a16="http://schemas.microsoft.com/office/drawing/2014/main" id="{28AE403C-60E4-4E5B-AB95-0B8EAEF4F2DD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01" name="Straight Connector 100">
          <a:extLst>
            <a:ext uri="{FF2B5EF4-FFF2-40B4-BE49-F238E27FC236}">
              <a16:creationId xmlns:a16="http://schemas.microsoft.com/office/drawing/2014/main" id="{F32E24A0-9EF9-4C70-AF28-A16D4D87D634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02" name="Straight Connector 101">
          <a:extLst>
            <a:ext uri="{FF2B5EF4-FFF2-40B4-BE49-F238E27FC236}">
              <a16:creationId xmlns:a16="http://schemas.microsoft.com/office/drawing/2014/main" id="{91A722EF-ECA1-496C-AD59-89045CE0DCC7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03" name="Straight Connector 102">
          <a:extLst>
            <a:ext uri="{FF2B5EF4-FFF2-40B4-BE49-F238E27FC236}">
              <a16:creationId xmlns:a16="http://schemas.microsoft.com/office/drawing/2014/main" id="{0AEF9094-DDE2-4179-9281-454971CD113A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04" name="Straight Connector 103">
          <a:extLst>
            <a:ext uri="{FF2B5EF4-FFF2-40B4-BE49-F238E27FC236}">
              <a16:creationId xmlns:a16="http://schemas.microsoft.com/office/drawing/2014/main" id="{37CF86B3-78BE-48B7-89ED-A42116E068F3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05" name="Straight Connector 104">
          <a:extLst>
            <a:ext uri="{FF2B5EF4-FFF2-40B4-BE49-F238E27FC236}">
              <a16:creationId xmlns:a16="http://schemas.microsoft.com/office/drawing/2014/main" id="{1BAA3081-90A1-4BF9-91F0-FF577B5926CB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06" name="Straight Connector 105">
          <a:extLst>
            <a:ext uri="{FF2B5EF4-FFF2-40B4-BE49-F238E27FC236}">
              <a16:creationId xmlns:a16="http://schemas.microsoft.com/office/drawing/2014/main" id="{B7ADB2F9-FD1E-4D4C-B08B-1194E9549B6D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07" name="Straight Connector 106">
          <a:extLst>
            <a:ext uri="{FF2B5EF4-FFF2-40B4-BE49-F238E27FC236}">
              <a16:creationId xmlns:a16="http://schemas.microsoft.com/office/drawing/2014/main" id="{AD826100-093B-4C02-96D7-0526E03AAE14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08" name="Straight Connector 107">
          <a:extLst>
            <a:ext uri="{FF2B5EF4-FFF2-40B4-BE49-F238E27FC236}">
              <a16:creationId xmlns:a16="http://schemas.microsoft.com/office/drawing/2014/main" id="{1063233A-12A0-4F39-9800-6AF9BACF5B50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09" name="Straight Connector 108">
          <a:extLst>
            <a:ext uri="{FF2B5EF4-FFF2-40B4-BE49-F238E27FC236}">
              <a16:creationId xmlns:a16="http://schemas.microsoft.com/office/drawing/2014/main" id="{B96BB951-9526-4A0D-A0AC-925510ACA72A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10" name="Straight Connector 109">
          <a:extLst>
            <a:ext uri="{FF2B5EF4-FFF2-40B4-BE49-F238E27FC236}">
              <a16:creationId xmlns:a16="http://schemas.microsoft.com/office/drawing/2014/main" id="{2CB9FD5D-202A-4CF3-B791-922E598D783A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11" name="Straight Connector 110">
          <a:extLst>
            <a:ext uri="{FF2B5EF4-FFF2-40B4-BE49-F238E27FC236}">
              <a16:creationId xmlns:a16="http://schemas.microsoft.com/office/drawing/2014/main" id="{2BDE83E6-F3F4-415F-B401-1EED383C0446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12" name="Straight Connector 111">
          <a:extLst>
            <a:ext uri="{FF2B5EF4-FFF2-40B4-BE49-F238E27FC236}">
              <a16:creationId xmlns:a16="http://schemas.microsoft.com/office/drawing/2014/main" id="{314489D5-8926-4A68-AEAB-8B2BD13E60E1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13" name="Straight Connector 112">
          <a:extLst>
            <a:ext uri="{FF2B5EF4-FFF2-40B4-BE49-F238E27FC236}">
              <a16:creationId xmlns:a16="http://schemas.microsoft.com/office/drawing/2014/main" id="{542BB362-F4A1-440C-AAEC-A3B14D3F8FF5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14" name="Straight Connector 113">
          <a:extLst>
            <a:ext uri="{FF2B5EF4-FFF2-40B4-BE49-F238E27FC236}">
              <a16:creationId xmlns:a16="http://schemas.microsoft.com/office/drawing/2014/main" id="{E72C6D58-B41F-4ABE-B3F4-6D55C3053E84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15" name="Straight Connector 114">
          <a:extLst>
            <a:ext uri="{FF2B5EF4-FFF2-40B4-BE49-F238E27FC236}">
              <a16:creationId xmlns:a16="http://schemas.microsoft.com/office/drawing/2014/main" id="{3E76C646-9E65-4E18-B915-BAA87B19D42F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16" name="Straight Connector 115">
          <a:extLst>
            <a:ext uri="{FF2B5EF4-FFF2-40B4-BE49-F238E27FC236}">
              <a16:creationId xmlns:a16="http://schemas.microsoft.com/office/drawing/2014/main" id="{B27AB919-444D-43F1-B42C-F14FFB9E3796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17" name="Straight Connector 116">
          <a:extLst>
            <a:ext uri="{FF2B5EF4-FFF2-40B4-BE49-F238E27FC236}">
              <a16:creationId xmlns:a16="http://schemas.microsoft.com/office/drawing/2014/main" id="{36BF8192-5BE1-40A3-B9EB-55EE7C002EDA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18" name="Straight Connector 117">
          <a:extLst>
            <a:ext uri="{FF2B5EF4-FFF2-40B4-BE49-F238E27FC236}">
              <a16:creationId xmlns:a16="http://schemas.microsoft.com/office/drawing/2014/main" id="{07AF587A-FCE6-4C2F-B83F-853C9769AD69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19" name="Straight Connector 118">
          <a:extLst>
            <a:ext uri="{FF2B5EF4-FFF2-40B4-BE49-F238E27FC236}">
              <a16:creationId xmlns:a16="http://schemas.microsoft.com/office/drawing/2014/main" id="{068AE071-EBBD-4FCC-9357-47E5B573F86D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20" name="Straight Connector 119">
          <a:extLst>
            <a:ext uri="{FF2B5EF4-FFF2-40B4-BE49-F238E27FC236}">
              <a16:creationId xmlns:a16="http://schemas.microsoft.com/office/drawing/2014/main" id="{994617FE-A7B5-41E0-9A7B-D5FD4514586D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21" name="Straight Connector 120">
          <a:extLst>
            <a:ext uri="{FF2B5EF4-FFF2-40B4-BE49-F238E27FC236}">
              <a16:creationId xmlns:a16="http://schemas.microsoft.com/office/drawing/2014/main" id="{7A99B33A-2C5E-4DD1-8CD0-B88F935068F8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22" name="Straight Connector 121">
          <a:extLst>
            <a:ext uri="{FF2B5EF4-FFF2-40B4-BE49-F238E27FC236}">
              <a16:creationId xmlns:a16="http://schemas.microsoft.com/office/drawing/2014/main" id="{AFCC647F-DC94-4F7F-8EF6-8918253BA5AE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23" name="Straight Connector 122">
          <a:extLst>
            <a:ext uri="{FF2B5EF4-FFF2-40B4-BE49-F238E27FC236}">
              <a16:creationId xmlns:a16="http://schemas.microsoft.com/office/drawing/2014/main" id="{0F6525E1-A28D-4166-B8E5-F8174477FECA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24" name="Straight Connector 123">
          <a:extLst>
            <a:ext uri="{FF2B5EF4-FFF2-40B4-BE49-F238E27FC236}">
              <a16:creationId xmlns:a16="http://schemas.microsoft.com/office/drawing/2014/main" id="{93D162B3-B7FB-4BEF-8AEC-CD657BD02D04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25" name="Straight Connector 124">
          <a:extLst>
            <a:ext uri="{FF2B5EF4-FFF2-40B4-BE49-F238E27FC236}">
              <a16:creationId xmlns:a16="http://schemas.microsoft.com/office/drawing/2014/main" id="{4C01A0BB-B4BB-4488-90AC-3FAA6FB85815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26" name="Straight Connector 125">
          <a:extLst>
            <a:ext uri="{FF2B5EF4-FFF2-40B4-BE49-F238E27FC236}">
              <a16:creationId xmlns:a16="http://schemas.microsoft.com/office/drawing/2014/main" id="{82A177D4-7CE0-45F5-BC17-AA8135EA23AC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27" name="Straight Connector 126">
          <a:extLst>
            <a:ext uri="{FF2B5EF4-FFF2-40B4-BE49-F238E27FC236}">
              <a16:creationId xmlns:a16="http://schemas.microsoft.com/office/drawing/2014/main" id="{6E2E80EF-FCFC-4396-9107-1E6485933074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25</xdr:row>
      <xdr:rowOff>0</xdr:rowOff>
    </xdr:to>
    <xdr:cxnSp macro="">
      <xdr:nvCxnSpPr>
        <xdr:cNvPr id="128" name="Straight Connector 127">
          <a:extLst>
            <a:ext uri="{FF2B5EF4-FFF2-40B4-BE49-F238E27FC236}">
              <a16:creationId xmlns:a16="http://schemas.microsoft.com/office/drawing/2014/main" id="{CFFE67B0-815E-48E7-8323-031911FA381F}"/>
            </a:ext>
          </a:extLst>
        </xdr:cNvPr>
        <xdr:cNvCxnSpPr/>
      </xdr:nvCxnSpPr>
      <xdr:spPr>
        <a:xfrm>
          <a:off x="6195060" y="77038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29" name="Straight Connector 128">
          <a:extLst>
            <a:ext uri="{FF2B5EF4-FFF2-40B4-BE49-F238E27FC236}">
              <a16:creationId xmlns:a16="http://schemas.microsoft.com/office/drawing/2014/main" id="{CE3CEA87-96F2-4F36-B646-D568AE5EE09A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30" name="Straight Connector 129">
          <a:extLst>
            <a:ext uri="{FF2B5EF4-FFF2-40B4-BE49-F238E27FC236}">
              <a16:creationId xmlns:a16="http://schemas.microsoft.com/office/drawing/2014/main" id="{34760A8B-F8C5-4805-93A8-BAFDE58C102C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31" name="Straight Connector 130">
          <a:extLst>
            <a:ext uri="{FF2B5EF4-FFF2-40B4-BE49-F238E27FC236}">
              <a16:creationId xmlns:a16="http://schemas.microsoft.com/office/drawing/2014/main" id="{157BBC06-0BB4-4ADE-8F1F-7B6CCDA2240C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32" name="Straight Connector 131">
          <a:extLst>
            <a:ext uri="{FF2B5EF4-FFF2-40B4-BE49-F238E27FC236}">
              <a16:creationId xmlns:a16="http://schemas.microsoft.com/office/drawing/2014/main" id="{C510F6FC-3FA7-420C-9257-F53040B1F251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0</xdr:colOff>
      <xdr:row>35</xdr:row>
      <xdr:rowOff>0</xdr:rowOff>
    </xdr:to>
    <xdr:cxnSp macro="">
      <xdr:nvCxnSpPr>
        <xdr:cNvPr id="133" name="Straight Connector 132">
          <a:extLst>
            <a:ext uri="{FF2B5EF4-FFF2-40B4-BE49-F238E27FC236}">
              <a16:creationId xmlns:a16="http://schemas.microsoft.com/office/drawing/2014/main" id="{5C06DCCC-1187-487F-A672-E0FD48881C8F}"/>
            </a:ext>
          </a:extLst>
        </xdr:cNvPr>
        <xdr:cNvCxnSpPr/>
      </xdr:nvCxnSpPr>
      <xdr:spPr>
        <a:xfrm>
          <a:off x="6195060" y="112471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34" name="Straight Connector 133">
          <a:extLst>
            <a:ext uri="{FF2B5EF4-FFF2-40B4-BE49-F238E27FC236}">
              <a16:creationId xmlns:a16="http://schemas.microsoft.com/office/drawing/2014/main" id="{70336BE7-AA98-454C-9793-8CB5EAE555EA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35" name="Straight Connector 134">
          <a:extLst>
            <a:ext uri="{FF2B5EF4-FFF2-40B4-BE49-F238E27FC236}">
              <a16:creationId xmlns:a16="http://schemas.microsoft.com/office/drawing/2014/main" id="{6DBFD9EC-E7EF-4A1B-8A8B-1ED9E1188D27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36" name="Straight Connector 135">
          <a:extLst>
            <a:ext uri="{FF2B5EF4-FFF2-40B4-BE49-F238E27FC236}">
              <a16:creationId xmlns:a16="http://schemas.microsoft.com/office/drawing/2014/main" id="{F112B6FC-4AC9-4C09-9D56-E2360BFF1474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37" name="Straight Connector 136">
          <a:extLst>
            <a:ext uri="{FF2B5EF4-FFF2-40B4-BE49-F238E27FC236}">
              <a16:creationId xmlns:a16="http://schemas.microsoft.com/office/drawing/2014/main" id="{456C1F7D-D649-4179-96CA-8BB6E6E94AE5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0</xdr:rowOff>
    </xdr:from>
    <xdr:to>
      <xdr:col>9</xdr:col>
      <xdr:colOff>0</xdr:colOff>
      <xdr:row>45</xdr:row>
      <xdr:rowOff>0</xdr:rowOff>
    </xdr:to>
    <xdr:cxnSp macro="">
      <xdr:nvCxnSpPr>
        <xdr:cNvPr id="138" name="Straight Connector 137">
          <a:extLst>
            <a:ext uri="{FF2B5EF4-FFF2-40B4-BE49-F238E27FC236}">
              <a16:creationId xmlns:a16="http://schemas.microsoft.com/office/drawing/2014/main" id="{59496EAD-F7B6-469D-9A5B-5D16C6BD20D1}"/>
            </a:ext>
          </a:extLst>
        </xdr:cNvPr>
        <xdr:cNvCxnSpPr/>
      </xdr:nvCxnSpPr>
      <xdr:spPr>
        <a:xfrm>
          <a:off x="6195060" y="14790420"/>
          <a:ext cx="0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6"/>
  <sheetViews>
    <sheetView tabSelected="1" zoomScaleNormal="100" zoomScaleSheetLayoutView="107" workbookViewId="0">
      <selection activeCell="G2" sqref="G2:O2"/>
    </sheetView>
  </sheetViews>
  <sheetFormatPr defaultRowHeight="14.4" x14ac:dyDescent="0.3"/>
  <cols>
    <col min="1" max="1" width="9.6640625" bestFit="1" customWidth="1"/>
    <col min="2" max="2" width="6" bestFit="1" customWidth="1"/>
    <col min="3" max="11" width="10.6640625" customWidth="1"/>
    <col min="12" max="12" width="2.33203125" bestFit="1" customWidth="1"/>
    <col min="13" max="13" width="14.6640625" bestFit="1" customWidth="1"/>
    <col min="14" max="14" width="10.6640625" customWidth="1"/>
    <col min="15" max="15" width="13.88671875" bestFit="1" customWidth="1"/>
    <col min="16" max="16" width="13.88671875" style="42" customWidth="1"/>
    <col min="17" max="25" width="9.109375" style="42"/>
    <col min="26" max="26" width="9.109375" style="52"/>
  </cols>
  <sheetData>
    <row r="1" spans="1:27" ht="35.1" customHeight="1" thickBot="1" x14ac:dyDescent="0.4">
      <c r="A1" s="1"/>
      <c r="B1" s="1"/>
      <c r="C1" s="1"/>
      <c r="D1" s="2"/>
      <c r="E1" s="3" t="s">
        <v>0</v>
      </c>
      <c r="F1" s="50">
        <v>1</v>
      </c>
      <c r="K1" s="4"/>
      <c r="L1" s="15">
        <v>1</v>
      </c>
      <c r="M1" s="47" t="s">
        <v>1</v>
      </c>
      <c r="N1" s="71">
        <v>44167</v>
      </c>
      <c r="O1" s="71"/>
      <c r="P1" s="38"/>
    </row>
    <row r="2" spans="1:27" ht="30" customHeight="1" thickBot="1" x14ac:dyDescent="0.35">
      <c r="D2" s="5"/>
      <c r="E2" s="72" t="s">
        <v>2</v>
      </c>
      <c r="F2" s="72"/>
      <c r="G2" s="73"/>
      <c r="H2" s="73"/>
      <c r="I2" s="73"/>
      <c r="J2" s="73"/>
      <c r="K2" s="73"/>
      <c r="L2" s="73"/>
      <c r="M2" s="73"/>
      <c r="N2" s="73"/>
      <c r="O2" s="73"/>
      <c r="P2" s="62"/>
    </row>
    <row r="3" spans="1:27" x14ac:dyDescent="0.3"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63"/>
    </row>
    <row r="4" spans="1:27" ht="15" thickBot="1" x14ac:dyDescent="0.35"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62"/>
    </row>
    <row r="6" spans="1:27" ht="16.2" thickBot="1" x14ac:dyDescent="0.35">
      <c r="E6" s="79" t="s">
        <v>45</v>
      </c>
      <c r="F6" s="79"/>
      <c r="G6" s="79"/>
      <c r="H6" s="79"/>
      <c r="I6" s="79"/>
      <c r="J6" s="79"/>
      <c r="K6" s="79"/>
      <c r="L6" s="79"/>
      <c r="M6" s="79"/>
      <c r="N6" s="79"/>
      <c r="O6" s="79"/>
    </row>
    <row r="7" spans="1:27" s="6" customFormat="1" ht="24" thickBot="1" x14ac:dyDescent="0.5">
      <c r="A7" s="76" t="s">
        <v>41</v>
      </c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8"/>
      <c r="P7" s="40"/>
      <c r="Q7" s="56"/>
      <c r="R7" s="56"/>
      <c r="S7" s="56"/>
      <c r="T7" s="56"/>
      <c r="U7" s="56"/>
      <c r="V7" s="56"/>
      <c r="W7" s="56"/>
      <c r="X7" s="56"/>
      <c r="Y7" s="56"/>
    </row>
    <row r="8" spans="1:27" ht="30" customHeight="1" thickBot="1" x14ac:dyDescent="0.35">
      <c r="A8" s="86"/>
      <c r="B8" s="87"/>
      <c r="C8" s="90" t="s">
        <v>3</v>
      </c>
      <c r="D8" s="91"/>
      <c r="E8" s="26" t="s">
        <v>4</v>
      </c>
      <c r="F8" s="54" t="s">
        <v>5</v>
      </c>
      <c r="G8" s="26" t="s">
        <v>6</v>
      </c>
      <c r="H8" s="54" t="s">
        <v>7</v>
      </c>
      <c r="I8" s="26" t="s">
        <v>8</v>
      </c>
      <c r="J8" s="92" t="s">
        <v>9</v>
      </c>
      <c r="K8" s="27" t="s">
        <v>10</v>
      </c>
      <c r="L8" s="28"/>
      <c r="M8" s="29" t="s">
        <v>11</v>
      </c>
      <c r="N8" s="30" t="s">
        <v>10</v>
      </c>
      <c r="O8" s="31" t="s">
        <v>12</v>
      </c>
      <c r="P8" s="64"/>
      <c r="W8" s="80" t="s">
        <v>31</v>
      </c>
      <c r="X8" s="80"/>
      <c r="AA8" s="52"/>
    </row>
    <row r="9" spans="1:27" ht="30" customHeight="1" thickBot="1" x14ac:dyDescent="0.35">
      <c r="A9" s="88"/>
      <c r="B9" s="89"/>
      <c r="C9" s="16" t="s">
        <v>29</v>
      </c>
      <c r="D9" s="53" t="s">
        <v>43</v>
      </c>
      <c r="E9" s="32" t="s">
        <v>13</v>
      </c>
      <c r="F9" s="55" t="s">
        <v>14</v>
      </c>
      <c r="G9" s="61" t="s">
        <v>44</v>
      </c>
      <c r="H9" s="55" t="s">
        <v>15</v>
      </c>
      <c r="I9" s="32" t="s">
        <v>16</v>
      </c>
      <c r="J9" s="93"/>
      <c r="K9" s="33" t="s">
        <v>17</v>
      </c>
      <c r="L9" s="34"/>
      <c r="M9" s="35"/>
      <c r="N9" s="36" t="s">
        <v>17</v>
      </c>
      <c r="O9" s="37" t="s">
        <v>18</v>
      </c>
      <c r="P9" s="64"/>
      <c r="T9" s="43" t="s">
        <v>9</v>
      </c>
      <c r="U9" s="44"/>
      <c r="V9" s="44"/>
      <c r="W9" s="45" t="s">
        <v>29</v>
      </c>
      <c r="X9" s="45" t="s">
        <v>30</v>
      </c>
      <c r="AA9" s="52"/>
    </row>
    <row r="10" spans="1:27" ht="30" customHeight="1" thickBot="1" x14ac:dyDescent="0.35">
      <c r="A10" s="69" t="s">
        <v>19</v>
      </c>
      <c r="B10" s="70"/>
      <c r="C10" s="17"/>
      <c r="D10" s="17"/>
      <c r="E10" s="57"/>
      <c r="F10" s="57"/>
      <c r="G10" s="57"/>
      <c r="H10" s="57"/>
      <c r="I10" s="57"/>
      <c r="J10" s="10">
        <f>SUM(D10+E10+F10+G10+H10+T10)-I10</f>
        <v>0</v>
      </c>
      <c r="K10" s="11"/>
      <c r="M10" s="10" t="s">
        <v>20</v>
      </c>
      <c r="N10" s="22">
        <v>0</v>
      </c>
      <c r="O10" s="23"/>
      <c r="P10" s="65"/>
      <c r="Q10" s="43">
        <f t="shared" ref="Q10:Q15" si="0">SUM(C10*W10)</f>
        <v>0</v>
      </c>
      <c r="R10" s="43"/>
      <c r="S10" s="43"/>
      <c r="T10" s="43">
        <f>SUM(Q10:R10)</f>
        <v>0</v>
      </c>
      <c r="U10" s="81" t="s">
        <v>19</v>
      </c>
      <c r="V10" s="81"/>
      <c r="W10" s="46">
        <v>80</v>
      </c>
      <c r="X10" s="46">
        <v>0</v>
      </c>
      <c r="AA10" s="52"/>
    </row>
    <row r="11" spans="1:27" ht="30" customHeight="1" thickBot="1" x14ac:dyDescent="0.35">
      <c r="A11" s="69" t="s">
        <v>21</v>
      </c>
      <c r="B11" s="70"/>
      <c r="C11" s="68"/>
      <c r="D11" s="18"/>
      <c r="E11" s="19"/>
      <c r="F11" s="19"/>
      <c r="G11" s="57"/>
      <c r="H11" s="57"/>
      <c r="I11" s="57"/>
      <c r="J11" s="10">
        <f>SUM(H11+T11)-I11</f>
        <v>0</v>
      </c>
      <c r="K11" s="11"/>
      <c r="L11" s="24"/>
      <c r="M11" s="10" t="s">
        <v>22</v>
      </c>
      <c r="N11" s="12">
        <v>0</v>
      </c>
      <c r="O11" s="13"/>
      <c r="P11" s="65"/>
      <c r="Q11" s="43">
        <f t="shared" si="0"/>
        <v>0</v>
      </c>
      <c r="R11" s="43">
        <f>SUM(X11*D11)</f>
        <v>0</v>
      </c>
      <c r="S11" s="43">
        <f>SUM(G11*X11)</f>
        <v>0</v>
      </c>
      <c r="T11" s="43">
        <f>SUM(Q11:S11)</f>
        <v>0</v>
      </c>
      <c r="U11" s="81" t="s">
        <v>21</v>
      </c>
      <c r="V11" s="81"/>
      <c r="W11" s="46">
        <v>60</v>
      </c>
      <c r="X11" s="46">
        <v>10</v>
      </c>
      <c r="AA11" s="52"/>
    </row>
    <row r="12" spans="1:27" ht="30" customHeight="1" thickBot="1" x14ac:dyDescent="0.35">
      <c r="A12" s="69" t="s">
        <v>42</v>
      </c>
      <c r="B12" s="70"/>
      <c r="C12" s="17"/>
      <c r="D12" s="17"/>
      <c r="E12" s="19"/>
      <c r="F12" s="19"/>
      <c r="G12" s="19"/>
      <c r="H12" s="57"/>
      <c r="I12" s="57"/>
      <c r="J12" s="10">
        <f>SUM(D12+H12+T12)-I12</f>
        <v>0</v>
      </c>
      <c r="K12" s="11"/>
      <c r="L12" s="25"/>
      <c r="M12" s="10" t="s">
        <v>24</v>
      </c>
      <c r="N12" s="12">
        <v>0</v>
      </c>
      <c r="O12" s="13"/>
      <c r="P12" s="65"/>
      <c r="Q12" s="43">
        <f t="shared" si="0"/>
        <v>0</v>
      </c>
      <c r="R12" s="43">
        <f>SUM(D12*X12)</f>
        <v>0</v>
      </c>
      <c r="S12" s="43"/>
      <c r="T12" s="43">
        <f t="shared" ref="T12:T15" si="1">SUM(Q12:R12)</f>
        <v>0</v>
      </c>
      <c r="U12" s="81" t="s">
        <v>23</v>
      </c>
      <c r="V12" s="81"/>
      <c r="W12" s="46">
        <v>56</v>
      </c>
      <c r="X12" s="46">
        <v>0</v>
      </c>
      <c r="AA12" s="52"/>
    </row>
    <row r="13" spans="1:27" ht="30" customHeight="1" thickBot="1" x14ac:dyDescent="0.5">
      <c r="A13" s="69" t="s">
        <v>25</v>
      </c>
      <c r="B13" s="70"/>
      <c r="C13" s="20"/>
      <c r="D13" s="18"/>
      <c r="E13" s="57"/>
      <c r="F13" s="19"/>
      <c r="G13" s="19"/>
      <c r="H13" s="57"/>
      <c r="I13" s="57"/>
      <c r="J13" s="10">
        <f>SUM(D13+E13+H13+T13)-I13</f>
        <v>0</v>
      </c>
      <c r="K13" s="11"/>
      <c r="L13" s="7"/>
      <c r="M13" s="8" t="s">
        <v>26</v>
      </c>
      <c r="N13" s="82"/>
      <c r="O13" s="83"/>
      <c r="P13" s="62"/>
      <c r="Q13" s="43">
        <f t="shared" si="0"/>
        <v>0</v>
      </c>
      <c r="R13" s="43">
        <f>SUM(D13*X13)</f>
        <v>0</v>
      </c>
      <c r="S13" s="43"/>
      <c r="T13" s="43">
        <f t="shared" si="1"/>
        <v>0</v>
      </c>
      <c r="U13" s="81" t="s">
        <v>25</v>
      </c>
      <c r="V13" s="81"/>
      <c r="W13" s="46">
        <v>48</v>
      </c>
      <c r="X13" s="46">
        <v>0</v>
      </c>
      <c r="AA13" s="52"/>
    </row>
    <row r="14" spans="1:27" ht="30" customHeight="1" thickBot="1" x14ac:dyDescent="0.35">
      <c r="A14" s="69" t="s">
        <v>27</v>
      </c>
      <c r="B14" s="70"/>
      <c r="C14" s="17"/>
      <c r="D14" s="17"/>
      <c r="E14" s="19"/>
      <c r="F14" s="19"/>
      <c r="G14" s="57"/>
      <c r="H14" s="57"/>
      <c r="I14" s="57"/>
      <c r="J14" s="95">
        <f>SUM(P14+P15)</f>
        <v>0</v>
      </c>
      <c r="K14" s="11"/>
      <c r="L14" s="7"/>
      <c r="M14" s="84"/>
      <c r="N14" s="84"/>
      <c r="O14" s="85"/>
      <c r="P14" s="62">
        <f>SUM(H14+T14)-I14</f>
        <v>0</v>
      </c>
      <c r="Q14" s="43">
        <f t="shared" si="0"/>
        <v>0</v>
      </c>
      <c r="R14" s="43">
        <f>SUM(D14*X14)</f>
        <v>0</v>
      </c>
      <c r="S14" s="43">
        <f>SUM(G14*X14)</f>
        <v>0</v>
      </c>
      <c r="T14" s="43">
        <f>SUM(Q14:S14)</f>
        <v>0</v>
      </c>
      <c r="U14" s="81" t="s">
        <v>27</v>
      </c>
      <c r="V14" s="81"/>
      <c r="W14" s="46">
        <v>80</v>
      </c>
      <c r="X14" s="46">
        <v>8</v>
      </c>
      <c r="AA14" s="52"/>
    </row>
    <row r="15" spans="1:27" ht="30" customHeight="1" thickBot="1" x14ac:dyDescent="0.35">
      <c r="A15" s="69" t="s">
        <v>28</v>
      </c>
      <c r="B15" s="94"/>
      <c r="C15" s="20"/>
      <c r="D15" s="20"/>
      <c r="E15" s="58"/>
      <c r="F15" s="58"/>
      <c r="G15" s="59"/>
      <c r="H15" s="59"/>
      <c r="I15" s="59"/>
      <c r="J15" s="96"/>
      <c r="K15" s="21"/>
      <c r="L15" s="9"/>
      <c r="M15" s="82"/>
      <c r="N15" s="82"/>
      <c r="O15" s="83"/>
      <c r="P15" s="62">
        <f>SUM(G15+H15+T15)-I15</f>
        <v>0</v>
      </c>
      <c r="Q15" s="43">
        <f t="shared" si="0"/>
        <v>0</v>
      </c>
      <c r="R15" s="43">
        <f>SUM(D15*X15)</f>
        <v>0</v>
      </c>
      <c r="S15" s="43"/>
      <c r="T15" s="43">
        <f t="shared" si="1"/>
        <v>0</v>
      </c>
      <c r="U15" s="81" t="s">
        <v>28</v>
      </c>
      <c r="V15" s="81"/>
      <c r="W15" s="46">
        <v>168</v>
      </c>
      <c r="X15" s="46">
        <v>1</v>
      </c>
      <c r="AA15" s="52"/>
    </row>
    <row r="16" spans="1:27" ht="15" thickBot="1" x14ac:dyDescent="0.35">
      <c r="J16" s="24"/>
      <c r="AA16" s="52"/>
    </row>
    <row r="17" spans="1:27" ht="24" thickBot="1" x14ac:dyDescent="0.5">
      <c r="A17" s="76" t="s">
        <v>38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8"/>
      <c r="AA17" s="52"/>
    </row>
    <row r="18" spans="1:27" ht="30" customHeight="1" thickBot="1" x14ac:dyDescent="0.35">
      <c r="A18" s="86"/>
      <c r="B18" s="87"/>
      <c r="C18" s="90" t="s">
        <v>3</v>
      </c>
      <c r="D18" s="91"/>
      <c r="E18" s="26" t="s">
        <v>4</v>
      </c>
      <c r="F18" s="66" t="s">
        <v>5</v>
      </c>
      <c r="G18" s="26" t="s">
        <v>6</v>
      </c>
      <c r="H18" s="66" t="s">
        <v>7</v>
      </c>
      <c r="I18" s="26" t="s">
        <v>8</v>
      </c>
      <c r="J18" s="92" t="s">
        <v>9</v>
      </c>
      <c r="K18" s="27" t="s">
        <v>10</v>
      </c>
      <c r="L18" s="28"/>
      <c r="M18" s="29" t="s">
        <v>11</v>
      </c>
      <c r="N18" s="30" t="s">
        <v>10</v>
      </c>
      <c r="O18" s="31" t="s">
        <v>12</v>
      </c>
      <c r="P18" s="64"/>
      <c r="W18" s="80" t="s">
        <v>31</v>
      </c>
      <c r="X18" s="80"/>
      <c r="AA18" s="52"/>
    </row>
    <row r="19" spans="1:27" ht="30" customHeight="1" thickBot="1" x14ac:dyDescent="0.35">
      <c r="A19" s="88"/>
      <c r="B19" s="89"/>
      <c r="C19" s="16" t="s">
        <v>29</v>
      </c>
      <c r="D19" s="53" t="s">
        <v>43</v>
      </c>
      <c r="E19" s="32" t="s">
        <v>13</v>
      </c>
      <c r="F19" s="67" t="s">
        <v>14</v>
      </c>
      <c r="G19" s="61" t="s">
        <v>44</v>
      </c>
      <c r="H19" s="67" t="s">
        <v>15</v>
      </c>
      <c r="I19" s="32" t="s">
        <v>16</v>
      </c>
      <c r="J19" s="93"/>
      <c r="K19" s="33" t="s">
        <v>17</v>
      </c>
      <c r="L19" s="34"/>
      <c r="M19" s="35"/>
      <c r="N19" s="36" t="s">
        <v>17</v>
      </c>
      <c r="O19" s="37" t="s">
        <v>18</v>
      </c>
      <c r="P19" s="64"/>
      <c r="T19" s="43" t="s">
        <v>9</v>
      </c>
      <c r="U19" s="44"/>
      <c r="V19" s="44"/>
      <c r="W19" s="45" t="s">
        <v>29</v>
      </c>
      <c r="X19" s="45" t="s">
        <v>30</v>
      </c>
      <c r="AA19" s="52"/>
    </row>
    <row r="20" spans="1:27" ht="30" customHeight="1" thickBot="1" x14ac:dyDescent="0.35">
      <c r="A20" s="69" t="s">
        <v>19</v>
      </c>
      <c r="B20" s="70"/>
      <c r="C20" s="17"/>
      <c r="D20" s="17"/>
      <c r="E20" s="57"/>
      <c r="F20" s="57"/>
      <c r="G20" s="57"/>
      <c r="H20" s="57"/>
      <c r="I20" s="57"/>
      <c r="J20" s="10">
        <f>SUM(D20+E20+F20+G20+H20+T20)-I20</f>
        <v>0</v>
      </c>
      <c r="K20" s="11"/>
      <c r="M20" s="10" t="s">
        <v>20</v>
      </c>
      <c r="N20" s="22">
        <v>0</v>
      </c>
      <c r="O20" s="23"/>
      <c r="P20" s="65"/>
      <c r="Q20" s="43">
        <f t="shared" ref="Q20:Q25" si="2">SUM(C20*W20)</f>
        <v>0</v>
      </c>
      <c r="R20" s="43"/>
      <c r="S20" s="43"/>
      <c r="T20" s="43">
        <f>SUM(Q20:R20)</f>
        <v>0</v>
      </c>
      <c r="U20" s="81" t="s">
        <v>19</v>
      </c>
      <c r="V20" s="81"/>
      <c r="W20" s="46">
        <v>80</v>
      </c>
      <c r="X20" s="46">
        <v>0</v>
      </c>
      <c r="AA20" s="52"/>
    </row>
    <row r="21" spans="1:27" ht="30" customHeight="1" thickBot="1" x14ac:dyDescent="0.35">
      <c r="A21" s="69" t="s">
        <v>21</v>
      </c>
      <c r="B21" s="70"/>
      <c r="C21" s="17"/>
      <c r="D21" s="18"/>
      <c r="E21" s="19"/>
      <c r="F21" s="19"/>
      <c r="G21" s="57"/>
      <c r="H21" s="57"/>
      <c r="I21" s="57"/>
      <c r="J21" s="10">
        <f>SUM(H21+T21)-I21</f>
        <v>0</v>
      </c>
      <c r="K21" s="11"/>
      <c r="L21" s="24"/>
      <c r="M21" s="10" t="s">
        <v>22</v>
      </c>
      <c r="N21" s="12">
        <v>0</v>
      </c>
      <c r="O21" s="13"/>
      <c r="P21" s="65"/>
      <c r="Q21" s="43">
        <f t="shared" si="2"/>
        <v>0</v>
      </c>
      <c r="R21" s="43">
        <f>SUM(X21*D21)</f>
        <v>0</v>
      </c>
      <c r="S21" s="43">
        <f>SUM(G21*X21)</f>
        <v>0</v>
      </c>
      <c r="T21" s="43">
        <f>SUM(Q21:S21)</f>
        <v>0</v>
      </c>
      <c r="U21" s="81" t="s">
        <v>21</v>
      </c>
      <c r="V21" s="81"/>
      <c r="W21" s="46">
        <v>60</v>
      </c>
      <c r="X21" s="46">
        <v>10</v>
      </c>
      <c r="AA21" s="52"/>
    </row>
    <row r="22" spans="1:27" ht="30" customHeight="1" thickBot="1" x14ac:dyDescent="0.35">
      <c r="A22" s="69" t="s">
        <v>42</v>
      </c>
      <c r="B22" s="70"/>
      <c r="C22" s="17"/>
      <c r="D22" s="17"/>
      <c r="E22" s="19"/>
      <c r="F22" s="19"/>
      <c r="G22" s="19"/>
      <c r="H22" s="57"/>
      <c r="I22" s="57"/>
      <c r="J22" s="10">
        <f>SUM(D22+H22+T22)-I22</f>
        <v>0</v>
      </c>
      <c r="K22" s="11"/>
      <c r="L22" s="25"/>
      <c r="M22" s="10" t="s">
        <v>24</v>
      </c>
      <c r="N22" s="12">
        <v>0</v>
      </c>
      <c r="O22" s="13"/>
      <c r="P22" s="65"/>
      <c r="Q22" s="43">
        <f t="shared" si="2"/>
        <v>0</v>
      </c>
      <c r="R22" s="43">
        <f>SUM(D22*X22)</f>
        <v>0</v>
      </c>
      <c r="S22" s="43"/>
      <c r="T22" s="43">
        <f t="shared" ref="T22:T23" si="3">SUM(Q22:R22)</f>
        <v>0</v>
      </c>
      <c r="U22" s="81" t="s">
        <v>23</v>
      </c>
      <c r="V22" s="81"/>
      <c r="W22" s="46">
        <v>56</v>
      </c>
      <c r="X22" s="46">
        <v>0</v>
      </c>
      <c r="AA22" s="52"/>
    </row>
    <row r="23" spans="1:27" ht="30" customHeight="1" thickBot="1" x14ac:dyDescent="0.5">
      <c r="A23" s="69" t="s">
        <v>25</v>
      </c>
      <c r="B23" s="70"/>
      <c r="C23" s="20"/>
      <c r="D23" s="18"/>
      <c r="E23" s="57"/>
      <c r="F23" s="19"/>
      <c r="G23" s="19"/>
      <c r="H23" s="57"/>
      <c r="I23" s="57"/>
      <c r="J23" s="10">
        <f>SUM(D23+E23+H23+T23)-I23</f>
        <v>0</v>
      </c>
      <c r="K23" s="11"/>
      <c r="L23" s="7"/>
      <c r="M23" s="8" t="s">
        <v>26</v>
      </c>
      <c r="N23" s="82"/>
      <c r="O23" s="83"/>
      <c r="P23" s="62"/>
      <c r="Q23" s="43">
        <f t="shared" si="2"/>
        <v>0</v>
      </c>
      <c r="R23" s="43">
        <f>SUM(D23*X23)</f>
        <v>0</v>
      </c>
      <c r="S23" s="43"/>
      <c r="T23" s="43">
        <f t="shared" si="3"/>
        <v>0</v>
      </c>
      <c r="U23" s="81" t="s">
        <v>25</v>
      </c>
      <c r="V23" s="81"/>
      <c r="W23" s="46">
        <v>48</v>
      </c>
      <c r="X23" s="46">
        <v>0</v>
      </c>
      <c r="AA23" s="52"/>
    </row>
    <row r="24" spans="1:27" ht="30" customHeight="1" thickBot="1" x14ac:dyDescent="0.35">
      <c r="A24" s="69" t="s">
        <v>27</v>
      </c>
      <c r="B24" s="70"/>
      <c r="C24" s="17"/>
      <c r="D24" s="17"/>
      <c r="E24" s="19"/>
      <c r="F24" s="19"/>
      <c r="G24" s="57"/>
      <c r="H24" s="57"/>
      <c r="I24" s="57"/>
      <c r="J24" s="95">
        <f>SUM(P24+P25)</f>
        <v>0</v>
      </c>
      <c r="K24" s="11"/>
      <c r="L24" s="7"/>
      <c r="M24" s="84"/>
      <c r="N24" s="84"/>
      <c r="O24" s="85"/>
      <c r="P24" s="62">
        <f>SUM(H24+T24)-I24</f>
        <v>0</v>
      </c>
      <c r="Q24" s="43">
        <f t="shared" si="2"/>
        <v>0</v>
      </c>
      <c r="R24" s="43">
        <f>SUM(D24*X24)</f>
        <v>0</v>
      </c>
      <c r="S24" s="43">
        <f>SUM(G24*X24)</f>
        <v>0</v>
      </c>
      <c r="T24" s="43">
        <f>SUM(Q24:S24)</f>
        <v>0</v>
      </c>
      <c r="U24" s="81" t="s">
        <v>27</v>
      </c>
      <c r="V24" s="81"/>
      <c r="W24" s="46">
        <v>80</v>
      </c>
      <c r="X24" s="46">
        <v>8</v>
      </c>
      <c r="AA24" s="52"/>
    </row>
    <row r="25" spans="1:27" ht="30" customHeight="1" thickBot="1" x14ac:dyDescent="0.35">
      <c r="A25" s="69" t="s">
        <v>28</v>
      </c>
      <c r="B25" s="94"/>
      <c r="C25" s="20"/>
      <c r="D25" s="20"/>
      <c r="E25" s="58"/>
      <c r="F25" s="58"/>
      <c r="G25" s="59"/>
      <c r="H25" s="59"/>
      <c r="I25" s="59"/>
      <c r="J25" s="96"/>
      <c r="K25" s="21"/>
      <c r="L25" s="9"/>
      <c r="M25" s="82"/>
      <c r="N25" s="82"/>
      <c r="O25" s="83"/>
      <c r="P25" s="62">
        <f>SUM(G25+H25+T25)-I25</f>
        <v>0</v>
      </c>
      <c r="Q25" s="43">
        <f t="shared" si="2"/>
        <v>0</v>
      </c>
      <c r="R25" s="43">
        <f>SUM(D25*X25)</f>
        <v>0</v>
      </c>
      <c r="S25" s="43"/>
      <c r="T25" s="43">
        <f t="shared" ref="T25" si="4">SUM(Q25:R25)</f>
        <v>0</v>
      </c>
      <c r="U25" s="81" t="s">
        <v>28</v>
      </c>
      <c r="V25" s="81"/>
      <c r="W25" s="46">
        <v>168</v>
      </c>
      <c r="X25" s="46">
        <v>1</v>
      </c>
      <c r="AA25" s="52"/>
    </row>
    <row r="26" spans="1:27" ht="15" thickBot="1" x14ac:dyDescent="0.35">
      <c r="J26" s="41"/>
      <c r="AA26" s="52"/>
    </row>
    <row r="27" spans="1:27" ht="24" thickBot="1" x14ac:dyDescent="0.5">
      <c r="A27" s="76" t="s">
        <v>39</v>
      </c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AA27" s="52"/>
    </row>
    <row r="28" spans="1:27" ht="30" customHeight="1" thickBot="1" x14ac:dyDescent="0.35">
      <c r="A28" s="86"/>
      <c r="B28" s="87"/>
      <c r="C28" s="90" t="s">
        <v>3</v>
      </c>
      <c r="D28" s="91"/>
      <c r="E28" s="26" t="s">
        <v>4</v>
      </c>
      <c r="F28" s="66" t="s">
        <v>5</v>
      </c>
      <c r="G28" s="26" t="s">
        <v>6</v>
      </c>
      <c r="H28" s="66" t="s">
        <v>7</v>
      </c>
      <c r="I28" s="26" t="s">
        <v>8</v>
      </c>
      <c r="J28" s="92" t="s">
        <v>9</v>
      </c>
      <c r="K28" s="27" t="s">
        <v>10</v>
      </c>
      <c r="L28" s="28"/>
      <c r="M28" s="29" t="s">
        <v>11</v>
      </c>
      <c r="N28" s="30" t="s">
        <v>10</v>
      </c>
      <c r="O28" s="31" t="s">
        <v>12</v>
      </c>
      <c r="P28" s="64"/>
      <c r="W28" s="80" t="s">
        <v>31</v>
      </c>
      <c r="X28" s="80"/>
      <c r="AA28" s="52"/>
    </row>
    <row r="29" spans="1:27" ht="30" customHeight="1" thickBot="1" x14ac:dyDescent="0.35">
      <c r="A29" s="88"/>
      <c r="B29" s="89"/>
      <c r="C29" s="16" t="s">
        <v>29</v>
      </c>
      <c r="D29" s="53" t="s">
        <v>43</v>
      </c>
      <c r="E29" s="32" t="s">
        <v>13</v>
      </c>
      <c r="F29" s="67" t="s">
        <v>14</v>
      </c>
      <c r="G29" s="61" t="s">
        <v>44</v>
      </c>
      <c r="H29" s="67" t="s">
        <v>15</v>
      </c>
      <c r="I29" s="32" t="s">
        <v>16</v>
      </c>
      <c r="J29" s="93"/>
      <c r="K29" s="33" t="s">
        <v>17</v>
      </c>
      <c r="L29" s="34"/>
      <c r="M29" s="35"/>
      <c r="N29" s="36" t="s">
        <v>17</v>
      </c>
      <c r="O29" s="37" t="s">
        <v>18</v>
      </c>
      <c r="P29" s="64"/>
      <c r="T29" s="43" t="s">
        <v>9</v>
      </c>
      <c r="U29" s="44"/>
      <c r="V29" s="44"/>
      <c r="W29" s="45" t="s">
        <v>29</v>
      </c>
      <c r="X29" s="45" t="s">
        <v>30</v>
      </c>
      <c r="AA29" s="52"/>
    </row>
    <row r="30" spans="1:27" ht="30" customHeight="1" thickBot="1" x14ac:dyDescent="0.35">
      <c r="A30" s="69" t="s">
        <v>19</v>
      </c>
      <c r="B30" s="70"/>
      <c r="C30" s="17"/>
      <c r="D30" s="17"/>
      <c r="E30" s="57"/>
      <c r="F30" s="57"/>
      <c r="G30" s="57"/>
      <c r="H30" s="57"/>
      <c r="I30" s="57"/>
      <c r="J30" s="10">
        <f>SUM(D30+E30+F30+G30+H30+T30)-I30</f>
        <v>0</v>
      </c>
      <c r="K30" s="11"/>
      <c r="M30" s="10" t="s">
        <v>20</v>
      </c>
      <c r="N30" s="22">
        <v>0</v>
      </c>
      <c r="O30" s="23"/>
      <c r="P30" s="65"/>
      <c r="Q30" s="43">
        <f t="shared" ref="Q30:Q35" si="5">SUM(C30*W30)</f>
        <v>0</v>
      </c>
      <c r="R30" s="43"/>
      <c r="S30" s="43"/>
      <c r="T30" s="43">
        <f>SUM(Q30:R30)</f>
        <v>0</v>
      </c>
      <c r="U30" s="81" t="s">
        <v>19</v>
      </c>
      <c r="V30" s="81"/>
      <c r="W30" s="46">
        <v>80</v>
      </c>
      <c r="X30" s="46">
        <v>0</v>
      </c>
      <c r="AA30" s="52"/>
    </row>
    <row r="31" spans="1:27" ht="30" customHeight="1" thickBot="1" x14ac:dyDescent="0.35">
      <c r="A31" s="69" t="s">
        <v>21</v>
      </c>
      <c r="B31" s="70"/>
      <c r="C31" s="17"/>
      <c r="D31" s="18"/>
      <c r="E31" s="19"/>
      <c r="F31" s="19"/>
      <c r="G31" s="57"/>
      <c r="H31" s="57"/>
      <c r="I31" s="57"/>
      <c r="J31" s="10">
        <f>SUM(H31+T31)-I31</f>
        <v>0</v>
      </c>
      <c r="K31" s="11"/>
      <c r="L31" s="24"/>
      <c r="M31" s="10" t="s">
        <v>22</v>
      </c>
      <c r="N31" s="12">
        <v>0</v>
      </c>
      <c r="O31" s="13"/>
      <c r="P31" s="65"/>
      <c r="Q31" s="43">
        <f t="shared" si="5"/>
        <v>0</v>
      </c>
      <c r="R31" s="43">
        <f>SUM(X31*D31)</f>
        <v>0</v>
      </c>
      <c r="S31" s="43">
        <f>SUM(G31*X31)</f>
        <v>0</v>
      </c>
      <c r="T31" s="43">
        <f>SUM(Q31:S31)</f>
        <v>0</v>
      </c>
      <c r="U31" s="81" t="s">
        <v>21</v>
      </c>
      <c r="V31" s="81"/>
      <c r="W31" s="46">
        <v>60</v>
      </c>
      <c r="X31" s="46">
        <v>10</v>
      </c>
      <c r="AA31" s="52"/>
    </row>
    <row r="32" spans="1:27" ht="30" customHeight="1" thickBot="1" x14ac:dyDescent="0.35">
      <c r="A32" s="69" t="s">
        <v>42</v>
      </c>
      <c r="B32" s="70"/>
      <c r="C32" s="17"/>
      <c r="D32" s="17"/>
      <c r="E32" s="19"/>
      <c r="F32" s="19"/>
      <c r="G32" s="19"/>
      <c r="H32" s="57"/>
      <c r="I32" s="57"/>
      <c r="J32" s="10">
        <f>SUM(D32+H32+T32)-I32</f>
        <v>0</v>
      </c>
      <c r="K32" s="11"/>
      <c r="L32" s="25"/>
      <c r="M32" s="10" t="s">
        <v>24</v>
      </c>
      <c r="N32" s="12">
        <v>0</v>
      </c>
      <c r="O32" s="13"/>
      <c r="P32" s="65"/>
      <c r="Q32" s="43">
        <f t="shared" si="5"/>
        <v>0</v>
      </c>
      <c r="R32" s="43">
        <f>SUM(D32*X32)</f>
        <v>0</v>
      </c>
      <c r="S32" s="43"/>
      <c r="T32" s="43">
        <f t="shared" ref="T32:T33" si="6">SUM(Q32:R32)</f>
        <v>0</v>
      </c>
      <c r="U32" s="81" t="s">
        <v>23</v>
      </c>
      <c r="V32" s="81"/>
      <c r="W32" s="46">
        <v>56</v>
      </c>
      <c r="X32" s="46">
        <v>0</v>
      </c>
      <c r="AA32" s="52"/>
    </row>
    <row r="33" spans="1:27" ht="30" customHeight="1" thickBot="1" x14ac:dyDescent="0.5">
      <c r="A33" s="69" t="s">
        <v>25</v>
      </c>
      <c r="B33" s="70"/>
      <c r="C33" s="20"/>
      <c r="D33" s="18"/>
      <c r="E33" s="57"/>
      <c r="F33" s="19"/>
      <c r="G33" s="19"/>
      <c r="H33" s="57"/>
      <c r="I33" s="57"/>
      <c r="J33" s="10">
        <f>SUM(D33+E33+H33+T33)-I33</f>
        <v>0</v>
      </c>
      <c r="K33" s="11"/>
      <c r="L33" s="7"/>
      <c r="M33" s="8" t="s">
        <v>26</v>
      </c>
      <c r="N33" s="82"/>
      <c r="O33" s="83"/>
      <c r="P33" s="62"/>
      <c r="Q33" s="43">
        <f t="shared" si="5"/>
        <v>0</v>
      </c>
      <c r="R33" s="43">
        <f>SUM(D33*X33)</f>
        <v>0</v>
      </c>
      <c r="S33" s="43"/>
      <c r="T33" s="43">
        <f t="shared" si="6"/>
        <v>0</v>
      </c>
      <c r="U33" s="81" t="s">
        <v>25</v>
      </c>
      <c r="V33" s="81"/>
      <c r="W33" s="46">
        <v>48</v>
      </c>
      <c r="X33" s="46">
        <v>0</v>
      </c>
      <c r="AA33" s="52"/>
    </row>
    <row r="34" spans="1:27" ht="30" customHeight="1" thickBot="1" x14ac:dyDescent="0.35">
      <c r="A34" s="69" t="s">
        <v>27</v>
      </c>
      <c r="B34" s="70"/>
      <c r="C34" s="17"/>
      <c r="D34" s="17"/>
      <c r="E34" s="19"/>
      <c r="F34" s="19"/>
      <c r="G34" s="57"/>
      <c r="H34" s="57"/>
      <c r="I34" s="57"/>
      <c r="J34" s="95">
        <f>SUM(P34+P35)</f>
        <v>0</v>
      </c>
      <c r="K34" s="11"/>
      <c r="L34" s="7"/>
      <c r="M34" s="84"/>
      <c r="N34" s="84"/>
      <c r="O34" s="85"/>
      <c r="P34" s="62">
        <f>SUM(H34+T34)-I34</f>
        <v>0</v>
      </c>
      <c r="Q34" s="43">
        <f t="shared" si="5"/>
        <v>0</v>
      </c>
      <c r="R34" s="43">
        <f>SUM(D34*X34)</f>
        <v>0</v>
      </c>
      <c r="S34" s="43">
        <f>SUM(G34*X34)</f>
        <v>0</v>
      </c>
      <c r="T34" s="43">
        <f>SUM(Q34:S34)</f>
        <v>0</v>
      </c>
      <c r="U34" s="81" t="s">
        <v>27</v>
      </c>
      <c r="V34" s="81"/>
      <c r="W34" s="46">
        <v>80</v>
      </c>
      <c r="X34" s="46">
        <v>8</v>
      </c>
      <c r="AA34" s="52"/>
    </row>
    <row r="35" spans="1:27" ht="30" customHeight="1" thickBot="1" x14ac:dyDescent="0.35">
      <c r="A35" s="69" t="s">
        <v>28</v>
      </c>
      <c r="B35" s="94"/>
      <c r="C35" s="20"/>
      <c r="D35" s="20"/>
      <c r="E35" s="58"/>
      <c r="F35" s="58"/>
      <c r="G35" s="59"/>
      <c r="H35" s="59"/>
      <c r="I35" s="59"/>
      <c r="J35" s="96"/>
      <c r="K35" s="21"/>
      <c r="L35" s="9"/>
      <c r="M35" s="82"/>
      <c r="N35" s="82"/>
      <c r="O35" s="83"/>
      <c r="P35" s="62">
        <f>SUM(G35+H35+T35)-I35</f>
        <v>0</v>
      </c>
      <c r="Q35" s="43">
        <f t="shared" si="5"/>
        <v>0</v>
      </c>
      <c r="R35" s="43">
        <f>SUM(D35*X35)</f>
        <v>0</v>
      </c>
      <c r="S35" s="43"/>
      <c r="T35" s="43">
        <f t="shared" ref="T35" si="7">SUM(Q35:R35)</f>
        <v>0</v>
      </c>
      <c r="U35" s="81" t="s">
        <v>28</v>
      </c>
      <c r="V35" s="81"/>
      <c r="W35" s="46">
        <v>168</v>
      </c>
      <c r="X35" s="46">
        <v>1</v>
      </c>
      <c r="AA35" s="52"/>
    </row>
    <row r="36" spans="1:27" ht="15" thickBot="1" x14ac:dyDescent="0.35">
      <c r="J36" s="41"/>
      <c r="AA36" s="52"/>
    </row>
    <row r="37" spans="1:27" ht="24" thickBot="1" x14ac:dyDescent="0.5">
      <c r="A37" s="76" t="s">
        <v>40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8"/>
      <c r="AA37" s="52"/>
    </row>
    <row r="38" spans="1:27" ht="30" customHeight="1" thickBot="1" x14ac:dyDescent="0.35">
      <c r="A38" s="86"/>
      <c r="B38" s="87"/>
      <c r="C38" s="90" t="s">
        <v>3</v>
      </c>
      <c r="D38" s="91"/>
      <c r="E38" s="26" t="s">
        <v>4</v>
      </c>
      <c r="F38" s="66" t="s">
        <v>5</v>
      </c>
      <c r="G38" s="26" t="s">
        <v>6</v>
      </c>
      <c r="H38" s="66" t="s">
        <v>7</v>
      </c>
      <c r="I38" s="26" t="s">
        <v>8</v>
      </c>
      <c r="J38" s="92" t="s">
        <v>9</v>
      </c>
      <c r="K38" s="27" t="s">
        <v>10</v>
      </c>
      <c r="L38" s="28"/>
      <c r="M38" s="29" t="s">
        <v>11</v>
      </c>
      <c r="N38" s="30" t="s">
        <v>10</v>
      </c>
      <c r="O38" s="31" t="s">
        <v>12</v>
      </c>
      <c r="P38" s="64"/>
      <c r="W38" s="80" t="s">
        <v>31</v>
      </c>
      <c r="X38" s="80"/>
      <c r="AA38" s="52"/>
    </row>
    <row r="39" spans="1:27" ht="30" customHeight="1" thickBot="1" x14ac:dyDescent="0.35">
      <c r="A39" s="88"/>
      <c r="B39" s="89"/>
      <c r="C39" s="16" t="s">
        <v>29</v>
      </c>
      <c r="D39" s="53" t="s">
        <v>43</v>
      </c>
      <c r="E39" s="32" t="s">
        <v>13</v>
      </c>
      <c r="F39" s="67" t="s">
        <v>14</v>
      </c>
      <c r="G39" s="61" t="s">
        <v>44</v>
      </c>
      <c r="H39" s="67" t="s">
        <v>15</v>
      </c>
      <c r="I39" s="32" t="s">
        <v>16</v>
      </c>
      <c r="J39" s="93"/>
      <c r="K39" s="33" t="s">
        <v>17</v>
      </c>
      <c r="L39" s="34"/>
      <c r="M39" s="35"/>
      <c r="N39" s="36" t="s">
        <v>17</v>
      </c>
      <c r="O39" s="37" t="s">
        <v>18</v>
      </c>
      <c r="P39" s="64"/>
      <c r="T39" s="43" t="s">
        <v>9</v>
      </c>
      <c r="U39" s="44"/>
      <c r="V39" s="44"/>
      <c r="W39" s="45" t="s">
        <v>29</v>
      </c>
      <c r="X39" s="45" t="s">
        <v>30</v>
      </c>
      <c r="AA39" s="52"/>
    </row>
    <row r="40" spans="1:27" ht="30" customHeight="1" thickBot="1" x14ac:dyDescent="0.35">
      <c r="A40" s="69" t="s">
        <v>19</v>
      </c>
      <c r="B40" s="70"/>
      <c r="C40" s="17"/>
      <c r="D40" s="17"/>
      <c r="E40" s="57"/>
      <c r="F40" s="57"/>
      <c r="G40" s="57"/>
      <c r="H40" s="57"/>
      <c r="I40" s="57"/>
      <c r="J40" s="10">
        <f>SUM(D40+E40+F40+G40+H40+T40)-I40</f>
        <v>0</v>
      </c>
      <c r="K40" s="11"/>
      <c r="M40" s="10" t="s">
        <v>20</v>
      </c>
      <c r="N40" s="22">
        <v>0</v>
      </c>
      <c r="O40" s="23"/>
      <c r="P40" s="65"/>
      <c r="Q40" s="43">
        <f t="shared" ref="Q40:Q45" si="8">SUM(C40*W40)</f>
        <v>0</v>
      </c>
      <c r="R40" s="43"/>
      <c r="S40" s="43"/>
      <c r="T40" s="43">
        <f>SUM(Q40:R40)</f>
        <v>0</v>
      </c>
      <c r="U40" s="81" t="s">
        <v>19</v>
      </c>
      <c r="V40" s="81"/>
      <c r="W40" s="46">
        <v>80</v>
      </c>
      <c r="X40" s="46">
        <v>0</v>
      </c>
      <c r="AA40" s="52"/>
    </row>
    <row r="41" spans="1:27" ht="30" customHeight="1" thickBot="1" x14ac:dyDescent="0.35">
      <c r="A41" s="69" t="s">
        <v>21</v>
      </c>
      <c r="B41" s="70"/>
      <c r="C41" s="17"/>
      <c r="D41" s="18"/>
      <c r="E41" s="19"/>
      <c r="F41" s="19"/>
      <c r="G41" s="57"/>
      <c r="H41" s="57"/>
      <c r="I41" s="57"/>
      <c r="J41" s="10">
        <f>SUM(H41+T41)-I41</f>
        <v>0</v>
      </c>
      <c r="K41" s="11"/>
      <c r="L41" s="24"/>
      <c r="M41" s="10" t="s">
        <v>22</v>
      </c>
      <c r="N41" s="12">
        <v>0</v>
      </c>
      <c r="O41" s="13"/>
      <c r="P41" s="65"/>
      <c r="Q41" s="43">
        <f t="shared" si="8"/>
        <v>0</v>
      </c>
      <c r="R41" s="43">
        <f>SUM(X41*D41)</f>
        <v>0</v>
      </c>
      <c r="S41" s="43">
        <f>SUM(G41*X41)</f>
        <v>0</v>
      </c>
      <c r="T41" s="43">
        <f>SUM(Q41:S41)</f>
        <v>0</v>
      </c>
      <c r="U41" s="81" t="s">
        <v>21</v>
      </c>
      <c r="V41" s="81"/>
      <c r="W41" s="46">
        <v>60</v>
      </c>
      <c r="X41" s="46">
        <v>10</v>
      </c>
      <c r="AA41" s="52"/>
    </row>
    <row r="42" spans="1:27" ht="30" customHeight="1" thickBot="1" x14ac:dyDescent="0.35">
      <c r="A42" s="69" t="s">
        <v>42</v>
      </c>
      <c r="B42" s="70"/>
      <c r="C42" s="17"/>
      <c r="D42" s="17"/>
      <c r="E42" s="19"/>
      <c r="F42" s="19"/>
      <c r="G42" s="19"/>
      <c r="H42" s="57"/>
      <c r="I42" s="57"/>
      <c r="J42" s="10">
        <f>SUM(D42+H42+T42)-I42</f>
        <v>0</v>
      </c>
      <c r="K42" s="11"/>
      <c r="L42" s="25"/>
      <c r="M42" s="10" t="s">
        <v>24</v>
      </c>
      <c r="N42" s="12">
        <v>0</v>
      </c>
      <c r="O42" s="13"/>
      <c r="P42" s="65"/>
      <c r="Q42" s="43">
        <f t="shared" si="8"/>
        <v>0</v>
      </c>
      <c r="R42" s="43">
        <f>SUM(D42*X42)</f>
        <v>0</v>
      </c>
      <c r="S42" s="43"/>
      <c r="T42" s="43">
        <f t="shared" ref="T42:T43" si="9">SUM(Q42:R42)</f>
        <v>0</v>
      </c>
      <c r="U42" s="81" t="s">
        <v>23</v>
      </c>
      <c r="V42" s="81"/>
      <c r="W42" s="46">
        <v>56</v>
      </c>
      <c r="X42" s="46">
        <v>0</v>
      </c>
      <c r="AA42" s="52"/>
    </row>
    <row r="43" spans="1:27" ht="30" customHeight="1" thickBot="1" x14ac:dyDescent="0.5">
      <c r="A43" s="69" t="s">
        <v>25</v>
      </c>
      <c r="B43" s="70"/>
      <c r="C43" s="20"/>
      <c r="D43" s="18"/>
      <c r="E43" s="57"/>
      <c r="F43" s="19"/>
      <c r="G43" s="19"/>
      <c r="H43" s="57"/>
      <c r="I43" s="57"/>
      <c r="J43" s="10">
        <f>SUM(D43+E43+H43+T43)-I43</f>
        <v>0</v>
      </c>
      <c r="K43" s="11"/>
      <c r="L43" s="7"/>
      <c r="M43" s="8" t="s">
        <v>26</v>
      </c>
      <c r="N43" s="82"/>
      <c r="O43" s="83"/>
      <c r="P43" s="62"/>
      <c r="Q43" s="43">
        <f t="shared" si="8"/>
        <v>0</v>
      </c>
      <c r="R43" s="43">
        <f>SUM(D43*X43)</f>
        <v>0</v>
      </c>
      <c r="S43" s="43"/>
      <c r="T43" s="43">
        <f t="shared" si="9"/>
        <v>0</v>
      </c>
      <c r="U43" s="81" t="s">
        <v>25</v>
      </c>
      <c r="V43" s="81"/>
      <c r="W43" s="46">
        <v>48</v>
      </c>
      <c r="X43" s="46">
        <v>0</v>
      </c>
      <c r="AA43" s="52"/>
    </row>
    <row r="44" spans="1:27" ht="30" customHeight="1" thickBot="1" x14ac:dyDescent="0.35">
      <c r="A44" s="69" t="s">
        <v>27</v>
      </c>
      <c r="B44" s="70"/>
      <c r="C44" s="17"/>
      <c r="D44" s="17"/>
      <c r="E44" s="19"/>
      <c r="F44" s="19"/>
      <c r="G44" s="57"/>
      <c r="H44" s="57"/>
      <c r="I44" s="57"/>
      <c r="J44" s="95">
        <f>SUM(P44+P45)</f>
        <v>0</v>
      </c>
      <c r="K44" s="11"/>
      <c r="L44" s="7"/>
      <c r="M44" s="84"/>
      <c r="N44" s="84"/>
      <c r="O44" s="85"/>
      <c r="P44" s="62">
        <f>SUM(H44+T44)-I44</f>
        <v>0</v>
      </c>
      <c r="Q44" s="43">
        <f t="shared" si="8"/>
        <v>0</v>
      </c>
      <c r="R44" s="43">
        <f>SUM(D44*X44)</f>
        <v>0</v>
      </c>
      <c r="S44" s="43">
        <f>SUM(G44*X44)</f>
        <v>0</v>
      </c>
      <c r="T44" s="43">
        <f>SUM(Q44:S44)</f>
        <v>0</v>
      </c>
      <c r="U44" s="81" t="s">
        <v>27</v>
      </c>
      <c r="V44" s="81"/>
      <c r="W44" s="46">
        <v>80</v>
      </c>
      <c r="X44" s="46">
        <v>8</v>
      </c>
      <c r="AA44" s="52"/>
    </row>
    <row r="45" spans="1:27" ht="30" customHeight="1" thickBot="1" x14ac:dyDescent="0.35">
      <c r="A45" s="69" t="s">
        <v>28</v>
      </c>
      <c r="B45" s="94"/>
      <c r="C45" s="20"/>
      <c r="D45" s="20"/>
      <c r="E45" s="58"/>
      <c r="F45" s="58"/>
      <c r="G45" s="59"/>
      <c r="H45" s="59"/>
      <c r="I45" s="59"/>
      <c r="J45" s="96"/>
      <c r="K45" s="21"/>
      <c r="L45" s="9"/>
      <c r="M45" s="82"/>
      <c r="N45" s="82"/>
      <c r="O45" s="83"/>
      <c r="P45" s="62">
        <f>SUM(G45+H45+T45)-I45</f>
        <v>0</v>
      </c>
      <c r="Q45" s="43">
        <f t="shared" si="8"/>
        <v>0</v>
      </c>
      <c r="R45" s="43">
        <f>SUM(D45*X45)</f>
        <v>0</v>
      </c>
      <c r="S45" s="43"/>
      <c r="T45" s="43">
        <f t="shared" ref="T45" si="10">SUM(Q45:R45)</f>
        <v>0</v>
      </c>
      <c r="U45" s="81" t="s">
        <v>28</v>
      </c>
      <c r="V45" s="81"/>
      <c r="W45" s="46">
        <v>168</v>
      </c>
      <c r="X45" s="46">
        <v>1</v>
      </c>
      <c r="AA45" s="52"/>
    </row>
    <row r="46" spans="1:27" x14ac:dyDescent="0.3">
      <c r="J46" s="24"/>
    </row>
  </sheetData>
  <sheetProtection algorithmName="SHA-512" hashValue="OmRAg3FACauttbc7waSwnDzYnMAKRO9AqU8703ZMzYW7tgs9MymX9dtOmiMhO7xJHa3TEhUl12MlvnRh4nWP3w==" saltValue="6OXR4yc7zOBL9iJJOhxv5Q==" spinCount="100000" sheet="1" objects="1" scenarios="1"/>
  <mergeCells count="89">
    <mergeCell ref="U41:V41"/>
    <mergeCell ref="U42:V42"/>
    <mergeCell ref="U43:V43"/>
    <mergeCell ref="U44:V44"/>
    <mergeCell ref="U45:V45"/>
    <mergeCell ref="U33:V33"/>
    <mergeCell ref="U34:V34"/>
    <mergeCell ref="U35:V35"/>
    <mergeCell ref="W38:X38"/>
    <mergeCell ref="U40:V40"/>
    <mergeCell ref="U32:V32"/>
    <mergeCell ref="W18:X18"/>
    <mergeCell ref="U20:V20"/>
    <mergeCell ref="U21:V21"/>
    <mergeCell ref="U22:V22"/>
    <mergeCell ref="U23:V23"/>
    <mergeCell ref="U24:V24"/>
    <mergeCell ref="U25:V25"/>
    <mergeCell ref="W28:X28"/>
    <mergeCell ref="U30:V30"/>
    <mergeCell ref="U31:V31"/>
    <mergeCell ref="A45:B45"/>
    <mergeCell ref="M45:O45"/>
    <mergeCell ref="A40:B40"/>
    <mergeCell ref="A41:B41"/>
    <mergeCell ref="A42:B42"/>
    <mergeCell ref="A43:B43"/>
    <mergeCell ref="N43:O43"/>
    <mergeCell ref="A44:B44"/>
    <mergeCell ref="M44:O44"/>
    <mergeCell ref="J44:J45"/>
    <mergeCell ref="A35:B35"/>
    <mergeCell ref="M35:O35"/>
    <mergeCell ref="A37:O37"/>
    <mergeCell ref="A38:B39"/>
    <mergeCell ref="C38:D38"/>
    <mergeCell ref="J38:J39"/>
    <mergeCell ref="J34:J35"/>
    <mergeCell ref="A34:B34"/>
    <mergeCell ref="M34:O34"/>
    <mergeCell ref="A25:B25"/>
    <mergeCell ref="M25:O25"/>
    <mergeCell ref="A27:O27"/>
    <mergeCell ref="A28:B29"/>
    <mergeCell ref="C28:D28"/>
    <mergeCell ref="J28:J29"/>
    <mergeCell ref="J24:J25"/>
    <mergeCell ref="A24:B24"/>
    <mergeCell ref="M24:O24"/>
    <mergeCell ref="A30:B30"/>
    <mergeCell ref="A31:B31"/>
    <mergeCell ref="A32:B32"/>
    <mergeCell ref="A33:B33"/>
    <mergeCell ref="N33:O33"/>
    <mergeCell ref="A15:B15"/>
    <mergeCell ref="M15:O15"/>
    <mergeCell ref="A17:O17"/>
    <mergeCell ref="A18:B19"/>
    <mergeCell ref="C18:D18"/>
    <mergeCell ref="J18:J19"/>
    <mergeCell ref="J14:J15"/>
    <mergeCell ref="A20:B20"/>
    <mergeCell ref="A21:B21"/>
    <mergeCell ref="A22:B22"/>
    <mergeCell ref="A23:B23"/>
    <mergeCell ref="N23:O23"/>
    <mergeCell ref="W8:X8"/>
    <mergeCell ref="U10:V10"/>
    <mergeCell ref="U11:V11"/>
    <mergeCell ref="U15:V15"/>
    <mergeCell ref="A13:B13"/>
    <mergeCell ref="N13:O13"/>
    <mergeCell ref="A14:B14"/>
    <mergeCell ref="M14:O14"/>
    <mergeCell ref="U13:V13"/>
    <mergeCell ref="U14:V14"/>
    <mergeCell ref="U12:V12"/>
    <mergeCell ref="A12:B12"/>
    <mergeCell ref="A8:B9"/>
    <mergeCell ref="C8:D8"/>
    <mergeCell ref="J8:J9"/>
    <mergeCell ref="A10:B10"/>
    <mergeCell ref="A11:B11"/>
    <mergeCell ref="N1:O1"/>
    <mergeCell ref="E2:F2"/>
    <mergeCell ref="G2:O2"/>
    <mergeCell ref="E3:O4"/>
    <mergeCell ref="A7:O7"/>
    <mergeCell ref="E6:O6"/>
  </mergeCells>
  <conditionalFormatting sqref="K10:K15">
    <cfRule type="cellIs" dxfId="111" priority="31" operator="lessThan">
      <formula>0</formula>
    </cfRule>
    <cfRule type="cellIs" dxfId="110" priority="32" operator="greaterThanOrEqual">
      <formula>0</formula>
    </cfRule>
  </conditionalFormatting>
  <conditionalFormatting sqref="N10:N12">
    <cfRule type="cellIs" dxfId="109" priority="29" operator="greaterThanOrEqual">
      <formula>0</formula>
    </cfRule>
    <cfRule type="cellIs" dxfId="108" priority="30" operator="lessThan">
      <formula>0</formula>
    </cfRule>
  </conditionalFormatting>
  <conditionalFormatting sqref="K20:K25">
    <cfRule type="cellIs" dxfId="107" priority="11" operator="lessThan">
      <formula>0</formula>
    </cfRule>
    <cfRule type="cellIs" dxfId="106" priority="12" operator="greaterThanOrEqual">
      <formula>0</formula>
    </cfRule>
  </conditionalFormatting>
  <conditionalFormatting sqref="N20:N22">
    <cfRule type="cellIs" dxfId="105" priority="9" operator="greaterThanOrEqual">
      <formula>0</formula>
    </cfRule>
    <cfRule type="cellIs" dxfId="104" priority="10" operator="lessThan">
      <formula>0</formula>
    </cfRule>
  </conditionalFormatting>
  <conditionalFormatting sqref="K40:K45">
    <cfRule type="cellIs" dxfId="103" priority="3" operator="lessThan">
      <formula>0</formula>
    </cfRule>
    <cfRule type="cellIs" dxfId="102" priority="4" operator="greaterThanOrEqual">
      <formula>0</formula>
    </cfRule>
  </conditionalFormatting>
  <conditionalFormatting sqref="N40:N42">
    <cfRule type="cellIs" dxfId="101" priority="1" operator="greaterThanOrEqual">
      <formula>0</formula>
    </cfRule>
    <cfRule type="cellIs" dxfId="100" priority="2" operator="lessThan">
      <formula>0</formula>
    </cfRule>
  </conditionalFormatting>
  <conditionalFormatting sqref="K30:K35">
    <cfRule type="cellIs" dxfId="99" priority="7" operator="lessThan">
      <formula>0</formula>
    </cfRule>
    <cfRule type="cellIs" dxfId="98" priority="8" operator="greaterThanOrEqual">
      <formula>0</formula>
    </cfRule>
  </conditionalFormatting>
  <conditionalFormatting sqref="N30:N32">
    <cfRule type="cellIs" dxfId="97" priority="5" operator="greaterThanOrEqual">
      <formula>0</formula>
    </cfRule>
    <cfRule type="cellIs" dxfId="96" priority="6" operator="lessThan">
      <formula>0</formula>
    </cfRule>
  </conditionalFormatting>
  <pageMargins left="0.7" right="0.7" top="0.75" bottom="0.75" header="0.3" footer="0.3"/>
  <pageSetup scale="54" orientation="portrait" horizontalDpi="0" verticalDpi="0" r:id="rId1"/>
  <colBreaks count="1" manualBreakCount="1">
    <brk id="15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5"/>
  <sheetViews>
    <sheetView zoomScaleNormal="100" workbookViewId="0">
      <selection activeCell="E6" sqref="E6:O6"/>
    </sheetView>
  </sheetViews>
  <sheetFormatPr defaultRowHeight="14.4" x14ac:dyDescent="0.3"/>
  <cols>
    <col min="1" max="1" width="9.6640625" bestFit="1" customWidth="1"/>
    <col min="2" max="2" width="6" bestFit="1" customWidth="1"/>
    <col min="3" max="11" width="10.6640625" customWidth="1"/>
    <col min="12" max="12" width="2.33203125" bestFit="1" customWidth="1"/>
    <col min="13" max="13" width="14.6640625" bestFit="1" customWidth="1"/>
    <col min="14" max="14" width="10.6640625" customWidth="1"/>
    <col min="15" max="15" width="13.88671875" bestFit="1" customWidth="1"/>
    <col min="16" max="16" width="13.88671875" style="42" customWidth="1"/>
    <col min="17" max="26" width="9.109375" style="42"/>
  </cols>
  <sheetData>
    <row r="1" spans="1:27" ht="35.1" customHeight="1" thickBot="1" x14ac:dyDescent="0.4">
      <c r="A1" s="1"/>
      <c r="B1" s="1"/>
      <c r="C1" s="1"/>
      <c r="D1" s="2"/>
      <c r="E1" s="3" t="s">
        <v>0</v>
      </c>
      <c r="F1" s="51">
        <f>WEDNESDAY!F1</f>
        <v>1</v>
      </c>
      <c r="K1" s="4"/>
      <c r="L1" s="15">
        <v>1</v>
      </c>
      <c r="M1" s="47" t="s">
        <v>34</v>
      </c>
      <c r="N1" s="97">
        <f>WEDNESDAY!N1+1</f>
        <v>44168</v>
      </c>
      <c r="O1" s="97"/>
      <c r="P1" s="38"/>
    </row>
    <row r="2" spans="1:27" ht="30" customHeight="1" thickBot="1" x14ac:dyDescent="0.35">
      <c r="D2" s="5"/>
      <c r="E2" s="72" t="s">
        <v>2</v>
      </c>
      <c r="F2" s="72"/>
      <c r="G2" s="75"/>
      <c r="H2" s="75"/>
      <c r="I2" s="75"/>
      <c r="J2" s="75"/>
      <c r="K2" s="75"/>
      <c r="L2" s="75"/>
      <c r="M2" s="75"/>
      <c r="N2" s="75"/>
      <c r="O2" s="75"/>
      <c r="P2" s="62"/>
    </row>
    <row r="3" spans="1:27" x14ac:dyDescent="0.3"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63"/>
    </row>
    <row r="4" spans="1:27" ht="15" thickBot="1" x14ac:dyDescent="0.35"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62"/>
    </row>
    <row r="6" spans="1:27" ht="16.2" thickBot="1" x14ac:dyDescent="0.35">
      <c r="E6" s="79" t="s">
        <v>45</v>
      </c>
      <c r="F6" s="79"/>
      <c r="G6" s="79"/>
      <c r="H6" s="79"/>
      <c r="I6" s="79"/>
      <c r="J6" s="79"/>
      <c r="K6" s="79"/>
      <c r="L6" s="79"/>
      <c r="M6" s="79"/>
      <c r="N6" s="79"/>
      <c r="O6" s="79"/>
    </row>
    <row r="7" spans="1:27" s="6" customFormat="1" ht="24" thickBot="1" x14ac:dyDescent="0.5">
      <c r="A7" s="76" t="s">
        <v>41</v>
      </c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8"/>
      <c r="P7" s="40"/>
      <c r="Q7" s="56"/>
      <c r="R7" s="56"/>
      <c r="S7" s="56"/>
      <c r="T7" s="56"/>
      <c r="U7" s="56"/>
      <c r="V7" s="56"/>
      <c r="W7" s="56"/>
      <c r="X7" s="56"/>
      <c r="Y7" s="56"/>
    </row>
    <row r="8" spans="1:27" ht="30" customHeight="1" thickBot="1" x14ac:dyDescent="0.35">
      <c r="A8" s="86"/>
      <c r="B8" s="87"/>
      <c r="C8" s="90" t="s">
        <v>3</v>
      </c>
      <c r="D8" s="91"/>
      <c r="E8" s="26" t="s">
        <v>4</v>
      </c>
      <c r="F8" s="66" t="s">
        <v>5</v>
      </c>
      <c r="G8" s="26" t="s">
        <v>6</v>
      </c>
      <c r="H8" s="66" t="s">
        <v>7</v>
      </c>
      <c r="I8" s="26" t="s">
        <v>8</v>
      </c>
      <c r="J8" s="92" t="s">
        <v>9</v>
      </c>
      <c r="K8" s="27" t="s">
        <v>10</v>
      </c>
      <c r="L8" s="28"/>
      <c r="M8" s="29" t="s">
        <v>11</v>
      </c>
      <c r="N8" s="30" t="s">
        <v>10</v>
      </c>
      <c r="O8" s="31" t="s">
        <v>12</v>
      </c>
      <c r="P8" s="64"/>
      <c r="W8" s="80" t="s">
        <v>31</v>
      </c>
      <c r="X8" s="80"/>
      <c r="Z8" s="52"/>
      <c r="AA8" s="52"/>
    </row>
    <row r="9" spans="1:27" ht="30" customHeight="1" thickBot="1" x14ac:dyDescent="0.35">
      <c r="A9" s="88"/>
      <c r="B9" s="89"/>
      <c r="C9" s="16" t="s">
        <v>29</v>
      </c>
      <c r="D9" s="53" t="s">
        <v>43</v>
      </c>
      <c r="E9" s="32" t="s">
        <v>13</v>
      </c>
      <c r="F9" s="67" t="s">
        <v>14</v>
      </c>
      <c r="G9" s="61" t="s">
        <v>44</v>
      </c>
      <c r="H9" s="67" t="s">
        <v>15</v>
      </c>
      <c r="I9" s="32" t="s">
        <v>16</v>
      </c>
      <c r="J9" s="93"/>
      <c r="K9" s="33" t="s">
        <v>17</v>
      </c>
      <c r="L9" s="34"/>
      <c r="M9" s="35"/>
      <c r="N9" s="36" t="s">
        <v>17</v>
      </c>
      <c r="O9" s="37" t="s">
        <v>18</v>
      </c>
      <c r="P9" s="64"/>
      <c r="T9" s="43" t="s">
        <v>9</v>
      </c>
      <c r="U9" s="44"/>
      <c r="V9" s="44"/>
      <c r="W9" s="45" t="s">
        <v>29</v>
      </c>
      <c r="X9" s="45" t="s">
        <v>30</v>
      </c>
      <c r="Z9" s="52"/>
      <c r="AA9" s="52"/>
    </row>
    <row r="10" spans="1:27" ht="30" customHeight="1" thickBot="1" x14ac:dyDescent="0.35">
      <c r="A10" s="69" t="s">
        <v>19</v>
      </c>
      <c r="B10" s="70"/>
      <c r="C10" s="17"/>
      <c r="D10" s="17"/>
      <c r="E10" s="57"/>
      <c r="F10" s="57"/>
      <c r="G10" s="57"/>
      <c r="H10" s="57"/>
      <c r="I10" s="57"/>
      <c r="J10" s="10">
        <f>SUM(D10+E10+F10+G10+H10+T10)-I10</f>
        <v>0</v>
      </c>
      <c r="K10" s="11"/>
      <c r="M10" s="10" t="s">
        <v>20</v>
      </c>
      <c r="N10" s="22">
        <v>0</v>
      </c>
      <c r="O10" s="23"/>
      <c r="P10" s="65"/>
      <c r="Q10" s="43">
        <f t="shared" ref="Q10:Q15" si="0">SUM(C10*W10)</f>
        <v>0</v>
      </c>
      <c r="R10" s="43"/>
      <c r="S10" s="43"/>
      <c r="T10" s="43">
        <f>SUM(Q10:R10)</f>
        <v>0</v>
      </c>
      <c r="U10" s="81" t="s">
        <v>19</v>
      </c>
      <c r="V10" s="81"/>
      <c r="W10" s="46">
        <v>80</v>
      </c>
      <c r="X10" s="46">
        <v>0</v>
      </c>
      <c r="Z10" s="52"/>
      <c r="AA10" s="52"/>
    </row>
    <row r="11" spans="1:27" ht="30" customHeight="1" thickBot="1" x14ac:dyDescent="0.35">
      <c r="A11" s="69" t="s">
        <v>21</v>
      </c>
      <c r="B11" s="70"/>
      <c r="C11" s="17"/>
      <c r="D11" s="18"/>
      <c r="E11" s="19"/>
      <c r="F11" s="19"/>
      <c r="G11" s="57"/>
      <c r="H11" s="57"/>
      <c r="I11" s="57"/>
      <c r="J11" s="10">
        <f>SUM(H11+T11)-I11</f>
        <v>0</v>
      </c>
      <c r="K11" s="11"/>
      <c r="L11" s="24"/>
      <c r="M11" s="10" t="s">
        <v>22</v>
      </c>
      <c r="N11" s="12">
        <v>0</v>
      </c>
      <c r="O11" s="13"/>
      <c r="P11" s="65"/>
      <c r="Q11" s="43">
        <f t="shared" si="0"/>
        <v>0</v>
      </c>
      <c r="R11" s="43">
        <f>SUM(X11*D11)</f>
        <v>0</v>
      </c>
      <c r="S11" s="43">
        <f>SUM(G11*X11)</f>
        <v>0</v>
      </c>
      <c r="T11" s="43">
        <f>SUM(Q11:S11)</f>
        <v>0</v>
      </c>
      <c r="U11" s="81" t="s">
        <v>21</v>
      </c>
      <c r="V11" s="81"/>
      <c r="W11" s="46">
        <v>60</v>
      </c>
      <c r="X11" s="46">
        <v>10</v>
      </c>
      <c r="Z11" s="52"/>
      <c r="AA11" s="52"/>
    </row>
    <row r="12" spans="1:27" ht="30" customHeight="1" thickBot="1" x14ac:dyDescent="0.35">
      <c r="A12" s="69" t="s">
        <v>42</v>
      </c>
      <c r="B12" s="70"/>
      <c r="C12" s="17"/>
      <c r="D12" s="17"/>
      <c r="E12" s="19"/>
      <c r="F12" s="19"/>
      <c r="G12" s="19"/>
      <c r="H12" s="57"/>
      <c r="I12" s="57"/>
      <c r="J12" s="10">
        <f>SUM(D12+H12+T12)-I12</f>
        <v>0</v>
      </c>
      <c r="K12" s="11"/>
      <c r="L12" s="25"/>
      <c r="M12" s="10" t="s">
        <v>24</v>
      </c>
      <c r="N12" s="12">
        <v>0</v>
      </c>
      <c r="O12" s="13"/>
      <c r="P12" s="65"/>
      <c r="Q12" s="43">
        <f t="shared" si="0"/>
        <v>0</v>
      </c>
      <c r="R12" s="43">
        <f>SUM(D12*X12)</f>
        <v>0</v>
      </c>
      <c r="S12" s="43"/>
      <c r="T12" s="43">
        <f t="shared" ref="T12:T15" si="1">SUM(Q12:R12)</f>
        <v>0</v>
      </c>
      <c r="U12" s="81" t="s">
        <v>23</v>
      </c>
      <c r="V12" s="81"/>
      <c r="W12" s="46">
        <v>56</v>
      </c>
      <c r="X12" s="46">
        <v>0</v>
      </c>
      <c r="Z12" s="52"/>
      <c r="AA12" s="52"/>
    </row>
    <row r="13" spans="1:27" ht="30" customHeight="1" thickBot="1" x14ac:dyDescent="0.5">
      <c r="A13" s="69" t="s">
        <v>25</v>
      </c>
      <c r="B13" s="70"/>
      <c r="C13" s="20"/>
      <c r="D13" s="18"/>
      <c r="E13" s="57"/>
      <c r="F13" s="19"/>
      <c r="G13" s="19"/>
      <c r="H13" s="57"/>
      <c r="I13" s="57"/>
      <c r="J13" s="10">
        <f>SUM(D13+E13+H13+T13)-I13</f>
        <v>0</v>
      </c>
      <c r="K13" s="11"/>
      <c r="L13" s="7"/>
      <c r="M13" s="8" t="s">
        <v>26</v>
      </c>
      <c r="N13" s="82"/>
      <c r="O13" s="83"/>
      <c r="P13" s="62"/>
      <c r="Q13" s="43">
        <f t="shared" si="0"/>
        <v>0</v>
      </c>
      <c r="R13" s="43">
        <f>SUM(D13*X13)</f>
        <v>0</v>
      </c>
      <c r="S13" s="43"/>
      <c r="T13" s="43">
        <f t="shared" si="1"/>
        <v>0</v>
      </c>
      <c r="U13" s="81" t="s">
        <v>25</v>
      </c>
      <c r="V13" s="81"/>
      <c r="W13" s="46">
        <v>48</v>
      </c>
      <c r="X13" s="46">
        <v>0</v>
      </c>
      <c r="Z13" s="52"/>
      <c r="AA13" s="52"/>
    </row>
    <row r="14" spans="1:27" ht="30" customHeight="1" thickBot="1" x14ac:dyDescent="0.35">
      <c r="A14" s="69" t="s">
        <v>27</v>
      </c>
      <c r="B14" s="70"/>
      <c r="C14" s="17"/>
      <c r="D14" s="17"/>
      <c r="E14" s="19"/>
      <c r="F14" s="19"/>
      <c r="G14" s="57"/>
      <c r="H14" s="57"/>
      <c r="I14" s="57"/>
      <c r="J14" s="95">
        <f>SUM(P14+P15)</f>
        <v>0</v>
      </c>
      <c r="K14" s="11"/>
      <c r="L14" s="7"/>
      <c r="M14" s="84"/>
      <c r="N14" s="84"/>
      <c r="O14" s="85"/>
      <c r="P14" s="62">
        <f>SUM(H14+T14)-I14</f>
        <v>0</v>
      </c>
      <c r="Q14" s="43">
        <f t="shared" si="0"/>
        <v>0</v>
      </c>
      <c r="R14" s="43">
        <f>SUM(D14*X14)</f>
        <v>0</v>
      </c>
      <c r="S14" s="43">
        <f>SUM(G14*X14)</f>
        <v>0</v>
      </c>
      <c r="T14" s="43">
        <f>SUM(Q14:S14)</f>
        <v>0</v>
      </c>
      <c r="U14" s="81" t="s">
        <v>27</v>
      </c>
      <c r="V14" s="81"/>
      <c r="W14" s="46">
        <v>80</v>
      </c>
      <c r="X14" s="46">
        <v>8</v>
      </c>
      <c r="Z14" s="52"/>
      <c r="AA14" s="52"/>
    </row>
    <row r="15" spans="1:27" ht="30" customHeight="1" thickBot="1" x14ac:dyDescent="0.35">
      <c r="A15" s="69" t="s">
        <v>28</v>
      </c>
      <c r="B15" s="94"/>
      <c r="C15" s="20"/>
      <c r="D15" s="20"/>
      <c r="E15" s="58"/>
      <c r="F15" s="58"/>
      <c r="G15" s="59"/>
      <c r="H15" s="59"/>
      <c r="I15" s="59"/>
      <c r="J15" s="96"/>
      <c r="K15" s="21"/>
      <c r="L15" s="9"/>
      <c r="M15" s="82"/>
      <c r="N15" s="82"/>
      <c r="O15" s="83"/>
      <c r="P15" s="62">
        <f>SUM(G15+H15+T15)-I15</f>
        <v>0</v>
      </c>
      <c r="Q15" s="43">
        <f t="shared" si="0"/>
        <v>0</v>
      </c>
      <c r="R15" s="43">
        <f>SUM(D15*X15)</f>
        <v>0</v>
      </c>
      <c r="S15" s="43"/>
      <c r="T15" s="43">
        <f t="shared" si="1"/>
        <v>0</v>
      </c>
      <c r="U15" s="81" t="s">
        <v>28</v>
      </c>
      <c r="V15" s="81"/>
      <c r="W15" s="46">
        <v>168</v>
      </c>
      <c r="X15" s="46">
        <v>1</v>
      </c>
      <c r="Z15" s="52"/>
      <c r="AA15" s="52"/>
    </row>
    <row r="16" spans="1:27" ht="15" thickBot="1" x14ac:dyDescent="0.35">
      <c r="J16" s="24"/>
      <c r="Z16" s="52"/>
      <c r="AA16" s="52"/>
    </row>
    <row r="17" spans="1:27" ht="24" thickBot="1" x14ac:dyDescent="0.5">
      <c r="A17" s="76" t="s">
        <v>38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8"/>
      <c r="Z17" s="52"/>
      <c r="AA17" s="52"/>
    </row>
    <row r="18" spans="1:27" ht="30" customHeight="1" thickBot="1" x14ac:dyDescent="0.35">
      <c r="A18" s="86"/>
      <c r="B18" s="87"/>
      <c r="C18" s="90" t="s">
        <v>3</v>
      </c>
      <c r="D18" s="91"/>
      <c r="E18" s="26" t="s">
        <v>4</v>
      </c>
      <c r="F18" s="66" t="s">
        <v>5</v>
      </c>
      <c r="G18" s="26" t="s">
        <v>6</v>
      </c>
      <c r="H18" s="66" t="s">
        <v>7</v>
      </c>
      <c r="I18" s="26" t="s">
        <v>8</v>
      </c>
      <c r="J18" s="92" t="s">
        <v>9</v>
      </c>
      <c r="K18" s="27" t="s">
        <v>10</v>
      </c>
      <c r="L18" s="28"/>
      <c r="M18" s="29" t="s">
        <v>11</v>
      </c>
      <c r="N18" s="30" t="s">
        <v>10</v>
      </c>
      <c r="O18" s="31" t="s">
        <v>12</v>
      </c>
      <c r="P18" s="64"/>
      <c r="W18" s="80" t="s">
        <v>31</v>
      </c>
      <c r="X18" s="80"/>
      <c r="Z18" s="52"/>
      <c r="AA18" s="52"/>
    </row>
    <row r="19" spans="1:27" ht="30" customHeight="1" thickBot="1" x14ac:dyDescent="0.35">
      <c r="A19" s="88"/>
      <c r="B19" s="89"/>
      <c r="C19" s="16" t="s">
        <v>29</v>
      </c>
      <c r="D19" s="53" t="s">
        <v>43</v>
      </c>
      <c r="E19" s="32" t="s">
        <v>13</v>
      </c>
      <c r="F19" s="67" t="s">
        <v>14</v>
      </c>
      <c r="G19" s="61" t="s">
        <v>44</v>
      </c>
      <c r="H19" s="67" t="s">
        <v>15</v>
      </c>
      <c r="I19" s="32" t="s">
        <v>16</v>
      </c>
      <c r="J19" s="93"/>
      <c r="K19" s="33" t="s">
        <v>17</v>
      </c>
      <c r="L19" s="34"/>
      <c r="M19" s="35"/>
      <c r="N19" s="36" t="s">
        <v>17</v>
      </c>
      <c r="O19" s="37" t="s">
        <v>18</v>
      </c>
      <c r="P19" s="64"/>
      <c r="T19" s="43" t="s">
        <v>9</v>
      </c>
      <c r="U19" s="44"/>
      <c r="V19" s="44"/>
      <c r="W19" s="45" t="s">
        <v>29</v>
      </c>
      <c r="X19" s="45" t="s">
        <v>30</v>
      </c>
      <c r="Z19" s="52"/>
      <c r="AA19" s="52"/>
    </row>
    <row r="20" spans="1:27" ht="30" customHeight="1" thickBot="1" x14ac:dyDescent="0.35">
      <c r="A20" s="69" t="s">
        <v>19</v>
      </c>
      <c r="B20" s="70"/>
      <c r="C20" s="17"/>
      <c r="D20" s="17"/>
      <c r="E20" s="57"/>
      <c r="F20" s="57"/>
      <c r="G20" s="57"/>
      <c r="H20" s="57"/>
      <c r="I20" s="57"/>
      <c r="J20" s="10">
        <f>SUM(D20+E20+F20+G20+H20+T20)-I20</f>
        <v>0</v>
      </c>
      <c r="K20" s="11"/>
      <c r="M20" s="10" t="s">
        <v>20</v>
      </c>
      <c r="N20" s="22">
        <v>0</v>
      </c>
      <c r="O20" s="23"/>
      <c r="P20" s="65"/>
      <c r="Q20" s="43">
        <f t="shared" ref="Q20:Q25" si="2">SUM(C20*W20)</f>
        <v>0</v>
      </c>
      <c r="R20" s="43"/>
      <c r="S20" s="43"/>
      <c r="T20" s="43">
        <f>SUM(Q20:R20)</f>
        <v>0</v>
      </c>
      <c r="U20" s="81" t="s">
        <v>19</v>
      </c>
      <c r="V20" s="81"/>
      <c r="W20" s="46">
        <v>80</v>
      </c>
      <c r="X20" s="46">
        <v>0</v>
      </c>
      <c r="Z20" s="52"/>
      <c r="AA20" s="52"/>
    </row>
    <row r="21" spans="1:27" ht="30" customHeight="1" thickBot="1" x14ac:dyDescent="0.35">
      <c r="A21" s="69" t="s">
        <v>21</v>
      </c>
      <c r="B21" s="70"/>
      <c r="C21" s="17"/>
      <c r="D21" s="18"/>
      <c r="E21" s="19"/>
      <c r="F21" s="19"/>
      <c r="G21" s="57"/>
      <c r="H21" s="57"/>
      <c r="I21" s="57"/>
      <c r="J21" s="10">
        <f>SUM(H21+T21)-I21</f>
        <v>0</v>
      </c>
      <c r="K21" s="11"/>
      <c r="L21" s="24"/>
      <c r="M21" s="10" t="s">
        <v>22</v>
      </c>
      <c r="N21" s="12">
        <v>0</v>
      </c>
      <c r="O21" s="13"/>
      <c r="P21" s="65"/>
      <c r="Q21" s="43">
        <f t="shared" si="2"/>
        <v>0</v>
      </c>
      <c r="R21" s="43">
        <f>SUM(X21*D21)</f>
        <v>0</v>
      </c>
      <c r="S21" s="43">
        <f>SUM(G21*X21)</f>
        <v>0</v>
      </c>
      <c r="T21" s="43">
        <f>SUM(Q21:S21)</f>
        <v>0</v>
      </c>
      <c r="U21" s="81" t="s">
        <v>21</v>
      </c>
      <c r="V21" s="81"/>
      <c r="W21" s="46">
        <v>60</v>
      </c>
      <c r="X21" s="46">
        <v>10</v>
      </c>
      <c r="Z21" s="52"/>
      <c r="AA21" s="52"/>
    </row>
    <row r="22" spans="1:27" ht="30" customHeight="1" thickBot="1" x14ac:dyDescent="0.35">
      <c r="A22" s="69" t="s">
        <v>42</v>
      </c>
      <c r="B22" s="70"/>
      <c r="C22" s="17"/>
      <c r="D22" s="17"/>
      <c r="E22" s="19"/>
      <c r="F22" s="19"/>
      <c r="G22" s="19"/>
      <c r="H22" s="57"/>
      <c r="I22" s="57"/>
      <c r="J22" s="10">
        <f>SUM(D22+H22+T22)-I22</f>
        <v>0</v>
      </c>
      <c r="K22" s="11"/>
      <c r="L22" s="25"/>
      <c r="M22" s="10" t="s">
        <v>24</v>
      </c>
      <c r="N22" s="12">
        <v>0</v>
      </c>
      <c r="O22" s="13"/>
      <c r="P22" s="65"/>
      <c r="Q22" s="43">
        <f t="shared" si="2"/>
        <v>0</v>
      </c>
      <c r="R22" s="43">
        <f>SUM(D22*X22)</f>
        <v>0</v>
      </c>
      <c r="S22" s="43"/>
      <c r="T22" s="43">
        <f t="shared" ref="T22:T23" si="3">SUM(Q22:R22)</f>
        <v>0</v>
      </c>
      <c r="U22" s="81" t="s">
        <v>23</v>
      </c>
      <c r="V22" s="81"/>
      <c r="W22" s="46">
        <v>56</v>
      </c>
      <c r="X22" s="46">
        <v>0</v>
      </c>
      <c r="Z22" s="52"/>
      <c r="AA22" s="52"/>
    </row>
    <row r="23" spans="1:27" ht="30" customHeight="1" thickBot="1" x14ac:dyDescent="0.5">
      <c r="A23" s="69" t="s">
        <v>25</v>
      </c>
      <c r="B23" s="70"/>
      <c r="C23" s="20"/>
      <c r="D23" s="18"/>
      <c r="E23" s="57"/>
      <c r="F23" s="19"/>
      <c r="G23" s="19"/>
      <c r="H23" s="57"/>
      <c r="I23" s="57"/>
      <c r="J23" s="10">
        <f>SUM(D23+E23+H23+T23)-I23</f>
        <v>0</v>
      </c>
      <c r="K23" s="11"/>
      <c r="L23" s="7"/>
      <c r="M23" s="8" t="s">
        <v>26</v>
      </c>
      <c r="N23" s="82"/>
      <c r="O23" s="83"/>
      <c r="P23" s="62"/>
      <c r="Q23" s="43">
        <f t="shared" si="2"/>
        <v>0</v>
      </c>
      <c r="R23" s="43">
        <f>SUM(D23*X23)</f>
        <v>0</v>
      </c>
      <c r="S23" s="43"/>
      <c r="T23" s="43">
        <f t="shared" si="3"/>
        <v>0</v>
      </c>
      <c r="U23" s="81" t="s">
        <v>25</v>
      </c>
      <c r="V23" s="81"/>
      <c r="W23" s="46">
        <v>48</v>
      </c>
      <c r="X23" s="46">
        <v>0</v>
      </c>
      <c r="Z23" s="52"/>
      <c r="AA23" s="52"/>
    </row>
    <row r="24" spans="1:27" ht="30" customHeight="1" thickBot="1" x14ac:dyDescent="0.35">
      <c r="A24" s="69" t="s">
        <v>27</v>
      </c>
      <c r="B24" s="70"/>
      <c r="C24" s="17"/>
      <c r="D24" s="17"/>
      <c r="E24" s="19"/>
      <c r="F24" s="19"/>
      <c r="G24" s="57"/>
      <c r="H24" s="57"/>
      <c r="I24" s="57"/>
      <c r="J24" s="95">
        <f>SUM(P24+P25)</f>
        <v>0</v>
      </c>
      <c r="K24" s="11"/>
      <c r="L24" s="7"/>
      <c r="M24" s="84"/>
      <c r="N24" s="84"/>
      <c r="O24" s="85"/>
      <c r="P24" s="62">
        <f>SUM(H24+T24)-I24</f>
        <v>0</v>
      </c>
      <c r="Q24" s="43">
        <f t="shared" si="2"/>
        <v>0</v>
      </c>
      <c r="R24" s="43">
        <f>SUM(D24*X24)</f>
        <v>0</v>
      </c>
      <c r="S24" s="43">
        <f>SUM(G24*X24)</f>
        <v>0</v>
      </c>
      <c r="T24" s="43">
        <f>SUM(Q24:S24)</f>
        <v>0</v>
      </c>
      <c r="U24" s="81" t="s">
        <v>27</v>
      </c>
      <c r="V24" s="81"/>
      <c r="W24" s="46">
        <v>80</v>
      </c>
      <c r="X24" s="46">
        <v>8</v>
      </c>
      <c r="Z24" s="52"/>
      <c r="AA24" s="52"/>
    </row>
    <row r="25" spans="1:27" ht="30" customHeight="1" thickBot="1" x14ac:dyDescent="0.35">
      <c r="A25" s="69" t="s">
        <v>28</v>
      </c>
      <c r="B25" s="94"/>
      <c r="C25" s="20"/>
      <c r="D25" s="20"/>
      <c r="E25" s="58"/>
      <c r="F25" s="58"/>
      <c r="G25" s="59"/>
      <c r="H25" s="59"/>
      <c r="I25" s="59"/>
      <c r="J25" s="96"/>
      <c r="K25" s="21"/>
      <c r="L25" s="9"/>
      <c r="M25" s="82"/>
      <c r="N25" s="82"/>
      <c r="O25" s="83"/>
      <c r="P25" s="62">
        <f>SUM(G25+H25+T25)-I25</f>
        <v>0</v>
      </c>
      <c r="Q25" s="43">
        <f t="shared" si="2"/>
        <v>0</v>
      </c>
      <c r="R25" s="43">
        <f>SUM(D25*X25)</f>
        <v>0</v>
      </c>
      <c r="S25" s="43"/>
      <c r="T25" s="43">
        <f t="shared" ref="T25" si="4">SUM(Q25:R25)</f>
        <v>0</v>
      </c>
      <c r="U25" s="81" t="s">
        <v>28</v>
      </c>
      <c r="V25" s="81"/>
      <c r="W25" s="46">
        <v>168</v>
      </c>
      <c r="X25" s="46">
        <v>1</v>
      </c>
      <c r="Z25" s="52"/>
      <c r="AA25" s="52"/>
    </row>
    <row r="26" spans="1:27" ht="15" thickBot="1" x14ac:dyDescent="0.35">
      <c r="J26" s="41"/>
      <c r="Z26" s="52"/>
      <c r="AA26" s="52"/>
    </row>
    <row r="27" spans="1:27" ht="24" thickBot="1" x14ac:dyDescent="0.5">
      <c r="A27" s="76" t="s">
        <v>39</v>
      </c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Z27" s="52"/>
      <c r="AA27" s="52"/>
    </row>
    <row r="28" spans="1:27" ht="30" customHeight="1" thickBot="1" x14ac:dyDescent="0.35">
      <c r="A28" s="86"/>
      <c r="B28" s="87"/>
      <c r="C28" s="90" t="s">
        <v>3</v>
      </c>
      <c r="D28" s="91"/>
      <c r="E28" s="26" t="s">
        <v>4</v>
      </c>
      <c r="F28" s="66" t="s">
        <v>5</v>
      </c>
      <c r="G28" s="26" t="s">
        <v>6</v>
      </c>
      <c r="H28" s="66" t="s">
        <v>7</v>
      </c>
      <c r="I28" s="26" t="s">
        <v>8</v>
      </c>
      <c r="J28" s="92" t="s">
        <v>9</v>
      </c>
      <c r="K28" s="27" t="s">
        <v>10</v>
      </c>
      <c r="L28" s="28"/>
      <c r="M28" s="29" t="s">
        <v>11</v>
      </c>
      <c r="N28" s="30" t="s">
        <v>10</v>
      </c>
      <c r="O28" s="31" t="s">
        <v>12</v>
      </c>
      <c r="P28" s="64"/>
      <c r="W28" s="80" t="s">
        <v>31</v>
      </c>
      <c r="X28" s="80"/>
      <c r="Z28" s="52"/>
      <c r="AA28" s="52"/>
    </row>
    <row r="29" spans="1:27" ht="30" customHeight="1" thickBot="1" x14ac:dyDescent="0.35">
      <c r="A29" s="88"/>
      <c r="B29" s="89"/>
      <c r="C29" s="16" t="s">
        <v>29</v>
      </c>
      <c r="D29" s="53" t="s">
        <v>43</v>
      </c>
      <c r="E29" s="32" t="s">
        <v>13</v>
      </c>
      <c r="F29" s="67" t="s">
        <v>14</v>
      </c>
      <c r="G29" s="61" t="s">
        <v>44</v>
      </c>
      <c r="H29" s="67" t="s">
        <v>15</v>
      </c>
      <c r="I29" s="32" t="s">
        <v>16</v>
      </c>
      <c r="J29" s="93"/>
      <c r="K29" s="33" t="s">
        <v>17</v>
      </c>
      <c r="L29" s="34"/>
      <c r="M29" s="35"/>
      <c r="N29" s="36" t="s">
        <v>17</v>
      </c>
      <c r="O29" s="37" t="s">
        <v>18</v>
      </c>
      <c r="P29" s="64"/>
      <c r="T29" s="43" t="s">
        <v>9</v>
      </c>
      <c r="U29" s="44"/>
      <c r="V29" s="44"/>
      <c r="W29" s="45" t="s">
        <v>29</v>
      </c>
      <c r="X29" s="45" t="s">
        <v>30</v>
      </c>
      <c r="Z29" s="52"/>
      <c r="AA29" s="52"/>
    </row>
    <row r="30" spans="1:27" ht="30" customHeight="1" thickBot="1" x14ac:dyDescent="0.35">
      <c r="A30" s="69" t="s">
        <v>19</v>
      </c>
      <c r="B30" s="70"/>
      <c r="C30" s="17"/>
      <c r="D30" s="17"/>
      <c r="E30" s="57"/>
      <c r="F30" s="57"/>
      <c r="G30" s="57"/>
      <c r="H30" s="57"/>
      <c r="I30" s="57"/>
      <c r="J30" s="10">
        <f>SUM(D30+E30+F30+G30+H30+T30)-I30</f>
        <v>0</v>
      </c>
      <c r="K30" s="11"/>
      <c r="M30" s="10" t="s">
        <v>20</v>
      </c>
      <c r="N30" s="22">
        <v>0</v>
      </c>
      <c r="O30" s="23"/>
      <c r="P30" s="65"/>
      <c r="Q30" s="43">
        <f t="shared" ref="Q30:Q35" si="5">SUM(C30*W30)</f>
        <v>0</v>
      </c>
      <c r="R30" s="43"/>
      <c r="S30" s="43"/>
      <c r="T30" s="43">
        <f>SUM(Q30:R30)</f>
        <v>0</v>
      </c>
      <c r="U30" s="81" t="s">
        <v>19</v>
      </c>
      <c r="V30" s="81"/>
      <c r="W30" s="46">
        <v>80</v>
      </c>
      <c r="X30" s="46">
        <v>0</v>
      </c>
      <c r="Z30" s="52"/>
      <c r="AA30" s="52"/>
    </row>
    <row r="31" spans="1:27" ht="30" customHeight="1" thickBot="1" x14ac:dyDescent="0.35">
      <c r="A31" s="69" t="s">
        <v>21</v>
      </c>
      <c r="B31" s="70"/>
      <c r="C31" s="17"/>
      <c r="D31" s="18"/>
      <c r="E31" s="19"/>
      <c r="F31" s="19"/>
      <c r="G31" s="57"/>
      <c r="H31" s="57"/>
      <c r="I31" s="57"/>
      <c r="J31" s="10">
        <f>SUM(H31+T31)-I31</f>
        <v>0</v>
      </c>
      <c r="K31" s="11"/>
      <c r="L31" s="24"/>
      <c r="M31" s="10" t="s">
        <v>22</v>
      </c>
      <c r="N31" s="12">
        <v>0</v>
      </c>
      <c r="O31" s="13"/>
      <c r="P31" s="65"/>
      <c r="Q31" s="43">
        <f t="shared" si="5"/>
        <v>0</v>
      </c>
      <c r="R31" s="43">
        <f>SUM(X31*D31)</f>
        <v>0</v>
      </c>
      <c r="S31" s="43">
        <f>SUM(G31*X31)</f>
        <v>0</v>
      </c>
      <c r="T31" s="43">
        <f>SUM(Q31:S31)</f>
        <v>0</v>
      </c>
      <c r="U31" s="81" t="s">
        <v>21</v>
      </c>
      <c r="V31" s="81"/>
      <c r="W31" s="46">
        <v>60</v>
      </c>
      <c r="X31" s="46">
        <v>10</v>
      </c>
      <c r="Z31" s="52"/>
      <c r="AA31" s="52"/>
    </row>
    <row r="32" spans="1:27" ht="30" customHeight="1" thickBot="1" x14ac:dyDescent="0.35">
      <c r="A32" s="69" t="s">
        <v>42</v>
      </c>
      <c r="B32" s="70"/>
      <c r="C32" s="17"/>
      <c r="D32" s="17"/>
      <c r="E32" s="19"/>
      <c r="F32" s="19"/>
      <c r="G32" s="19"/>
      <c r="H32" s="57"/>
      <c r="I32" s="57"/>
      <c r="J32" s="10">
        <f>SUM(D32+H32+T32)-I32</f>
        <v>0</v>
      </c>
      <c r="K32" s="11"/>
      <c r="L32" s="25"/>
      <c r="M32" s="10" t="s">
        <v>24</v>
      </c>
      <c r="N32" s="12">
        <v>0</v>
      </c>
      <c r="O32" s="13"/>
      <c r="P32" s="65"/>
      <c r="Q32" s="43">
        <f t="shared" si="5"/>
        <v>0</v>
      </c>
      <c r="R32" s="43">
        <f>SUM(D32*X32)</f>
        <v>0</v>
      </c>
      <c r="S32" s="43"/>
      <c r="T32" s="43">
        <f t="shared" ref="T32:T33" si="6">SUM(Q32:R32)</f>
        <v>0</v>
      </c>
      <c r="U32" s="81" t="s">
        <v>23</v>
      </c>
      <c r="V32" s="81"/>
      <c r="W32" s="46">
        <v>56</v>
      </c>
      <c r="X32" s="46">
        <v>0</v>
      </c>
      <c r="Z32" s="52"/>
      <c r="AA32" s="52"/>
    </row>
    <row r="33" spans="1:27" ht="30" customHeight="1" thickBot="1" x14ac:dyDescent="0.5">
      <c r="A33" s="69" t="s">
        <v>25</v>
      </c>
      <c r="B33" s="70"/>
      <c r="C33" s="20"/>
      <c r="D33" s="18"/>
      <c r="E33" s="57"/>
      <c r="F33" s="19"/>
      <c r="G33" s="19"/>
      <c r="H33" s="57"/>
      <c r="I33" s="57"/>
      <c r="J33" s="10">
        <f>SUM(D33+E33+H33+T33)-I33</f>
        <v>0</v>
      </c>
      <c r="K33" s="11"/>
      <c r="L33" s="7"/>
      <c r="M33" s="8" t="s">
        <v>26</v>
      </c>
      <c r="N33" s="82"/>
      <c r="O33" s="83"/>
      <c r="P33" s="62"/>
      <c r="Q33" s="43">
        <f t="shared" si="5"/>
        <v>0</v>
      </c>
      <c r="R33" s="43">
        <f>SUM(D33*X33)</f>
        <v>0</v>
      </c>
      <c r="S33" s="43"/>
      <c r="T33" s="43">
        <f t="shared" si="6"/>
        <v>0</v>
      </c>
      <c r="U33" s="81" t="s">
        <v>25</v>
      </c>
      <c r="V33" s="81"/>
      <c r="W33" s="46">
        <v>48</v>
      </c>
      <c r="X33" s="46">
        <v>0</v>
      </c>
      <c r="Z33" s="52"/>
      <c r="AA33" s="52"/>
    </row>
    <row r="34" spans="1:27" ht="30" customHeight="1" thickBot="1" x14ac:dyDescent="0.35">
      <c r="A34" s="69" t="s">
        <v>27</v>
      </c>
      <c r="B34" s="70"/>
      <c r="C34" s="17"/>
      <c r="D34" s="17"/>
      <c r="E34" s="19"/>
      <c r="F34" s="19"/>
      <c r="G34" s="57"/>
      <c r="H34" s="57"/>
      <c r="I34" s="57"/>
      <c r="J34" s="95">
        <f>SUM(P34+P35)</f>
        <v>0</v>
      </c>
      <c r="K34" s="11"/>
      <c r="L34" s="7"/>
      <c r="M34" s="84"/>
      <c r="N34" s="84"/>
      <c r="O34" s="85"/>
      <c r="P34" s="62">
        <f>SUM(H34+T34)-I34</f>
        <v>0</v>
      </c>
      <c r="Q34" s="43">
        <f t="shared" si="5"/>
        <v>0</v>
      </c>
      <c r="R34" s="43">
        <f>SUM(D34*X34)</f>
        <v>0</v>
      </c>
      <c r="S34" s="43">
        <f>SUM(G34*X34)</f>
        <v>0</v>
      </c>
      <c r="T34" s="43">
        <f>SUM(Q34:S34)</f>
        <v>0</v>
      </c>
      <c r="U34" s="81" t="s">
        <v>27</v>
      </c>
      <c r="V34" s="81"/>
      <c r="W34" s="46">
        <v>80</v>
      </c>
      <c r="X34" s="46">
        <v>8</v>
      </c>
      <c r="Z34" s="52"/>
      <c r="AA34" s="52"/>
    </row>
    <row r="35" spans="1:27" ht="30" customHeight="1" thickBot="1" x14ac:dyDescent="0.35">
      <c r="A35" s="69" t="s">
        <v>28</v>
      </c>
      <c r="B35" s="94"/>
      <c r="C35" s="20"/>
      <c r="D35" s="20"/>
      <c r="E35" s="58"/>
      <c r="F35" s="58"/>
      <c r="G35" s="59"/>
      <c r="H35" s="59"/>
      <c r="I35" s="59"/>
      <c r="J35" s="96"/>
      <c r="K35" s="21"/>
      <c r="L35" s="9"/>
      <c r="M35" s="82"/>
      <c r="N35" s="82"/>
      <c r="O35" s="83"/>
      <c r="P35" s="62">
        <f>SUM(G35+H35+T35)-I35</f>
        <v>0</v>
      </c>
      <c r="Q35" s="43">
        <f t="shared" si="5"/>
        <v>0</v>
      </c>
      <c r="R35" s="43">
        <f>SUM(D35*X35)</f>
        <v>0</v>
      </c>
      <c r="S35" s="43"/>
      <c r="T35" s="43">
        <f t="shared" ref="T35" si="7">SUM(Q35:R35)</f>
        <v>0</v>
      </c>
      <c r="U35" s="81" t="s">
        <v>28</v>
      </c>
      <c r="V35" s="81"/>
      <c r="W35" s="46">
        <v>168</v>
      </c>
      <c r="X35" s="46">
        <v>1</v>
      </c>
      <c r="Z35" s="52"/>
      <c r="AA35" s="52"/>
    </row>
    <row r="36" spans="1:27" ht="15" thickBot="1" x14ac:dyDescent="0.35">
      <c r="J36" s="41"/>
      <c r="Z36" s="52"/>
      <c r="AA36" s="52"/>
    </row>
    <row r="37" spans="1:27" ht="24" thickBot="1" x14ac:dyDescent="0.5">
      <c r="A37" s="76" t="s">
        <v>40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8"/>
      <c r="Z37" s="52"/>
      <c r="AA37" s="52"/>
    </row>
    <row r="38" spans="1:27" ht="30" customHeight="1" thickBot="1" x14ac:dyDescent="0.35">
      <c r="A38" s="86"/>
      <c r="B38" s="87"/>
      <c r="C38" s="90" t="s">
        <v>3</v>
      </c>
      <c r="D38" s="91"/>
      <c r="E38" s="26" t="s">
        <v>4</v>
      </c>
      <c r="F38" s="66" t="s">
        <v>5</v>
      </c>
      <c r="G38" s="26" t="s">
        <v>6</v>
      </c>
      <c r="H38" s="66" t="s">
        <v>7</v>
      </c>
      <c r="I38" s="26" t="s">
        <v>8</v>
      </c>
      <c r="J38" s="92" t="s">
        <v>9</v>
      </c>
      <c r="K38" s="27" t="s">
        <v>10</v>
      </c>
      <c r="L38" s="28"/>
      <c r="M38" s="29" t="s">
        <v>11</v>
      </c>
      <c r="N38" s="30" t="s">
        <v>10</v>
      </c>
      <c r="O38" s="31" t="s">
        <v>12</v>
      </c>
      <c r="P38" s="64"/>
      <c r="W38" s="80" t="s">
        <v>31</v>
      </c>
      <c r="X38" s="80"/>
      <c r="Z38" s="52"/>
      <c r="AA38" s="52"/>
    </row>
    <row r="39" spans="1:27" ht="30" customHeight="1" thickBot="1" x14ac:dyDescent="0.35">
      <c r="A39" s="88"/>
      <c r="B39" s="89"/>
      <c r="C39" s="16" t="s">
        <v>29</v>
      </c>
      <c r="D39" s="53" t="s">
        <v>43</v>
      </c>
      <c r="E39" s="32" t="s">
        <v>13</v>
      </c>
      <c r="F39" s="67" t="s">
        <v>14</v>
      </c>
      <c r="G39" s="61" t="s">
        <v>44</v>
      </c>
      <c r="H39" s="67" t="s">
        <v>15</v>
      </c>
      <c r="I39" s="32" t="s">
        <v>16</v>
      </c>
      <c r="J39" s="93"/>
      <c r="K39" s="33" t="s">
        <v>17</v>
      </c>
      <c r="L39" s="34"/>
      <c r="M39" s="35"/>
      <c r="N39" s="36" t="s">
        <v>17</v>
      </c>
      <c r="O39" s="37" t="s">
        <v>18</v>
      </c>
      <c r="P39" s="64"/>
      <c r="T39" s="43" t="s">
        <v>9</v>
      </c>
      <c r="U39" s="44"/>
      <c r="V39" s="44"/>
      <c r="W39" s="45" t="s">
        <v>29</v>
      </c>
      <c r="X39" s="45" t="s">
        <v>30</v>
      </c>
      <c r="Z39" s="52"/>
      <c r="AA39" s="52"/>
    </row>
    <row r="40" spans="1:27" ht="30" customHeight="1" thickBot="1" x14ac:dyDescent="0.35">
      <c r="A40" s="69" t="s">
        <v>19</v>
      </c>
      <c r="B40" s="70"/>
      <c r="C40" s="17"/>
      <c r="D40" s="17"/>
      <c r="E40" s="57"/>
      <c r="F40" s="57"/>
      <c r="G40" s="57"/>
      <c r="H40" s="57"/>
      <c r="I40" s="57"/>
      <c r="J40" s="10">
        <f>SUM(D40+E40+F40+G40+H40+T40)-I40</f>
        <v>0</v>
      </c>
      <c r="K40" s="11"/>
      <c r="M40" s="10" t="s">
        <v>20</v>
      </c>
      <c r="N40" s="22">
        <v>0</v>
      </c>
      <c r="O40" s="23"/>
      <c r="P40" s="65"/>
      <c r="Q40" s="43">
        <f t="shared" ref="Q40:Q45" si="8">SUM(C40*W40)</f>
        <v>0</v>
      </c>
      <c r="R40" s="43"/>
      <c r="S40" s="43"/>
      <c r="T40" s="43">
        <f>SUM(Q40:R40)</f>
        <v>0</v>
      </c>
      <c r="U40" s="81" t="s">
        <v>19</v>
      </c>
      <c r="V40" s="81"/>
      <c r="W40" s="46">
        <v>80</v>
      </c>
      <c r="X40" s="46">
        <v>0</v>
      </c>
      <c r="Z40" s="52"/>
      <c r="AA40" s="52"/>
    </row>
    <row r="41" spans="1:27" ht="30" customHeight="1" thickBot="1" x14ac:dyDescent="0.35">
      <c r="A41" s="69" t="s">
        <v>21</v>
      </c>
      <c r="B41" s="70"/>
      <c r="C41" s="17"/>
      <c r="D41" s="18"/>
      <c r="E41" s="19"/>
      <c r="F41" s="19"/>
      <c r="G41" s="57"/>
      <c r="H41" s="57"/>
      <c r="I41" s="57"/>
      <c r="J41" s="10">
        <f>SUM(H41+T41)-I41</f>
        <v>0</v>
      </c>
      <c r="K41" s="11"/>
      <c r="L41" s="24"/>
      <c r="M41" s="10" t="s">
        <v>22</v>
      </c>
      <c r="N41" s="12">
        <v>0</v>
      </c>
      <c r="O41" s="13"/>
      <c r="P41" s="65"/>
      <c r="Q41" s="43">
        <f t="shared" si="8"/>
        <v>0</v>
      </c>
      <c r="R41" s="43">
        <f>SUM(X41*D41)</f>
        <v>0</v>
      </c>
      <c r="S41" s="43">
        <f>SUM(G41*X41)</f>
        <v>0</v>
      </c>
      <c r="T41" s="43">
        <f>SUM(Q41:S41)</f>
        <v>0</v>
      </c>
      <c r="U41" s="81" t="s">
        <v>21</v>
      </c>
      <c r="V41" s="81"/>
      <c r="W41" s="46">
        <v>60</v>
      </c>
      <c r="X41" s="46">
        <v>10</v>
      </c>
      <c r="Z41" s="52"/>
      <c r="AA41" s="52"/>
    </row>
    <row r="42" spans="1:27" ht="30" customHeight="1" thickBot="1" x14ac:dyDescent="0.35">
      <c r="A42" s="69" t="s">
        <v>42</v>
      </c>
      <c r="B42" s="70"/>
      <c r="C42" s="17"/>
      <c r="D42" s="17"/>
      <c r="E42" s="19"/>
      <c r="F42" s="19"/>
      <c r="G42" s="19"/>
      <c r="H42" s="57"/>
      <c r="I42" s="57"/>
      <c r="J42" s="10">
        <f>SUM(D42+H42+T42)-I42</f>
        <v>0</v>
      </c>
      <c r="K42" s="11"/>
      <c r="L42" s="25"/>
      <c r="M42" s="10" t="s">
        <v>24</v>
      </c>
      <c r="N42" s="12">
        <v>0</v>
      </c>
      <c r="O42" s="13"/>
      <c r="P42" s="65"/>
      <c r="Q42" s="43">
        <f t="shared" si="8"/>
        <v>0</v>
      </c>
      <c r="R42" s="43">
        <f>SUM(D42*X42)</f>
        <v>0</v>
      </c>
      <c r="S42" s="43"/>
      <c r="T42" s="43">
        <f t="shared" ref="T42:T43" si="9">SUM(Q42:R42)</f>
        <v>0</v>
      </c>
      <c r="U42" s="81" t="s">
        <v>23</v>
      </c>
      <c r="V42" s="81"/>
      <c r="W42" s="46">
        <v>56</v>
      </c>
      <c r="X42" s="46">
        <v>0</v>
      </c>
      <c r="Z42" s="52"/>
      <c r="AA42" s="52"/>
    </row>
    <row r="43" spans="1:27" ht="30" customHeight="1" thickBot="1" x14ac:dyDescent="0.5">
      <c r="A43" s="69" t="s">
        <v>25</v>
      </c>
      <c r="B43" s="70"/>
      <c r="C43" s="20"/>
      <c r="D43" s="18"/>
      <c r="E43" s="57"/>
      <c r="F43" s="19"/>
      <c r="G43" s="19"/>
      <c r="H43" s="57"/>
      <c r="I43" s="57"/>
      <c r="J43" s="10">
        <f>SUM(D43+E43+H43+T43)-I43</f>
        <v>0</v>
      </c>
      <c r="K43" s="11"/>
      <c r="L43" s="7"/>
      <c r="M43" s="8" t="s">
        <v>26</v>
      </c>
      <c r="N43" s="82"/>
      <c r="O43" s="83"/>
      <c r="P43" s="62"/>
      <c r="Q43" s="43">
        <f t="shared" si="8"/>
        <v>0</v>
      </c>
      <c r="R43" s="43">
        <f>SUM(D43*X43)</f>
        <v>0</v>
      </c>
      <c r="S43" s="43"/>
      <c r="T43" s="43">
        <f t="shared" si="9"/>
        <v>0</v>
      </c>
      <c r="U43" s="81" t="s">
        <v>25</v>
      </c>
      <c r="V43" s="81"/>
      <c r="W43" s="46">
        <v>48</v>
      </c>
      <c r="X43" s="46">
        <v>0</v>
      </c>
      <c r="Z43" s="52"/>
      <c r="AA43" s="52"/>
    </row>
    <row r="44" spans="1:27" ht="30" customHeight="1" thickBot="1" x14ac:dyDescent="0.35">
      <c r="A44" s="69" t="s">
        <v>27</v>
      </c>
      <c r="B44" s="70"/>
      <c r="C44" s="17"/>
      <c r="D44" s="17"/>
      <c r="E44" s="19"/>
      <c r="F44" s="19"/>
      <c r="G44" s="57"/>
      <c r="H44" s="57"/>
      <c r="I44" s="57"/>
      <c r="J44" s="95">
        <f>SUM(P44+P45)</f>
        <v>0</v>
      </c>
      <c r="K44" s="11"/>
      <c r="L44" s="7"/>
      <c r="M44" s="84"/>
      <c r="N44" s="84"/>
      <c r="O44" s="85"/>
      <c r="P44" s="62">
        <f>SUM(H44+T44)-I44</f>
        <v>0</v>
      </c>
      <c r="Q44" s="43">
        <f t="shared" si="8"/>
        <v>0</v>
      </c>
      <c r="R44" s="43">
        <f>SUM(D44*X44)</f>
        <v>0</v>
      </c>
      <c r="S44" s="43">
        <f>SUM(G44*X44)</f>
        <v>0</v>
      </c>
      <c r="T44" s="43">
        <f>SUM(Q44:S44)</f>
        <v>0</v>
      </c>
      <c r="U44" s="81" t="s">
        <v>27</v>
      </c>
      <c r="V44" s="81"/>
      <c r="W44" s="46">
        <v>80</v>
      </c>
      <c r="X44" s="46">
        <v>8</v>
      </c>
      <c r="Z44" s="52"/>
      <c r="AA44" s="52"/>
    </row>
    <row r="45" spans="1:27" ht="30" customHeight="1" thickBot="1" x14ac:dyDescent="0.35">
      <c r="A45" s="69" t="s">
        <v>28</v>
      </c>
      <c r="B45" s="94"/>
      <c r="C45" s="20"/>
      <c r="D45" s="20"/>
      <c r="E45" s="58"/>
      <c r="F45" s="58"/>
      <c r="G45" s="59"/>
      <c r="H45" s="59"/>
      <c r="I45" s="59"/>
      <c r="J45" s="96"/>
      <c r="K45" s="21"/>
      <c r="L45" s="9"/>
      <c r="M45" s="82"/>
      <c r="N45" s="82"/>
      <c r="O45" s="83"/>
      <c r="P45" s="62">
        <f>SUM(G45+H45+T45)-I45</f>
        <v>0</v>
      </c>
      <c r="Q45" s="43">
        <f t="shared" si="8"/>
        <v>0</v>
      </c>
      <c r="R45" s="43">
        <f>SUM(D45*X45)</f>
        <v>0</v>
      </c>
      <c r="S45" s="43"/>
      <c r="T45" s="43">
        <f t="shared" ref="T45" si="10">SUM(Q45:R45)</f>
        <v>0</v>
      </c>
      <c r="U45" s="81" t="s">
        <v>28</v>
      </c>
      <c r="V45" s="81"/>
      <c r="W45" s="46">
        <v>168</v>
      </c>
      <c r="X45" s="46">
        <v>1</v>
      </c>
      <c r="Z45" s="52"/>
      <c r="AA45" s="52"/>
    </row>
  </sheetData>
  <sheetProtection algorithmName="SHA-512" hashValue="EyzwTCbvW8OpWQmqbgQsAc/zCP674PDI9on3IcWJCXcT69D6uue1m8AHsu4UDUj9KyP5C/AImxD+sqdTMyh+Ig==" saltValue="bENnLFxjRqiKw9Gp5xWHBg==" spinCount="100000" sheet="1" objects="1" scenarios="1"/>
  <mergeCells count="89">
    <mergeCell ref="W28:X28"/>
    <mergeCell ref="U30:V30"/>
    <mergeCell ref="U31:V31"/>
    <mergeCell ref="J14:J15"/>
    <mergeCell ref="J24:J25"/>
    <mergeCell ref="U23:V23"/>
    <mergeCell ref="A45:B45"/>
    <mergeCell ref="M45:O45"/>
    <mergeCell ref="A40:B40"/>
    <mergeCell ref="A41:B41"/>
    <mergeCell ref="A42:B42"/>
    <mergeCell ref="A43:B43"/>
    <mergeCell ref="N43:O43"/>
    <mergeCell ref="A44:B44"/>
    <mergeCell ref="M44:O44"/>
    <mergeCell ref="J44:J45"/>
    <mergeCell ref="A35:B35"/>
    <mergeCell ref="M35:O35"/>
    <mergeCell ref="A37:O37"/>
    <mergeCell ref="A38:B39"/>
    <mergeCell ref="C38:D38"/>
    <mergeCell ref="J38:J39"/>
    <mergeCell ref="J34:J35"/>
    <mergeCell ref="A34:B34"/>
    <mergeCell ref="M34:O34"/>
    <mergeCell ref="A25:B25"/>
    <mergeCell ref="M25:O25"/>
    <mergeCell ref="A27:O27"/>
    <mergeCell ref="A28:B29"/>
    <mergeCell ref="C28:D28"/>
    <mergeCell ref="J28:J29"/>
    <mergeCell ref="A30:B30"/>
    <mergeCell ref="A31:B31"/>
    <mergeCell ref="A32:B32"/>
    <mergeCell ref="A33:B33"/>
    <mergeCell ref="N33:O33"/>
    <mergeCell ref="A24:B24"/>
    <mergeCell ref="M24:O24"/>
    <mergeCell ref="A15:B15"/>
    <mergeCell ref="M15:O15"/>
    <mergeCell ref="A17:O17"/>
    <mergeCell ref="A18:B19"/>
    <mergeCell ref="C18:D18"/>
    <mergeCell ref="J18:J19"/>
    <mergeCell ref="A20:B20"/>
    <mergeCell ref="A21:B21"/>
    <mergeCell ref="A22:B22"/>
    <mergeCell ref="A23:B23"/>
    <mergeCell ref="N23:O23"/>
    <mergeCell ref="W8:X8"/>
    <mergeCell ref="U10:V10"/>
    <mergeCell ref="U11:V11"/>
    <mergeCell ref="U15:V15"/>
    <mergeCell ref="A13:B13"/>
    <mergeCell ref="N13:O13"/>
    <mergeCell ref="A14:B14"/>
    <mergeCell ref="M14:O14"/>
    <mergeCell ref="U13:V13"/>
    <mergeCell ref="U14:V14"/>
    <mergeCell ref="A12:B12"/>
    <mergeCell ref="A8:B9"/>
    <mergeCell ref="C8:D8"/>
    <mergeCell ref="J8:J9"/>
    <mergeCell ref="A10:B10"/>
    <mergeCell ref="A11:B11"/>
    <mergeCell ref="N1:O1"/>
    <mergeCell ref="E2:F2"/>
    <mergeCell ref="G2:O2"/>
    <mergeCell ref="E3:O4"/>
    <mergeCell ref="A7:O7"/>
    <mergeCell ref="E6:O6"/>
    <mergeCell ref="U12:V12"/>
    <mergeCell ref="W18:X18"/>
    <mergeCell ref="U20:V20"/>
    <mergeCell ref="U21:V21"/>
    <mergeCell ref="U22:V22"/>
    <mergeCell ref="U32:V32"/>
    <mergeCell ref="U33:V33"/>
    <mergeCell ref="U34:V34"/>
    <mergeCell ref="U35:V35"/>
    <mergeCell ref="U24:V24"/>
    <mergeCell ref="U25:V25"/>
    <mergeCell ref="U44:V44"/>
    <mergeCell ref="U45:V45"/>
    <mergeCell ref="W38:X38"/>
    <mergeCell ref="U40:V40"/>
    <mergeCell ref="U41:V41"/>
    <mergeCell ref="U42:V42"/>
    <mergeCell ref="U43:V43"/>
  </mergeCells>
  <conditionalFormatting sqref="K10:K15">
    <cfRule type="cellIs" dxfId="95" priority="15" operator="lessThan">
      <formula>0</formula>
    </cfRule>
    <cfRule type="cellIs" dxfId="94" priority="16" operator="greaterThanOrEqual">
      <formula>0</formula>
    </cfRule>
  </conditionalFormatting>
  <conditionalFormatting sqref="N10:N12">
    <cfRule type="cellIs" dxfId="93" priority="13" operator="greaterThanOrEqual">
      <formula>0</formula>
    </cfRule>
    <cfRule type="cellIs" dxfId="92" priority="14" operator="lessThan">
      <formula>0</formula>
    </cfRule>
  </conditionalFormatting>
  <conditionalFormatting sqref="K20:K25">
    <cfRule type="cellIs" dxfId="91" priority="11" operator="lessThan">
      <formula>0</formula>
    </cfRule>
    <cfRule type="cellIs" dxfId="90" priority="12" operator="greaterThanOrEqual">
      <formula>0</formula>
    </cfRule>
  </conditionalFormatting>
  <conditionalFormatting sqref="N20:N22">
    <cfRule type="cellIs" dxfId="89" priority="9" operator="greaterThanOrEqual">
      <formula>0</formula>
    </cfRule>
    <cfRule type="cellIs" dxfId="88" priority="10" operator="lessThan">
      <formula>0</formula>
    </cfRule>
  </conditionalFormatting>
  <conditionalFormatting sqref="K30:K35">
    <cfRule type="cellIs" dxfId="87" priority="7" operator="lessThan">
      <formula>0</formula>
    </cfRule>
    <cfRule type="cellIs" dxfId="86" priority="8" operator="greaterThanOrEqual">
      <formula>0</formula>
    </cfRule>
  </conditionalFormatting>
  <conditionalFormatting sqref="N30:N32">
    <cfRule type="cellIs" dxfId="85" priority="5" operator="greaterThanOrEqual">
      <formula>0</formula>
    </cfRule>
    <cfRule type="cellIs" dxfId="84" priority="6" operator="lessThan">
      <formula>0</formula>
    </cfRule>
  </conditionalFormatting>
  <conditionalFormatting sqref="K40:K45">
    <cfRule type="cellIs" dxfId="83" priority="3" operator="lessThan">
      <formula>0</formula>
    </cfRule>
    <cfRule type="cellIs" dxfId="82" priority="4" operator="greaterThanOrEqual">
      <formula>0</formula>
    </cfRule>
  </conditionalFormatting>
  <conditionalFormatting sqref="N40:N42">
    <cfRule type="cellIs" dxfId="81" priority="1" operator="greaterThanOrEqual">
      <formula>0</formula>
    </cfRule>
    <cfRule type="cellIs" dxfId="80" priority="2" operator="lessThan">
      <formula>0</formula>
    </cfRule>
  </conditionalFormatting>
  <pageMargins left="0.7" right="0.7" top="0.75" bottom="0.75" header="0.3" footer="0.3"/>
  <pageSetup scale="55" orientation="portrait" horizontalDpi="0" verticalDpi="0" r:id="rId1"/>
  <colBreaks count="1" manualBreakCount="1">
    <brk id="15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45"/>
  <sheetViews>
    <sheetView zoomScaleNormal="100" workbookViewId="0">
      <selection activeCell="K8" sqref="K8"/>
    </sheetView>
  </sheetViews>
  <sheetFormatPr defaultRowHeight="14.4" x14ac:dyDescent="0.3"/>
  <cols>
    <col min="1" max="1" width="9.6640625" bestFit="1" customWidth="1"/>
    <col min="2" max="2" width="6" bestFit="1" customWidth="1"/>
    <col min="3" max="11" width="10.6640625" customWidth="1"/>
    <col min="12" max="12" width="2.33203125" bestFit="1" customWidth="1"/>
    <col min="13" max="13" width="14.6640625" bestFit="1" customWidth="1"/>
    <col min="14" max="14" width="10.6640625" customWidth="1"/>
    <col min="15" max="15" width="13.88671875" bestFit="1" customWidth="1"/>
    <col min="16" max="16" width="13.88671875" style="42" customWidth="1"/>
    <col min="17" max="26" width="9.109375" style="42"/>
  </cols>
  <sheetData>
    <row r="1" spans="1:27" ht="35.1" customHeight="1" thickBot="1" x14ac:dyDescent="0.4">
      <c r="A1" s="1"/>
      <c r="B1" s="1"/>
      <c r="C1" s="1"/>
      <c r="D1" s="2"/>
      <c r="E1" s="3" t="s">
        <v>0</v>
      </c>
      <c r="F1" s="48">
        <f>WEDNESDAY!F1</f>
        <v>1</v>
      </c>
      <c r="K1" s="4"/>
      <c r="L1" s="15">
        <v>1</v>
      </c>
      <c r="M1" s="49" t="s">
        <v>35</v>
      </c>
      <c r="N1" s="97">
        <f>THURSDAY!N1+1</f>
        <v>44169</v>
      </c>
      <c r="O1" s="97"/>
      <c r="P1" s="38"/>
    </row>
    <row r="2" spans="1:27" ht="30" customHeight="1" thickBot="1" x14ac:dyDescent="0.35">
      <c r="D2" s="5"/>
      <c r="E2" s="72" t="s">
        <v>2</v>
      </c>
      <c r="F2" s="72"/>
      <c r="G2" s="75"/>
      <c r="H2" s="75"/>
      <c r="I2" s="75"/>
      <c r="J2" s="75"/>
      <c r="K2" s="75"/>
      <c r="L2" s="75"/>
      <c r="M2" s="75"/>
      <c r="N2" s="75"/>
      <c r="O2" s="75"/>
      <c r="P2" s="62"/>
    </row>
    <row r="3" spans="1:27" x14ac:dyDescent="0.3"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63"/>
    </row>
    <row r="4" spans="1:27" ht="15" thickBot="1" x14ac:dyDescent="0.35"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62"/>
    </row>
    <row r="6" spans="1:27" ht="16.2" thickBot="1" x14ac:dyDescent="0.35">
      <c r="E6" s="79" t="s">
        <v>45</v>
      </c>
      <c r="F6" s="79"/>
      <c r="G6" s="79"/>
      <c r="H6" s="79"/>
      <c r="I6" s="79"/>
      <c r="J6" s="79"/>
      <c r="K6" s="79"/>
      <c r="L6" s="79"/>
      <c r="M6" s="79"/>
      <c r="N6" s="79"/>
      <c r="O6" s="79"/>
    </row>
    <row r="7" spans="1:27" s="6" customFormat="1" ht="24" thickBot="1" x14ac:dyDescent="0.5">
      <c r="A7" s="76" t="s">
        <v>41</v>
      </c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8"/>
      <c r="P7" s="40"/>
      <c r="Q7" s="56"/>
      <c r="R7" s="56"/>
      <c r="S7" s="56"/>
      <c r="T7" s="56"/>
      <c r="U7" s="56"/>
      <c r="V7" s="56"/>
      <c r="W7" s="56"/>
      <c r="X7" s="56"/>
      <c r="Y7" s="56"/>
    </row>
    <row r="8" spans="1:27" ht="30" customHeight="1" thickBot="1" x14ac:dyDescent="0.35">
      <c r="A8" s="86"/>
      <c r="B8" s="87"/>
      <c r="C8" s="90" t="s">
        <v>3</v>
      </c>
      <c r="D8" s="91"/>
      <c r="E8" s="26" t="s">
        <v>4</v>
      </c>
      <c r="F8" s="66" t="s">
        <v>5</v>
      </c>
      <c r="G8" s="26" t="s">
        <v>6</v>
      </c>
      <c r="H8" s="66" t="s">
        <v>7</v>
      </c>
      <c r="I8" s="26" t="s">
        <v>8</v>
      </c>
      <c r="J8" s="92" t="s">
        <v>9</v>
      </c>
      <c r="K8" s="27" t="s">
        <v>10</v>
      </c>
      <c r="L8" s="28"/>
      <c r="M8" s="29" t="s">
        <v>11</v>
      </c>
      <c r="N8" s="30" t="s">
        <v>10</v>
      </c>
      <c r="O8" s="31" t="s">
        <v>12</v>
      </c>
      <c r="P8" s="64"/>
      <c r="W8" s="80" t="s">
        <v>31</v>
      </c>
      <c r="X8" s="80"/>
      <c r="Z8" s="52"/>
      <c r="AA8" s="52"/>
    </row>
    <row r="9" spans="1:27" ht="30" customHeight="1" thickBot="1" x14ac:dyDescent="0.35">
      <c r="A9" s="88"/>
      <c r="B9" s="89"/>
      <c r="C9" s="16" t="s">
        <v>29</v>
      </c>
      <c r="D9" s="53" t="s">
        <v>43</v>
      </c>
      <c r="E9" s="32" t="s">
        <v>13</v>
      </c>
      <c r="F9" s="67" t="s">
        <v>14</v>
      </c>
      <c r="G9" s="61" t="s">
        <v>44</v>
      </c>
      <c r="H9" s="67" t="s">
        <v>15</v>
      </c>
      <c r="I9" s="32" t="s">
        <v>16</v>
      </c>
      <c r="J9" s="93"/>
      <c r="K9" s="33" t="s">
        <v>17</v>
      </c>
      <c r="L9" s="34"/>
      <c r="M9" s="35"/>
      <c r="N9" s="36" t="s">
        <v>17</v>
      </c>
      <c r="O9" s="37" t="s">
        <v>18</v>
      </c>
      <c r="P9" s="64"/>
      <c r="T9" s="43" t="s">
        <v>9</v>
      </c>
      <c r="U9" s="44"/>
      <c r="V9" s="44"/>
      <c r="W9" s="45" t="s">
        <v>29</v>
      </c>
      <c r="X9" s="45" t="s">
        <v>30</v>
      </c>
      <c r="Z9" s="52"/>
      <c r="AA9" s="52"/>
    </row>
    <row r="10" spans="1:27" ht="30" customHeight="1" thickBot="1" x14ac:dyDescent="0.35">
      <c r="A10" s="69" t="s">
        <v>19</v>
      </c>
      <c r="B10" s="70"/>
      <c r="C10" s="17"/>
      <c r="D10" s="17"/>
      <c r="E10" s="57"/>
      <c r="F10" s="57"/>
      <c r="G10" s="57"/>
      <c r="H10" s="57"/>
      <c r="I10" s="57"/>
      <c r="J10" s="10">
        <f>SUM(D10+E10+F10+G10+H10+T10)-I10</f>
        <v>0</v>
      </c>
      <c r="K10" s="11"/>
      <c r="M10" s="10" t="s">
        <v>20</v>
      </c>
      <c r="N10" s="22">
        <v>0</v>
      </c>
      <c r="O10" s="23"/>
      <c r="P10" s="65"/>
      <c r="Q10" s="43">
        <f t="shared" ref="Q10:Q15" si="0">SUM(C10*W10)</f>
        <v>0</v>
      </c>
      <c r="R10" s="43"/>
      <c r="S10" s="43"/>
      <c r="T10" s="43">
        <f>SUM(Q10:R10)</f>
        <v>0</v>
      </c>
      <c r="U10" s="81" t="s">
        <v>19</v>
      </c>
      <c r="V10" s="81"/>
      <c r="W10" s="46">
        <v>80</v>
      </c>
      <c r="X10" s="46">
        <v>0</v>
      </c>
      <c r="Z10" s="52"/>
      <c r="AA10" s="52"/>
    </row>
    <row r="11" spans="1:27" ht="30" customHeight="1" thickBot="1" x14ac:dyDescent="0.35">
      <c r="A11" s="69" t="s">
        <v>21</v>
      </c>
      <c r="B11" s="70"/>
      <c r="C11" s="17"/>
      <c r="D11" s="18"/>
      <c r="E11" s="19"/>
      <c r="F11" s="19"/>
      <c r="G11" s="57"/>
      <c r="H11" s="57"/>
      <c r="I11" s="57"/>
      <c r="J11" s="10">
        <f>SUM(H11+T11)-I11</f>
        <v>0</v>
      </c>
      <c r="K11" s="11"/>
      <c r="L11" s="24"/>
      <c r="M11" s="10" t="s">
        <v>22</v>
      </c>
      <c r="N11" s="12">
        <v>0</v>
      </c>
      <c r="O11" s="13"/>
      <c r="P11" s="65"/>
      <c r="Q11" s="43">
        <f t="shared" si="0"/>
        <v>0</v>
      </c>
      <c r="R11" s="43">
        <f>SUM(X11*D11)</f>
        <v>0</v>
      </c>
      <c r="S11" s="43">
        <f>SUM(G11*X11)</f>
        <v>0</v>
      </c>
      <c r="T11" s="43">
        <f>SUM(Q11:S11)</f>
        <v>0</v>
      </c>
      <c r="U11" s="81" t="s">
        <v>21</v>
      </c>
      <c r="V11" s="81"/>
      <c r="W11" s="46">
        <v>60</v>
      </c>
      <c r="X11" s="46">
        <v>10</v>
      </c>
      <c r="Z11" s="52"/>
      <c r="AA11" s="52"/>
    </row>
    <row r="12" spans="1:27" ht="30" customHeight="1" thickBot="1" x14ac:dyDescent="0.35">
      <c r="A12" s="69" t="s">
        <v>42</v>
      </c>
      <c r="B12" s="70"/>
      <c r="C12" s="17"/>
      <c r="D12" s="17"/>
      <c r="E12" s="19"/>
      <c r="F12" s="19"/>
      <c r="G12" s="19"/>
      <c r="H12" s="57"/>
      <c r="I12" s="57"/>
      <c r="J12" s="10">
        <f>SUM(D12+H12+T12)-I12</f>
        <v>0</v>
      </c>
      <c r="K12" s="11"/>
      <c r="L12" s="25"/>
      <c r="M12" s="10" t="s">
        <v>24</v>
      </c>
      <c r="N12" s="12">
        <v>0</v>
      </c>
      <c r="O12" s="13"/>
      <c r="P12" s="65"/>
      <c r="Q12" s="43">
        <f t="shared" si="0"/>
        <v>0</v>
      </c>
      <c r="R12" s="43">
        <f>SUM(D12*X12)</f>
        <v>0</v>
      </c>
      <c r="S12" s="43"/>
      <c r="T12" s="43">
        <f t="shared" ref="T12:T15" si="1">SUM(Q12:R12)</f>
        <v>0</v>
      </c>
      <c r="U12" s="81" t="s">
        <v>23</v>
      </c>
      <c r="V12" s="81"/>
      <c r="W12" s="46">
        <v>56</v>
      </c>
      <c r="X12" s="46">
        <v>0</v>
      </c>
      <c r="Z12" s="52"/>
      <c r="AA12" s="52"/>
    </row>
    <row r="13" spans="1:27" ht="30" customHeight="1" thickBot="1" x14ac:dyDescent="0.5">
      <c r="A13" s="69" t="s">
        <v>25</v>
      </c>
      <c r="B13" s="70"/>
      <c r="C13" s="20"/>
      <c r="D13" s="18"/>
      <c r="E13" s="57"/>
      <c r="F13" s="19"/>
      <c r="G13" s="19"/>
      <c r="H13" s="57"/>
      <c r="I13" s="57"/>
      <c r="J13" s="10">
        <f>SUM(D13+E13+H13+T13)-I13</f>
        <v>0</v>
      </c>
      <c r="K13" s="11"/>
      <c r="L13" s="7"/>
      <c r="M13" s="8" t="s">
        <v>26</v>
      </c>
      <c r="N13" s="82"/>
      <c r="O13" s="83"/>
      <c r="P13" s="62"/>
      <c r="Q13" s="43">
        <f t="shared" si="0"/>
        <v>0</v>
      </c>
      <c r="R13" s="43">
        <f>SUM(D13*X13)</f>
        <v>0</v>
      </c>
      <c r="S13" s="43"/>
      <c r="T13" s="43">
        <f t="shared" si="1"/>
        <v>0</v>
      </c>
      <c r="U13" s="81" t="s">
        <v>25</v>
      </c>
      <c r="V13" s="81"/>
      <c r="W13" s="46">
        <v>48</v>
      </c>
      <c r="X13" s="46">
        <v>0</v>
      </c>
      <c r="Z13" s="52"/>
      <c r="AA13" s="52"/>
    </row>
    <row r="14" spans="1:27" ht="30" customHeight="1" thickBot="1" x14ac:dyDescent="0.35">
      <c r="A14" s="69" t="s">
        <v>27</v>
      </c>
      <c r="B14" s="70"/>
      <c r="C14" s="17"/>
      <c r="D14" s="17"/>
      <c r="E14" s="19"/>
      <c r="F14" s="19"/>
      <c r="G14" s="57"/>
      <c r="H14" s="57"/>
      <c r="I14" s="57"/>
      <c r="J14" s="95">
        <f>SUM(P14+P15)</f>
        <v>0</v>
      </c>
      <c r="K14" s="11"/>
      <c r="L14" s="7"/>
      <c r="M14" s="84"/>
      <c r="N14" s="84"/>
      <c r="O14" s="85"/>
      <c r="P14" s="62">
        <f>SUM(H14+T14)-I14</f>
        <v>0</v>
      </c>
      <c r="Q14" s="43">
        <f t="shared" si="0"/>
        <v>0</v>
      </c>
      <c r="R14" s="43">
        <f>SUM(D14*X14)</f>
        <v>0</v>
      </c>
      <c r="S14" s="43">
        <f>SUM(G14*X14)</f>
        <v>0</v>
      </c>
      <c r="T14" s="43">
        <f>SUM(Q14:S14)</f>
        <v>0</v>
      </c>
      <c r="U14" s="81" t="s">
        <v>27</v>
      </c>
      <c r="V14" s="81"/>
      <c r="W14" s="46">
        <v>80</v>
      </c>
      <c r="X14" s="46">
        <v>8</v>
      </c>
      <c r="Z14" s="52"/>
      <c r="AA14" s="52"/>
    </row>
    <row r="15" spans="1:27" ht="30" customHeight="1" thickBot="1" x14ac:dyDescent="0.35">
      <c r="A15" s="69" t="s">
        <v>28</v>
      </c>
      <c r="B15" s="94"/>
      <c r="C15" s="20"/>
      <c r="D15" s="20"/>
      <c r="E15" s="58"/>
      <c r="F15" s="58"/>
      <c r="G15" s="59"/>
      <c r="H15" s="59"/>
      <c r="I15" s="59"/>
      <c r="J15" s="96"/>
      <c r="K15" s="21"/>
      <c r="L15" s="9"/>
      <c r="M15" s="82"/>
      <c r="N15" s="82"/>
      <c r="O15" s="83"/>
      <c r="P15" s="62">
        <f>SUM(G15+H15+T15)-I15</f>
        <v>0</v>
      </c>
      <c r="Q15" s="43">
        <f t="shared" si="0"/>
        <v>0</v>
      </c>
      <c r="R15" s="43">
        <f>SUM(D15*X15)</f>
        <v>0</v>
      </c>
      <c r="S15" s="43"/>
      <c r="T15" s="43">
        <f t="shared" si="1"/>
        <v>0</v>
      </c>
      <c r="U15" s="81" t="s">
        <v>28</v>
      </c>
      <c r="V15" s="81"/>
      <c r="W15" s="46">
        <v>168</v>
      </c>
      <c r="X15" s="46">
        <v>1</v>
      </c>
      <c r="Z15" s="52"/>
      <c r="AA15" s="52"/>
    </row>
    <row r="16" spans="1:27" ht="15" thickBot="1" x14ac:dyDescent="0.35">
      <c r="J16" s="24"/>
      <c r="Z16" s="52"/>
      <c r="AA16" s="52"/>
    </row>
    <row r="17" spans="1:27" ht="24" thickBot="1" x14ac:dyDescent="0.5">
      <c r="A17" s="76" t="s">
        <v>38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8"/>
      <c r="Z17" s="52"/>
      <c r="AA17" s="52"/>
    </row>
    <row r="18" spans="1:27" ht="30" customHeight="1" thickBot="1" x14ac:dyDescent="0.35">
      <c r="A18" s="86"/>
      <c r="B18" s="87"/>
      <c r="C18" s="90" t="s">
        <v>3</v>
      </c>
      <c r="D18" s="91"/>
      <c r="E18" s="26" t="s">
        <v>4</v>
      </c>
      <c r="F18" s="66" t="s">
        <v>5</v>
      </c>
      <c r="G18" s="26" t="s">
        <v>6</v>
      </c>
      <c r="H18" s="66" t="s">
        <v>7</v>
      </c>
      <c r="I18" s="26" t="s">
        <v>8</v>
      </c>
      <c r="J18" s="92" t="s">
        <v>9</v>
      </c>
      <c r="K18" s="27" t="s">
        <v>10</v>
      </c>
      <c r="L18" s="28"/>
      <c r="M18" s="29" t="s">
        <v>11</v>
      </c>
      <c r="N18" s="30" t="s">
        <v>10</v>
      </c>
      <c r="O18" s="31" t="s">
        <v>12</v>
      </c>
      <c r="P18" s="64"/>
      <c r="W18" s="80" t="s">
        <v>31</v>
      </c>
      <c r="X18" s="80"/>
      <c r="Z18" s="52"/>
      <c r="AA18" s="52"/>
    </row>
    <row r="19" spans="1:27" ht="30" customHeight="1" thickBot="1" x14ac:dyDescent="0.35">
      <c r="A19" s="88"/>
      <c r="B19" s="89"/>
      <c r="C19" s="16" t="s">
        <v>29</v>
      </c>
      <c r="D19" s="53" t="s">
        <v>43</v>
      </c>
      <c r="E19" s="32" t="s">
        <v>13</v>
      </c>
      <c r="F19" s="67" t="s">
        <v>14</v>
      </c>
      <c r="G19" s="61" t="s">
        <v>44</v>
      </c>
      <c r="H19" s="67" t="s">
        <v>15</v>
      </c>
      <c r="I19" s="32" t="s">
        <v>16</v>
      </c>
      <c r="J19" s="93"/>
      <c r="K19" s="33" t="s">
        <v>17</v>
      </c>
      <c r="L19" s="34"/>
      <c r="M19" s="35"/>
      <c r="N19" s="36" t="s">
        <v>17</v>
      </c>
      <c r="O19" s="37" t="s">
        <v>18</v>
      </c>
      <c r="P19" s="64"/>
      <c r="T19" s="43" t="s">
        <v>9</v>
      </c>
      <c r="U19" s="44"/>
      <c r="V19" s="44"/>
      <c r="W19" s="45" t="s">
        <v>29</v>
      </c>
      <c r="X19" s="45" t="s">
        <v>30</v>
      </c>
      <c r="Z19" s="52"/>
      <c r="AA19" s="52"/>
    </row>
    <row r="20" spans="1:27" ht="30" customHeight="1" thickBot="1" x14ac:dyDescent="0.35">
      <c r="A20" s="69" t="s">
        <v>19</v>
      </c>
      <c r="B20" s="70"/>
      <c r="C20" s="17"/>
      <c r="D20" s="17"/>
      <c r="E20" s="57"/>
      <c r="F20" s="57"/>
      <c r="G20" s="57"/>
      <c r="H20" s="57"/>
      <c r="I20" s="57"/>
      <c r="J20" s="10">
        <f>SUM(D20+E20+F20+G20+H20+T20)-I20</f>
        <v>0</v>
      </c>
      <c r="K20" s="11"/>
      <c r="M20" s="10" t="s">
        <v>20</v>
      </c>
      <c r="N20" s="22">
        <v>0</v>
      </c>
      <c r="O20" s="23"/>
      <c r="P20" s="65"/>
      <c r="Q20" s="43">
        <f t="shared" ref="Q20:Q25" si="2">SUM(C20*W20)</f>
        <v>0</v>
      </c>
      <c r="R20" s="43"/>
      <c r="S20" s="43"/>
      <c r="T20" s="43">
        <f>SUM(Q20:R20)</f>
        <v>0</v>
      </c>
      <c r="U20" s="81" t="s">
        <v>19</v>
      </c>
      <c r="V20" s="81"/>
      <c r="W20" s="46">
        <v>80</v>
      </c>
      <c r="X20" s="46">
        <v>0</v>
      </c>
      <c r="Z20" s="52"/>
      <c r="AA20" s="52"/>
    </row>
    <row r="21" spans="1:27" ht="30" customHeight="1" thickBot="1" x14ac:dyDescent="0.35">
      <c r="A21" s="69" t="s">
        <v>21</v>
      </c>
      <c r="B21" s="70"/>
      <c r="C21" s="17"/>
      <c r="D21" s="18"/>
      <c r="E21" s="19"/>
      <c r="F21" s="19"/>
      <c r="G21" s="57"/>
      <c r="H21" s="57"/>
      <c r="I21" s="57"/>
      <c r="J21" s="10">
        <f>SUM(H21+T21)-I21</f>
        <v>0</v>
      </c>
      <c r="K21" s="11"/>
      <c r="L21" s="24"/>
      <c r="M21" s="10" t="s">
        <v>22</v>
      </c>
      <c r="N21" s="12">
        <v>0</v>
      </c>
      <c r="O21" s="13"/>
      <c r="P21" s="65"/>
      <c r="Q21" s="43">
        <f t="shared" si="2"/>
        <v>0</v>
      </c>
      <c r="R21" s="43">
        <f>SUM(X21*D21)</f>
        <v>0</v>
      </c>
      <c r="S21" s="43">
        <f>SUM(G21*X21)</f>
        <v>0</v>
      </c>
      <c r="T21" s="43">
        <f>SUM(Q21:S21)</f>
        <v>0</v>
      </c>
      <c r="U21" s="81" t="s">
        <v>21</v>
      </c>
      <c r="V21" s="81"/>
      <c r="W21" s="46">
        <v>60</v>
      </c>
      <c r="X21" s="46">
        <v>10</v>
      </c>
      <c r="Z21" s="52"/>
      <c r="AA21" s="52"/>
    </row>
    <row r="22" spans="1:27" ht="30" customHeight="1" thickBot="1" x14ac:dyDescent="0.35">
      <c r="A22" s="69" t="s">
        <v>42</v>
      </c>
      <c r="B22" s="70"/>
      <c r="C22" s="17"/>
      <c r="D22" s="17"/>
      <c r="E22" s="19"/>
      <c r="F22" s="19"/>
      <c r="G22" s="19"/>
      <c r="H22" s="57"/>
      <c r="I22" s="57"/>
      <c r="J22" s="10">
        <f>SUM(D22+H22+T22)-I22</f>
        <v>0</v>
      </c>
      <c r="K22" s="11"/>
      <c r="L22" s="25"/>
      <c r="M22" s="10" t="s">
        <v>24</v>
      </c>
      <c r="N22" s="12">
        <v>0</v>
      </c>
      <c r="O22" s="13"/>
      <c r="P22" s="65"/>
      <c r="Q22" s="43">
        <f t="shared" si="2"/>
        <v>0</v>
      </c>
      <c r="R22" s="43">
        <f>SUM(D22*X22)</f>
        <v>0</v>
      </c>
      <c r="S22" s="43"/>
      <c r="T22" s="43">
        <f t="shared" ref="T22:T23" si="3">SUM(Q22:R22)</f>
        <v>0</v>
      </c>
      <c r="U22" s="81" t="s">
        <v>23</v>
      </c>
      <c r="V22" s="81"/>
      <c r="W22" s="46">
        <v>56</v>
      </c>
      <c r="X22" s="46">
        <v>0</v>
      </c>
      <c r="Z22" s="52"/>
      <c r="AA22" s="52"/>
    </row>
    <row r="23" spans="1:27" ht="30" customHeight="1" thickBot="1" x14ac:dyDescent="0.5">
      <c r="A23" s="69" t="s">
        <v>25</v>
      </c>
      <c r="B23" s="70"/>
      <c r="C23" s="20"/>
      <c r="D23" s="18"/>
      <c r="E23" s="57"/>
      <c r="F23" s="19"/>
      <c r="G23" s="19"/>
      <c r="H23" s="57"/>
      <c r="I23" s="57"/>
      <c r="J23" s="10">
        <f>SUM(D23+E23+H23+T23)-I23</f>
        <v>0</v>
      </c>
      <c r="K23" s="11"/>
      <c r="L23" s="7"/>
      <c r="M23" s="8" t="s">
        <v>26</v>
      </c>
      <c r="N23" s="82"/>
      <c r="O23" s="83"/>
      <c r="P23" s="62"/>
      <c r="Q23" s="43">
        <f t="shared" si="2"/>
        <v>0</v>
      </c>
      <c r="R23" s="43">
        <f>SUM(D23*X23)</f>
        <v>0</v>
      </c>
      <c r="S23" s="43"/>
      <c r="T23" s="43">
        <f t="shared" si="3"/>
        <v>0</v>
      </c>
      <c r="U23" s="81" t="s">
        <v>25</v>
      </c>
      <c r="V23" s="81"/>
      <c r="W23" s="46">
        <v>48</v>
      </c>
      <c r="X23" s="46">
        <v>0</v>
      </c>
      <c r="Z23" s="52"/>
      <c r="AA23" s="52"/>
    </row>
    <row r="24" spans="1:27" ht="30" customHeight="1" thickBot="1" x14ac:dyDescent="0.35">
      <c r="A24" s="69" t="s">
        <v>27</v>
      </c>
      <c r="B24" s="70"/>
      <c r="C24" s="17"/>
      <c r="D24" s="17"/>
      <c r="E24" s="19"/>
      <c r="F24" s="19"/>
      <c r="G24" s="57"/>
      <c r="H24" s="57"/>
      <c r="I24" s="57"/>
      <c r="J24" s="95">
        <f>SUM(P24+P25)</f>
        <v>0</v>
      </c>
      <c r="K24" s="11"/>
      <c r="L24" s="7"/>
      <c r="M24" s="84"/>
      <c r="N24" s="84"/>
      <c r="O24" s="85"/>
      <c r="P24" s="62">
        <f>SUM(H24+T24)-I24</f>
        <v>0</v>
      </c>
      <c r="Q24" s="43">
        <f t="shared" si="2"/>
        <v>0</v>
      </c>
      <c r="R24" s="43">
        <f>SUM(D24*X24)</f>
        <v>0</v>
      </c>
      <c r="S24" s="43">
        <f>SUM(G24*X24)</f>
        <v>0</v>
      </c>
      <c r="T24" s="43">
        <f>SUM(Q24:S24)</f>
        <v>0</v>
      </c>
      <c r="U24" s="81" t="s">
        <v>27</v>
      </c>
      <c r="V24" s="81"/>
      <c r="W24" s="46">
        <v>80</v>
      </c>
      <c r="X24" s="46">
        <v>8</v>
      </c>
      <c r="Z24" s="52"/>
      <c r="AA24" s="52"/>
    </row>
    <row r="25" spans="1:27" ht="30" customHeight="1" thickBot="1" x14ac:dyDescent="0.35">
      <c r="A25" s="69" t="s">
        <v>28</v>
      </c>
      <c r="B25" s="94"/>
      <c r="C25" s="20"/>
      <c r="D25" s="20"/>
      <c r="E25" s="58"/>
      <c r="F25" s="58"/>
      <c r="G25" s="59"/>
      <c r="H25" s="59"/>
      <c r="I25" s="59"/>
      <c r="J25" s="96"/>
      <c r="K25" s="21"/>
      <c r="L25" s="9"/>
      <c r="M25" s="82"/>
      <c r="N25" s="82"/>
      <c r="O25" s="83"/>
      <c r="P25" s="62">
        <f>SUM(G25+H25+T25)-I25</f>
        <v>0</v>
      </c>
      <c r="Q25" s="43">
        <f t="shared" si="2"/>
        <v>0</v>
      </c>
      <c r="R25" s="43">
        <f>SUM(D25*X25)</f>
        <v>0</v>
      </c>
      <c r="S25" s="43"/>
      <c r="T25" s="43">
        <f t="shared" ref="T25" si="4">SUM(Q25:R25)</f>
        <v>0</v>
      </c>
      <c r="U25" s="81" t="s">
        <v>28</v>
      </c>
      <c r="V25" s="81"/>
      <c r="W25" s="46">
        <v>168</v>
      </c>
      <c r="X25" s="46">
        <v>1</v>
      </c>
      <c r="Z25" s="52"/>
      <c r="AA25" s="52"/>
    </row>
    <row r="26" spans="1:27" ht="15" thickBot="1" x14ac:dyDescent="0.35">
      <c r="J26" s="41"/>
      <c r="Z26" s="52"/>
      <c r="AA26" s="52"/>
    </row>
    <row r="27" spans="1:27" ht="24" thickBot="1" x14ac:dyDescent="0.5">
      <c r="A27" s="76" t="s">
        <v>39</v>
      </c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Z27" s="52"/>
      <c r="AA27" s="52"/>
    </row>
    <row r="28" spans="1:27" ht="30" customHeight="1" thickBot="1" x14ac:dyDescent="0.35">
      <c r="A28" s="86"/>
      <c r="B28" s="87"/>
      <c r="C28" s="90" t="s">
        <v>3</v>
      </c>
      <c r="D28" s="91"/>
      <c r="E28" s="26" t="s">
        <v>4</v>
      </c>
      <c r="F28" s="66" t="s">
        <v>5</v>
      </c>
      <c r="G28" s="26" t="s">
        <v>6</v>
      </c>
      <c r="H28" s="66" t="s">
        <v>7</v>
      </c>
      <c r="I28" s="26" t="s">
        <v>8</v>
      </c>
      <c r="J28" s="92" t="s">
        <v>9</v>
      </c>
      <c r="K28" s="27" t="s">
        <v>10</v>
      </c>
      <c r="L28" s="28"/>
      <c r="M28" s="29" t="s">
        <v>11</v>
      </c>
      <c r="N28" s="30" t="s">
        <v>10</v>
      </c>
      <c r="O28" s="31" t="s">
        <v>12</v>
      </c>
      <c r="P28" s="64"/>
      <c r="W28" s="80" t="s">
        <v>31</v>
      </c>
      <c r="X28" s="80"/>
      <c r="Z28" s="52"/>
      <c r="AA28" s="52"/>
    </row>
    <row r="29" spans="1:27" ht="30" customHeight="1" thickBot="1" x14ac:dyDescent="0.35">
      <c r="A29" s="88"/>
      <c r="B29" s="89"/>
      <c r="C29" s="16" t="s">
        <v>29</v>
      </c>
      <c r="D29" s="53" t="s">
        <v>43</v>
      </c>
      <c r="E29" s="32" t="s">
        <v>13</v>
      </c>
      <c r="F29" s="67" t="s">
        <v>14</v>
      </c>
      <c r="G29" s="61" t="s">
        <v>44</v>
      </c>
      <c r="H29" s="67" t="s">
        <v>15</v>
      </c>
      <c r="I29" s="32" t="s">
        <v>16</v>
      </c>
      <c r="J29" s="93"/>
      <c r="K29" s="33" t="s">
        <v>17</v>
      </c>
      <c r="L29" s="34"/>
      <c r="M29" s="35"/>
      <c r="N29" s="36" t="s">
        <v>17</v>
      </c>
      <c r="O29" s="37" t="s">
        <v>18</v>
      </c>
      <c r="P29" s="64"/>
      <c r="T29" s="43" t="s">
        <v>9</v>
      </c>
      <c r="U29" s="44"/>
      <c r="V29" s="44"/>
      <c r="W29" s="45" t="s">
        <v>29</v>
      </c>
      <c r="X29" s="45" t="s">
        <v>30</v>
      </c>
      <c r="Z29" s="52"/>
      <c r="AA29" s="52"/>
    </row>
    <row r="30" spans="1:27" ht="30" customHeight="1" thickBot="1" x14ac:dyDescent="0.35">
      <c r="A30" s="69" t="s">
        <v>19</v>
      </c>
      <c r="B30" s="70"/>
      <c r="C30" s="17"/>
      <c r="D30" s="17"/>
      <c r="E30" s="57"/>
      <c r="F30" s="57"/>
      <c r="G30" s="57"/>
      <c r="H30" s="57"/>
      <c r="I30" s="57"/>
      <c r="J30" s="10">
        <f>SUM(D30+E30+F30+G30+H30+T30)-I30</f>
        <v>0</v>
      </c>
      <c r="K30" s="11"/>
      <c r="M30" s="10" t="s">
        <v>20</v>
      </c>
      <c r="N30" s="22">
        <v>0</v>
      </c>
      <c r="O30" s="23"/>
      <c r="P30" s="65"/>
      <c r="Q30" s="43">
        <f t="shared" ref="Q30:Q35" si="5">SUM(C30*W30)</f>
        <v>0</v>
      </c>
      <c r="R30" s="43"/>
      <c r="S30" s="43"/>
      <c r="T30" s="43">
        <f>SUM(Q30:R30)</f>
        <v>0</v>
      </c>
      <c r="U30" s="81" t="s">
        <v>19</v>
      </c>
      <c r="V30" s="81"/>
      <c r="W30" s="46">
        <v>80</v>
      </c>
      <c r="X30" s="46">
        <v>0</v>
      </c>
      <c r="Z30" s="52"/>
      <c r="AA30" s="52"/>
    </row>
    <row r="31" spans="1:27" ht="30" customHeight="1" thickBot="1" x14ac:dyDescent="0.35">
      <c r="A31" s="69" t="s">
        <v>21</v>
      </c>
      <c r="B31" s="70"/>
      <c r="C31" s="17"/>
      <c r="D31" s="18"/>
      <c r="E31" s="19"/>
      <c r="F31" s="19"/>
      <c r="G31" s="57"/>
      <c r="H31" s="57"/>
      <c r="I31" s="57"/>
      <c r="J31" s="10">
        <f>SUM(H31+T31)-I31</f>
        <v>0</v>
      </c>
      <c r="K31" s="11"/>
      <c r="L31" s="24"/>
      <c r="M31" s="10" t="s">
        <v>22</v>
      </c>
      <c r="N31" s="12">
        <v>0</v>
      </c>
      <c r="O31" s="13"/>
      <c r="P31" s="65"/>
      <c r="Q31" s="43">
        <f t="shared" si="5"/>
        <v>0</v>
      </c>
      <c r="R31" s="43">
        <f>SUM(X31*D31)</f>
        <v>0</v>
      </c>
      <c r="S31" s="43">
        <f>SUM(G31*X31)</f>
        <v>0</v>
      </c>
      <c r="T31" s="43">
        <f>SUM(Q31:S31)</f>
        <v>0</v>
      </c>
      <c r="U31" s="81" t="s">
        <v>21</v>
      </c>
      <c r="V31" s="81"/>
      <c r="W31" s="46">
        <v>60</v>
      </c>
      <c r="X31" s="46">
        <v>10</v>
      </c>
      <c r="Z31" s="52"/>
      <c r="AA31" s="52"/>
    </row>
    <row r="32" spans="1:27" ht="30" customHeight="1" thickBot="1" x14ac:dyDescent="0.35">
      <c r="A32" s="69" t="s">
        <v>42</v>
      </c>
      <c r="B32" s="70"/>
      <c r="C32" s="17"/>
      <c r="D32" s="17"/>
      <c r="E32" s="19"/>
      <c r="F32" s="19"/>
      <c r="G32" s="19"/>
      <c r="H32" s="57"/>
      <c r="I32" s="57"/>
      <c r="J32" s="10">
        <f>SUM(D32+H32+T32)-I32</f>
        <v>0</v>
      </c>
      <c r="K32" s="11"/>
      <c r="L32" s="25"/>
      <c r="M32" s="10" t="s">
        <v>24</v>
      </c>
      <c r="N32" s="12">
        <v>0</v>
      </c>
      <c r="O32" s="13"/>
      <c r="P32" s="65"/>
      <c r="Q32" s="43">
        <f t="shared" si="5"/>
        <v>0</v>
      </c>
      <c r="R32" s="43">
        <f>SUM(D32*X32)</f>
        <v>0</v>
      </c>
      <c r="S32" s="43"/>
      <c r="T32" s="43">
        <f t="shared" ref="T32:T33" si="6">SUM(Q32:R32)</f>
        <v>0</v>
      </c>
      <c r="U32" s="81" t="s">
        <v>23</v>
      </c>
      <c r="V32" s="81"/>
      <c r="W32" s="46">
        <v>56</v>
      </c>
      <c r="X32" s="46">
        <v>0</v>
      </c>
      <c r="Z32" s="52"/>
      <c r="AA32" s="52"/>
    </row>
    <row r="33" spans="1:27" ht="30" customHeight="1" thickBot="1" x14ac:dyDescent="0.5">
      <c r="A33" s="69" t="s">
        <v>25</v>
      </c>
      <c r="B33" s="70"/>
      <c r="C33" s="20"/>
      <c r="D33" s="18"/>
      <c r="E33" s="57"/>
      <c r="F33" s="19"/>
      <c r="G33" s="19"/>
      <c r="H33" s="57"/>
      <c r="I33" s="57"/>
      <c r="J33" s="10">
        <f>SUM(D33+E33+H33+T33)-I33</f>
        <v>0</v>
      </c>
      <c r="K33" s="11"/>
      <c r="L33" s="7"/>
      <c r="M33" s="8" t="s">
        <v>26</v>
      </c>
      <c r="N33" s="82"/>
      <c r="O33" s="83"/>
      <c r="P33" s="62"/>
      <c r="Q33" s="43">
        <f t="shared" si="5"/>
        <v>0</v>
      </c>
      <c r="R33" s="43">
        <f>SUM(D33*X33)</f>
        <v>0</v>
      </c>
      <c r="S33" s="43"/>
      <c r="T33" s="43">
        <f t="shared" si="6"/>
        <v>0</v>
      </c>
      <c r="U33" s="81" t="s">
        <v>25</v>
      </c>
      <c r="V33" s="81"/>
      <c r="W33" s="46">
        <v>48</v>
      </c>
      <c r="X33" s="46">
        <v>0</v>
      </c>
      <c r="Z33" s="52"/>
      <c r="AA33" s="52"/>
    </row>
    <row r="34" spans="1:27" ht="30" customHeight="1" thickBot="1" x14ac:dyDescent="0.35">
      <c r="A34" s="69" t="s">
        <v>27</v>
      </c>
      <c r="B34" s="70"/>
      <c r="C34" s="17"/>
      <c r="D34" s="17"/>
      <c r="E34" s="19"/>
      <c r="F34" s="19"/>
      <c r="G34" s="57"/>
      <c r="H34" s="57"/>
      <c r="I34" s="57"/>
      <c r="J34" s="95">
        <f>SUM(P34+P35)</f>
        <v>0</v>
      </c>
      <c r="K34" s="11"/>
      <c r="L34" s="7"/>
      <c r="M34" s="84"/>
      <c r="N34" s="84"/>
      <c r="O34" s="85"/>
      <c r="P34" s="62">
        <f>SUM(H34+T34)-I34</f>
        <v>0</v>
      </c>
      <c r="Q34" s="43">
        <f t="shared" si="5"/>
        <v>0</v>
      </c>
      <c r="R34" s="43">
        <f>SUM(D34*X34)</f>
        <v>0</v>
      </c>
      <c r="S34" s="43">
        <f>SUM(G34*X34)</f>
        <v>0</v>
      </c>
      <c r="T34" s="43">
        <f>SUM(Q34:S34)</f>
        <v>0</v>
      </c>
      <c r="U34" s="81" t="s">
        <v>27</v>
      </c>
      <c r="V34" s="81"/>
      <c r="W34" s="46">
        <v>80</v>
      </c>
      <c r="X34" s="46">
        <v>8</v>
      </c>
      <c r="Z34" s="52"/>
      <c r="AA34" s="52"/>
    </row>
    <row r="35" spans="1:27" ht="30" customHeight="1" thickBot="1" x14ac:dyDescent="0.35">
      <c r="A35" s="69" t="s">
        <v>28</v>
      </c>
      <c r="B35" s="94"/>
      <c r="C35" s="20"/>
      <c r="D35" s="20"/>
      <c r="E35" s="58"/>
      <c r="F35" s="58"/>
      <c r="G35" s="59"/>
      <c r="H35" s="59"/>
      <c r="I35" s="59"/>
      <c r="J35" s="96"/>
      <c r="K35" s="21"/>
      <c r="L35" s="9"/>
      <c r="M35" s="82"/>
      <c r="N35" s="82"/>
      <c r="O35" s="83"/>
      <c r="P35" s="62">
        <f>SUM(G35+H35+T35)-I35</f>
        <v>0</v>
      </c>
      <c r="Q35" s="43">
        <f t="shared" si="5"/>
        <v>0</v>
      </c>
      <c r="R35" s="43">
        <f>SUM(D35*X35)</f>
        <v>0</v>
      </c>
      <c r="S35" s="43"/>
      <c r="T35" s="43">
        <f t="shared" ref="T35" si="7">SUM(Q35:R35)</f>
        <v>0</v>
      </c>
      <c r="U35" s="81" t="s">
        <v>28</v>
      </c>
      <c r="V35" s="81"/>
      <c r="W35" s="46">
        <v>168</v>
      </c>
      <c r="X35" s="46">
        <v>1</v>
      </c>
      <c r="Z35" s="52"/>
      <c r="AA35" s="52"/>
    </row>
    <row r="36" spans="1:27" ht="15" thickBot="1" x14ac:dyDescent="0.35">
      <c r="J36" s="41"/>
      <c r="Z36" s="52"/>
      <c r="AA36" s="52"/>
    </row>
    <row r="37" spans="1:27" ht="24" thickBot="1" x14ac:dyDescent="0.5">
      <c r="A37" s="76" t="s">
        <v>40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8"/>
      <c r="Z37" s="52"/>
      <c r="AA37" s="52"/>
    </row>
    <row r="38" spans="1:27" ht="30" customHeight="1" thickBot="1" x14ac:dyDescent="0.35">
      <c r="A38" s="86"/>
      <c r="B38" s="87"/>
      <c r="C38" s="90" t="s">
        <v>3</v>
      </c>
      <c r="D38" s="91"/>
      <c r="E38" s="26" t="s">
        <v>4</v>
      </c>
      <c r="F38" s="66" t="s">
        <v>5</v>
      </c>
      <c r="G38" s="26" t="s">
        <v>6</v>
      </c>
      <c r="H38" s="66" t="s">
        <v>7</v>
      </c>
      <c r="I38" s="26" t="s">
        <v>8</v>
      </c>
      <c r="J38" s="92" t="s">
        <v>9</v>
      </c>
      <c r="K38" s="27" t="s">
        <v>10</v>
      </c>
      <c r="L38" s="28"/>
      <c r="M38" s="29" t="s">
        <v>11</v>
      </c>
      <c r="N38" s="30" t="s">
        <v>10</v>
      </c>
      <c r="O38" s="31" t="s">
        <v>12</v>
      </c>
      <c r="P38" s="64"/>
      <c r="W38" s="80" t="s">
        <v>31</v>
      </c>
      <c r="X38" s="80"/>
      <c r="Z38" s="52"/>
      <c r="AA38" s="52"/>
    </row>
    <row r="39" spans="1:27" ht="30" customHeight="1" thickBot="1" x14ac:dyDescent="0.35">
      <c r="A39" s="88"/>
      <c r="B39" s="89"/>
      <c r="C39" s="16" t="s">
        <v>29</v>
      </c>
      <c r="D39" s="53" t="s">
        <v>43</v>
      </c>
      <c r="E39" s="32" t="s">
        <v>13</v>
      </c>
      <c r="F39" s="67" t="s">
        <v>14</v>
      </c>
      <c r="G39" s="61" t="s">
        <v>44</v>
      </c>
      <c r="H39" s="67" t="s">
        <v>15</v>
      </c>
      <c r="I39" s="32" t="s">
        <v>16</v>
      </c>
      <c r="J39" s="93"/>
      <c r="K39" s="33" t="s">
        <v>17</v>
      </c>
      <c r="L39" s="34"/>
      <c r="M39" s="35"/>
      <c r="N39" s="36" t="s">
        <v>17</v>
      </c>
      <c r="O39" s="37" t="s">
        <v>18</v>
      </c>
      <c r="P39" s="64"/>
      <c r="T39" s="43" t="s">
        <v>9</v>
      </c>
      <c r="U39" s="44"/>
      <c r="V39" s="44"/>
      <c r="W39" s="45" t="s">
        <v>29</v>
      </c>
      <c r="X39" s="45" t="s">
        <v>30</v>
      </c>
      <c r="Z39" s="52"/>
      <c r="AA39" s="52"/>
    </row>
    <row r="40" spans="1:27" ht="30" customHeight="1" thickBot="1" x14ac:dyDescent="0.35">
      <c r="A40" s="69" t="s">
        <v>19</v>
      </c>
      <c r="B40" s="70"/>
      <c r="C40" s="17"/>
      <c r="D40" s="17"/>
      <c r="E40" s="57"/>
      <c r="F40" s="57"/>
      <c r="G40" s="57"/>
      <c r="H40" s="57"/>
      <c r="I40" s="57"/>
      <c r="J40" s="10">
        <f>SUM(D40+E40+F40+G40+H40+T40)-I40</f>
        <v>0</v>
      </c>
      <c r="K40" s="11"/>
      <c r="M40" s="10" t="s">
        <v>20</v>
      </c>
      <c r="N40" s="22">
        <v>0</v>
      </c>
      <c r="O40" s="23"/>
      <c r="P40" s="65"/>
      <c r="Q40" s="43">
        <f t="shared" ref="Q40:Q45" si="8">SUM(C40*W40)</f>
        <v>0</v>
      </c>
      <c r="R40" s="43"/>
      <c r="S40" s="43"/>
      <c r="T40" s="43">
        <f>SUM(Q40:R40)</f>
        <v>0</v>
      </c>
      <c r="U40" s="81" t="s">
        <v>19</v>
      </c>
      <c r="V40" s="81"/>
      <c r="W40" s="46">
        <v>80</v>
      </c>
      <c r="X40" s="46">
        <v>0</v>
      </c>
      <c r="Z40" s="52"/>
      <c r="AA40" s="52"/>
    </row>
    <row r="41" spans="1:27" ht="30" customHeight="1" thickBot="1" x14ac:dyDescent="0.35">
      <c r="A41" s="69" t="s">
        <v>21</v>
      </c>
      <c r="B41" s="70"/>
      <c r="C41" s="17"/>
      <c r="D41" s="18"/>
      <c r="E41" s="19"/>
      <c r="F41" s="19"/>
      <c r="G41" s="57"/>
      <c r="H41" s="57"/>
      <c r="I41" s="57"/>
      <c r="J41" s="10">
        <f>SUM(H41+T41)-I41</f>
        <v>0</v>
      </c>
      <c r="K41" s="11"/>
      <c r="L41" s="24"/>
      <c r="M41" s="10" t="s">
        <v>22</v>
      </c>
      <c r="N41" s="12">
        <v>0</v>
      </c>
      <c r="O41" s="13"/>
      <c r="P41" s="65"/>
      <c r="Q41" s="43">
        <f t="shared" si="8"/>
        <v>0</v>
      </c>
      <c r="R41" s="43">
        <f>SUM(X41*D41)</f>
        <v>0</v>
      </c>
      <c r="S41" s="43">
        <f>SUM(G41*X41)</f>
        <v>0</v>
      </c>
      <c r="T41" s="43">
        <f>SUM(Q41:S41)</f>
        <v>0</v>
      </c>
      <c r="U41" s="81" t="s">
        <v>21</v>
      </c>
      <c r="V41" s="81"/>
      <c r="W41" s="46">
        <v>60</v>
      </c>
      <c r="X41" s="46">
        <v>10</v>
      </c>
      <c r="Z41" s="52"/>
      <c r="AA41" s="52"/>
    </row>
    <row r="42" spans="1:27" ht="30" customHeight="1" thickBot="1" x14ac:dyDescent="0.35">
      <c r="A42" s="69" t="s">
        <v>42</v>
      </c>
      <c r="B42" s="70"/>
      <c r="C42" s="17"/>
      <c r="D42" s="17"/>
      <c r="E42" s="19"/>
      <c r="F42" s="19"/>
      <c r="G42" s="19"/>
      <c r="H42" s="57"/>
      <c r="I42" s="57"/>
      <c r="J42" s="10">
        <f>SUM(D42+H42+T42)-I42</f>
        <v>0</v>
      </c>
      <c r="K42" s="11"/>
      <c r="L42" s="25"/>
      <c r="M42" s="10" t="s">
        <v>24</v>
      </c>
      <c r="N42" s="12">
        <v>0</v>
      </c>
      <c r="O42" s="13"/>
      <c r="P42" s="65"/>
      <c r="Q42" s="43">
        <f t="shared" si="8"/>
        <v>0</v>
      </c>
      <c r="R42" s="43">
        <f>SUM(D42*X42)</f>
        <v>0</v>
      </c>
      <c r="S42" s="43"/>
      <c r="T42" s="43">
        <f t="shared" ref="T42:T43" si="9">SUM(Q42:R42)</f>
        <v>0</v>
      </c>
      <c r="U42" s="81" t="s">
        <v>23</v>
      </c>
      <c r="V42" s="81"/>
      <c r="W42" s="46">
        <v>56</v>
      </c>
      <c r="X42" s="46">
        <v>0</v>
      </c>
      <c r="Z42" s="52"/>
      <c r="AA42" s="52"/>
    </row>
    <row r="43" spans="1:27" ht="30" customHeight="1" thickBot="1" x14ac:dyDescent="0.5">
      <c r="A43" s="69" t="s">
        <v>25</v>
      </c>
      <c r="B43" s="70"/>
      <c r="C43" s="20"/>
      <c r="D43" s="18"/>
      <c r="E43" s="57"/>
      <c r="F43" s="19"/>
      <c r="G43" s="19"/>
      <c r="H43" s="57"/>
      <c r="I43" s="57"/>
      <c r="J43" s="10">
        <f>SUM(D43+E43+H43+T43)-I43</f>
        <v>0</v>
      </c>
      <c r="K43" s="11"/>
      <c r="L43" s="7"/>
      <c r="M43" s="8" t="s">
        <v>26</v>
      </c>
      <c r="N43" s="82"/>
      <c r="O43" s="83"/>
      <c r="P43" s="62"/>
      <c r="Q43" s="43">
        <f t="shared" si="8"/>
        <v>0</v>
      </c>
      <c r="R43" s="43">
        <f>SUM(D43*X43)</f>
        <v>0</v>
      </c>
      <c r="S43" s="43"/>
      <c r="T43" s="43">
        <f t="shared" si="9"/>
        <v>0</v>
      </c>
      <c r="U43" s="81" t="s">
        <v>25</v>
      </c>
      <c r="V43" s="81"/>
      <c r="W43" s="46">
        <v>48</v>
      </c>
      <c r="X43" s="46">
        <v>0</v>
      </c>
      <c r="Z43" s="52"/>
      <c r="AA43" s="52"/>
    </row>
    <row r="44" spans="1:27" ht="30" customHeight="1" thickBot="1" x14ac:dyDescent="0.35">
      <c r="A44" s="69" t="s">
        <v>27</v>
      </c>
      <c r="B44" s="70"/>
      <c r="C44" s="17"/>
      <c r="D44" s="17"/>
      <c r="E44" s="19"/>
      <c r="F44" s="19"/>
      <c r="G44" s="57"/>
      <c r="H44" s="57"/>
      <c r="I44" s="57"/>
      <c r="J44" s="95">
        <f>SUM(P44+P45)</f>
        <v>0</v>
      </c>
      <c r="K44" s="11"/>
      <c r="L44" s="7"/>
      <c r="M44" s="84"/>
      <c r="N44" s="84"/>
      <c r="O44" s="85"/>
      <c r="P44" s="62">
        <f>SUM(H44+T44)-I44</f>
        <v>0</v>
      </c>
      <c r="Q44" s="43">
        <f t="shared" si="8"/>
        <v>0</v>
      </c>
      <c r="R44" s="43">
        <f>SUM(D44*X44)</f>
        <v>0</v>
      </c>
      <c r="S44" s="43">
        <f>SUM(G44*X44)</f>
        <v>0</v>
      </c>
      <c r="T44" s="43">
        <f>SUM(Q44:S44)</f>
        <v>0</v>
      </c>
      <c r="U44" s="81" t="s">
        <v>27</v>
      </c>
      <c r="V44" s="81"/>
      <c r="W44" s="46">
        <v>80</v>
      </c>
      <c r="X44" s="46">
        <v>8</v>
      </c>
      <c r="Z44" s="52"/>
      <c r="AA44" s="52"/>
    </row>
    <row r="45" spans="1:27" ht="30" customHeight="1" thickBot="1" x14ac:dyDescent="0.35">
      <c r="A45" s="69" t="s">
        <v>28</v>
      </c>
      <c r="B45" s="94"/>
      <c r="C45" s="20"/>
      <c r="D45" s="20"/>
      <c r="E45" s="58"/>
      <c r="F45" s="58"/>
      <c r="G45" s="59"/>
      <c r="H45" s="59"/>
      <c r="I45" s="59"/>
      <c r="J45" s="96"/>
      <c r="K45" s="21"/>
      <c r="L45" s="9"/>
      <c r="M45" s="82"/>
      <c r="N45" s="82"/>
      <c r="O45" s="83"/>
      <c r="P45" s="62">
        <f>SUM(G45+H45+T45)-I45</f>
        <v>0</v>
      </c>
      <c r="Q45" s="43">
        <f t="shared" si="8"/>
        <v>0</v>
      </c>
      <c r="R45" s="43">
        <f>SUM(D45*X45)</f>
        <v>0</v>
      </c>
      <c r="S45" s="43"/>
      <c r="T45" s="43">
        <f t="shared" ref="T45" si="10">SUM(Q45:R45)</f>
        <v>0</v>
      </c>
      <c r="U45" s="81" t="s">
        <v>28</v>
      </c>
      <c r="V45" s="81"/>
      <c r="W45" s="46">
        <v>168</v>
      </c>
      <c r="X45" s="46">
        <v>1</v>
      </c>
      <c r="Z45" s="52"/>
      <c r="AA45" s="52"/>
    </row>
  </sheetData>
  <sheetProtection algorithmName="SHA-512" hashValue="s66Wzi+WdZrQPEdO56DE8C6AWpUR0zbXf+6K3av6C/SO3q1A9aGiXTuZCnuEK8mKNne3inlceAsk8ffP6eg4uA==" saltValue="h3CscaFni9gJUefwzF0/QA==" spinCount="100000" sheet="1" objects="1" scenarios="1"/>
  <mergeCells count="89">
    <mergeCell ref="W28:X28"/>
    <mergeCell ref="U30:V30"/>
    <mergeCell ref="U31:V31"/>
    <mergeCell ref="J14:J15"/>
    <mergeCell ref="J24:J25"/>
    <mergeCell ref="U23:V23"/>
    <mergeCell ref="A45:B45"/>
    <mergeCell ref="M45:O45"/>
    <mergeCell ref="A40:B40"/>
    <mergeCell ref="A41:B41"/>
    <mergeCell ref="A42:B42"/>
    <mergeCell ref="A43:B43"/>
    <mergeCell ref="N43:O43"/>
    <mergeCell ref="A44:B44"/>
    <mergeCell ref="M44:O44"/>
    <mergeCell ref="J44:J45"/>
    <mergeCell ref="A35:B35"/>
    <mergeCell ref="M35:O35"/>
    <mergeCell ref="A37:O37"/>
    <mergeCell ref="A38:B39"/>
    <mergeCell ref="C38:D38"/>
    <mergeCell ref="J38:J39"/>
    <mergeCell ref="J34:J35"/>
    <mergeCell ref="A34:B34"/>
    <mergeCell ref="M34:O34"/>
    <mergeCell ref="A25:B25"/>
    <mergeCell ref="M25:O25"/>
    <mergeCell ref="A27:O27"/>
    <mergeCell ref="A28:B29"/>
    <mergeCell ref="C28:D28"/>
    <mergeCell ref="J28:J29"/>
    <mergeCell ref="A30:B30"/>
    <mergeCell ref="A31:B31"/>
    <mergeCell ref="A32:B32"/>
    <mergeCell ref="A33:B33"/>
    <mergeCell ref="N33:O33"/>
    <mergeCell ref="A24:B24"/>
    <mergeCell ref="M24:O24"/>
    <mergeCell ref="A15:B15"/>
    <mergeCell ref="M15:O15"/>
    <mergeCell ref="A17:O17"/>
    <mergeCell ref="A18:B19"/>
    <mergeCell ref="C18:D18"/>
    <mergeCell ref="J18:J19"/>
    <mergeCell ref="A20:B20"/>
    <mergeCell ref="A21:B21"/>
    <mergeCell ref="A22:B22"/>
    <mergeCell ref="A23:B23"/>
    <mergeCell ref="N23:O23"/>
    <mergeCell ref="W8:X8"/>
    <mergeCell ref="U10:V10"/>
    <mergeCell ref="U11:V11"/>
    <mergeCell ref="U15:V15"/>
    <mergeCell ref="A13:B13"/>
    <mergeCell ref="N13:O13"/>
    <mergeCell ref="A14:B14"/>
    <mergeCell ref="M14:O14"/>
    <mergeCell ref="U13:V13"/>
    <mergeCell ref="U14:V14"/>
    <mergeCell ref="A12:B12"/>
    <mergeCell ref="A8:B9"/>
    <mergeCell ref="C8:D8"/>
    <mergeCell ref="J8:J9"/>
    <mergeCell ref="A10:B10"/>
    <mergeCell ref="A11:B11"/>
    <mergeCell ref="N1:O1"/>
    <mergeCell ref="E2:F2"/>
    <mergeCell ref="G2:O2"/>
    <mergeCell ref="E3:O4"/>
    <mergeCell ref="A7:O7"/>
    <mergeCell ref="E6:O6"/>
    <mergeCell ref="U12:V12"/>
    <mergeCell ref="W18:X18"/>
    <mergeCell ref="U20:V20"/>
    <mergeCell ref="U21:V21"/>
    <mergeCell ref="U22:V22"/>
    <mergeCell ref="U32:V32"/>
    <mergeCell ref="U33:V33"/>
    <mergeCell ref="U34:V34"/>
    <mergeCell ref="U35:V35"/>
    <mergeCell ref="U24:V24"/>
    <mergeCell ref="U25:V25"/>
    <mergeCell ref="U44:V44"/>
    <mergeCell ref="U45:V45"/>
    <mergeCell ref="W38:X38"/>
    <mergeCell ref="U40:V40"/>
    <mergeCell ref="U41:V41"/>
    <mergeCell ref="U42:V42"/>
    <mergeCell ref="U43:V43"/>
  </mergeCells>
  <conditionalFormatting sqref="K10:K15">
    <cfRule type="cellIs" dxfId="79" priority="15" operator="lessThan">
      <formula>0</formula>
    </cfRule>
    <cfRule type="cellIs" dxfId="78" priority="16" operator="greaterThanOrEqual">
      <formula>0</formula>
    </cfRule>
  </conditionalFormatting>
  <conditionalFormatting sqref="N10:N12">
    <cfRule type="cellIs" dxfId="77" priority="13" operator="greaterThanOrEqual">
      <formula>0</formula>
    </cfRule>
    <cfRule type="cellIs" dxfId="76" priority="14" operator="lessThan">
      <formula>0</formula>
    </cfRule>
  </conditionalFormatting>
  <conditionalFormatting sqref="K20:K25">
    <cfRule type="cellIs" dxfId="75" priority="11" operator="lessThan">
      <formula>0</formula>
    </cfRule>
    <cfRule type="cellIs" dxfId="74" priority="12" operator="greaterThanOrEqual">
      <formula>0</formula>
    </cfRule>
  </conditionalFormatting>
  <conditionalFormatting sqref="N20:N22">
    <cfRule type="cellIs" dxfId="73" priority="9" operator="greaterThanOrEqual">
      <formula>0</formula>
    </cfRule>
    <cfRule type="cellIs" dxfId="72" priority="10" operator="lessThan">
      <formula>0</formula>
    </cfRule>
  </conditionalFormatting>
  <conditionalFormatting sqref="K30:K35">
    <cfRule type="cellIs" dxfId="71" priority="7" operator="lessThan">
      <formula>0</formula>
    </cfRule>
    <cfRule type="cellIs" dxfId="70" priority="8" operator="greaterThanOrEqual">
      <formula>0</formula>
    </cfRule>
  </conditionalFormatting>
  <conditionalFormatting sqref="N30:N32">
    <cfRule type="cellIs" dxfId="69" priority="5" operator="greaterThanOrEqual">
      <formula>0</formula>
    </cfRule>
    <cfRule type="cellIs" dxfId="68" priority="6" operator="lessThan">
      <formula>0</formula>
    </cfRule>
  </conditionalFormatting>
  <conditionalFormatting sqref="K40:K45">
    <cfRule type="cellIs" dxfId="67" priority="3" operator="lessThan">
      <formula>0</formula>
    </cfRule>
    <cfRule type="cellIs" dxfId="66" priority="4" operator="greaterThanOrEqual">
      <formula>0</formula>
    </cfRule>
  </conditionalFormatting>
  <conditionalFormatting sqref="N40:N42">
    <cfRule type="cellIs" dxfId="65" priority="1" operator="greaterThanOrEqual">
      <formula>0</formula>
    </cfRule>
    <cfRule type="cellIs" dxfId="64" priority="2" operator="lessThan">
      <formula>0</formula>
    </cfRule>
  </conditionalFormatting>
  <pageMargins left="0.7" right="0.7" top="0.75" bottom="0.75" header="0.3" footer="0.3"/>
  <pageSetup scale="55" orientation="portrait" horizontalDpi="0" verticalDpi="0" r:id="rId1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45"/>
  <sheetViews>
    <sheetView zoomScaleNormal="100" workbookViewId="0">
      <selection activeCell="E6" sqref="E6:O6"/>
    </sheetView>
  </sheetViews>
  <sheetFormatPr defaultRowHeight="14.4" x14ac:dyDescent="0.3"/>
  <cols>
    <col min="1" max="1" width="9.6640625" bestFit="1" customWidth="1"/>
    <col min="2" max="2" width="6" bestFit="1" customWidth="1"/>
    <col min="3" max="11" width="10.6640625" customWidth="1"/>
    <col min="12" max="12" width="2.33203125" bestFit="1" customWidth="1"/>
    <col min="13" max="13" width="14.6640625" bestFit="1" customWidth="1"/>
    <col min="14" max="14" width="10.6640625" customWidth="1"/>
    <col min="15" max="15" width="13.88671875" bestFit="1" customWidth="1"/>
    <col min="16" max="16" width="14" style="42" customWidth="1"/>
    <col min="17" max="26" width="9.109375" style="42"/>
  </cols>
  <sheetData>
    <row r="1" spans="1:27" ht="35.1" customHeight="1" thickBot="1" x14ac:dyDescent="0.4">
      <c r="A1" s="1"/>
      <c r="B1" s="1"/>
      <c r="C1" s="1"/>
      <c r="D1" s="2"/>
      <c r="E1" s="3" t="s">
        <v>0</v>
      </c>
      <c r="F1" s="48">
        <f>WEDNESDAY!F1</f>
        <v>1</v>
      </c>
      <c r="K1" s="4"/>
      <c r="L1" s="15">
        <v>1</v>
      </c>
      <c r="M1" s="47" t="s">
        <v>36</v>
      </c>
      <c r="N1" s="97">
        <f>FRIDAY!N1+1</f>
        <v>44170</v>
      </c>
      <c r="O1" s="97"/>
      <c r="P1" s="38"/>
    </row>
    <row r="2" spans="1:27" ht="30" customHeight="1" thickBot="1" x14ac:dyDescent="0.35">
      <c r="D2" s="5"/>
      <c r="E2" s="72" t="s">
        <v>2</v>
      </c>
      <c r="F2" s="72"/>
      <c r="G2" s="75"/>
      <c r="H2" s="75"/>
      <c r="I2" s="75"/>
      <c r="J2" s="75"/>
      <c r="K2" s="75"/>
      <c r="L2" s="75"/>
      <c r="M2" s="75"/>
      <c r="N2" s="75"/>
      <c r="O2" s="75"/>
      <c r="P2" s="62"/>
    </row>
    <row r="3" spans="1:27" x14ac:dyDescent="0.3"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63"/>
    </row>
    <row r="4" spans="1:27" ht="15" thickBot="1" x14ac:dyDescent="0.35"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62"/>
    </row>
    <row r="6" spans="1:27" ht="16.2" thickBot="1" x14ac:dyDescent="0.35">
      <c r="E6" s="79" t="s">
        <v>45</v>
      </c>
      <c r="F6" s="79"/>
      <c r="G6" s="79"/>
      <c r="H6" s="79"/>
      <c r="I6" s="79"/>
      <c r="J6" s="79"/>
      <c r="K6" s="79"/>
      <c r="L6" s="79"/>
      <c r="M6" s="79"/>
      <c r="N6" s="79"/>
      <c r="O6" s="79"/>
    </row>
    <row r="7" spans="1:27" s="6" customFormat="1" ht="24" thickBot="1" x14ac:dyDescent="0.5">
      <c r="A7" s="76" t="s">
        <v>41</v>
      </c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8"/>
      <c r="P7" s="40"/>
      <c r="Q7" s="56"/>
      <c r="R7" s="56"/>
      <c r="S7" s="56"/>
      <c r="T7" s="56"/>
      <c r="U7" s="56"/>
      <c r="V7" s="56"/>
      <c r="W7" s="56"/>
      <c r="X7" s="56"/>
      <c r="Y7" s="56"/>
    </row>
    <row r="8" spans="1:27" ht="30" customHeight="1" thickBot="1" x14ac:dyDescent="0.35">
      <c r="A8" s="86"/>
      <c r="B8" s="87"/>
      <c r="C8" s="90" t="s">
        <v>3</v>
      </c>
      <c r="D8" s="91"/>
      <c r="E8" s="26" t="s">
        <v>4</v>
      </c>
      <c r="F8" s="66" t="s">
        <v>5</v>
      </c>
      <c r="G8" s="26" t="s">
        <v>6</v>
      </c>
      <c r="H8" s="66" t="s">
        <v>7</v>
      </c>
      <c r="I8" s="26" t="s">
        <v>8</v>
      </c>
      <c r="J8" s="92" t="s">
        <v>9</v>
      </c>
      <c r="K8" s="27" t="s">
        <v>10</v>
      </c>
      <c r="L8" s="28"/>
      <c r="M8" s="29" t="s">
        <v>11</v>
      </c>
      <c r="N8" s="30" t="s">
        <v>10</v>
      </c>
      <c r="O8" s="31" t="s">
        <v>12</v>
      </c>
      <c r="P8" s="64"/>
      <c r="W8" s="80" t="s">
        <v>31</v>
      </c>
      <c r="X8" s="80"/>
      <c r="Z8" s="52"/>
      <c r="AA8" s="52"/>
    </row>
    <row r="9" spans="1:27" ht="30" customHeight="1" thickBot="1" x14ac:dyDescent="0.35">
      <c r="A9" s="88"/>
      <c r="B9" s="89"/>
      <c r="C9" s="16" t="s">
        <v>29</v>
      </c>
      <c r="D9" s="53" t="s">
        <v>43</v>
      </c>
      <c r="E9" s="32" t="s">
        <v>13</v>
      </c>
      <c r="F9" s="67" t="s">
        <v>14</v>
      </c>
      <c r="G9" s="61" t="s">
        <v>44</v>
      </c>
      <c r="H9" s="67" t="s">
        <v>15</v>
      </c>
      <c r="I9" s="32" t="s">
        <v>16</v>
      </c>
      <c r="J9" s="93"/>
      <c r="K9" s="33" t="s">
        <v>17</v>
      </c>
      <c r="L9" s="34"/>
      <c r="M9" s="35"/>
      <c r="N9" s="36" t="s">
        <v>17</v>
      </c>
      <c r="O9" s="37" t="s">
        <v>18</v>
      </c>
      <c r="P9" s="64"/>
      <c r="T9" s="43" t="s">
        <v>9</v>
      </c>
      <c r="U9" s="44"/>
      <c r="V9" s="44"/>
      <c r="W9" s="45" t="s">
        <v>29</v>
      </c>
      <c r="X9" s="45" t="s">
        <v>30</v>
      </c>
      <c r="Z9" s="52"/>
      <c r="AA9" s="52"/>
    </row>
    <row r="10" spans="1:27" ht="30" customHeight="1" thickBot="1" x14ac:dyDescent="0.35">
      <c r="A10" s="69" t="s">
        <v>19</v>
      </c>
      <c r="B10" s="70"/>
      <c r="C10" s="17"/>
      <c r="D10" s="17"/>
      <c r="E10" s="57"/>
      <c r="F10" s="57"/>
      <c r="G10" s="57"/>
      <c r="H10" s="57"/>
      <c r="I10" s="57"/>
      <c r="J10" s="10">
        <f>SUM(D10+E10+F10+G10+H10+T10)-I10</f>
        <v>0</v>
      </c>
      <c r="K10" s="11"/>
      <c r="M10" s="10" t="s">
        <v>20</v>
      </c>
      <c r="N10" s="22">
        <v>0</v>
      </c>
      <c r="O10" s="23"/>
      <c r="P10" s="65"/>
      <c r="Q10" s="43">
        <f t="shared" ref="Q10:Q15" si="0">SUM(C10*W10)</f>
        <v>0</v>
      </c>
      <c r="R10" s="43"/>
      <c r="S10" s="43"/>
      <c r="T10" s="43">
        <f>SUM(Q10:R10)</f>
        <v>0</v>
      </c>
      <c r="U10" s="81" t="s">
        <v>19</v>
      </c>
      <c r="V10" s="81"/>
      <c r="W10" s="46">
        <v>80</v>
      </c>
      <c r="X10" s="46">
        <v>0</v>
      </c>
      <c r="Z10" s="52"/>
      <c r="AA10" s="52"/>
    </row>
    <row r="11" spans="1:27" ht="30" customHeight="1" thickBot="1" x14ac:dyDescent="0.35">
      <c r="A11" s="69" t="s">
        <v>21</v>
      </c>
      <c r="B11" s="70"/>
      <c r="C11" s="17"/>
      <c r="D11" s="18"/>
      <c r="E11" s="19"/>
      <c r="F11" s="19"/>
      <c r="G11" s="57"/>
      <c r="H11" s="57"/>
      <c r="I11" s="57"/>
      <c r="J11" s="10">
        <f>SUM(H11+T11)-I11</f>
        <v>0</v>
      </c>
      <c r="K11" s="11"/>
      <c r="L11" s="24"/>
      <c r="M11" s="10" t="s">
        <v>22</v>
      </c>
      <c r="N11" s="12">
        <v>0</v>
      </c>
      <c r="O11" s="13"/>
      <c r="P11" s="65"/>
      <c r="Q11" s="43">
        <f t="shared" si="0"/>
        <v>0</v>
      </c>
      <c r="R11" s="43">
        <f>SUM(X11*D11)</f>
        <v>0</v>
      </c>
      <c r="S11" s="43">
        <f>SUM(G11*X11)</f>
        <v>0</v>
      </c>
      <c r="T11" s="43">
        <f>SUM(Q11:S11)</f>
        <v>0</v>
      </c>
      <c r="U11" s="81" t="s">
        <v>21</v>
      </c>
      <c r="V11" s="81"/>
      <c r="W11" s="46">
        <v>60</v>
      </c>
      <c r="X11" s="46">
        <v>10</v>
      </c>
      <c r="Z11" s="52"/>
      <c r="AA11" s="52"/>
    </row>
    <row r="12" spans="1:27" ht="30" customHeight="1" thickBot="1" x14ac:dyDescent="0.35">
      <c r="A12" s="69" t="s">
        <v>42</v>
      </c>
      <c r="B12" s="70"/>
      <c r="C12" s="17"/>
      <c r="D12" s="17"/>
      <c r="E12" s="19"/>
      <c r="F12" s="19"/>
      <c r="G12" s="19"/>
      <c r="H12" s="57"/>
      <c r="I12" s="57"/>
      <c r="J12" s="10">
        <f>SUM(D12+H12+T12)-I12</f>
        <v>0</v>
      </c>
      <c r="K12" s="11"/>
      <c r="L12" s="25"/>
      <c r="M12" s="10" t="s">
        <v>24</v>
      </c>
      <c r="N12" s="12">
        <v>0</v>
      </c>
      <c r="O12" s="13"/>
      <c r="P12" s="65"/>
      <c r="Q12" s="43">
        <f t="shared" si="0"/>
        <v>0</v>
      </c>
      <c r="R12" s="43">
        <f>SUM(D12*X12)</f>
        <v>0</v>
      </c>
      <c r="S12" s="43"/>
      <c r="T12" s="43">
        <f t="shared" ref="T12:T15" si="1">SUM(Q12:R12)</f>
        <v>0</v>
      </c>
      <c r="U12" s="81" t="s">
        <v>23</v>
      </c>
      <c r="V12" s="81"/>
      <c r="W12" s="46">
        <v>56</v>
      </c>
      <c r="X12" s="46">
        <v>0</v>
      </c>
      <c r="Z12" s="52"/>
      <c r="AA12" s="52"/>
    </row>
    <row r="13" spans="1:27" ht="30" customHeight="1" thickBot="1" x14ac:dyDescent="0.5">
      <c r="A13" s="69" t="s">
        <v>25</v>
      </c>
      <c r="B13" s="70"/>
      <c r="C13" s="20"/>
      <c r="D13" s="18"/>
      <c r="E13" s="57"/>
      <c r="F13" s="19"/>
      <c r="G13" s="19"/>
      <c r="H13" s="57"/>
      <c r="I13" s="57"/>
      <c r="J13" s="10">
        <f>SUM(D13+E13+H13+T13)-I13</f>
        <v>0</v>
      </c>
      <c r="K13" s="11"/>
      <c r="L13" s="7"/>
      <c r="M13" s="8" t="s">
        <v>26</v>
      </c>
      <c r="N13" s="82"/>
      <c r="O13" s="83"/>
      <c r="P13" s="62"/>
      <c r="Q13" s="43">
        <f t="shared" si="0"/>
        <v>0</v>
      </c>
      <c r="R13" s="43">
        <f>SUM(D13*X13)</f>
        <v>0</v>
      </c>
      <c r="S13" s="43"/>
      <c r="T13" s="43">
        <f t="shared" si="1"/>
        <v>0</v>
      </c>
      <c r="U13" s="81" t="s">
        <v>25</v>
      </c>
      <c r="V13" s="81"/>
      <c r="W13" s="46">
        <v>48</v>
      </c>
      <c r="X13" s="46">
        <v>0</v>
      </c>
      <c r="Z13" s="52"/>
      <c r="AA13" s="52"/>
    </row>
    <row r="14" spans="1:27" ht="30" customHeight="1" thickBot="1" x14ac:dyDescent="0.35">
      <c r="A14" s="69" t="s">
        <v>27</v>
      </c>
      <c r="B14" s="70"/>
      <c r="C14" s="17"/>
      <c r="D14" s="17"/>
      <c r="E14" s="19"/>
      <c r="F14" s="19"/>
      <c r="G14" s="57"/>
      <c r="H14" s="57"/>
      <c r="I14" s="57"/>
      <c r="J14" s="95">
        <f>SUM(P14+P15)</f>
        <v>0</v>
      </c>
      <c r="K14" s="11"/>
      <c r="L14" s="7"/>
      <c r="M14" s="84"/>
      <c r="N14" s="84"/>
      <c r="O14" s="85"/>
      <c r="P14" s="62">
        <f>SUM(H14+T14)-I14</f>
        <v>0</v>
      </c>
      <c r="Q14" s="43">
        <f t="shared" si="0"/>
        <v>0</v>
      </c>
      <c r="R14" s="43">
        <f>SUM(D14*X14)</f>
        <v>0</v>
      </c>
      <c r="S14" s="43">
        <f>SUM(G14*X14)</f>
        <v>0</v>
      </c>
      <c r="T14" s="43">
        <f>SUM(Q14:S14)</f>
        <v>0</v>
      </c>
      <c r="U14" s="81" t="s">
        <v>27</v>
      </c>
      <c r="V14" s="81"/>
      <c r="W14" s="46">
        <v>80</v>
      </c>
      <c r="X14" s="46">
        <v>8</v>
      </c>
      <c r="Z14" s="52"/>
      <c r="AA14" s="52"/>
    </row>
    <row r="15" spans="1:27" ht="30" customHeight="1" thickBot="1" x14ac:dyDescent="0.35">
      <c r="A15" s="69" t="s">
        <v>28</v>
      </c>
      <c r="B15" s="94"/>
      <c r="C15" s="20"/>
      <c r="D15" s="20"/>
      <c r="E15" s="58"/>
      <c r="F15" s="58"/>
      <c r="G15" s="59"/>
      <c r="H15" s="59"/>
      <c r="I15" s="59"/>
      <c r="J15" s="96"/>
      <c r="K15" s="21"/>
      <c r="L15" s="9"/>
      <c r="M15" s="82"/>
      <c r="N15" s="82"/>
      <c r="O15" s="83"/>
      <c r="P15" s="62">
        <f>SUM(G15+H15+T15)-I15</f>
        <v>0</v>
      </c>
      <c r="Q15" s="43">
        <f t="shared" si="0"/>
        <v>0</v>
      </c>
      <c r="R15" s="43">
        <f>SUM(D15*X15)</f>
        <v>0</v>
      </c>
      <c r="S15" s="43"/>
      <c r="T15" s="43">
        <f t="shared" si="1"/>
        <v>0</v>
      </c>
      <c r="U15" s="81" t="s">
        <v>28</v>
      </c>
      <c r="V15" s="81"/>
      <c r="W15" s="46">
        <v>168</v>
      </c>
      <c r="X15" s="46">
        <v>1</v>
      </c>
      <c r="Z15" s="52"/>
      <c r="AA15" s="52"/>
    </row>
    <row r="16" spans="1:27" ht="15" thickBot="1" x14ac:dyDescent="0.35">
      <c r="J16" s="24"/>
      <c r="Z16" s="52"/>
      <c r="AA16" s="52"/>
    </row>
    <row r="17" spans="1:27" ht="24" thickBot="1" x14ac:dyDescent="0.5">
      <c r="A17" s="76" t="s">
        <v>38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8"/>
      <c r="Z17" s="52"/>
      <c r="AA17" s="52"/>
    </row>
    <row r="18" spans="1:27" ht="30" customHeight="1" thickBot="1" x14ac:dyDescent="0.35">
      <c r="A18" s="86"/>
      <c r="B18" s="87"/>
      <c r="C18" s="90" t="s">
        <v>3</v>
      </c>
      <c r="D18" s="91"/>
      <c r="E18" s="26" t="s">
        <v>4</v>
      </c>
      <c r="F18" s="66" t="s">
        <v>5</v>
      </c>
      <c r="G18" s="26" t="s">
        <v>6</v>
      </c>
      <c r="H18" s="66" t="s">
        <v>7</v>
      </c>
      <c r="I18" s="26" t="s">
        <v>8</v>
      </c>
      <c r="J18" s="92" t="s">
        <v>9</v>
      </c>
      <c r="K18" s="27" t="s">
        <v>10</v>
      </c>
      <c r="L18" s="28"/>
      <c r="M18" s="29" t="s">
        <v>11</v>
      </c>
      <c r="N18" s="30" t="s">
        <v>10</v>
      </c>
      <c r="O18" s="31" t="s">
        <v>12</v>
      </c>
      <c r="P18" s="64"/>
      <c r="W18" s="80" t="s">
        <v>31</v>
      </c>
      <c r="X18" s="80"/>
      <c r="Z18" s="52"/>
      <c r="AA18" s="52"/>
    </row>
    <row r="19" spans="1:27" ht="30" customHeight="1" thickBot="1" x14ac:dyDescent="0.35">
      <c r="A19" s="88"/>
      <c r="B19" s="89"/>
      <c r="C19" s="16" t="s">
        <v>29</v>
      </c>
      <c r="D19" s="53" t="s">
        <v>43</v>
      </c>
      <c r="E19" s="32" t="s">
        <v>13</v>
      </c>
      <c r="F19" s="67" t="s">
        <v>14</v>
      </c>
      <c r="G19" s="61" t="s">
        <v>44</v>
      </c>
      <c r="H19" s="67" t="s">
        <v>15</v>
      </c>
      <c r="I19" s="32" t="s">
        <v>16</v>
      </c>
      <c r="J19" s="93"/>
      <c r="K19" s="33" t="s">
        <v>17</v>
      </c>
      <c r="L19" s="34"/>
      <c r="M19" s="35"/>
      <c r="N19" s="36" t="s">
        <v>17</v>
      </c>
      <c r="O19" s="37" t="s">
        <v>18</v>
      </c>
      <c r="P19" s="64"/>
      <c r="T19" s="43" t="s">
        <v>9</v>
      </c>
      <c r="U19" s="44"/>
      <c r="V19" s="44"/>
      <c r="W19" s="45" t="s">
        <v>29</v>
      </c>
      <c r="X19" s="45" t="s">
        <v>30</v>
      </c>
      <c r="Z19" s="52"/>
      <c r="AA19" s="52"/>
    </row>
    <row r="20" spans="1:27" ht="30" customHeight="1" thickBot="1" x14ac:dyDescent="0.35">
      <c r="A20" s="69" t="s">
        <v>19</v>
      </c>
      <c r="B20" s="70"/>
      <c r="C20" s="17"/>
      <c r="D20" s="17"/>
      <c r="E20" s="57"/>
      <c r="F20" s="57"/>
      <c r="G20" s="57"/>
      <c r="H20" s="57"/>
      <c r="I20" s="57"/>
      <c r="J20" s="10">
        <f>SUM(D20+E20+F20+G20+H20+T20)-I20</f>
        <v>0</v>
      </c>
      <c r="K20" s="11"/>
      <c r="M20" s="10" t="s">
        <v>20</v>
      </c>
      <c r="N20" s="22">
        <v>0</v>
      </c>
      <c r="O20" s="23"/>
      <c r="P20" s="65"/>
      <c r="Q20" s="43">
        <f t="shared" ref="Q20:Q25" si="2">SUM(C20*W20)</f>
        <v>0</v>
      </c>
      <c r="R20" s="43"/>
      <c r="S20" s="43"/>
      <c r="T20" s="43">
        <f>SUM(Q20:R20)</f>
        <v>0</v>
      </c>
      <c r="U20" s="81" t="s">
        <v>19</v>
      </c>
      <c r="V20" s="81"/>
      <c r="W20" s="46">
        <v>80</v>
      </c>
      <c r="X20" s="46">
        <v>0</v>
      </c>
      <c r="Z20" s="52"/>
      <c r="AA20" s="52"/>
    </row>
    <row r="21" spans="1:27" ht="30" customHeight="1" thickBot="1" x14ac:dyDescent="0.35">
      <c r="A21" s="69" t="s">
        <v>21</v>
      </c>
      <c r="B21" s="70"/>
      <c r="C21" s="17"/>
      <c r="D21" s="18"/>
      <c r="E21" s="19"/>
      <c r="F21" s="19"/>
      <c r="G21" s="57"/>
      <c r="H21" s="57"/>
      <c r="I21" s="57"/>
      <c r="J21" s="10">
        <f>SUM(H21+T21)-I21</f>
        <v>0</v>
      </c>
      <c r="K21" s="11"/>
      <c r="L21" s="24"/>
      <c r="M21" s="10" t="s">
        <v>22</v>
      </c>
      <c r="N21" s="12">
        <v>0</v>
      </c>
      <c r="O21" s="13"/>
      <c r="P21" s="65"/>
      <c r="Q21" s="43">
        <f t="shared" si="2"/>
        <v>0</v>
      </c>
      <c r="R21" s="43">
        <f>SUM(X21*D21)</f>
        <v>0</v>
      </c>
      <c r="S21" s="43">
        <f>SUM(G21*X21)</f>
        <v>0</v>
      </c>
      <c r="T21" s="43">
        <f>SUM(Q21:S21)</f>
        <v>0</v>
      </c>
      <c r="U21" s="81" t="s">
        <v>21</v>
      </c>
      <c r="V21" s="81"/>
      <c r="W21" s="46">
        <v>60</v>
      </c>
      <c r="X21" s="46">
        <v>10</v>
      </c>
      <c r="Z21" s="52"/>
      <c r="AA21" s="52"/>
    </row>
    <row r="22" spans="1:27" ht="30" customHeight="1" thickBot="1" x14ac:dyDescent="0.35">
      <c r="A22" s="69" t="s">
        <v>42</v>
      </c>
      <c r="B22" s="70"/>
      <c r="C22" s="17"/>
      <c r="D22" s="17"/>
      <c r="E22" s="19"/>
      <c r="F22" s="19"/>
      <c r="G22" s="19"/>
      <c r="H22" s="57"/>
      <c r="I22" s="57"/>
      <c r="J22" s="10">
        <f>SUM(D22+H22+T22)-I22</f>
        <v>0</v>
      </c>
      <c r="K22" s="11"/>
      <c r="L22" s="25"/>
      <c r="M22" s="10" t="s">
        <v>24</v>
      </c>
      <c r="N22" s="12">
        <v>0</v>
      </c>
      <c r="O22" s="13"/>
      <c r="P22" s="65"/>
      <c r="Q22" s="43">
        <f t="shared" si="2"/>
        <v>0</v>
      </c>
      <c r="R22" s="43">
        <f>SUM(D22*X22)</f>
        <v>0</v>
      </c>
      <c r="S22" s="43"/>
      <c r="T22" s="43">
        <f t="shared" ref="T22:T23" si="3">SUM(Q22:R22)</f>
        <v>0</v>
      </c>
      <c r="U22" s="81" t="s">
        <v>23</v>
      </c>
      <c r="V22" s="81"/>
      <c r="W22" s="46">
        <v>56</v>
      </c>
      <c r="X22" s="46">
        <v>0</v>
      </c>
      <c r="Z22" s="52"/>
      <c r="AA22" s="52"/>
    </row>
    <row r="23" spans="1:27" ht="30" customHeight="1" thickBot="1" x14ac:dyDescent="0.5">
      <c r="A23" s="69" t="s">
        <v>25</v>
      </c>
      <c r="B23" s="70"/>
      <c r="C23" s="20"/>
      <c r="D23" s="18"/>
      <c r="E23" s="57"/>
      <c r="F23" s="19"/>
      <c r="G23" s="19"/>
      <c r="H23" s="57"/>
      <c r="I23" s="57"/>
      <c r="J23" s="10">
        <f>SUM(D23+E23+H23+T23)-I23</f>
        <v>0</v>
      </c>
      <c r="K23" s="11"/>
      <c r="L23" s="7"/>
      <c r="M23" s="8" t="s">
        <v>26</v>
      </c>
      <c r="N23" s="82"/>
      <c r="O23" s="83"/>
      <c r="P23" s="62"/>
      <c r="Q23" s="43">
        <f t="shared" si="2"/>
        <v>0</v>
      </c>
      <c r="R23" s="43">
        <f>SUM(D23*X23)</f>
        <v>0</v>
      </c>
      <c r="S23" s="43"/>
      <c r="T23" s="43">
        <f t="shared" si="3"/>
        <v>0</v>
      </c>
      <c r="U23" s="81" t="s">
        <v>25</v>
      </c>
      <c r="V23" s="81"/>
      <c r="W23" s="46">
        <v>48</v>
      </c>
      <c r="X23" s="46">
        <v>0</v>
      </c>
      <c r="Z23" s="52"/>
      <c r="AA23" s="52"/>
    </row>
    <row r="24" spans="1:27" ht="30" customHeight="1" thickBot="1" x14ac:dyDescent="0.35">
      <c r="A24" s="69" t="s">
        <v>27</v>
      </c>
      <c r="B24" s="70"/>
      <c r="C24" s="17"/>
      <c r="D24" s="17"/>
      <c r="E24" s="19"/>
      <c r="F24" s="19"/>
      <c r="G24" s="57"/>
      <c r="H24" s="57"/>
      <c r="I24" s="57"/>
      <c r="J24" s="95">
        <f>SUM(P24+P25)</f>
        <v>0</v>
      </c>
      <c r="K24" s="11"/>
      <c r="L24" s="7"/>
      <c r="M24" s="84"/>
      <c r="N24" s="84"/>
      <c r="O24" s="85"/>
      <c r="P24" s="62">
        <f>SUM(H24+T24)-I24</f>
        <v>0</v>
      </c>
      <c r="Q24" s="43">
        <f t="shared" si="2"/>
        <v>0</v>
      </c>
      <c r="R24" s="43">
        <f>SUM(D24*X24)</f>
        <v>0</v>
      </c>
      <c r="S24" s="43">
        <f>SUM(G24*X24)</f>
        <v>0</v>
      </c>
      <c r="T24" s="43">
        <f>SUM(Q24:S24)</f>
        <v>0</v>
      </c>
      <c r="U24" s="81" t="s">
        <v>27</v>
      </c>
      <c r="V24" s="81"/>
      <c r="W24" s="46">
        <v>80</v>
      </c>
      <c r="X24" s="46">
        <v>8</v>
      </c>
      <c r="Z24" s="52"/>
      <c r="AA24" s="52"/>
    </row>
    <row r="25" spans="1:27" ht="30" customHeight="1" thickBot="1" x14ac:dyDescent="0.35">
      <c r="A25" s="69" t="s">
        <v>28</v>
      </c>
      <c r="B25" s="94"/>
      <c r="C25" s="20"/>
      <c r="D25" s="20"/>
      <c r="E25" s="58"/>
      <c r="F25" s="58"/>
      <c r="G25" s="59"/>
      <c r="H25" s="59"/>
      <c r="I25" s="59"/>
      <c r="J25" s="96"/>
      <c r="K25" s="21"/>
      <c r="L25" s="9"/>
      <c r="M25" s="82"/>
      <c r="N25" s="82"/>
      <c r="O25" s="83"/>
      <c r="P25" s="62">
        <f>SUM(G25+H25+T25)-I25</f>
        <v>0</v>
      </c>
      <c r="Q25" s="43">
        <f t="shared" si="2"/>
        <v>0</v>
      </c>
      <c r="R25" s="43">
        <f>SUM(D25*X25)</f>
        <v>0</v>
      </c>
      <c r="S25" s="43"/>
      <c r="T25" s="43">
        <f t="shared" ref="T25" si="4">SUM(Q25:R25)</f>
        <v>0</v>
      </c>
      <c r="U25" s="81" t="s">
        <v>28</v>
      </c>
      <c r="V25" s="81"/>
      <c r="W25" s="46">
        <v>168</v>
      </c>
      <c r="X25" s="46">
        <v>1</v>
      </c>
      <c r="Z25" s="52"/>
      <c r="AA25" s="52"/>
    </row>
    <row r="26" spans="1:27" ht="15" thickBot="1" x14ac:dyDescent="0.35">
      <c r="J26" s="41"/>
      <c r="Z26" s="52"/>
      <c r="AA26" s="52"/>
    </row>
    <row r="27" spans="1:27" ht="24" thickBot="1" x14ac:dyDescent="0.5">
      <c r="A27" s="76" t="s">
        <v>39</v>
      </c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Z27" s="52"/>
      <c r="AA27" s="52"/>
    </row>
    <row r="28" spans="1:27" ht="30" customHeight="1" thickBot="1" x14ac:dyDescent="0.35">
      <c r="A28" s="86"/>
      <c r="B28" s="87"/>
      <c r="C28" s="90" t="s">
        <v>3</v>
      </c>
      <c r="D28" s="91"/>
      <c r="E28" s="26" t="s">
        <v>4</v>
      </c>
      <c r="F28" s="66" t="s">
        <v>5</v>
      </c>
      <c r="G28" s="26" t="s">
        <v>6</v>
      </c>
      <c r="H28" s="66" t="s">
        <v>7</v>
      </c>
      <c r="I28" s="26" t="s">
        <v>8</v>
      </c>
      <c r="J28" s="92" t="s">
        <v>9</v>
      </c>
      <c r="K28" s="27" t="s">
        <v>10</v>
      </c>
      <c r="L28" s="28"/>
      <c r="M28" s="29" t="s">
        <v>11</v>
      </c>
      <c r="N28" s="30" t="s">
        <v>10</v>
      </c>
      <c r="O28" s="31" t="s">
        <v>12</v>
      </c>
      <c r="P28" s="64"/>
      <c r="W28" s="80" t="s">
        <v>31</v>
      </c>
      <c r="X28" s="80"/>
      <c r="Z28" s="52"/>
      <c r="AA28" s="52"/>
    </row>
    <row r="29" spans="1:27" ht="30" customHeight="1" thickBot="1" x14ac:dyDescent="0.35">
      <c r="A29" s="88"/>
      <c r="B29" s="89"/>
      <c r="C29" s="16" t="s">
        <v>29</v>
      </c>
      <c r="D29" s="53" t="s">
        <v>43</v>
      </c>
      <c r="E29" s="32" t="s">
        <v>13</v>
      </c>
      <c r="F29" s="67" t="s">
        <v>14</v>
      </c>
      <c r="G29" s="61" t="s">
        <v>44</v>
      </c>
      <c r="H29" s="67" t="s">
        <v>15</v>
      </c>
      <c r="I29" s="32" t="s">
        <v>16</v>
      </c>
      <c r="J29" s="93"/>
      <c r="K29" s="33" t="s">
        <v>17</v>
      </c>
      <c r="L29" s="34"/>
      <c r="M29" s="35"/>
      <c r="N29" s="36" t="s">
        <v>17</v>
      </c>
      <c r="O29" s="37" t="s">
        <v>18</v>
      </c>
      <c r="P29" s="64"/>
      <c r="T29" s="43" t="s">
        <v>9</v>
      </c>
      <c r="U29" s="44"/>
      <c r="V29" s="44"/>
      <c r="W29" s="45" t="s">
        <v>29</v>
      </c>
      <c r="X29" s="45" t="s">
        <v>30</v>
      </c>
      <c r="Z29" s="52"/>
      <c r="AA29" s="52"/>
    </row>
    <row r="30" spans="1:27" ht="30" customHeight="1" thickBot="1" x14ac:dyDescent="0.35">
      <c r="A30" s="69" t="s">
        <v>19</v>
      </c>
      <c r="B30" s="70"/>
      <c r="C30" s="17"/>
      <c r="D30" s="17"/>
      <c r="E30" s="57"/>
      <c r="F30" s="57"/>
      <c r="G30" s="57"/>
      <c r="H30" s="57"/>
      <c r="I30" s="57"/>
      <c r="J30" s="10">
        <f>SUM(D30+E30+F30+G30+H30+T30)-I30</f>
        <v>0</v>
      </c>
      <c r="K30" s="11"/>
      <c r="M30" s="10" t="s">
        <v>20</v>
      </c>
      <c r="N30" s="22">
        <v>0</v>
      </c>
      <c r="O30" s="23"/>
      <c r="P30" s="65"/>
      <c r="Q30" s="43">
        <f t="shared" ref="Q30:Q35" si="5">SUM(C30*W30)</f>
        <v>0</v>
      </c>
      <c r="R30" s="43"/>
      <c r="S30" s="43"/>
      <c r="T30" s="43">
        <f>SUM(Q30:R30)</f>
        <v>0</v>
      </c>
      <c r="U30" s="81" t="s">
        <v>19</v>
      </c>
      <c r="V30" s="81"/>
      <c r="W30" s="46">
        <v>80</v>
      </c>
      <c r="X30" s="46">
        <v>0</v>
      </c>
      <c r="Z30" s="52"/>
      <c r="AA30" s="52"/>
    </row>
    <row r="31" spans="1:27" ht="30" customHeight="1" thickBot="1" x14ac:dyDescent="0.35">
      <c r="A31" s="69" t="s">
        <v>21</v>
      </c>
      <c r="B31" s="70"/>
      <c r="C31" s="17"/>
      <c r="D31" s="18"/>
      <c r="E31" s="19"/>
      <c r="F31" s="19"/>
      <c r="G31" s="57"/>
      <c r="H31" s="57"/>
      <c r="I31" s="57"/>
      <c r="J31" s="10">
        <f>SUM(H31+T31)-I31</f>
        <v>0</v>
      </c>
      <c r="K31" s="11"/>
      <c r="L31" s="24"/>
      <c r="M31" s="10" t="s">
        <v>22</v>
      </c>
      <c r="N31" s="12">
        <v>0</v>
      </c>
      <c r="O31" s="13"/>
      <c r="P31" s="65"/>
      <c r="Q31" s="43">
        <f t="shared" si="5"/>
        <v>0</v>
      </c>
      <c r="R31" s="43">
        <f>SUM(X31*D31)</f>
        <v>0</v>
      </c>
      <c r="S31" s="43">
        <f>SUM(G31*X31)</f>
        <v>0</v>
      </c>
      <c r="T31" s="43">
        <f>SUM(Q31:S31)</f>
        <v>0</v>
      </c>
      <c r="U31" s="81" t="s">
        <v>21</v>
      </c>
      <c r="V31" s="81"/>
      <c r="W31" s="46">
        <v>60</v>
      </c>
      <c r="X31" s="46">
        <v>10</v>
      </c>
      <c r="Z31" s="52"/>
      <c r="AA31" s="52"/>
    </row>
    <row r="32" spans="1:27" ht="30" customHeight="1" thickBot="1" x14ac:dyDescent="0.35">
      <c r="A32" s="69" t="s">
        <v>42</v>
      </c>
      <c r="B32" s="70"/>
      <c r="C32" s="17"/>
      <c r="D32" s="17"/>
      <c r="E32" s="19"/>
      <c r="F32" s="19"/>
      <c r="G32" s="19"/>
      <c r="H32" s="57"/>
      <c r="I32" s="57"/>
      <c r="J32" s="10">
        <f>SUM(D32+H32+T32)-I32</f>
        <v>0</v>
      </c>
      <c r="K32" s="11"/>
      <c r="L32" s="25"/>
      <c r="M32" s="10" t="s">
        <v>24</v>
      </c>
      <c r="N32" s="12">
        <v>0</v>
      </c>
      <c r="O32" s="13"/>
      <c r="P32" s="65"/>
      <c r="Q32" s="43">
        <f t="shared" si="5"/>
        <v>0</v>
      </c>
      <c r="R32" s="43">
        <f>SUM(D32*X32)</f>
        <v>0</v>
      </c>
      <c r="S32" s="43"/>
      <c r="T32" s="43">
        <f t="shared" ref="T32:T33" si="6">SUM(Q32:R32)</f>
        <v>0</v>
      </c>
      <c r="U32" s="81" t="s">
        <v>23</v>
      </c>
      <c r="V32" s="81"/>
      <c r="W32" s="46">
        <v>56</v>
      </c>
      <c r="X32" s="46">
        <v>0</v>
      </c>
      <c r="Z32" s="52"/>
      <c r="AA32" s="52"/>
    </row>
    <row r="33" spans="1:27" ht="30" customHeight="1" thickBot="1" x14ac:dyDescent="0.5">
      <c r="A33" s="69" t="s">
        <v>25</v>
      </c>
      <c r="B33" s="70"/>
      <c r="C33" s="20"/>
      <c r="D33" s="18"/>
      <c r="E33" s="57"/>
      <c r="F33" s="19"/>
      <c r="G33" s="19"/>
      <c r="H33" s="57"/>
      <c r="I33" s="57"/>
      <c r="J33" s="10">
        <f>SUM(D33+E33+H33+T33)-I33</f>
        <v>0</v>
      </c>
      <c r="K33" s="11"/>
      <c r="L33" s="7"/>
      <c r="M33" s="8" t="s">
        <v>26</v>
      </c>
      <c r="N33" s="82"/>
      <c r="O33" s="83"/>
      <c r="P33" s="62"/>
      <c r="Q33" s="43">
        <f t="shared" si="5"/>
        <v>0</v>
      </c>
      <c r="R33" s="43">
        <f>SUM(D33*X33)</f>
        <v>0</v>
      </c>
      <c r="S33" s="43"/>
      <c r="T33" s="43">
        <f t="shared" si="6"/>
        <v>0</v>
      </c>
      <c r="U33" s="81" t="s">
        <v>25</v>
      </c>
      <c r="V33" s="81"/>
      <c r="W33" s="46">
        <v>48</v>
      </c>
      <c r="X33" s="46">
        <v>0</v>
      </c>
      <c r="Z33" s="52"/>
      <c r="AA33" s="52"/>
    </row>
    <row r="34" spans="1:27" ht="30" customHeight="1" thickBot="1" x14ac:dyDescent="0.35">
      <c r="A34" s="69" t="s">
        <v>27</v>
      </c>
      <c r="B34" s="70"/>
      <c r="C34" s="17"/>
      <c r="D34" s="17"/>
      <c r="E34" s="19"/>
      <c r="F34" s="19"/>
      <c r="G34" s="57"/>
      <c r="H34" s="57"/>
      <c r="I34" s="57"/>
      <c r="J34" s="95">
        <f>SUM(P34+P35)</f>
        <v>0</v>
      </c>
      <c r="K34" s="11"/>
      <c r="L34" s="7"/>
      <c r="M34" s="84"/>
      <c r="N34" s="84"/>
      <c r="O34" s="85"/>
      <c r="P34" s="62">
        <f>SUM(H34+T34)-I34</f>
        <v>0</v>
      </c>
      <c r="Q34" s="43">
        <f t="shared" si="5"/>
        <v>0</v>
      </c>
      <c r="R34" s="43">
        <f>SUM(D34*X34)</f>
        <v>0</v>
      </c>
      <c r="S34" s="43">
        <f>SUM(G34*X34)</f>
        <v>0</v>
      </c>
      <c r="T34" s="43">
        <f>SUM(Q34:S34)</f>
        <v>0</v>
      </c>
      <c r="U34" s="81" t="s">
        <v>27</v>
      </c>
      <c r="V34" s="81"/>
      <c r="W34" s="46">
        <v>80</v>
      </c>
      <c r="X34" s="46">
        <v>8</v>
      </c>
      <c r="Z34" s="52"/>
      <c r="AA34" s="52"/>
    </row>
    <row r="35" spans="1:27" ht="30" customHeight="1" thickBot="1" x14ac:dyDescent="0.35">
      <c r="A35" s="69" t="s">
        <v>28</v>
      </c>
      <c r="B35" s="94"/>
      <c r="C35" s="20"/>
      <c r="D35" s="20"/>
      <c r="E35" s="58"/>
      <c r="F35" s="58"/>
      <c r="G35" s="59"/>
      <c r="H35" s="59"/>
      <c r="I35" s="59"/>
      <c r="J35" s="96"/>
      <c r="K35" s="21"/>
      <c r="L35" s="9"/>
      <c r="M35" s="82"/>
      <c r="N35" s="82"/>
      <c r="O35" s="83"/>
      <c r="P35" s="62">
        <f>SUM(G35+H35+T35)-I35</f>
        <v>0</v>
      </c>
      <c r="Q35" s="43">
        <f t="shared" si="5"/>
        <v>0</v>
      </c>
      <c r="R35" s="43">
        <f>SUM(D35*X35)</f>
        <v>0</v>
      </c>
      <c r="S35" s="43"/>
      <c r="T35" s="43">
        <f t="shared" ref="T35" si="7">SUM(Q35:R35)</f>
        <v>0</v>
      </c>
      <c r="U35" s="81" t="s">
        <v>28</v>
      </c>
      <c r="V35" s="81"/>
      <c r="W35" s="46">
        <v>168</v>
      </c>
      <c r="X35" s="46">
        <v>1</v>
      </c>
      <c r="Z35" s="52"/>
      <c r="AA35" s="52"/>
    </row>
    <row r="36" spans="1:27" ht="15" thickBot="1" x14ac:dyDescent="0.35">
      <c r="J36" s="41"/>
      <c r="Z36" s="52"/>
      <c r="AA36" s="52"/>
    </row>
    <row r="37" spans="1:27" ht="24" thickBot="1" x14ac:dyDescent="0.5">
      <c r="A37" s="76" t="s">
        <v>40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8"/>
      <c r="Z37" s="52"/>
      <c r="AA37" s="52"/>
    </row>
    <row r="38" spans="1:27" ht="30" customHeight="1" thickBot="1" x14ac:dyDescent="0.35">
      <c r="A38" s="86"/>
      <c r="B38" s="87"/>
      <c r="C38" s="90" t="s">
        <v>3</v>
      </c>
      <c r="D38" s="91"/>
      <c r="E38" s="26" t="s">
        <v>4</v>
      </c>
      <c r="F38" s="66" t="s">
        <v>5</v>
      </c>
      <c r="G38" s="26" t="s">
        <v>6</v>
      </c>
      <c r="H38" s="66" t="s">
        <v>7</v>
      </c>
      <c r="I38" s="26" t="s">
        <v>8</v>
      </c>
      <c r="J38" s="92" t="s">
        <v>9</v>
      </c>
      <c r="K38" s="27" t="s">
        <v>10</v>
      </c>
      <c r="L38" s="28"/>
      <c r="M38" s="29" t="s">
        <v>11</v>
      </c>
      <c r="N38" s="30" t="s">
        <v>10</v>
      </c>
      <c r="O38" s="31" t="s">
        <v>12</v>
      </c>
      <c r="P38" s="64"/>
      <c r="W38" s="80" t="s">
        <v>31</v>
      </c>
      <c r="X38" s="80"/>
      <c r="Z38" s="52"/>
      <c r="AA38" s="52"/>
    </row>
    <row r="39" spans="1:27" ht="30" customHeight="1" thickBot="1" x14ac:dyDescent="0.35">
      <c r="A39" s="88"/>
      <c r="B39" s="89"/>
      <c r="C39" s="16" t="s">
        <v>29</v>
      </c>
      <c r="D39" s="53" t="s">
        <v>43</v>
      </c>
      <c r="E39" s="32" t="s">
        <v>13</v>
      </c>
      <c r="F39" s="67" t="s">
        <v>14</v>
      </c>
      <c r="G39" s="61" t="s">
        <v>44</v>
      </c>
      <c r="H39" s="67" t="s">
        <v>15</v>
      </c>
      <c r="I39" s="32" t="s">
        <v>16</v>
      </c>
      <c r="J39" s="93"/>
      <c r="K39" s="33" t="s">
        <v>17</v>
      </c>
      <c r="L39" s="34"/>
      <c r="M39" s="35"/>
      <c r="N39" s="36" t="s">
        <v>17</v>
      </c>
      <c r="O39" s="37" t="s">
        <v>18</v>
      </c>
      <c r="P39" s="64"/>
      <c r="T39" s="43" t="s">
        <v>9</v>
      </c>
      <c r="U39" s="44"/>
      <c r="V39" s="44"/>
      <c r="W39" s="45" t="s">
        <v>29</v>
      </c>
      <c r="X39" s="45" t="s">
        <v>30</v>
      </c>
      <c r="Z39" s="52"/>
      <c r="AA39" s="52"/>
    </row>
    <row r="40" spans="1:27" ht="30" customHeight="1" thickBot="1" x14ac:dyDescent="0.35">
      <c r="A40" s="69" t="s">
        <v>19</v>
      </c>
      <c r="B40" s="70"/>
      <c r="C40" s="17"/>
      <c r="D40" s="17"/>
      <c r="E40" s="57"/>
      <c r="F40" s="57"/>
      <c r="G40" s="57"/>
      <c r="H40" s="57"/>
      <c r="I40" s="57"/>
      <c r="J40" s="10">
        <f>SUM(D40+E40+F40+G40+H40+T40)-I40</f>
        <v>0</v>
      </c>
      <c r="K40" s="11"/>
      <c r="M40" s="10" t="s">
        <v>20</v>
      </c>
      <c r="N40" s="22">
        <v>0</v>
      </c>
      <c r="O40" s="23"/>
      <c r="P40" s="65"/>
      <c r="Q40" s="43">
        <f t="shared" ref="Q40:Q45" si="8">SUM(C40*W40)</f>
        <v>0</v>
      </c>
      <c r="R40" s="43"/>
      <c r="S40" s="43"/>
      <c r="T40" s="43">
        <f>SUM(Q40:R40)</f>
        <v>0</v>
      </c>
      <c r="U40" s="81" t="s">
        <v>19</v>
      </c>
      <c r="V40" s="81"/>
      <c r="W40" s="46">
        <v>80</v>
      </c>
      <c r="X40" s="46">
        <v>0</v>
      </c>
      <c r="Z40" s="52"/>
      <c r="AA40" s="52"/>
    </row>
    <row r="41" spans="1:27" ht="30" customHeight="1" thickBot="1" x14ac:dyDescent="0.35">
      <c r="A41" s="69" t="s">
        <v>21</v>
      </c>
      <c r="B41" s="70"/>
      <c r="C41" s="17"/>
      <c r="D41" s="18"/>
      <c r="E41" s="19"/>
      <c r="F41" s="19"/>
      <c r="G41" s="57"/>
      <c r="H41" s="57"/>
      <c r="I41" s="57"/>
      <c r="J41" s="10">
        <f>SUM(H41+T41)-I41</f>
        <v>0</v>
      </c>
      <c r="K41" s="11"/>
      <c r="L41" s="24"/>
      <c r="M41" s="10" t="s">
        <v>22</v>
      </c>
      <c r="N41" s="12">
        <v>0</v>
      </c>
      <c r="O41" s="13"/>
      <c r="P41" s="65"/>
      <c r="Q41" s="43">
        <f t="shared" si="8"/>
        <v>0</v>
      </c>
      <c r="R41" s="43">
        <f>SUM(X41*D41)</f>
        <v>0</v>
      </c>
      <c r="S41" s="43">
        <f>SUM(G41*X41)</f>
        <v>0</v>
      </c>
      <c r="T41" s="43">
        <f>SUM(Q41:S41)</f>
        <v>0</v>
      </c>
      <c r="U41" s="81" t="s">
        <v>21</v>
      </c>
      <c r="V41" s="81"/>
      <c r="W41" s="46">
        <v>60</v>
      </c>
      <c r="X41" s="46">
        <v>10</v>
      </c>
      <c r="Z41" s="52"/>
      <c r="AA41" s="52"/>
    </row>
    <row r="42" spans="1:27" ht="30" customHeight="1" thickBot="1" x14ac:dyDescent="0.35">
      <c r="A42" s="69" t="s">
        <v>42</v>
      </c>
      <c r="B42" s="70"/>
      <c r="C42" s="17"/>
      <c r="D42" s="17"/>
      <c r="E42" s="19"/>
      <c r="F42" s="19"/>
      <c r="G42" s="19"/>
      <c r="H42" s="57"/>
      <c r="I42" s="57"/>
      <c r="J42" s="10">
        <f>SUM(D42+H42+T42)-I42</f>
        <v>0</v>
      </c>
      <c r="K42" s="11"/>
      <c r="L42" s="25"/>
      <c r="M42" s="10" t="s">
        <v>24</v>
      </c>
      <c r="N42" s="12">
        <v>0</v>
      </c>
      <c r="O42" s="13"/>
      <c r="P42" s="65"/>
      <c r="Q42" s="43">
        <f t="shared" si="8"/>
        <v>0</v>
      </c>
      <c r="R42" s="43">
        <f>SUM(D42*X42)</f>
        <v>0</v>
      </c>
      <c r="S42" s="43"/>
      <c r="T42" s="43">
        <f t="shared" ref="T42:T43" si="9">SUM(Q42:R42)</f>
        <v>0</v>
      </c>
      <c r="U42" s="81" t="s">
        <v>23</v>
      </c>
      <c r="V42" s="81"/>
      <c r="W42" s="46">
        <v>56</v>
      </c>
      <c r="X42" s="46">
        <v>0</v>
      </c>
      <c r="Z42" s="52"/>
      <c r="AA42" s="52"/>
    </row>
    <row r="43" spans="1:27" ht="30" customHeight="1" thickBot="1" x14ac:dyDescent="0.5">
      <c r="A43" s="69" t="s">
        <v>25</v>
      </c>
      <c r="B43" s="70"/>
      <c r="C43" s="20"/>
      <c r="D43" s="18"/>
      <c r="E43" s="57"/>
      <c r="F43" s="19"/>
      <c r="G43" s="19"/>
      <c r="H43" s="57"/>
      <c r="I43" s="57"/>
      <c r="J43" s="10">
        <f>SUM(D43+E43+H43+T43)-I43</f>
        <v>0</v>
      </c>
      <c r="K43" s="11"/>
      <c r="L43" s="7"/>
      <c r="M43" s="8" t="s">
        <v>26</v>
      </c>
      <c r="N43" s="82"/>
      <c r="O43" s="83"/>
      <c r="P43" s="62"/>
      <c r="Q43" s="43">
        <f t="shared" si="8"/>
        <v>0</v>
      </c>
      <c r="R43" s="43">
        <f>SUM(D43*X43)</f>
        <v>0</v>
      </c>
      <c r="S43" s="43"/>
      <c r="T43" s="43">
        <f t="shared" si="9"/>
        <v>0</v>
      </c>
      <c r="U43" s="81" t="s">
        <v>25</v>
      </c>
      <c r="V43" s="81"/>
      <c r="W43" s="46">
        <v>48</v>
      </c>
      <c r="X43" s="46">
        <v>0</v>
      </c>
      <c r="Z43" s="52"/>
      <c r="AA43" s="52"/>
    </row>
    <row r="44" spans="1:27" ht="30" customHeight="1" thickBot="1" x14ac:dyDescent="0.35">
      <c r="A44" s="69" t="s">
        <v>27</v>
      </c>
      <c r="B44" s="70"/>
      <c r="C44" s="17"/>
      <c r="D44" s="17"/>
      <c r="E44" s="19"/>
      <c r="F44" s="19"/>
      <c r="G44" s="57"/>
      <c r="H44" s="57"/>
      <c r="I44" s="57"/>
      <c r="J44" s="95">
        <f>SUM(P44+P45)</f>
        <v>0</v>
      </c>
      <c r="K44" s="11"/>
      <c r="L44" s="7"/>
      <c r="M44" s="84"/>
      <c r="N44" s="84"/>
      <c r="O44" s="85"/>
      <c r="P44" s="62">
        <f>SUM(H44+T44)-I44</f>
        <v>0</v>
      </c>
      <c r="Q44" s="43">
        <f t="shared" si="8"/>
        <v>0</v>
      </c>
      <c r="R44" s="43">
        <f>SUM(D44*X44)</f>
        <v>0</v>
      </c>
      <c r="S44" s="43">
        <f>SUM(G44*X44)</f>
        <v>0</v>
      </c>
      <c r="T44" s="43">
        <f>SUM(Q44:S44)</f>
        <v>0</v>
      </c>
      <c r="U44" s="81" t="s">
        <v>27</v>
      </c>
      <c r="V44" s="81"/>
      <c r="W44" s="46">
        <v>80</v>
      </c>
      <c r="X44" s="46">
        <v>8</v>
      </c>
      <c r="Z44" s="52"/>
      <c r="AA44" s="52"/>
    </row>
    <row r="45" spans="1:27" ht="30" customHeight="1" thickBot="1" x14ac:dyDescent="0.35">
      <c r="A45" s="69" t="s">
        <v>28</v>
      </c>
      <c r="B45" s="94"/>
      <c r="C45" s="20"/>
      <c r="D45" s="20"/>
      <c r="E45" s="58"/>
      <c r="F45" s="58"/>
      <c r="G45" s="59"/>
      <c r="H45" s="59"/>
      <c r="I45" s="59"/>
      <c r="J45" s="96"/>
      <c r="K45" s="21"/>
      <c r="L45" s="9"/>
      <c r="M45" s="82"/>
      <c r="N45" s="82"/>
      <c r="O45" s="83"/>
      <c r="P45" s="62">
        <f>SUM(G45+H45+T45)-I45</f>
        <v>0</v>
      </c>
      <c r="Q45" s="43">
        <f t="shared" si="8"/>
        <v>0</v>
      </c>
      <c r="R45" s="43">
        <f>SUM(D45*X45)</f>
        <v>0</v>
      </c>
      <c r="S45" s="43"/>
      <c r="T45" s="43">
        <f t="shared" ref="T45" si="10">SUM(Q45:R45)</f>
        <v>0</v>
      </c>
      <c r="U45" s="81" t="s">
        <v>28</v>
      </c>
      <c r="V45" s="81"/>
      <c r="W45" s="46">
        <v>168</v>
      </c>
      <c r="X45" s="46">
        <v>1</v>
      </c>
      <c r="Z45" s="52"/>
      <c r="AA45" s="52"/>
    </row>
  </sheetData>
  <sheetProtection algorithmName="SHA-512" hashValue="g3SuYqqLZlq2y8oce3N1TXvVRDx8qi/mmT2V3qkJIerWhXE+rT+bgRmQpJOunDqGIux/kRc2LMvSvr4dX2HngQ==" saltValue="hVB2oYSrWhTyycHwh+04vg==" spinCount="100000" sheet="1" objects="1" scenarios="1"/>
  <mergeCells count="89">
    <mergeCell ref="W8:X8"/>
    <mergeCell ref="U10:V10"/>
    <mergeCell ref="W18:X18"/>
    <mergeCell ref="U20:V20"/>
    <mergeCell ref="W28:X28"/>
    <mergeCell ref="U24:V24"/>
    <mergeCell ref="U25:V25"/>
    <mergeCell ref="U15:V15"/>
    <mergeCell ref="U21:V21"/>
    <mergeCell ref="U22:V22"/>
    <mergeCell ref="U23:V23"/>
    <mergeCell ref="U30:V30"/>
    <mergeCell ref="W38:X38"/>
    <mergeCell ref="U40:V40"/>
    <mergeCell ref="U34:V34"/>
    <mergeCell ref="U35:V35"/>
    <mergeCell ref="U31:V31"/>
    <mergeCell ref="U32:V32"/>
    <mergeCell ref="U33:V33"/>
    <mergeCell ref="A45:B45"/>
    <mergeCell ref="M45:O45"/>
    <mergeCell ref="A40:B40"/>
    <mergeCell ref="A41:B41"/>
    <mergeCell ref="A42:B42"/>
    <mergeCell ref="A43:B43"/>
    <mergeCell ref="N43:O43"/>
    <mergeCell ref="A44:B44"/>
    <mergeCell ref="M44:O44"/>
    <mergeCell ref="J44:J45"/>
    <mergeCell ref="A35:B35"/>
    <mergeCell ref="M35:O35"/>
    <mergeCell ref="A37:O37"/>
    <mergeCell ref="A38:B39"/>
    <mergeCell ref="C38:D38"/>
    <mergeCell ref="J38:J39"/>
    <mergeCell ref="J34:J35"/>
    <mergeCell ref="A34:B34"/>
    <mergeCell ref="M34:O34"/>
    <mergeCell ref="A25:B25"/>
    <mergeCell ref="M25:O25"/>
    <mergeCell ref="A27:O27"/>
    <mergeCell ref="A28:B29"/>
    <mergeCell ref="C28:D28"/>
    <mergeCell ref="J28:J29"/>
    <mergeCell ref="J24:J25"/>
    <mergeCell ref="A24:B24"/>
    <mergeCell ref="M24:O24"/>
    <mergeCell ref="A30:B30"/>
    <mergeCell ref="A31:B31"/>
    <mergeCell ref="A32:B32"/>
    <mergeCell ref="A33:B33"/>
    <mergeCell ref="N33:O33"/>
    <mergeCell ref="A15:B15"/>
    <mergeCell ref="M15:O15"/>
    <mergeCell ref="A17:O17"/>
    <mergeCell ref="A18:B19"/>
    <mergeCell ref="C18:D18"/>
    <mergeCell ref="J18:J19"/>
    <mergeCell ref="J14:J15"/>
    <mergeCell ref="A20:B20"/>
    <mergeCell ref="A21:B21"/>
    <mergeCell ref="A22:B22"/>
    <mergeCell ref="A23:B23"/>
    <mergeCell ref="N23:O23"/>
    <mergeCell ref="A13:B13"/>
    <mergeCell ref="N13:O13"/>
    <mergeCell ref="A14:B14"/>
    <mergeCell ref="M14:O14"/>
    <mergeCell ref="U13:V13"/>
    <mergeCell ref="U14:V14"/>
    <mergeCell ref="A10:B10"/>
    <mergeCell ref="A11:B11"/>
    <mergeCell ref="U11:V11"/>
    <mergeCell ref="A12:B12"/>
    <mergeCell ref="N1:O1"/>
    <mergeCell ref="E2:F2"/>
    <mergeCell ref="G2:O2"/>
    <mergeCell ref="E3:O4"/>
    <mergeCell ref="A7:O7"/>
    <mergeCell ref="A8:B9"/>
    <mergeCell ref="C8:D8"/>
    <mergeCell ref="J8:J9"/>
    <mergeCell ref="U12:V12"/>
    <mergeCell ref="E6:O6"/>
    <mergeCell ref="U41:V41"/>
    <mergeCell ref="U42:V42"/>
    <mergeCell ref="U43:V43"/>
    <mergeCell ref="U44:V44"/>
    <mergeCell ref="U45:V45"/>
  </mergeCells>
  <conditionalFormatting sqref="K10:K15">
    <cfRule type="cellIs" dxfId="63" priority="15" operator="lessThan">
      <formula>0</formula>
    </cfRule>
    <cfRule type="cellIs" dxfId="62" priority="16" operator="greaterThanOrEqual">
      <formula>0</formula>
    </cfRule>
  </conditionalFormatting>
  <conditionalFormatting sqref="N10:N12">
    <cfRule type="cellIs" dxfId="61" priority="13" operator="greaterThanOrEqual">
      <formula>0</formula>
    </cfRule>
    <cfRule type="cellIs" dxfId="60" priority="14" operator="lessThan">
      <formula>0</formula>
    </cfRule>
  </conditionalFormatting>
  <conditionalFormatting sqref="K20:K25">
    <cfRule type="cellIs" dxfId="59" priority="11" operator="lessThan">
      <formula>0</formula>
    </cfRule>
    <cfRule type="cellIs" dxfId="58" priority="12" operator="greaterThanOrEqual">
      <formula>0</formula>
    </cfRule>
  </conditionalFormatting>
  <conditionalFormatting sqref="N20:N22">
    <cfRule type="cellIs" dxfId="57" priority="9" operator="greaterThanOrEqual">
      <formula>0</formula>
    </cfRule>
    <cfRule type="cellIs" dxfId="56" priority="10" operator="lessThan">
      <formula>0</formula>
    </cfRule>
  </conditionalFormatting>
  <conditionalFormatting sqref="K30:K35">
    <cfRule type="cellIs" dxfId="55" priority="7" operator="lessThan">
      <formula>0</formula>
    </cfRule>
    <cfRule type="cellIs" dxfId="54" priority="8" operator="greaterThanOrEqual">
      <formula>0</formula>
    </cfRule>
  </conditionalFormatting>
  <conditionalFormatting sqref="N30:N32">
    <cfRule type="cellIs" dxfId="53" priority="5" operator="greaterThanOrEqual">
      <formula>0</formula>
    </cfRule>
    <cfRule type="cellIs" dxfId="52" priority="6" operator="lessThan">
      <formula>0</formula>
    </cfRule>
  </conditionalFormatting>
  <conditionalFormatting sqref="K40:K45">
    <cfRule type="cellIs" dxfId="51" priority="3" operator="lessThan">
      <formula>0</formula>
    </cfRule>
    <cfRule type="cellIs" dxfId="50" priority="4" operator="greaterThanOrEqual">
      <formula>0</formula>
    </cfRule>
  </conditionalFormatting>
  <conditionalFormatting sqref="N40:N42">
    <cfRule type="cellIs" dxfId="49" priority="1" operator="greaterThanOrEqual">
      <formula>0</formula>
    </cfRule>
    <cfRule type="cellIs" dxfId="48" priority="2" operator="lessThan">
      <formula>0</formula>
    </cfRule>
  </conditionalFormatting>
  <pageMargins left="0.7" right="0.7" top="0.75" bottom="0.75" header="0.3" footer="0.3"/>
  <pageSetup scale="55" orientation="portrait" horizontalDpi="0" verticalDpi="0" r:id="rId1"/>
  <colBreaks count="1" manualBreakCount="1">
    <brk id="15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45"/>
  <sheetViews>
    <sheetView zoomScaleNormal="100" zoomScaleSheetLayoutView="102" workbookViewId="0">
      <selection activeCell="F8" sqref="F8"/>
    </sheetView>
  </sheetViews>
  <sheetFormatPr defaultRowHeight="14.4" x14ac:dyDescent="0.3"/>
  <cols>
    <col min="1" max="1" width="9.6640625" bestFit="1" customWidth="1"/>
    <col min="2" max="2" width="6" bestFit="1" customWidth="1"/>
    <col min="3" max="11" width="10.6640625" customWidth="1"/>
    <col min="12" max="12" width="2.33203125" bestFit="1" customWidth="1"/>
    <col min="13" max="13" width="14.6640625" bestFit="1" customWidth="1"/>
    <col min="14" max="14" width="10.6640625" customWidth="1"/>
    <col min="15" max="15" width="13.88671875" bestFit="1" customWidth="1"/>
    <col min="16" max="16" width="13.88671875" customWidth="1"/>
    <col min="17" max="26" width="9.109375" style="42"/>
  </cols>
  <sheetData>
    <row r="1" spans="1:27" ht="35.1" customHeight="1" thickBot="1" x14ac:dyDescent="0.4">
      <c r="A1" s="1"/>
      <c r="B1" s="1"/>
      <c r="C1" s="1"/>
      <c r="D1" s="2"/>
      <c r="E1" s="3" t="s">
        <v>0</v>
      </c>
      <c r="F1" s="48">
        <f>WEDNESDAY!F1</f>
        <v>1</v>
      </c>
      <c r="K1" s="4"/>
      <c r="L1" s="15">
        <v>1</v>
      </c>
      <c r="M1" s="47" t="s">
        <v>37</v>
      </c>
      <c r="N1" s="97">
        <f>SATURDAY!N1+1</f>
        <v>44171</v>
      </c>
      <c r="O1" s="97"/>
      <c r="P1" s="38"/>
    </row>
    <row r="2" spans="1:27" ht="30" customHeight="1" thickBot="1" x14ac:dyDescent="0.35">
      <c r="D2" s="5"/>
      <c r="E2" s="72" t="s">
        <v>2</v>
      </c>
      <c r="F2" s="72"/>
      <c r="G2" s="75"/>
      <c r="H2" s="75"/>
      <c r="I2" s="75"/>
      <c r="J2" s="75"/>
      <c r="K2" s="75"/>
      <c r="L2" s="75"/>
      <c r="M2" s="75"/>
      <c r="N2" s="75"/>
      <c r="O2" s="75"/>
      <c r="P2" s="39"/>
    </row>
    <row r="3" spans="1:27" x14ac:dyDescent="0.3"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14"/>
    </row>
    <row r="4" spans="1:27" ht="15" thickBot="1" x14ac:dyDescent="0.35"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39"/>
    </row>
    <row r="6" spans="1:27" ht="16.2" thickBot="1" x14ac:dyDescent="0.35">
      <c r="E6" s="79" t="s">
        <v>45</v>
      </c>
      <c r="F6" s="79"/>
      <c r="G6" s="79"/>
      <c r="H6" s="79"/>
      <c r="I6" s="79"/>
      <c r="J6" s="79"/>
      <c r="K6" s="79"/>
      <c r="L6" s="79"/>
      <c r="M6" s="79"/>
      <c r="N6" s="79"/>
      <c r="O6" s="79"/>
    </row>
    <row r="7" spans="1:27" s="6" customFormat="1" ht="24" thickBot="1" x14ac:dyDescent="0.5">
      <c r="A7" s="76" t="s">
        <v>41</v>
      </c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8"/>
      <c r="P7" s="40"/>
      <c r="Q7" s="56"/>
      <c r="R7" s="56"/>
      <c r="S7" s="56"/>
      <c r="T7" s="56"/>
      <c r="U7" s="56"/>
      <c r="V7" s="56"/>
      <c r="W7" s="56"/>
      <c r="X7" s="56"/>
      <c r="Y7" s="56"/>
    </row>
    <row r="8" spans="1:27" ht="30" customHeight="1" thickBot="1" x14ac:dyDescent="0.35">
      <c r="A8" s="86"/>
      <c r="B8" s="87"/>
      <c r="C8" s="90" t="s">
        <v>3</v>
      </c>
      <c r="D8" s="91"/>
      <c r="E8" s="26" t="s">
        <v>4</v>
      </c>
      <c r="F8" s="66" t="s">
        <v>5</v>
      </c>
      <c r="G8" s="26" t="s">
        <v>6</v>
      </c>
      <c r="H8" s="66" t="s">
        <v>7</v>
      </c>
      <c r="I8" s="26" t="s">
        <v>8</v>
      </c>
      <c r="J8" s="92" t="s">
        <v>9</v>
      </c>
      <c r="K8" s="27" t="s">
        <v>10</v>
      </c>
      <c r="L8" s="28"/>
      <c r="M8" s="29" t="s">
        <v>11</v>
      </c>
      <c r="N8" s="30" t="s">
        <v>10</v>
      </c>
      <c r="O8" s="31" t="s">
        <v>12</v>
      </c>
      <c r="P8" s="64"/>
      <c r="W8" s="80" t="s">
        <v>31</v>
      </c>
      <c r="X8" s="80"/>
      <c r="Z8" s="52"/>
      <c r="AA8" s="52"/>
    </row>
    <row r="9" spans="1:27" ht="30" customHeight="1" thickBot="1" x14ac:dyDescent="0.35">
      <c r="A9" s="88"/>
      <c r="B9" s="89"/>
      <c r="C9" s="16" t="s">
        <v>29</v>
      </c>
      <c r="D9" s="53" t="s">
        <v>43</v>
      </c>
      <c r="E9" s="32" t="s">
        <v>13</v>
      </c>
      <c r="F9" s="67" t="s">
        <v>14</v>
      </c>
      <c r="G9" s="61" t="s">
        <v>44</v>
      </c>
      <c r="H9" s="67" t="s">
        <v>15</v>
      </c>
      <c r="I9" s="32" t="s">
        <v>16</v>
      </c>
      <c r="J9" s="93"/>
      <c r="K9" s="33" t="s">
        <v>17</v>
      </c>
      <c r="L9" s="34"/>
      <c r="M9" s="35"/>
      <c r="N9" s="36" t="s">
        <v>17</v>
      </c>
      <c r="O9" s="37" t="s">
        <v>18</v>
      </c>
      <c r="P9" s="64"/>
      <c r="T9" s="43" t="s">
        <v>9</v>
      </c>
      <c r="U9" s="44"/>
      <c r="V9" s="44"/>
      <c r="W9" s="45" t="s">
        <v>29</v>
      </c>
      <c r="X9" s="45" t="s">
        <v>30</v>
      </c>
      <c r="Z9" s="52"/>
      <c r="AA9" s="52"/>
    </row>
    <row r="10" spans="1:27" ht="30" customHeight="1" thickBot="1" x14ac:dyDescent="0.35">
      <c r="A10" s="69" t="s">
        <v>19</v>
      </c>
      <c r="B10" s="70"/>
      <c r="C10" s="17"/>
      <c r="D10" s="17"/>
      <c r="E10" s="57"/>
      <c r="F10" s="57"/>
      <c r="G10" s="57"/>
      <c r="H10" s="57"/>
      <c r="I10" s="57"/>
      <c r="J10" s="10">
        <f>SUM(D10+E10+F10+G10+H10+T10)-I10</f>
        <v>0</v>
      </c>
      <c r="K10" s="11"/>
      <c r="M10" s="10" t="s">
        <v>20</v>
      </c>
      <c r="N10" s="22">
        <v>0</v>
      </c>
      <c r="O10" s="23"/>
      <c r="P10" s="65"/>
      <c r="Q10" s="43">
        <f t="shared" ref="Q10:Q15" si="0">SUM(C10*W10)</f>
        <v>0</v>
      </c>
      <c r="R10" s="43"/>
      <c r="S10" s="43"/>
      <c r="T10" s="43">
        <f>SUM(Q10:R10)</f>
        <v>0</v>
      </c>
      <c r="U10" s="81" t="s">
        <v>19</v>
      </c>
      <c r="V10" s="81"/>
      <c r="W10" s="46">
        <v>80</v>
      </c>
      <c r="X10" s="46">
        <v>0</v>
      </c>
      <c r="Z10" s="52"/>
      <c r="AA10" s="52"/>
    </row>
    <row r="11" spans="1:27" ht="30" customHeight="1" thickBot="1" x14ac:dyDescent="0.35">
      <c r="A11" s="69" t="s">
        <v>21</v>
      </c>
      <c r="B11" s="70"/>
      <c r="C11" s="17"/>
      <c r="D11" s="18"/>
      <c r="E11" s="19"/>
      <c r="F11" s="19"/>
      <c r="G11" s="57"/>
      <c r="H11" s="57"/>
      <c r="I11" s="57"/>
      <c r="J11" s="10">
        <f>SUM(H11+T11)-I11</f>
        <v>0</v>
      </c>
      <c r="K11" s="11"/>
      <c r="L11" s="24"/>
      <c r="M11" s="10" t="s">
        <v>22</v>
      </c>
      <c r="N11" s="12">
        <v>0</v>
      </c>
      <c r="O11" s="13"/>
      <c r="P11" s="65"/>
      <c r="Q11" s="43">
        <f t="shared" si="0"/>
        <v>0</v>
      </c>
      <c r="R11" s="43">
        <f>SUM(X11*D11)</f>
        <v>0</v>
      </c>
      <c r="S11" s="43">
        <f>SUM(G11*X11)</f>
        <v>0</v>
      </c>
      <c r="T11" s="43">
        <f>SUM(Q11:S11)</f>
        <v>0</v>
      </c>
      <c r="U11" s="81" t="s">
        <v>21</v>
      </c>
      <c r="V11" s="81"/>
      <c r="W11" s="46">
        <v>60</v>
      </c>
      <c r="X11" s="46">
        <v>10</v>
      </c>
      <c r="Z11" s="52"/>
      <c r="AA11" s="52"/>
    </row>
    <row r="12" spans="1:27" ht="30" customHeight="1" thickBot="1" x14ac:dyDescent="0.35">
      <c r="A12" s="69" t="s">
        <v>42</v>
      </c>
      <c r="B12" s="70"/>
      <c r="C12" s="17"/>
      <c r="D12" s="17"/>
      <c r="E12" s="19"/>
      <c r="F12" s="19"/>
      <c r="G12" s="19"/>
      <c r="H12" s="57"/>
      <c r="I12" s="57"/>
      <c r="J12" s="10">
        <f>SUM(D12+H12+T12)-I12</f>
        <v>0</v>
      </c>
      <c r="K12" s="11"/>
      <c r="L12" s="25"/>
      <c r="M12" s="10" t="s">
        <v>24</v>
      </c>
      <c r="N12" s="12">
        <v>0</v>
      </c>
      <c r="O12" s="13"/>
      <c r="P12" s="65"/>
      <c r="Q12" s="43">
        <f t="shared" si="0"/>
        <v>0</v>
      </c>
      <c r="R12" s="43">
        <f>SUM(D12*X12)</f>
        <v>0</v>
      </c>
      <c r="S12" s="43"/>
      <c r="T12" s="43">
        <f t="shared" ref="T12:T15" si="1">SUM(Q12:R12)</f>
        <v>0</v>
      </c>
      <c r="U12" s="81" t="s">
        <v>23</v>
      </c>
      <c r="V12" s="81"/>
      <c r="W12" s="46">
        <v>56</v>
      </c>
      <c r="X12" s="46">
        <v>0</v>
      </c>
      <c r="Z12" s="52"/>
      <c r="AA12" s="52"/>
    </row>
    <row r="13" spans="1:27" ht="30" customHeight="1" thickBot="1" x14ac:dyDescent="0.5">
      <c r="A13" s="69" t="s">
        <v>25</v>
      </c>
      <c r="B13" s="70"/>
      <c r="C13" s="20"/>
      <c r="D13" s="18"/>
      <c r="E13" s="57"/>
      <c r="F13" s="19"/>
      <c r="G13" s="19"/>
      <c r="H13" s="57"/>
      <c r="I13" s="57"/>
      <c r="J13" s="10">
        <f>SUM(D13+E13+H13+T13)-I13</f>
        <v>0</v>
      </c>
      <c r="K13" s="11"/>
      <c r="L13" s="7"/>
      <c r="M13" s="8" t="s">
        <v>26</v>
      </c>
      <c r="N13" s="82"/>
      <c r="O13" s="83"/>
      <c r="P13" s="62"/>
      <c r="Q13" s="43">
        <f t="shared" si="0"/>
        <v>0</v>
      </c>
      <c r="R13" s="43">
        <f>SUM(D13*X13)</f>
        <v>0</v>
      </c>
      <c r="S13" s="43"/>
      <c r="T13" s="43">
        <f t="shared" si="1"/>
        <v>0</v>
      </c>
      <c r="U13" s="81" t="s">
        <v>25</v>
      </c>
      <c r="V13" s="81"/>
      <c r="W13" s="46">
        <v>48</v>
      </c>
      <c r="X13" s="46">
        <v>0</v>
      </c>
      <c r="Z13" s="52"/>
      <c r="AA13" s="52"/>
    </row>
    <row r="14" spans="1:27" ht="30" customHeight="1" thickBot="1" x14ac:dyDescent="0.35">
      <c r="A14" s="69" t="s">
        <v>27</v>
      </c>
      <c r="B14" s="70"/>
      <c r="C14" s="17"/>
      <c r="D14" s="17"/>
      <c r="E14" s="19"/>
      <c r="F14" s="19"/>
      <c r="G14" s="57"/>
      <c r="H14" s="57"/>
      <c r="I14" s="57"/>
      <c r="J14" s="95">
        <f>SUM(P14+P15)</f>
        <v>0</v>
      </c>
      <c r="K14" s="11"/>
      <c r="L14" s="7"/>
      <c r="M14" s="84"/>
      <c r="N14" s="84"/>
      <c r="O14" s="85"/>
      <c r="P14" s="62">
        <f>SUM(H14+T14)-I14</f>
        <v>0</v>
      </c>
      <c r="Q14" s="43">
        <f t="shared" si="0"/>
        <v>0</v>
      </c>
      <c r="R14" s="43">
        <f>SUM(D14*X14)</f>
        <v>0</v>
      </c>
      <c r="S14" s="43">
        <f>SUM(G14*X14)</f>
        <v>0</v>
      </c>
      <c r="T14" s="43">
        <f>SUM(Q14:S14)</f>
        <v>0</v>
      </c>
      <c r="U14" s="81" t="s">
        <v>27</v>
      </c>
      <c r="V14" s="81"/>
      <c r="W14" s="46">
        <v>80</v>
      </c>
      <c r="X14" s="46">
        <v>8</v>
      </c>
      <c r="Z14" s="52"/>
      <c r="AA14" s="52"/>
    </row>
    <row r="15" spans="1:27" ht="30" customHeight="1" thickBot="1" x14ac:dyDescent="0.35">
      <c r="A15" s="69" t="s">
        <v>28</v>
      </c>
      <c r="B15" s="94"/>
      <c r="C15" s="20"/>
      <c r="D15" s="20"/>
      <c r="E15" s="58"/>
      <c r="F15" s="58"/>
      <c r="G15" s="59"/>
      <c r="H15" s="59"/>
      <c r="I15" s="59"/>
      <c r="J15" s="96"/>
      <c r="K15" s="21"/>
      <c r="L15" s="9"/>
      <c r="M15" s="82"/>
      <c r="N15" s="82"/>
      <c r="O15" s="83"/>
      <c r="P15" s="62">
        <f>SUM(G15+H15+T15)-I15</f>
        <v>0</v>
      </c>
      <c r="Q15" s="43">
        <f t="shared" si="0"/>
        <v>0</v>
      </c>
      <c r="R15" s="43">
        <f>SUM(D15*X15)</f>
        <v>0</v>
      </c>
      <c r="S15" s="43"/>
      <c r="T15" s="43">
        <f t="shared" si="1"/>
        <v>0</v>
      </c>
      <c r="U15" s="81" t="s">
        <v>28</v>
      </c>
      <c r="V15" s="81"/>
      <c r="W15" s="46">
        <v>168</v>
      </c>
      <c r="X15" s="46">
        <v>1</v>
      </c>
      <c r="Z15" s="52"/>
      <c r="AA15" s="52"/>
    </row>
    <row r="16" spans="1:27" ht="15" thickBot="1" x14ac:dyDescent="0.35">
      <c r="J16" s="24"/>
      <c r="P16" s="42"/>
      <c r="Z16" s="52"/>
      <c r="AA16" s="52"/>
    </row>
    <row r="17" spans="1:27" ht="24" thickBot="1" x14ac:dyDescent="0.5">
      <c r="A17" s="76" t="s">
        <v>38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8"/>
      <c r="P17" s="42"/>
      <c r="Z17" s="52"/>
      <c r="AA17" s="52"/>
    </row>
    <row r="18" spans="1:27" ht="30" customHeight="1" thickBot="1" x14ac:dyDescent="0.35">
      <c r="A18" s="86"/>
      <c r="B18" s="87"/>
      <c r="C18" s="90" t="s">
        <v>3</v>
      </c>
      <c r="D18" s="91"/>
      <c r="E18" s="26" t="s">
        <v>4</v>
      </c>
      <c r="F18" s="66" t="s">
        <v>5</v>
      </c>
      <c r="G18" s="26" t="s">
        <v>6</v>
      </c>
      <c r="H18" s="66" t="s">
        <v>7</v>
      </c>
      <c r="I18" s="26" t="s">
        <v>8</v>
      </c>
      <c r="J18" s="92" t="s">
        <v>9</v>
      </c>
      <c r="K18" s="27" t="s">
        <v>10</v>
      </c>
      <c r="L18" s="28"/>
      <c r="M18" s="29" t="s">
        <v>11</v>
      </c>
      <c r="N18" s="30" t="s">
        <v>10</v>
      </c>
      <c r="O18" s="31" t="s">
        <v>12</v>
      </c>
      <c r="P18" s="64"/>
      <c r="W18" s="80" t="s">
        <v>31</v>
      </c>
      <c r="X18" s="80"/>
      <c r="Z18" s="52"/>
      <c r="AA18" s="52"/>
    </row>
    <row r="19" spans="1:27" ht="30" customHeight="1" thickBot="1" x14ac:dyDescent="0.35">
      <c r="A19" s="88"/>
      <c r="B19" s="89"/>
      <c r="C19" s="16" t="s">
        <v>29</v>
      </c>
      <c r="D19" s="53" t="s">
        <v>43</v>
      </c>
      <c r="E19" s="32" t="s">
        <v>13</v>
      </c>
      <c r="F19" s="67" t="s">
        <v>14</v>
      </c>
      <c r="G19" s="61" t="s">
        <v>44</v>
      </c>
      <c r="H19" s="67" t="s">
        <v>15</v>
      </c>
      <c r="I19" s="32" t="s">
        <v>16</v>
      </c>
      <c r="J19" s="93"/>
      <c r="K19" s="33" t="s">
        <v>17</v>
      </c>
      <c r="L19" s="34"/>
      <c r="M19" s="35"/>
      <c r="N19" s="36" t="s">
        <v>17</v>
      </c>
      <c r="O19" s="37" t="s">
        <v>18</v>
      </c>
      <c r="P19" s="64"/>
      <c r="T19" s="43" t="s">
        <v>9</v>
      </c>
      <c r="U19" s="44"/>
      <c r="V19" s="44"/>
      <c r="W19" s="45" t="s">
        <v>29</v>
      </c>
      <c r="X19" s="45" t="s">
        <v>30</v>
      </c>
      <c r="Z19" s="52"/>
      <c r="AA19" s="52"/>
    </row>
    <row r="20" spans="1:27" ht="30" customHeight="1" thickBot="1" x14ac:dyDescent="0.35">
      <c r="A20" s="69" t="s">
        <v>19</v>
      </c>
      <c r="B20" s="70"/>
      <c r="C20" s="17"/>
      <c r="D20" s="17"/>
      <c r="E20" s="57"/>
      <c r="F20" s="57"/>
      <c r="G20" s="57"/>
      <c r="H20" s="57"/>
      <c r="I20" s="57"/>
      <c r="J20" s="10">
        <f>SUM(D20+E20+F20+G20+H20+T20)-I20</f>
        <v>0</v>
      </c>
      <c r="K20" s="11"/>
      <c r="M20" s="10" t="s">
        <v>20</v>
      </c>
      <c r="N20" s="22">
        <v>0</v>
      </c>
      <c r="O20" s="23"/>
      <c r="P20" s="65"/>
      <c r="Q20" s="43">
        <f t="shared" ref="Q20:Q25" si="2">SUM(C20*W20)</f>
        <v>0</v>
      </c>
      <c r="R20" s="43"/>
      <c r="S20" s="43"/>
      <c r="T20" s="43">
        <f>SUM(Q20:R20)</f>
        <v>0</v>
      </c>
      <c r="U20" s="81" t="s">
        <v>19</v>
      </c>
      <c r="V20" s="81"/>
      <c r="W20" s="46">
        <v>80</v>
      </c>
      <c r="X20" s="46">
        <v>0</v>
      </c>
      <c r="Z20" s="52"/>
      <c r="AA20" s="52"/>
    </row>
    <row r="21" spans="1:27" ht="30" customHeight="1" thickBot="1" x14ac:dyDescent="0.35">
      <c r="A21" s="69" t="s">
        <v>21</v>
      </c>
      <c r="B21" s="70"/>
      <c r="C21" s="17"/>
      <c r="D21" s="18"/>
      <c r="E21" s="19"/>
      <c r="F21" s="19"/>
      <c r="G21" s="57"/>
      <c r="H21" s="57"/>
      <c r="I21" s="57"/>
      <c r="J21" s="10">
        <f>SUM(H21+T21)-I21</f>
        <v>0</v>
      </c>
      <c r="K21" s="11"/>
      <c r="L21" s="24"/>
      <c r="M21" s="10" t="s">
        <v>22</v>
      </c>
      <c r="N21" s="12">
        <v>0</v>
      </c>
      <c r="O21" s="13"/>
      <c r="P21" s="65"/>
      <c r="Q21" s="43">
        <f t="shared" si="2"/>
        <v>0</v>
      </c>
      <c r="R21" s="43">
        <f>SUM(X21*D21)</f>
        <v>0</v>
      </c>
      <c r="S21" s="43">
        <f>SUM(G21*X21)</f>
        <v>0</v>
      </c>
      <c r="T21" s="43">
        <f>SUM(Q21:S21)</f>
        <v>0</v>
      </c>
      <c r="U21" s="81" t="s">
        <v>21</v>
      </c>
      <c r="V21" s="81"/>
      <c r="W21" s="46">
        <v>60</v>
      </c>
      <c r="X21" s="46">
        <v>10</v>
      </c>
      <c r="Z21" s="52"/>
      <c r="AA21" s="52"/>
    </row>
    <row r="22" spans="1:27" ht="30" customHeight="1" thickBot="1" x14ac:dyDescent="0.35">
      <c r="A22" s="69" t="s">
        <v>42</v>
      </c>
      <c r="B22" s="70"/>
      <c r="C22" s="17"/>
      <c r="D22" s="17"/>
      <c r="E22" s="19"/>
      <c r="F22" s="19"/>
      <c r="G22" s="19"/>
      <c r="H22" s="57"/>
      <c r="I22" s="57"/>
      <c r="J22" s="10">
        <f>SUM(D22+H22+T22)-I22</f>
        <v>0</v>
      </c>
      <c r="K22" s="11"/>
      <c r="L22" s="25"/>
      <c r="M22" s="10" t="s">
        <v>24</v>
      </c>
      <c r="N22" s="12">
        <v>0</v>
      </c>
      <c r="O22" s="13"/>
      <c r="P22" s="65"/>
      <c r="Q22" s="43">
        <f t="shared" si="2"/>
        <v>0</v>
      </c>
      <c r="R22" s="43">
        <f>SUM(D22*X22)</f>
        <v>0</v>
      </c>
      <c r="S22" s="43"/>
      <c r="T22" s="43">
        <f t="shared" ref="T22:T23" si="3">SUM(Q22:R22)</f>
        <v>0</v>
      </c>
      <c r="U22" s="81" t="s">
        <v>23</v>
      </c>
      <c r="V22" s="81"/>
      <c r="W22" s="46">
        <v>56</v>
      </c>
      <c r="X22" s="46">
        <v>0</v>
      </c>
      <c r="Z22" s="52"/>
      <c r="AA22" s="52"/>
    </row>
    <row r="23" spans="1:27" ht="30" customHeight="1" thickBot="1" x14ac:dyDescent="0.5">
      <c r="A23" s="69" t="s">
        <v>25</v>
      </c>
      <c r="B23" s="70"/>
      <c r="C23" s="20"/>
      <c r="D23" s="18"/>
      <c r="E23" s="57"/>
      <c r="F23" s="19"/>
      <c r="G23" s="19"/>
      <c r="H23" s="57"/>
      <c r="I23" s="57"/>
      <c r="J23" s="10">
        <f>SUM(D23+E23+H23+T23)-I23</f>
        <v>0</v>
      </c>
      <c r="K23" s="11"/>
      <c r="L23" s="7"/>
      <c r="M23" s="8" t="s">
        <v>26</v>
      </c>
      <c r="N23" s="82"/>
      <c r="O23" s="83"/>
      <c r="P23" s="62"/>
      <c r="Q23" s="43">
        <f t="shared" si="2"/>
        <v>0</v>
      </c>
      <c r="R23" s="43">
        <f>SUM(D23*X23)</f>
        <v>0</v>
      </c>
      <c r="S23" s="43"/>
      <c r="T23" s="43">
        <f t="shared" si="3"/>
        <v>0</v>
      </c>
      <c r="U23" s="81" t="s">
        <v>25</v>
      </c>
      <c r="V23" s="81"/>
      <c r="W23" s="46">
        <v>48</v>
      </c>
      <c r="X23" s="46">
        <v>0</v>
      </c>
      <c r="Z23" s="52"/>
      <c r="AA23" s="52"/>
    </row>
    <row r="24" spans="1:27" ht="30" customHeight="1" thickBot="1" x14ac:dyDescent="0.35">
      <c r="A24" s="69" t="s">
        <v>27</v>
      </c>
      <c r="B24" s="70"/>
      <c r="C24" s="17"/>
      <c r="D24" s="17"/>
      <c r="E24" s="19"/>
      <c r="F24" s="19"/>
      <c r="G24" s="57"/>
      <c r="H24" s="57"/>
      <c r="I24" s="57"/>
      <c r="J24" s="95">
        <f>SUM(P24+P25)</f>
        <v>0</v>
      </c>
      <c r="K24" s="11"/>
      <c r="L24" s="7"/>
      <c r="M24" s="84"/>
      <c r="N24" s="84"/>
      <c r="O24" s="85"/>
      <c r="P24" s="62">
        <f>SUM(H24+T24)-I24</f>
        <v>0</v>
      </c>
      <c r="Q24" s="43">
        <f t="shared" si="2"/>
        <v>0</v>
      </c>
      <c r="R24" s="43">
        <f>SUM(D24*X24)</f>
        <v>0</v>
      </c>
      <c r="S24" s="43">
        <f>SUM(G24*X24)</f>
        <v>0</v>
      </c>
      <c r="T24" s="43">
        <f>SUM(Q24:S24)</f>
        <v>0</v>
      </c>
      <c r="U24" s="81" t="s">
        <v>27</v>
      </c>
      <c r="V24" s="81"/>
      <c r="W24" s="46">
        <v>80</v>
      </c>
      <c r="X24" s="46">
        <v>8</v>
      </c>
      <c r="Z24" s="52"/>
      <c r="AA24" s="52"/>
    </row>
    <row r="25" spans="1:27" ht="30" customHeight="1" thickBot="1" x14ac:dyDescent="0.35">
      <c r="A25" s="69" t="s">
        <v>28</v>
      </c>
      <c r="B25" s="94"/>
      <c r="C25" s="20"/>
      <c r="D25" s="20"/>
      <c r="E25" s="58"/>
      <c r="F25" s="58"/>
      <c r="G25" s="59"/>
      <c r="H25" s="59"/>
      <c r="I25" s="59"/>
      <c r="J25" s="96"/>
      <c r="K25" s="21"/>
      <c r="L25" s="9"/>
      <c r="M25" s="82"/>
      <c r="N25" s="82"/>
      <c r="O25" s="83"/>
      <c r="P25" s="62">
        <f>SUM(G25+H25+T25)-I25</f>
        <v>0</v>
      </c>
      <c r="Q25" s="43">
        <f t="shared" si="2"/>
        <v>0</v>
      </c>
      <c r="R25" s="43">
        <f>SUM(D25*X25)</f>
        <v>0</v>
      </c>
      <c r="S25" s="43"/>
      <c r="T25" s="43">
        <f t="shared" ref="T25" si="4">SUM(Q25:R25)</f>
        <v>0</v>
      </c>
      <c r="U25" s="81" t="s">
        <v>28</v>
      </c>
      <c r="V25" s="81"/>
      <c r="W25" s="46">
        <v>168</v>
      </c>
      <c r="X25" s="46">
        <v>1</v>
      </c>
      <c r="Z25" s="52"/>
      <c r="AA25" s="52"/>
    </row>
    <row r="26" spans="1:27" ht="15" thickBot="1" x14ac:dyDescent="0.35">
      <c r="J26" s="41"/>
      <c r="P26" s="42"/>
      <c r="Z26" s="52"/>
      <c r="AA26" s="52"/>
    </row>
    <row r="27" spans="1:27" ht="24" thickBot="1" x14ac:dyDescent="0.5">
      <c r="A27" s="76" t="s">
        <v>39</v>
      </c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P27" s="42"/>
      <c r="Z27" s="52"/>
      <c r="AA27" s="52"/>
    </row>
    <row r="28" spans="1:27" ht="30" customHeight="1" thickBot="1" x14ac:dyDescent="0.35">
      <c r="A28" s="86"/>
      <c r="B28" s="87"/>
      <c r="C28" s="90" t="s">
        <v>3</v>
      </c>
      <c r="D28" s="91"/>
      <c r="E28" s="26" t="s">
        <v>4</v>
      </c>
      <c r="F28" s="66" t="s">
        <v>5</v>
      </c>
      <c r="G28" s="26" t="s">
        <v>6</v>
      </c>
      <c r="H28" s="66" t="s">
        <v>7</v>
      </c>
      <c r="I28" s="26" t="s">
        <v>8</v>
      </c>
      <c r="J28" s="92" t="s">
        <v>9</v>
      </c>
      <c r="K28" s="27" t="s">
        <v>10</v>
      </c>
      <c r="L28" s="28"/>
      <c r="M28" s="29" t="s">
        <v>11</v>
      </c>
      <c r="N28" s="30" t="s">
        <v>10</v>
      </c>
      <c r="O28" s="31" t="s">
        <v>12</v>
      </c>
      <c r="P28" s="64"/>
      <c r="W28" s="80" t="s">
        <v>31</v>
      </c>
      <c r="X28" s="80"/>
      <c r="Z28" s="52"/>
      <c r="AA28" s="52"/>
    </row>
    <row r="29" spans="1:27" ht="30" customHeight="1" thickBot="1" x14ac:dyDescent="0.35">
      <c r="A29" s="88"/>
      <c r="B29" s="89"/>
      <c r="C29" s="16" t="s">
        <v>29</v>
      </c>
      <c r="D29" s="53" t="s">
        <v>43</v>
      </c>
      <c r="E29" s="32" t="s">
        <v>13</v>
      </c>
      <c r="F29" s="67" t="s">
        <v>14</v>
      </c>
      <c r="G29" s="61" t="s">
        <v>44</v>
      </c>
      <c r="H29" s="67" t="s">
        <v>15</v>
      </c>
      <c r="I29" s="32" t="s">
        <v>16</v>
      </c>
      <c r="J29" s="93"/>
      <c r="K29" s="33" t="s">
        <v>17</v>
      </c>
      <c r="L29" s="34"/>
      <c r="M29" s="35"/>
      <c r="N29" s="36" t="s">
        <v>17</v>
      </c>
      <c r="O29" s="37" t="s">
        <v>18</v>
      </c>
      <c r="P29" s="64"/>
      <c r="T29" s="43" t="s">
        <v>9</v>
      </c>
      <c r="U29" s="44"/>
      <c r="V29" s="44"/>
      <c r="W29" s="45" t="s">
        <v>29</v>
      </c>
      <c r="X29" s="45" t="s">
        <v>30</v>
      </c>
      <c r="Z29" s="52"/>
      <c r="AA29" s="52"/>
    </row>
    <row r="30" spans="1:27" ht="30" customHeight="1" thickBot="1" x14ac:dyDescent="0.35">
      <c r="A30" s="69" t="s">
        <v>19</v>
      </c>
      <c r="B30" s="70"/>
      <c r="C30" s="17"/>
      <c r="D30" s="17"/>
      <c r="E30" s="57"/>
      <c r="F30" s="57"/>
      <c r="G30" s="57"/>
      <c r="H30" s="57"/>
      <c r="I30" s="57"/>
      <c r="J30" s="10">
        <f>SUM(D30+E30+F30+G30+H30+T30)-I30</f>
        <v>0</v>
      </c>
      <c r="K30" s="11"/>
      <c r="M30" s="10" t="s">
        <v>20</v>
      </c>
      <c r="N30" s="22">
        <v>0</v>
      </c>
      <c r="O30" s="23"/>
      <c r="P30" s="65"/>
      <c r="Q30" s="43">
        <f t="shared" ref="Q30:Q35" si="5">SUM(C30*W30)</f>
        <v>0</v>
      </c>
      <c r="R30" s="43"/>
      <c r="S30" s="43"/>
      <c r="T30" s="43">
        <f>SUM(Q30:R30)</f>
        <v>0</v>
      </c>
      <c r="U30" s="81" t="s">
        <v>19</v>
      </c>
      <c r="V30" s="81"/>
      <c r="W30" s="46">
        <v>80</v>
      </c>
      <c r="X30" s="46">
        <v>0</v>
      </c>
      <c r="Z30" s="52"/>
      <c r="AA30" s="52"/>
    </row>
    <row r="31" spans="1:27" ht="30" customHeight="1" thickBot="1" x14ac:dyDescent="0.35">
      <c r="A31" s="69" t="s">
        <v>21</v>
      </c>
      <c r="B31" s="70"/>
      <c r="C31" s="17"/>
      <c r="D31" s="18"/>
      <c r="E31" s="19"/>
      <c r="F31" s="19"/>
      <c r="G31" s="57"/>
      <c r="H31" s="57"/>
      <c r="I31" s="57"/>
      <c r="J31" s="10">
        <f>SUM(H31+T31)-I31</f>
        <v>0</v>
      </c>
      <c r="K31" s="11"/>
      <c r="L31" s="24"/>
      <c r="M31" s="10" t="s">
        <v>22</v>
      </c>
      <c r="N31" s="12">
        <v>0</v>
      </c>
      <c r="O31" s="13"/>
      <c r="P31" s="65"/>
      <c r="Q31" s="43">
        <f t="shared" si="5"/>
        <v>0</v>
      </c>
      <c r="R31" s="43">
        <f>SUM(X31*D31)</f>
        <v>0</v>
      </c>
      <c r="S31" s="43">
        <f>SUM(G31*X31)</f>
        <v>0</v>
      </c>
      <c r="T31" s="43">
        <f>SUM(Q31:S31)</f>
        <v>0</v>
      </c>
      <c r="U31" s="81" t="s">
        <v>21</v>
      </c>
      <c r="V31" s="81"/>
      <c r="W31" s="46">
        <v>60</v>
      </c>
      <c r="X31" s="46">
        <v>10</v>
      </c>
      <c r="Z31" s="52"/>
      <c r="AA31" s="52"/>
    </row>
    <row r="32" spans="1:27" ht="30" customHeight="1" thickBot="1" x14ac:dyDescent="0.35">
      <c r="A32" s="69" t="s">
        <v>42</v>
      </c>
      <c r="B32" s="70"/>
      <c r="C32" s="17"/>
      <c r="D32" s="17"/>
      <c r="E32" s="19"/>
      <c r="F32" s="19"/>
      <c r="G32" s="19"/>
      <c r="H32" s="57"/>
      <c r="I32" s="57"/>
      <c r="J32" s="10">
        <f>SUM(D32+H32+T32)-I32</f>
        <v>0</v>
      </c>
      <c r="K32" s="11"/>
      <c r="L32" s="25"/>
      <c r="M32" s="10" t="s">
        <v>24</v>
      </c>
      <c r="N32" s="12">
        <v>0</v>
      </c>
      <c r="O32" s="13"/>
      <c r="P32" s="65"/>
      <c r="Q32" s="43">
        <f t="shared" si="5"/>
        <v>0</v>
      </c>
      <c r="R32" s="43">
        <f>SUM(D32*X32)</f>
        <v>0</v>
      </c>
      <c r="S32" s="43"/>
      <c r="T32" s="43">
        <f t="shared" ref="T32:T33" si="6">SUM(Q32:R32)</f>
        <v>0</v>
      </c>
      <c r="U32" s="81" t="s">
        <v>23</v>
      </c>
      <c r="V32" s="81"/>
      <c r="W32" s="46">
        <v>56</v>
      </c>
      <c r="X32" s="46">
        <v>0</v>
      </c>
      <c r="Z32" s="52"/>
      <c r="AA32" s="52"/>
    </row>
    <row r="33" spans="1:27" ht="30" customHeight="1" thickBot="1" x14ac:dyDescent="0.5">
      <c r="A33" s="69" t="s">
        <v>25</v>
      </c>
      <c r="B33" s="70"/>
      <c r="C33" s="20"/>
      <c r="D33" s="18"/>
      <c r="E33" s="57"/>
      <c r="F33" s="19"/>
      <c r="G33" s="19"/>
      <c r="H33" s="57"/>
      <c r="I33" s="57"/>
      <c r="J33" s="10">
        <f>SUM(D33+E33+H33+T33)-I33</f>
        <v>0</v>
      </c>
      <c r="K33" s="11"/>
      <c r="L33" s="7"/>
      <c r="M33" s="8" t="s">
        <v>26</v>
      </c>
      <c r="N33" s="82"/>
      <c r="O33" s="83"/>
      <c r="P33" s="62"/>
      <c r="Q33" s="43">
        <f t="shared" si="5"/>
        <v>0</v>
      </c>
      <c r="R33" s="43">
        <f>SUM(D33*X33)</f>
        <v>0</v>
      </c>
      <c r="S33" s="43"/>
      <c r="T33" s="43">
        <f t="shared" si="6"/>
        <v>0</v>
      </c>
      <c r="U33" s="81" t="s">
        <v>25</v>
      </c>
      <c r="V33" s="81"/>
      <c r="W33" s="46">
        <v>48</v>
      </c>
      <c r="X33" s="46">
        <v>0</v>
      </c>
      <c r="Z33" s="52"/>
      <c r="AA33" s="52"/>
    </row>
    <row r="34" spans="1:27" ht="30" customHeight="1" thickBot="1" x14ac:dyDescent="0.35">
      <c r="A34" s="69" t="s">
        <v>27</v>
      </c>
      <c r="B34" s="70"/>
      <c r="C34" s="17"/>
      <c r="D34" s="17"/>
      <c r="E34" s="19"/>
      <c r="F34" s="19"/>
      <c r="G34" s="57"/>
      <c r="H34" s="57"/>
      <c r="I34" s="57"/>
      <c r="J34" s="95">
        <f>SUM(P34+P35)</f>
        <v>0</v>
      </c>
      <c r="K34" s="11"/>
      <c r="L34" s="7"/>
      <c r="M34" s="84"/>
      <c r="N34" s="84"/>
      <c r="O34" s="85"/>
      <c r="P34" s="62">
        <f>SUM(H34+T34)-I34</f>
        <v>0</v>
      </c>
      <c r="Q34" s="43">
        <f t="shared" si="5"/>
        <v>0</v>
      </c>
      <c r="R34" s="43">
        <f>SUM(D34*X34)</f>
        <v>0</v>
      </c>
      <c r="S34" s="43">
        <f>SUM(G34*X34)</f>
        <v>0</v>
      </c>
      <c r="T34" s="43">
        <f>SUM(Q34:S34)</f>
        <v>0</v>
      </c>
      <c r="U34" s="81" t="s">
        <v>27</v>
      </c>
      <c r="V34" s="81"/>
      <c r="W34" s="46">
        <v>80</v>
      </c>
      <c r="X34" s="46">
        <v>8</v>
      </c>
      <c r="Z34" s="52"/>
      <c r="AA34" s="52"/>
    </row>
    <row r="35" spans="1:27" ht="30" customHeight="1" thickBot="1" x14ac:dyDescent="0.35">
      <c r="A35" s="69" t="s">
        <v>28</v>
      </c>
      <c r="B35" s="94"/>
      <c r="C35" s="20"/>
      <c r="D35" s="20"/>
      <c r="E35" s="58"/>
      <c r="F35" s="58"/>
      <c r="G35" s="59"/>
      <c r="H35" s="59"/>
      <c r="I35" s="59"/>
      <c r="J35" s="96"/>
      <c r="K35" s="21"/>
      <c r="L35" s="9"/>
      <c r="M35" s="82"/>
      <c r="N35" s="82"/>
      <c r="O35" s="83"/>
      <c r="P35" s="62">
        <f>SUM(G35+H35+T35)-I35</f>
        <v>0</v>
      </c>
      <c r="Q35" s="43">
        <f t="shared" si="5"/>
        <v>0</v>
      </c>
      <c r="R35" s="43">
        <f>SUM(D35*X35)</f>
        <v>0</v>
      </c>
      <c r="S35" s="43"/>
      <c r="T35" s="43">
        <f t="shared" ref="T35" si="7">SUM(Q35:R35)</f>
        <v>0</v>
      </c>
      <c r="U35" s="81" t="s">
        <v>28</v>
      </c>
      <c r="V35" s="81"/>
      <c r="W35" s="46">
        <v>168</v>
      </c>
      <c r="X35" s="46">
        <v>1</v>
      </c>
      <c r="Z35" s="52"/>
      <c r="AA35" s="52"/>
    </row>
    <row r="36" spans="1:27" ht="15" thickBot="1" x14ac:dyDescent="0.35">
      <c r="J36" s="41"/>
      <c r="P36" s="42"/>
      <c r="Z36" s="52"/>
      <c r="AA36" s="52"/>
    </row>
    <row r="37" spans="1:27" ht="24" thickBot="1" x14ac:dyDescent="0.5">
      <c r="A37" s="76" t="s">
        <v>40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8"/>
      <c r="P37" s="42"/>
      <c r="Z37" s="52"/>
      <c r="AA37" s="52"/>
    </row>
    <row r="38" spans="1:27" ht="30" customHeight="1" thickBot="1" x14ac:dyDescent="0.35">
      <c r="A38" s="86"/>
      <c r="B38" s="87"/>
      <c r="C38" s="90" t="s">
        <v>3</v>
      </c>
      <c r="D38" s="91"/>
      <c r="E38" s="26" t="s">
        <v>4</v>
      </c>
      <c r="F38" s="66" t="s">
        <v>5</v>
      </c>
      <c r="G38" s="26" t="s">
        <v>6</v>
      </c>
      <c r="H38" s="66" t="s">
        <v>7</v>
      </c>
      <c r="I38" s="26" t="s">
        <v>8</v>
      </c>
      <c r="J38" s="92" t="s">
        <v>9</v>
      </c>
      <c r="K38" s="27" t="s">
        <v>10</v>
      </c>
      <c r="L38" s="28"/>
      <c r="M38" s="29" t="s">
        <v>11</v>
      </c>
      <c r="N38" s="30" t="s">
        <v>10</v>
      </c>
      <c r="O38" s="31" t="s">
        <v>12</v>
      </c>
      <c r="P38" s="64"/>
      <c r="W38" s="80" t="s">
        <v>31</v>
      </c>
      <c r="X38" s="80"/>
      <c r="Z38" s="52"/>
      <c r="AA38" s="52"/>
    </row>
    <row r="39" spans="1:27" ht="30" customHeight="1" thickBot="1" x14ac:dyDescent="0.35">
      <c r="A39" s="88"/>
      <c r="B39" s="89"/>
      <c r="C39" s="16" t="s">
        <v>29</v>
      </c>
      <c r="D39" s="53" t="s">
        <v>43</v>
      </c>
      <c r="E39" s="32" t="s">
        <v>13</v>
      </c>
      <c r="F39" s="67" t="s">
        <v>14</v>
      </c>
      <c r="G39" s="61" t="s">
        <v>44</v>
      </c>
      <c r="H39" s="67" t="s">
        <v>15</v>
      </c>
      <c r="I39" s="32" t="s">
        <v>16</v>
      </c>
      <c r="J39" s="93"/>
      <c r="K39" s="33" t="s">
        <v>17</v>
      </c>
      <c r="L39" s="34"/>
      <c r="M39" s="35"/>
      <c r="N39" s="36" t="s">
        <v>17</v>
      </c>
      <c r="O39" s="37" t="s">
        <v>18</v>
      </c>
      <c r="P39" s="64"/>
      <c r="T39" s="43" t="s">
        <v>9</v>
      </c>
      <c r="U39" s="44"/>
      <c r="V39" s="44"/>
      <c r="W39" s="45" t="s">
        <v>29</v>
      </c>
      <c r="X39" s="45" t="s">
        <v>30</v>
      </c>
      <c r="Z39" s="52"/>
      <c r="AA39" s="52"/>
    </row>
    <row r="40" spans="1:27" ht="30" customHeight="1" thickBot="1" x14ac:dyDescent="0.35">
      <c r="A40" s="69" t="s">
        <v>19</v>
      </c>
      <c r="B40" s="70"/>
      <c r="C40" s="17"/>
      <c r="D40" s="17"/>
      <c r="E40" s="57"/>
      <c r="F40" s="57"/>
      <c r="G40" s="57"/>
      <c r="H40" s="57"/>
      <c r="I40" s="57"/>
      <c r="J40" s="10">
        <f>SUM(D40+E40+F40+G40+H40+T40)-I40</f>
        <v>0</v>
      </c>
      <c r="K40" s="11"/>
      <c r="M40" s="10" t="s">
        <v>20</v>
      </c>
      <c r="N40" s="22">
        <v>0</v>
      </c>
      <c r="O40" s="23"/>
      <c r="P40" s="65"/>
      <c r="Q40" s="43">
        <f t="shared" ref="Q40:Q45" si="8">SUM(C40*W40)</f>
        <v>0</v>
      </c>
      <c r="R40" s="43"/>
      <c r="S40" s="43"/>
      <c r="T40" s="43">
        <f>SUM(Q40:R40)</f>
        <v>0</v>
      </c>
      <c r="U40" s="81" t="s">
        <v>19</v>
      </c>
      <c r="V40" s="81"/>
      <c r="W40" s="46">
        <v>80</v>
      </c>
      <c r="X40" s="46">
        <v>0</v>
      </c>
      <c r="Z40" s="52"/>
      <c r="AA40" s="52"/>
    </row>
    <row r="41" spans="1:27" ht="30" customHeight="1" thickBot="1" x14ac:dyDescent="0.35">
      <c r="A41" s="69" t="s">
        <v>21</v>
      </c>
      <c r="B41" s="70"/>
      <c r="C41" s="17"/>
      <c r="D41" s="18"/>
      <c r="E41" s="19"/>
      <c r="F41" s="19"/>
      <c r="G41" s="57"/>
      <c r="H41" s="57"/>
      <c r="I41" s="57"/>
      <c r="J41" s="10">
        <f>SUM(H41+T41)-I41</f>
        <v>0</v>
      </c>
      <c r="K41" s="11"/>
      <c r="L41" s="24"/>
      <c r="M41" s="10" t="s">
        <v>22</v>
      </c>
      <c r="N41" s="12">
        <v>0</v>
      </c>
      <c r="O41" s="13"/>
      <c r="P41" s="65"/>
      <c r="Q41" s="43">
        <f t="shared" si="8"/>
        <v>0</v>
      </c>
      <c r="R41" s="43">
        <f>SUM(X41*D41)</f>
        <v>0</v>
      </c>
      <c r="S41" s="43">
        <f>SUM(G41*X41)</f>
        <v>0</v>
      </c>
      <c r="T41" s="43">
        <f>SUM(Q41:S41)</f>
        <v>0</v>
      </c>
      <c r="U41" s="81" t="s">
        <v>21</v>
      </c>
      <c r="V41" s="81"/>
      <c r="W41" s="46">
        <v>60</v>
      </c>
      <c r="X41" s="46">
        <v>10</v>
      </c>
      <c r="Z41" s="52"/>
      <c r="AA41" s="52"/>
    </row>
    <row r="42" spans="1:27" ht="30" customHeight="1" thickBot="1" x14ac:dyDescent="0.35">
      <c r="A42" s="69" t="s">
        <v>42</v>
      </c>
      <c r="B42" s="70"/>
      <c r="C42" s="17"/>
      <c r="D42" s="17"/>
      <c r="E42" s="19"/>
      <c r="F42" s="19"/>
      <c r="G42" s="19"/>
      <c r="H42" s="57"/>
      <c r="I42" s="57"/>
      <c r="J42" s="10">
        <f>SUM(D42+H42+T42)-I42</f>
        <v>0</v>
      </c>
      <c r="K42" s="11"/>
      <c r="L42" s="25"/>
      <c r="M42" s="10" t="s">
        <v>24</v>
      </c>
      <c r="N42" s="12">
        <v>0</v>
      </c>
      <c r="O42" s="13"/>
      <c r="P42" s="65"/>
      <c r="Q42" s="43">
        <f t="shared" si="8"/>
        <v>0</v>
      </c>
      <c r="R42" s="43">
        <f>SUM(D42*X42)</f>
        <v>0</v>
      </c>
      <c r="S42" s="43"/>
      <c r="T42" s="43">
        <f t="shared" ref="T42:T43" si="9">SUM(Q42:R42)</f>
        <v>0</v>
      </c>
      <c r="U42" s="81" t="s">
        <v>23</v>
      </c>
      <c r="V42" s="81"/>
      <c r="W42" s="46">
        <v>56</v>
      </c>
      <c r="X42" s="46">
        <v>0</v>
      </c>
      <c r="Z42" s="52"/>
      <c r="AA42" s="52"/>
    </row>
    <row r="43" spans="1:27" ht="30" customHeight="1" thickBot="1" x14ac:dyDescent="0.5">
      <c r="A43" s="69" t="s">
        <v>25</v>
      </c>
      <c r="B43" s="70"/>
      <c r="C43" s="20"/>
      <c r="D43" s="18"/>
      <c r="E43" s="57"/>
      <c r="F43" s="19"/>
      <c r="G43" s="19"/>
      <c r="H43" s="57"/>
      <c r="I43" s="57"/>
      <c r="J43" s="10">
        <f>SUM(D43+E43+H43+T43)-I43</f>
        <v>0</v>
      </c>
      <c r="K43" s="11"/>
      <c r="L43" s="7"/>
      <c r="M43" s="8" t="s">
        <v>26</v>
      </c>
      <c r="N43" s="82"/>
      <c r="O43" s="83"/>
      <c r="P43" s="62"/>
      <c r="Q43" s="43">
        <f t="shared" si="8"/>
        <v>0</v>
      </c>
      <c r="R43" s="43">
        <f>SUM(D43*X43)</f>
        <v>0</v>
      </c>
      <c r="S43" s="43"/>
      <c r="T43" s="43">
        <f t="shared" si="9"/>
        <v>0</v>
      </c>
      <c r="U43" s="81" t="s">
        <v>25</v>
      </c>
      <c r="V43" s="81"/>
      <c r="W43" s="46">
        <v>48</v>
      </c>
      <c r="X43" s="46">
        <v>0</v>
      </c>
      <c r="Z43" s="52"/>
      <c r="AA43" s="52"/>
    </row>
    <row r="44" spans="1:27" ht="30" customHeight="1" thickBot="1" x14ac:dyDescent="0.35">
      <c r="A44" s="69" t="s">
        <v>27</v>
      </c>
      <c r="B44" s="70"/>
      <c r="C44" s="17"/>
      <c r="D44" s="17"/>
      <c r="E44" s="19"/>
      <c r="F44" s="19"/>
      <c r="G44" s="57"/>
      <c r="H44" s="57"/>
      <c r="I44" s="57"/>
      <c r="J44" s="95">
        <f>SUM(P44+P45)</f>
        <v>0</v>
      </c>
      <c r="K44" s="11"/>
      <c r="L44" s="7"/>
      <c r="M44" s="84"/>
      <c r="N44" s="84"/>
      <c r="O44" s="85"/>
      <c r="P44" s="62">
        <f>SUM(H44+T44)-I44</f>
        <v>0</v>
      </c>
      <c r="Q44" s="43">
        <f t="shared" si="8"/>
        <v>0</v>
      </c>
      <c r="R44" s="43">
        <f>SUM(D44*X44)</f>
        <v>0</v>
      </c>
      <c r="S44" s="43">
        <f>SUM(G44*X44)</f>
        <v>0</v>
      </c>
      <c r="T44" s="43">
        <f>SUM(Q44:S44)</f>
        <v>0</v>
      </c>
      <c r="U44" s="81" t="s">
        <v>27</v>
      </c>
      <c r="V44" s="81"/>
      <c r="W44" s="46">
        <v>80</v>
      </c>
      <c r="X44" s="46">
        <v>8</v>
      </c>
      <c r="Z44" s="52"/>
      <c r="AA44" s="52"/>
    </row>
    <row r="45" spans="1:27" ht="30" customHeight="1" thickBot="1" x14ac:dyDescent="0.35">
      <c r="A45" s="69" t="s">
        <v>28</v>
      </c>
      <c r="B45" s="94"/>
      <c r="C45" s="20"/>
      <c r="D45" s="20"/>
      <c r="E45" s="58"/>
      <c r="F45" s="58"/>
      <c r="G45" s="59"/>
      <c r="H45" s="59"/>
      <c r="I45" s="59"/>
      <c r="J45" s="96"/>
      <c r="K45" s="21"/>
      <c r="L45" s="9"/>
      <c r="M45" s="82"/>
      <c r="N45" s="82"/>
      <c r="O45" s="83"/>
      <c r="P45" s="62">
        <f>SUM(G45+H45+T45)-I45</f>
        <v>0</v>
      </c>
      <c r="Q45" s="43">
        <f t="shared" si="8"/>
        <v>0</v>
      </c>
      <c r="R45" s="43">
        <f>SUM(D45*X45)</f>
        <v>0</v>
      </c>
      <c r="S45" s="43"/>
      <c r="T45" s="43">
        <f t="shared" ref="T45" si="10">SUM(Q45:R45)</f>
        <v>0</v>
      </c>
      <c r="U45" s="81" t="s">
        <v>28</v>
      </c>
      <c r="V45" s="81"/>
      <c r="W45" s="46">
        <v>168</v>
      </c>
      <c r="X45" s="46">
        <v>1</v>
      </c>
      <c r="Z45" s="52"/>
      <c r="AA45" s="52"/>
    </row>
  </sheetData>
  <sheetProtection algorithmName="SHA-512" hashValue="AVe/5E/Lz51H1Fy7AHBFM2noiST9HFoXQcLrb+FbNeAm56gNjpKZAWuIWQ/dXcMSfiym2nl22Ijq1dsJD5Y2YA==" saltValue="Q48hR03+8I/wZwXm0+2+Ew==" spinCount="100000" sheet="1" objects="1" scenarios="1"/>
  <mergeCells count="89">
    <mergeCell ref="U40:V40"/>
    <mergeCell ref="N43:O43"/>
    <mergeCell ref="J44:J45"/>
    <mergeCell ref="M44:O44"/>
    <mergeCell ref="W18:X18"/>
    <mergeCell ref="U34:V34"/>
    <mergeCell ref="U35:V35"/>
    <mergeCell ref="A37:O37"/>
    <mergeCell ref="A38:B39"/>
    <mergeCell ref="C38:D38"/>
    <mergeCell ref="J38:J39"/>
    <mergeCell ref="A40:B40"/>
    <mergeCell ref="A30:B30"/>
    <mergeCell ref="N33:O33"/>
    <mergeCell ref="A34:B34"/>
    <mergeCell ref="U31:V31"/>
    <mergeCell ref="A20:B20"/>
    <mergeCell ref="U20:V20"/>
    <mergeCell ref="N23:O23"/>
    <mergeCell ref="J24:J25"/>
    <mergeCell ref="M24:O24"/>
    <mergeCell ref="U24:V24"/>
    <mergeCell ref="U25:V25"/>
    <mergeCell ref="A24:B24"/>
    <mergeCell ref="A21:B21"/>
    <mergeCell ref="A22:B22"/>
    <mergeCell ref="A23:B23"/>
    <mergeCell ref="A25:B25"/>
    <mergeCell ref="U21:V21"/>
    <mergeCell ref="U22:V22"/>
    <mergeCell ref="U23:V23"/>
    <mergeCell ref="J8:J9"/>
    <mergeCell ref="W8:X8"/>
    <mergeCell ref="A10:B10"/>
    <mergeCell ref="U10:V10"/>
    <mergeCell ref="N13:O13"/>
    <mergeCell ref="U11:V11"/>
    <mergeCell ref="A12:B12"/>
    <mergeCell ref="U12:V12"/>
    <mergeCell ref="A11:B11"/>
    <mergeCell ref="A8:B9"/>
    <mergeCell ref="C8:D8"/>
    <mergeCell ref="A45:B45"/>
    <mergeCell ref="M45:O45"/>
    <mergeCell ref="A41:B41"/>
    <mergeCell ref="A42:B42"/>
    <mergeCell ref="A43:B43"/>
    <mergeCell ref="A44:B44"/>
    <mergeCell ref="A17:O17"/>
    <mergeCell ref="A18:B19"/>
    <mergeCell ref="C18:D18"/>
    <mergeCell ref="J18:J19"/>
    <mergeCell ref="A35:B35"/>
    <mergeCell ref="M35:O35"/>
    <mergeCell ref="J34:J35"/>
    <mergeCell ref="M34:O34"/>
    <mergeCell ref="M25:O25"/>
    <mergeCell ref="A31:B31"/>
    <mergeCell ref="A32:B32"/>
    <mergeCell ref="A33:B33"/>
    <mergeCell ref="A27:O27"/>
    <mergeCell ref="A28:B29"/>
    <mergeCell ref="C28:D28"/>
    <mergeCell ref="J28:J29"/>
    <mergeCell ref="U15:V15"/>
    <mergeCell ref="A13:B13"/>
    <mergeCell ref="A14:B14"/>
    <mergeCell ref="U13:V13"/>
    <mergeCell ref="U14:V14"/>
    <mergeCell ref="A15:B15"/>
    <mergeCell ref="M15:O15"/>
    <mergeCell ref="J14:J15"/>
    <mergeCell ref="M14:O14"/>
    <mergeCell ref="N1:O1"/>
    <mergeCell ref="E2:F2"/>
    <mergeCell ref="G2:O2"/>
    <mergeCell ref="E3:O4"/>
    <mergeCell ref="A7:O7"/>
    <mergeCell ref="E6:O6"/>
    <mergeCell ref="U32:V32"/>
    <mergeCell ref="U33:V33"/>
    <mergeCell ref="W28:X28"/>
    <mergeCell ref="U30:V30"/>
    <mergeCell ref="W38:X38"/>
    <mergeCell ref="U41:V41"/>
    <mergeCell ref="U42:V42"/>
    <mergeCell ref="U43:V43"/>
    <mergeCell ref="U44:V44"/>
    <mergeCell ref="U45:V45"/>
  </mergeCells>
  <conditionalFormatting sqref="K10:K15">
    <cfRule type="cellIs" dxfId="47" priority="15" operator="lessThan">
      <formula>0</formula>
    </cfRule>
    <cfRule type="cellIs" dxfId="46" priority="16" operator="greaterThanOrEqual">
      <formula>0</formula>
    </cfRule>
  </conditionalFormatting>
  <conditionalFormatting sqref="N10:N12">
    <cfRule type="cellIs" dxfId="45" priority="13" operator="greaterThanOrEqual">
      <formula>0</formula>
    </cfRule>
    <cfRule type="cellIs" dxfId="44" priority="14" operator="lessThan">
      <formula>0</formula>
    </cfRule>
  </conditionalFormatting>
  <conditionalFormatting sqref="K20:K25">
    <cfRule type="cellIs" dxfId="43" priority="11" operator="lessThan">
      <formula>0</formula>
    </cfRule>
    <cfRule type="cellIs" dxfId="42" priority="12" operator="greaterThanOrEqual">
      <formula>0</formula>
    </cfRule>
  </conditionalFormatting>
  <conditionalFormatting sqref="N20:N22">
    <cfRule type="cellIs" dxfId="41" priority="9" operator="greaterThanOrEqual">
      <formula>0</formula>
    </cfRule>
    <cfRule type="cellIs" dxfId="40" priority="10" operator="lessThan">
      <formula>0</formula>
    </cfRule>
  </conditionalFormatting>
  <conditionalFormatting sqref="K30:K35">
    <cfRule type="cellIs" dxfId="39" priority="7" operator="lessThan">
      <formula>0</formula>
    </cfRule>
    <cfRule type="cellIs" dxfId="38" priority="8" operator="greaterThanOrEqual">
      <formula>0</formula>
    </cfRule>
  </conditionalFormatting>
  <conditionalFormatting sqref="N30:N32">
    <cfRule type="cellIs" dxfId="37" priority="5" operator="greaterThanOrEqual">
      <formula>0</formula>
    </cfRule>
    <cfRule type="cellIs" dxfId="36" priority="6" operator="lessThan">
      <formula>0</formula>
    </cfRule>
  </conditionalFormatting>
  <conditionalFormatting sqref="N40:N42">
    <cfRule type="cellIs" dxfId="35" priority="1" operator="greaterThanOrEqual">
      <formula>0</formula>
    </cfRule>
    <cfRule type="cellIs" dxfId="34" priority="2" operator="lessThan">
      <formula>0</formula>
    </cfRule>
  </conditionalFormatting>
  <conditionalFormatting sqref="K40:K45">
    <cfRule type="cellIs" dxfId="33" priority="3" operator="lessThan">
      <formula>0</formula>
    </cfRule>
    <cfRule type="cellIs" dxfId="32" priority="4" operator="greaterThanOrEqual">
      <formula>0</formula>
    </cfRule>
  </conditionalFormatting>
  <pageMargins left="0.7" right="0.7" top="0.75" bottom="0.75" header="0.3" footer="0.3"/>
  <pageSetup scale="55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45"/>
  <sheetViews>
    <sheetView zoomScaleNormal="100" workbookViewId="0">
      <selection activeCell="E6" sqref="E6:O6"/>
    </sheetView>
  </sheetViews>
  <sheetFormatPr defaultRowHeight="14.4" x14ac:dyDescent="0.3"/>
  <cols>
    <col min="1" max="1" width="9.6640625" bestFit="1" customWidth="1"/>
    <col min="2" max="2" width="6" bestFit="1" customWidth="1"/>
    <col min="3" max="11" width="10.6640625" customWidth="1"/>
    <col min="12" max="12" width="2.33203125" bestFit="1" customWidth="1"/>
    <col min="13" max="13" width="14.6640625" bestFit="1" customWidth="1"/>
    <col min="14" max="14" width="10.6640625" customWidth="1"/>
    <col min="15" max="15" width="13.88671875" bestFit="1" customWidth="1"/>
    <col min="16" max="16" width="13.88671875" customWidth="1"/>
    <col min="17" max="26" width="9.109375" style="42"/>
  </cols>
  <sheetData>
    <row r="1" spans="1:27" ht="35.1" customHeight="1" thickBot="1" x14ac:dyDescent="0.4">
      <c r="A1" s="1"/>
      <c r="B1" s="1"/>
      <c r="C1" s="1"/>
      <c r="D1" s="2"/>
      <c r="E1" s="3" t="s">
        <v>0</v>
      </c>
      <c r="F1" s="48">
        <f>WEDNESDAY!F1</f>
        <v>1</v>
      </c>
      <c r="K1" s="4"/>
      <c r="L1" s="15">
        <v>1</v>
      </c>
      <c r="M1" s="47" t="s">
        <v>33</v>
      </c>
      <c r="N1" s="97">
        <f>SUNDAY!N1+1</f>
        <v>44172</v>
      </c>
      <c r="O1" s="97"/>
      <c r="P1" s="38"/>
    </row>
    <row r="2" spans="1:27" ht="30" customHeight="1" thickBot="1" x14ac:dyDescent="0.35">
      <c r="D2" s="5"/>
      <c r="E2" s="72" t="s">
        <v>2</v>
      </c>
      <c r="F2" s="72"/>
      <c r="G2" s="75"/>
      <c r="H2" s="75"/>
      <c r="I2" s="75"/>
      <c r="J2" s="75"/>
      <c r="K2" s="75"/>
      <c r="L2" s="75"/>
      <c r="M2" s="75"/>
      <c r="N2" s="75"/>
      <c r="O2" s="75"/>
      <c r="P2" s="39"/>
    </row>
    <row r="3" spans="1:27" x14ac:dyDescent="0.3"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14"/>
    </row>
    <row r="4" spans="1:27" ht="15" thickBot="1" x14ac:dyDescent="0.35"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39"/>
    </row>
    <row r="6" spans="1:27" ht="16.2" thickBot="1" x14ac:dyDescent="0.35">
      <c r="E6" s="79" t="s">
        <v>45</v>
      </c>
      <c r="F6" s="79"/>
      <c r="G6" s="79"/>
      <c r="H6" s="79"/>
      <c r="I6" s="79"/>
      <c r="J6" s="79"/>
      <c r="K6" s="79"/>
      <c r="L6" s="79"/>
      <c r="M6" s="79"/>
      <c r="N6" s="79"/>
      <c r="O6" s="79"/>
    </row>
    <row r="7" spans="1:27" s="6" customFormat="1" ht="24" thickBot="1" x14ac:dyDescent="0.5">
      <c r="A7" s="76" t="s">
        <v>41</v>
      </c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8"/>
      <c r="P7" s="40"/>
      <c r="Q7" s="56"/>
      <c r="R7" s="56"/>
      <c r="S7" s="56"/>
      <c r="T7" s="56"/>
      <c r="U7" s="56"/>
      <c r="V7" s="56"/>
      <c r="W7" s="56"/>
      <c r="X7" s="56"/>
      <c r="Y7" s="56"/>
    </row>
    <row r="8" spans="1:27" ht="30" customHeight="1" thickBot="1" x14ac:dyDescent="0.35">
      <c r="A8" s="86"/>
      <c r="B8" s="87"/>
      <c r="C8" s="90" t="s">
        <v>3</v>
      </c>
      <c r="D8" s="91"/>
      <c r="E8" s="26" t="s">
        <v>4</v>
      </c>
      <c r="F8" s="66" t="s">
        <v>5</v>
      </c>
      <c r="G8" s="26" t="s">
        <v>6</v>
      </c>
      <c r="H8" s="66" t="s">
        <v>7</v>
      </c>
      <c r="I8" s="26" t="s">
        <v>8</v>
      </c>
      <c r="J8" s="92" t="s">
        <v>9</v>
      </c>
      <c r="K8" s="27" t="s">
        <v>10</v>
      </c>
      <c r="L8" s="28"/>
      <c r="M8" s="29" t="s">
        <v>11</v>
      </c>
      <c r="N8" s="30" t="s">
        <v>10</v>
      </c>
      <c r="O8" s="31" t="s">
        <v>12</v>
      </c>
      <c r="P8" s="64"/>
      <c r="W8" s="80" t="s">
        <v>31</v>
      </c>
      <c r="X8" s="80"/>
      <c r="Z8" s="52"/>
      <c r="AA8" s="52"/>
    </row>
    <row r="9" spans="1:27" ht="30" customHeight="1" thickBot="1" x14ac:dyDescent="0.35">
      <c r="A9" s="88"/>
      <c r="B9" s="89"/>
      <c r="C9" s="16" t="s">
        <v>29</v>
      </c>
      <c r="D9" s="53" t="s">
        <v>43</v>
      </c>
      <c r="E9" s="32" t="s">
        <v>13</v>
      </c>
      <c r="F9" s="67" t="s">
        <v>14</v>
      </c>
      <c r="G9" s="61" t="s">
        <v>44</v>
      </c>
      <c r="H9" s="67" t="s">
        <v>15</v>
      </c>
      <c r="I9" s="32" t="s">
        <v>16</v>
      </c>
      <c r="J9" s="93"/>
      <c r="K9" s="33" t="s">
        <v>17</v>
      </c>
      <c r="L9" s="34"/>
      <c r="M9" s="35"/>
      <c r="N9" s="36" t="s">
        <v>17</v>
      </c>
      <c r="O9" s="37" t="s">
        <v>18</v>
      </c>
      <c r="P9" s="64"/>
      <c r="T9" s="43" t="s">
        <v>9</v>
      </c>
      <c r="U9" s="44"/>
      <c r="V9" s="44"/>
      <c r="W9" s="45" t="s">
        <v>29</v>
      </c>
      <c r="X9" s="45" t="s">
        <v>30</v>
      </c>
      <c r="Z9" s="52"/>
      <c r="AA9" s="52"/>
    </row>
    <row r="10" spans="1:27" ht="30" customHeight="1" thickBot="1" x14ac:dyDescent="0.35">
      <c r="A10" s="69" t="s">
        <v>19</v>
      </c>
      <c r="B10" s="70"/>
      <c r="C10" s="17"/>
      <c r="D10" s="17"/>
      <c r="E10" s="57"/>
      <c r="F10" s="57"/>
      <c r="G10" s="57"/>
      <c r="H10" s="57"/>
      <c r="I10" s="57"/>
      <c r="J10" s="10">
        <f>SUM(D10+E10+F10+G10+H10+T10)-I10</f>
        <v>0</v>
      </c>
      <c r="K10" s="11"/>
      <c r="M10" s="10" t="s">
        <v>20</v>
      </c>
      <c r="N10" s="22">
        <v>0</v>
      </c>
      <c r="O10" s="23"/>
      <c r="P10" s="65"/>
      <c r="Q10" s="43">
        <f t="shared" ref="Q10:Q15" si="0">SUM(C10*W10)</f>
        <v>0</v>
      </c>
      <c r="R10" s="43"/>
      <c r="S10" s="43"/>
      <c r="T10" s="43">
        <f>SUM(Q10:R10)</f>
        <v>0</v>
      </c>
      <c r="U10" s="81" t="s">
        <v>19</v>
      </c>
      <c r="V10" s="81"/>
      <c r="W10" s="46">
        <v>80</v>
      </c>
      <c r="X10" s="46">
        <v>0</v>
      </c>
      <c r="Z10" s="52"/>
      <c r="AA10" s="52"/>
    </row>
    <row r="11" spans="1:27" ht="30" customHeight="1" thickBot="1" x14ac:dyDescent="0.35">
      <c r="A11" s="69" t="s">
        <v>21</v>
      </c>
      <c r="B11" s="70"/>
      <c r="C11" s="17"/>
      <c r="D11" s="18"/>
      <c r="E11" s="19"/>
      <c r="F11" s="19"/>
      <c r="G11" s="57"/>
      <c r="H11" s="57"/>
      <c r="I11" s="57"/>
      <c r="J11" s="10">
        <f>SUM(H11+T11)-I11</f>
        <v>0</v>
      </c>
      <c r="K11" s="11"/>
      <c r="L11" s="24"/>
      <c r="M11" s="10" t="s">
        <v>22</v>
      </c>
      <c r="N11" s="12">
        <v>0</v>
      </c>
      <c r="O11" s="13"/>
      <c r="P11" s="65"/>
      <c r="Q11" s="43">
        <f t="shared" si="0"/>
        <v>0</v>
      </c>
      <c r="R11" s="43">
        <f>SUM(X11*D11)</f>
        <v>0</v>
      </c>
      <c r="S11" s="43">
        <f>SUM(G11*X11)</f>
        <v>0</v>
      </c>
      <c r="T11" s="43">
        <f>SUM(Q11:S11)</f>
        <v>0</v>
      </c>
      <c r="U11" s="81" t="s">
        <v>21</v>
      </c>
      <c r="V11" s="81"/>
      <c r="W11" s="46">
        <v>60</v>
      </c>
      <c r="X11" s="46">
        <v>10</v>
      </c>
      <c r="Z11" s="52"/>
      <c r="AA11" s="52"/>
    </row>
    <row r="12" spans="1:27" ht="30" customHeight="1" thickBot="1" x14ac:dyDescent="0.35">
      <c r="A12" s="69" t="s">
        <v>42</v>
      </c>
      <c r="B12" s="70"/>
      <c r="C12" s="17"/>
      <c r="D12" s="17"/>
      <c r="E12" s="19"/>
      <c r="F12" s="19"/>
      <c r="G12" s="19"/>
      <c r="H12" s="57"/>
      <c r="I12" s="57"/>
      <c r="J12" s="10">
        <f>SUM(D12+H12+T12)-I12</f>
        <v>0</v>
      </c>
      <c r="K12" s="11"/>
      <c r="L12" s="25"/>
      <c r="M12" s="10" t="s">
        <v>24</v>
      </c>
      <c r="N12" s="12">
        <v>0</v>
      </c>
      <c r="O12" s="13"/>
      <c r="P12" s="65"/>
      <c r="Q12" s="43">
        <f t="shared" si="0"/>
        <v>0</v>
      </c>
      <c r="R12" s="43">
        <f>SUM(D12*X12)</f>
        <v>0</v>
      </c>
      <c r="S12" s="43"/>
      <c r="T12" s="43">
        <f t="shared" ref="T12:T15" si="1">SUM(Q12:R12)</f>
        <v>0</v>
      </c>
      <c r="U12" s="81" t="s">
        <v>23</v>
      </c>
      <c r="V12" s="81"/>
      <c r="W12" s="46">
        <v>56</v>
      </c>
      <c r="X12" s="46">
        <v>0</v>
      </c>
      <c r="Z12" s="52"/>
      <c r="AA12" s="52"/>
    </row>
    <row r="13" spans="1:27" ht="30" customHeight="1" thickBot="1" x14ac:dyDescent="0.5">
      <c r="A13" s="69" t="s">
        <v>25</v>
      </c>
      <c r="B13" s="70"/>
      <c r="C13" s="20"/>
      <c r="D13" s="18"/>
      <c r="E13" s="57"/>
      <c r="F13" s="19"/>
      <c r="G13" s="19"/>
      <c r="H13" s="57"/>
      <c r="I13" s="57"/>
      <c r="J13" s="10">
        <f>SUM(D13+E13+H13+T13)-I13</f>
        <v>0</v>
      </c>
      <c r="K13" s="11"/>
      <c r="L13" s="7"/>
      <c r="M13" s="8" t="s">
        <v>26</v>
      </c>
      <c r="N13" s="82"/>
      <c r="O13" s="83"/>
      <c r="P13" s="62"/>
      <c r="Q13" s="43">
        <f t="shared" si="0"/>
        <v>0</v>
      </c>
      <c r="R13" s="43">
        <f>SUM(D13*X13)</f>
        <v>0</v>
      </c>
      <c r="S13" s="43"/>
      <c r="T13" s="43">
        <f t="shared" si="1"/>
        <v>0</v>
      </c>
      <c r="U13" s="81" t="s">
        <v>25</v>
      </c>
      <c r="V13" s="81"/>
      <c r="W13" s="46">
        <v>48</v>
      </c>
      <c r="X13" s="46">
        <v>0</v>
      </c>
      <c r="Z13" s="52"/>
      <c r="AA13" s="52"/>
    </row>
    <row r="14" spans="1:27" ht="30" customHeight="1" thickBot="1" x14ac:dyDescent="0.35">
      <c r="A14" s="69" t="s">
        <v>27</v>
      </c>
      <c r="B14" s="70"/>
      <c r="C14" s="17"/>
      <c r="D14" s="17"/>
      <c r="E14" s="19"/>
      <c r="F14" s="19"/>
      <c r="G14" s="57"/>
      <c r="H14" s="57"/>
      <c r="I14" s="57"/>
      <c r="J14" s="95">
        <f>SUM(P14+P15)</f>
        <v>0</v>
      </c>
      <c r="K14" s="11"/>
      <c r="L14" s="7"/>
      <c r="M14" s="84"/>
      <c r="N14" s="84"/>
      <c r="O14" s="85"/>
      <c r="P14" s="62">
        <f>SUM(H14+T14)-I14</f>
        <v>0</v>
      </c>
      <c r="Q14" s="43">
        <f t="shared" si="0"/>
        <v>0</v>
      </c>
      <c r="R14" s="43">
        <f>SUM(D14*X14)</f>
        <v>0</v>
      </c>
      <c r="S14" s="43">
        <f>SUM(G14*X14)</f>
        <v>0</v>
      </c>
      <c r="T14" s="43">
        <f>SUM(Q14:S14)</f>
        <v>0</v>
      </c>
      <c r="U14" s="81" t="s">
        <v>27</v>
      </c>
      <c r="V14" s="81"/>
      <c r="W14" s="46">
        <v>80</v>
      </c>
      <c r="X14" s="46">
        <v>8</v>
      </c>
      <c r="Z14" s="52"/>
      <c r="AA14" s="52"/>
    </row>
    <row r="15" spans="1:27" ht="30" customHeight="1" thickBot="1" x14ac:dyDescent="0.35">
      <c r="A15" s="69" t="s">
        <v>28</v>
      </c>
      <c r="B15" s="94"/>
      <c r="C15" s="20"/>
      <c r="D15" s="20"/>
      <c r="E15" s="58"/>
      <c r="F15" s="58"/>
      <c r="G15" s="59"/>
      <c r="H15" s="59"/>
      <c r="I15" s="59"/>
      <c r="J15" s="96"/>
      <c r="K15" s="21"/>
      <c r="L15" s="9"/>
      <c r="M15" s="82"/>
      <c r="N15" s="82"/>
      <c r="O15" s="83"/>
      <c r="P15" s="62">
        <f>SUM(G15+H15+T15)-I15</f>
        <v>0</v>
      </c>
      <c r="Q15" s="43">
        <f t="shared" si="0"/>
        <v>0</v>
      </c>
      <c r="R15" s="43">
        <f>SUM(D15*X15)</f>
        <v>0</v>
      </c>
      <c r="S15" s="43"/>
      <c r="T15" s="43">
        <f t="shared" si="1"/>
        <v>0</v>
      </c>
      <c r="U15" s="81" t="s">
        <v>28</v>
      </c>
      <c r="V15" s="81"/>
      <c r="W15" s="46">
        <v>168</v>
      </c>
      <c r="X15" s="46">
        <v>1</v>
      </c>
      <c r="Z15" s="52"/>
      <c r="AA15" s="52"/>
    </row>
    <row r="16" spans="1:27" ht="15" thickBot="1" x14ac:dyDescent="0.35">
      <c r="J16" s="24"/>
      <c r="P16" s="42"/>
      <c r="Z16" s="52"/>
      <c r="AA16" s="52"/>
    </row>
    <row r="17" spans="1:27" ht="24" thickBot="1" x14ac:dyDescent="0.5">
      <c r="A17" s="76" t="s">
        <v>38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8"/>
      <c r="P17" s="42"/>
      <c r="Z17" s="52"/>
      <c r="AA17" s="52"/>
    </row>
    <row r="18" spans="1:27" ht="30" customHeight="1" thickBot="1" x14ac:dyDescent="0.35">
      <c r="A18" s="86"/>
      <c r="B18" s="87"/>
      <c r="C18" s="90" t="s">
        <v>3</v>
      </c>
      <c r="D18" s="91"/>
      <c r="E18" s="26" t="s">
        <v>4</v>
      </c>
      <c r="F18" s="66" t="s">
        <v>5</v>
      </c>
      <c r="G18" s="26" t="s">
        <v>6</v>
      </c>
      <c r="H18" s="66" t="s">
        <v>7</v>
      </c>
      <c r="I18" s="26" t="s">
        <v>8</v>
      </c>
      <c r="J18" s="92" t="s">
        <v>9</v>
      </c>
      <c r="K18" s="27" t="s">
        <v>10</v>
      </c>
      <c r="L18" s="28"/>
      <c r="M18" s="29" t="s">
        <v>11</v>
      </c>
      <c r="N18" s="30" t="s">
        <v>10</v>
      </c>
      <c r="O18" s="31" t="s">
        <v>12</v>
      </c>
      <c r="P18" s="64"/>
      <c r="W18" s="80" t="s">
        <v>31</v>
      </c>
      <c r="X18" s="80"/>
      <c r="Z18" s="52"/>
      <c r="AA18" s="52"/>
    </row>
    <row r="19" spans="1:27" ht="30" customHeight="1" thickBot="1" x14ac:dyDescent="0.35">
      <c r="A19" s="88"/>
      <c r="B19" s="89"/>
      <c r="C19" s="16" t="s">
        <v>29</v>
      </c>
      <c r="D19" s="53" t="s">
        <v>43</v>
      </c>
      <c r="E19" s="32" t="s">
        <v>13</v>
      </c>
      <c r="F19" s="67" t="s">
        <v>14</v>
      </c>
      <c r="G19" s="61" t="s">
        <v>44</v>
      </c>
      <c r="H19" s="67" t="s">
        <v>15</v>
      </c>
      <c r="I19" s="32" t="s">
        <v>16</v>
      </c>
      <c r="J19" s="93"/>
      <c r="K19" s="33" t="s">
        <v>17</v>
      </c>
      <c r="L19" s="34"/>
      <c r="M19" s="35"/>
      <c r="N19" s="36" t="s">
        <v>17</v>
      </c>
      <c r="O19" s="37" t="s">
        <v>18</v>
      </c>
      <c r="P19" s="64"/>
      <c r="T19" s="43" t="s">
        <v>9</v>
      </c>
      <c r="U19" s="44"/>
      <c r="V19" s="44"/>
      <c r="W19" s="45" t="s">
        <v>29</v>
      </c>
      <c r="X19" s="45" t="s">
        <v>30</v>
      </c>
      <c r="Z19" s="52"/>
      <c r="AA19" s="52"/>
    </row>
    <row r="20" spans="1:27" ht="30" customHeight="1" thickBot="1" x14ac:dyDescent="0.35">
      <c r="A20" s="69" t="s">
        <v>19</v>
      </c>
      <c r="B20" s="70"/>
      <c r="C20" s="17"/>
      <c r="D20" s="17"/>
      <c r="E20" s="57"/>
      <c r="F20" s="57"/>
      <c r="G20" s="57"/>
      <c r="H20" s="57"/>
      <c r="I20" s="57"/>
      <c r="J20" s="10">
        <f>SUM(D20+E20+F20+G20+H20+T20)-I20</f>
        <v>0</v>
      </c>
      <c r="K20" s="11"/>
      <c r="M20" s="10" t="s">
        <v>20</v>
      </c>
      <c r="N20" s="22">
        <v>0</v>
      </c>
      <c r="O20" s="23"/>
      <c r="P20" s="65"/>
      <c r="Q20" s="43">
        <f t="shared" ref="Q20:Q25" si="2">SUM(C20*W20)</f>
        <v>0</v>
      </c>
      <c r="R20" s="43"/>
      <c r="S20" s="43"/>
      <c r="T20" s="43">
        <f>SUM(Q20:R20)</f>
        <v>0</v>
      </c>
      <c r="U20" s="81" t="s">
        <v>19</v>
      </c>
      <c r="V20" s="81"/>
      <c r="W20" s="46">
        <v>80</v>
      </c>
      <c r="X20" s="46">
        <v>0</v>
      </c>
      <c r="Z20" s="52"/>
      <c r="AA20" s="52"/>
    </row>
    <row r="21" spans="1:27" ht="30" customHeight="1" thickBot="1" x14ac:dyDescent="0.35">
      <c r="A21" s="69" t="s">
        <v>21</v>
      </c>
      <c r="B21" s="70"/>
      <c r="C21" s="17"/>
      <c r="D21" s="18"/>
      <c r="E21" s="19"/>
      <c r="F21" s="19"/>
      <c r="G21" s="57"/>
      <c r="H21" s="57"/>
      <c r="I21" s="57"/>
      <c r="J21" s="10">
        <f>SUM(H21+T21)-I21</f>
        <v>0</v>
      </c>
      <c r="K21" s="11"/>
      <c r="L21" s="24"/>
      <c r="M21" s="10" t="s">
        <v>22</v>
      </c>
      <c r="N21" s="12">
        <v>0</v>
      </c>
      <c r="O21" s="13"/>
      <c r="P21" s="65"/>
      <c r="Q21" s="43">
        <f t="shared" si="2"/>
        <v>0</v>
      </c>
      <c r="R21" s="43">
        <f>SUM(X21*D21)</f>
        <v>0</v>
      </c>
      <c r="S21" s="43">
        <f>SUM(G21*X21)</f>
        <v>0</v>
      </c>
      <c r="T21" s="43">
        <f>SUM(Q21:S21)</f>
        <v>0</v>
      </c>
      <c r="U21" s="81" t="s">
        <v>21</v>
      </c>
      <c r="V21" s="81"/>
      <c r="W21" s="46">
        <v>60</v>
      </c>
      <c r="X21" s="46">
        <v>10</v>
      </c>
      <c r="Z21" s="52"/>
      <c r="AA21" s="52"/>
    </row>
    <row r="22" spans="1:27" ht="30" customHeight="1" thickBot="1" x14ac:dyDescent="0.35">
      <c r="A22" s="69" t="s">
        <v>42</v>
      </c>
      <c r="B22" s="70"/>
      <c r="C22" s="17"/>
      <c r="D22" s="17"/>
      <c r="E22" s="19"/>
      <c r="F22" s="19"/>
      <c r="G22" s="19"/>
      <c r="H22" s="57"/>
      <c r="I22" s="57"/>
      <c r="J22" s="10">
        <f>SUM(D22+H22+T22)-I22</f>
        <v>0</v>
      </c>
      <c r="K22" s="11"/>
      <c r="L22" s="25"/>
      <c r="M22" s="10" t="s">
        <v>24</v>
      </c>
      <c r="N22" s="12">
        <v>0</v>
      </c>
      <c r="O22" s="13"/>
      <c r="P22" s="65"/>
      <c r="Q22" s="43">
        <f t="shared" si="2"/>
        <v>0</v>
      </c>
      <c r="R22" s="43">
        <f>SUM(D22*X22)</f>
        <v>0</v>
      </c>
      <c r="S22" s="43"/>
      <c r="T22" s="43">
        <f t="shared" ref="T22:T23" si="3">SUM(Q22:R22)</f>
        <v>0</v>
      </c>
      <c r="U22" s="81" t="s">
        <v>23</v>
      </c>
      <c r="V22" s="81"/>
      <c r="W22" s="46">
        <v>56</v>
      </c>
      <c r="X22" s="46">
        <v>0</v>
      </c>
      <c r="Z22" s="52"/>
      <c r="AA22" s="52"/>
    </row>
    <row r="23" spans="1:27" ht="30" customHeight="1" thickBot="1" x14ac:dyDescent="0.5">
      <c r="A23" s="69" t="s">
        <v>25</v>
      </c>
      <c r="B23" s="70"/>
      <c r="C23" s="20"/>
      <c r="D23" s="18"/>
      <c r="E23" s="57"/>
      <c r="F23" s="19"/>
      <c r="G23" s="19"/>
      <c r="H23" s="57"/>
      <c r="I23" s="57"/>
      <c r="J23" s="10">
        <f>SUM(D23+E23+H23+T23)-I23</f>
        <v>0</v>
      </c>
      <c r="K23" s="11"/>
      <c r="L23" s="7"/>
      <c r="M23" s="8" t="s">
        <v>26</v>
      </c>
      <c r="N23" s="82"/>
      <c r="O23" s="83"/>
      <c r="P23" s="62"/>
      <c r="Q23" s="43">
        <f t="shared" si="2"/>
        <v>0</v>
      </c>
      <c r="R23" s="43">
        <f>SUM(D23*X23)</f>
        <v>0</v>
      </c>
      <c r="S23" s="43"/>
      <c r="T23" s="43">
        <f t="shared" si="3"/>
        <v>0</v>
      </c>
      <c r="U23" s="81" t="s">
        <v>25</v>
      </c>
      <c r="V23" s="81"/>
      <c r="W23" s="46">
        <v>48</v>
      </c>
      <c r="X23" s="46">
        <v>0</v>
      </c>
      <c r="Z23" s="52"/>
      <c r="AA23" s="52"/>
    </row>
    <row r="24" spans="1:27" ht="30" customHeight="1" thickBot="1" x14ac:dyDescent="0.35">
      <c r="A24" s="69" t="s">
        <v>27</v>
      </c>
      <c r="B24" s="70"/>
      <c r="C24" s="17"/>
      <c r="D24" s="17"/>
      <c r="E24" s="19"/>
      <c r="F24" s="19"/>
      <c r="G24" s="57"/>
      <c r="H24" s="57"/>
      <c r="I24" s="57"/>
      <c r="J24" s="95">
        <f>SUM(P24+P25)</f>
        <v>0</v>
      </c>
      <c r="K24" s="11"/>
      <c r="L24" s="7"/>
      <c r="M24" s="84"/>
      <c r="N24" s="84"/>
      <c r="O24" s="85"/>
      <c r="P24" s="62">
        <f>SUM(H24+T24)-I24</f>
        <v>0</v>
      </c>
      <c r="Q24" s="43">
        <f t="shared" si="2"/>
        <v>0</v>
      </c>
      <c r="R24" s="43">
        <f>SUM(D24*X24)</f>
        <v>0</v>
      </c>
      <c r="S24" s="43">
        <f>SUM(G24*X24)</f>
        <v>0</v>
      </c>
      <c r="T24" s="43">
        <f>SUM(Q24:S24)</f>
        <v>0</v>
      </c>
      <c r="U24" s="81" t="s">
        <v>27</v>
      </c>
      <c r="V24" s="81"/>
      <c r="W24" s="46">
        <v>80</v>
      </c>
      <c r="X24" s="46">
        <v>8</v>
      </c>
      <c r="Z24" s="52"/>
      <c r="AA24" s="52"/>
    </row>
    <row r="25" spans="1:27" ht="30" customHeight="1" thickBot="1" x14ac:dyDescent="0.35">
      <c r="A25" s="69" t="s">
        <v>28</v>
      </c>
      <c r="B25" s="94"/>
      <c r="C25" s="20"/>
      <c r="D25" s="20"/>
      <c r="E25" s="58"/>
      <c r="F25" s="58"/>
      <c r="G25" s="59"/>
      <c r="H25" s="59"/>
      <c r="I25" s="59"/>
      <c r="J25" s="96"/>
      <c r="K25" s="21"/>
      <c r="L25" s="9"/>
      <c r="M25" s="82"/>
      <c r="N25" s="82"/>
      <c r="O25" s="83"/>
      <c r="P25" s="62">
        <f>SUM(G25+H25+T25)-I25</f>
        <v>0</v>
      </c>
      <c r="Q25" s="43">
        <f t="shared" si="2"/>
        <v>0</v>
      </c>
      <c r="R25" s="43">
        <f>SUM(D25*X25)</f>
        <v>0</v>
      </c>
      <c r="S25" s="43"/>
      <c r="T25" s="43">
        <f t="shared" ref="T25" si="4">SUM(Q25:R25)</f>
        <v>0</v>
      </c>
      <c r="U25" s="81" t="s">
        <v>28</v>
      </c>
      <c r="V25" s="81"/>
      <c r="W25" s="46">
        <v>168</v>
      </c>
      <c r="X25" s="46">
        <v>1</v>
      </c>
      <c r="Z25" s="52"/>
      <c r="AA25" s="52"/>
    </row>
    <row r="26" spans="1:27" ht="15" thickBot="1" x14ac:dyDescent="0.35">
      <c r="J26" s="41"/>
      <c r="P26" s="42"/>
      <c r="Z26" s="52"/>
      <c r="AA26" s="52"/>
    </row>
    <row r="27" spans="1:27" ht="24" thickBot="1" x14ac:dyDescent="0.5">
      <c r="A27" s="76" t="s">
        <v>39</v>
      </c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P27" s="42"/>
      <c r="Z27" s="52"/>
      <c r="AA27" s="52"/>
    </row>
    <row r="28" spans="1:27" ht="30" customHeight="1" thickBot="1" x14ac:dyDescent="0.35">
      <c r="A28" s="86"/>
      <c r="B28" s="87"/>
      <c r="C28" s="90" t="s">
        <v>3</v>
      </c>
      <c r="D28" s="91"/>
      <c r="E28" s="26" t="s">
        <v>4</v>
      </c>
      <c r="F28" s="66" t="s">
        <v>5</v>
      </c>
      <c r="G28" s="26" t="s">
        <v>6</v>
      </c>
      <c r="H28" s="66" t="s">
        <v>7</v>
      </c>
      <c r="I28" s="26" t="s">
        <v>8</v>
      </c>
      <c r="J28" s="92" t="s">
        <v>9</v>
      </c>
      <c r="K28" s="27" t="s">
        <v>10</v>
      </c>
      <c r="L28" s="28"/>
      <c r="M28" s="29" t="s">
        <v>11</v>
      </c>
      <c r="N28" s="30" t="s">
        <v>10</v>
      </c>
      <c r="O28" s="31" t="s">
        <v>12</v>
      </c>
      <c r="P28" s="64"/>
      <c r="W28" s="80" t="s">
        <v>31</v>
      </c>
      <c r="X28" s="80"/>
      <c r="Z28" s="52"/>
      <c r="AA28" s="52"/>
    </row>
    <row r="29" spans="1:27" ht="30" customHeight="1" thickBot="1" x14ac:dyDescent="0.35">
      <c r="A29" s="88"/>
      <c r="B29" s="89"/>
      <c r="C29" s="16" t="s">
        <v>29</v>
      </c>
      <c r="D29" s="53" t="s">
        <v>43</v>
      </c>
      <c r="E29" s="32" t="s">
        <v>13</v>
      </c>
      <c r="F29" s="67" t="s">
        <v>14</v>
      </c>
      <c r="G29" s="61" t="s">
        <v>44</v>
      </c>
      <c r="H29" s="67" t="s">
        <v>15</v>
      </c>
      <c r="I29" s="32" t="s">
        <v>16</v>
      </c>
      <c r="J29" s="93"/>
      <c r="K29" s="33" t="s">
        <v>17</v>
      </c>
      <c r="L29" s="34"/>
      <c r="M29" s="35"/>
      <c r="N29" s="36" t="s">
        <v>17</v>
      </c>
      <c r="O29" s="37" t="s">
        <v>18</v>
      </c>
      <c r="P29" s="64"/>
      <c r="T29" s="43" t="s">
        <v>9</v>
      </c>
      <c r="U29" s="44"/>
      <c r="V29" s="44"/>
      <c r="W29" s="45" t="s">
        <v>29</v>
      </c>
      <c r="X29" s="45" t="s">
        <v>30</v>
      </c>
      <c r="Z29" s="52"/>
      <c r="AA29" s="52"/>
    </row>
    <row r="30" spans="1:27" ht="30" customHeight="1" thickBot="1" x14ac:dyDescent="0.35">
      <c r="A30" s="69" t="s">
        <v>19</v>
      </c>
      <c r="B30" s="70"/>
      <c r="C30" s="17"/>
      <c r="D30" s="17"/>
      <c r="E30" s="57"/>
      <c r="F30" s="57"/>
      <c r="G30" s="57"/>
      <c r="H30" s="57"/>
      <c r="I30" s="57"/>
      <c r="J30" s="10">
        <f>SUM(D30+E30+F30+G30+H30+T30)-I30</f>
        <v>0</v>
      </c>
      <c r="K30" s="11"/>
      <c r="M30" s="10" t="s">
        <v>20</v>
      </c>
      <c r="N30" s="22">
        <v>0</v>
      </c>
      <c r="O30" s="23"/>
      <c r="P30" s="65"/>
      <c r="Q30" s="43">
        <f t="shared" ref="Q30:Q35" si="5">SUM(C30*W30)</f>
        <v>0</v>
      </c>
      <c r="R30" s="43"/>
      <c r="S30" s="43"/>
      <c r="T30" s="43">
        <f>SUM(Q30:R30)</f>
        <v>0</v>
      </c>
      <c r="U30" s="81" t="s">
        <v>19</v>
      </c>
      <c r="V30" s="81"/>
      <c r="W30" s="46">
        <v>80</v>
      </c>
      <c r="X30" s="46">
        <v>0</v>
      </c>
      <c r="Z30" s="52"/>
      <c r="AA30" s="52"/>
    </row>
    <row r="31" spans="1:27" ht="30" customHeight="1" thickBot="1" x14ac:dyDescent="0.35">
      <c r="A31" s="69" t="s">
        <v>21</v>
      </c>
      <c r="B31" s="70"/>
      <c r="C31" s="17"/>
      <c r="D31" s="18"/>
      <c r="E31" s="19"/>
      <c r="F31" s="19"/>
      <c r="G31" s="57"/>
      <c r="H31" s="57"/>
      <c r="I31" s="57"/>
      <c r="J31" s="10">
        <f>SUM(H31+T31)-I31</f>
        <v>0</v>
      </c>
      <c r="K31" s="11"/>
      <c r="L31" s="24"/>
      <c r="M31" s="10" t="s">
        <v>22</v>
      </c>
      <c r="N31" s="12">
        <v>0</v>
      </c>
      <c r="O31" s="13"/>
      <c r="P31" s="65"/>
      <c r="Q31" s="43">
        <f t="shared" si="5"/>
        <v>0</v>
      </c>
      <c r="R31" s="43">
        <f>SUM(X31*D31)</f>
        <v>0</v>
      </c>
      <c r="S31" s="43">
        <f>SUM(G31*X31)</f>
        <v>0</v>
      </c>
      <c r="T31" s="43">
        <f>SUM(Q31:S31)</f>
        <v>0</v>
      </c>
      <c r="U31" s="81" t="s">
        <v>21</v>
      </c>
      <c r="V31" s="81"/>
      <c r="W31" s="46">
        <v>60</v>
      </c>
      <c r="X31" s="46">
        <v>10</v>
      </c>
      <c r="Z31" s="52"/>
      <c r="AA31" s="52"/>
    </row>
    <row r="32" spans="1:27" ht="30" customHeight="1" thickBot="1" x14ac:dyDescent="0.35">
      <c r="A32" s="69" t="s">
        <v>42</v>
      </c>
      <c r="B32" s="70"/>
      <c r="C32" s="17"/>
      <c r="D32" s="17"/>
      <c r="E32" s="19"/>
      <c r="F32" s="19"/>
      <c r="G32" s="19"/>
      <c r="H32" s="57"/>
      <c r="I32" s="57"/>
      <c r="J32" s="10">
        <f>SUM(D32+H32+T32)-I32</f>
        <v>0</v>
      </c>
      <c r="K32" s="11"/>
      <c r="L32" s="25"/>
      <c r="M32" s="10" t="s">
        <v>24</v>
      </c>
      <c r="N32" s="12">
        <v>0</v>
      </c>
      <c r="O32" s="13"/>
      <c r="P32" s="65"/>
      <c r="Q32" s="43">
        <f t="shared" si="5"/>
        <v>0</v>
      </c>
      <c r="R32" s="43">
        <f>SUM(D32*X32)</f>
        <v>0</v>
      </c>
      <c r="S32" s="43"/>
      <c r="T32" s="43">
        <f t="shared" ref="T32:T33" si="6">SUM(Q32:R32)</f>
        <v>0</v>
      </c>
      <c r="U32" s="81" t="s">
        <v>23</v>
      </c>
      <c r="V32" s="81"/>
      <c r="W32" s="46">
        <v>56</v>
      </c>
      <c r="X32" s="46">
        <v>0</v>
      </c>
      <c r="Z32" s="52"/>
      <c r="AA32" s="52"/>
    </row>
    <row r="33" spans="1:27" ht="30" customHeight="1" thickBot="1" x14ac:dyDescent="0.5">
      <c r="A33" s="69" t="s">
        <v>25</v>
      </c>
      <c r="B33" s="70"/>
      <c r="C33" s="20"/>
      <c r="D33" s="18"/>
      <c r="E33" s="57"/>
      <c r="F33" s="19"/>
      <c r="G33" s="19"/>
      <c r="H33" s="57"/>
      <c r="I33" s="57"/>
      <c r="J33" s="10">
        <f>SUM(D33+E33+H33+T33)-I33</f>
        <v>0</v>
      </c>
      <c r="K33" s="11"/>
      <c r="L33" s="7"/>
      <c r="M33" s="8" t="s">
        <v>26</v>
      </c>
      <c r="N33" s="82"/>
      <c r="O33" s="83"/>
      <c r="P33" s="62"/>
      <c r="Q33" s="43">
        <f t="shared" si="5"/>
        <v>0</v>
      </c>
      <c r="R33" s="43">
        <f>SUM(D33*X33)</f>
        <v>0</v>
      </c>
      <c r="S33" s="43"/>
      <c r="T33" s="43">
        <f t="shared" si="6"/>
        <v>0</v>
      </c>
      <c r="U33" s="81" t="s">
        <v>25</v>
      </c>
      <c r="V33" s="81"/>
      <c r="W33" s="46">
        <v>48</v>
      </c>
      <c r="X33" s="46">
        <v>0</v>
      </c>
      <c r="Z33" s="52"/>
      <c r="AA33" s="52"/>
    </row>
    <row r="34" spans="1:27" ht="30" customHeight="1" thickBot="1" x14ac:dyDescent="0.35">
      <c r="A34" s="69" t="s">
        <v>27</v>
      </c>
      <c r="B34" s="70"/>
      <c r="C34" s="17"/>
      <c r="D34" s="17"/>
      <c r="E34" s="19"/>
      <c r="F34" s="19"/>
      <c r="G34" s="57"/>
      <c r="H34" s="57"/>
      <c r="I34" s="57"/>
      <c r="J34" s="95">
        <f>SUM(P34+P35)</f>
        <v>0</v>
      </c>
      <c r="K34" s="11"/>
      <c r="L34" s="7"/>
      <c r="M34" s="84"/>
      <c r="N34" s="84"/>
      <c r="O34" s="85"/>
      <c r="P34" s="62">
        <f>SUM(H34+T34)-I34</f>
        <v>0</v>
      </c>
      <c r="Q34" s="43">
        <f t="shared" si="5"/>
        <v>0</v>
      </c>
      <c r="R34" s="43">
        <f>SUM(D34*X34)</f>
        <v>0</v>
      </c>
      <c r="S34" s="43">
        <f>SUM(G34*X34)</f>
        <v>0</v>
      </c>
      <c r="T34" s="43">
        <f>SUM(Q34:S34)</f>
        <v>0</v>
      </c>
      <c r="U34" s="81" t="s">
        <v>27</v>
      </c>
      <c r="V34" s="81"/>
      <c r="W34" s="46">
        <v>80</v>
      </c>
      <c r="X34" s="46">
        <v>8</v>
      </c>
      <c r="Z34" s="52"/>
      <c r="AA34" s="52"/>
    </row>
    <row r="35" spans="1:27" ht="30" customHeight="1" thickBot="1" x14ac:dyDescent="0.35">
      <c r="A35" s="69" t="s">
        <v>28</v>
      </c>
      <c r="B35" s="94"/>
      <c r="C35" s="20"/>
      <c r="D35" s="20"/>
      <c r="E35" s="58"/>
      <c r="F35" s="58"/>
      <c r="G35" s="59"/>
      <c r="H35" s="59"/>
      <c r="I35" s="59"/>
      <c r="J35" s="96"/>
      <c r="K35" s="21"/>
      <c r="L35" s="9"/>
      <c r="M35" s="82"/>
      <c r="N35" s="82"/>
      <c r="O35" s="83"/>
      <c r="P35" s="62">
        <f>SUM(G35+H35+T35)-I35</f>
        <v>0</v>
      </c>
      <c r="Q35" s="43">
        <f t="shared" si="5"/>
        <v>0</v>
      </c>
      <c r="R35" s="43">
        <f>SUM(D35*X35)</f>
        <v>0</v>
      </c>
      <c r="S35" s="43"/>
      <c r="T35" s="43">
        <f t="shared" ref="T35" si="7">SUM(Q35:R35)</f>
        <v>0</v>
      </c>
      <c r="U35" s="81" t="s">
        <v>28</v>
      </c>
      <c r="V35" s="81"/>
      <c r="W35" s="46">
        <v>168</v>
      </c>
      <c r="X35" s="46">
        <v>1</v>
      </c>
      <c r="Z35" s="52"/>
      <c r="AA35" s="52"/>
    </row>
    <row r="36" spans="1:27" ht="15" thickBot="1" x14ac:dyDescent="0.35">
      <c r="J36" s="41"/>
      <c r="P36" s="42"/>
      <c r="Z36" s="52"/>
      <c r="AA36" s="52"/>
    </row>
    <row r="37" spans="1:27" ht="24" thickBot="1" x14ac:dyDescent="0.5">
      <c r="A37" s="76" t="s">
        <v>40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8"/>
      <c r="P37" s="42"/>
      <c r="Z37" s="52"/>
      <c r="AA37" s="52"/>
    </row>
    <row r="38" spans="1:27" ht="30" customHeight="1" thickBot="1" x14ac:dyDescent="0.35">
      <c r="A38" s="86"/>
      <c r="B38" s="87"/>
      <c r="C38" s="90" t="s">
        <v>3</v>
      </c>
      <c r="D38" s="91"/>
      <c r="E38" s="26" t="s">
        <v>4</v>
      </c>
      <c r="F38" s="66" t="s">
        <v>5</v>
      </c>
      <c r="G38" s="26" t="s">
        <v>6</v>
      </c>
      <c r="H38" s="66" t="s">
        <v>7</v>
      </c>
      <c r="I38" s="26" t="s">
        <v>8</v>
      </c>
      <c r="J38" s="92" t="s">
        <v>9</v>
      </c>
      <c r="K38" s="27" t="s">
        <v>10</v>
      </c>
      <c r="L38" s="28"/>
      <c r="M38" s="29" t="s">
        <v>11</v>
      </c>
      <c r="N38" s="30" t="s">
        <v>10</v>
      </c>
      <c r="O38" s="31" t="s">
        <v>12</v>
      </c>
      <c r="P38" s="64"/>
      <c r="W38" s="80" t="s">
        <v>31</v>
      </c>
      <c r="X38" s="80"/>
      <c r="Z38" s="52"/>
      <c r="AA38" s="52"/>
    </row>
    <row r="39" spans="1:27" ht="30" customHeight="1" thickBot="1" x14ac:dyDescent="0.35">
      <c r="A39" s="88"/>
      <c r="B39" s="89"/>
      <c r="C39" s="16" t="s">
        <v>29</v>
      </c>
      <c r="D39" s="53" t="s">
        <v>43</v>
      </c>
      <c r="E39" s="32" t="s">
        <v>13</v>
      </c>
      <c r="F39" s="67" t="s">
        <v>14</v>
      </c>
      <c r="G39" s="61" t="s">
        <v>44</v>
      </c>
      <c r="H39" s="67" t="s">
        <v>15</v>
      </c>
      <c r="I39" s="32" t="s">
        <v>16</v>
      </c>
      <c r="J39" s="93"/>
      <c r="K39" s="33" t="s">
        <v>17</v>
      </c>
      <c r="L39" s="34"/>
      <c r="M39" s="35"/>
      <c r="N39" s="36" t="s">
        <v>17</v>
      </c>
      <c r="O39" s="37" t="s">
        <v>18</v>
      </c>
      <c r="P39" s="64"/>
      <c r="T39" s="43" t="s">
        <v>9</v>
      </c>
      <c r="U39" s="44"/>
      <c r="V39" s="44"/>
      <c r="W39" s="45" t="s">
        <v>29</v>
      </c>
      <c r="X39" s="45" t="s">
        <v>30</v>
      </c>
      <c r="Z39" s="52"/>
      <c r="AA39" s="52"/>
    </row>
    <row r="40" spans="1:27" ht="30" customHeight="1" thickBot="1" x14ac:dyDescent="0.35">
      <c r="A40" s="69" t="s">
        <v>19</v>
      </c>
      <c r="B40" s="70"/>
      <c r="C40" s="17"/>
      <c r="D40" s="17"/>
      <c r="E40" s="57"/>
      <c r="F40" s="57"/>
      <c r="G40" s="57"/>
      <c r="H40" s="57"/>
      <c r="I40" s="57"/>
      <c r="J40" s="10">
        <f>SUM(D40+E40+F40+G40+H40+T40)-I40</f>
        <v>0</v>
      </c>
      <c r="K40" s="11"/>
      <c r="M40" s="10" t="s">
        <v>20</v>
      </c>
      <c r="N40" s="22">
        <v>0</v>
      </c>
      <c r="O40" s="23"/>
      <c r="P40" s="65"/>
      <c r="Q40" s="43">
        <f t="shared" ref="Q40:Q45" si="8">SUM(C40*W40)</f>
        <v>0</v>
      </c>
      <c r="R40" s="43"/>
      <c r="S40" s="43"/>
      <c r="T40" s="43">
        <f>SUM(Q40:R40)</f>
        <v>0</v>
      </c>
      <c r="U40" s="81" t="s">
        <v>19</v>
      </c>
      <c r="V40" s="81"/>
      <c r="W40" s="46">
        <v>80</v>
      </c>
      <c r="X40" s="46">
        <v>0</v>
      </c>
      <c r="Z40" s="52"/>
      <c r="AA40" s="52"/>
    </row>
    <row r="41" spans="1:27" ht="30" customHeight="1" thickBot="1" x14ac:dyDescent="0.35">
      <c r="A41" s="69" t="s">
        <v>21</v>
      </c>
      <c r="B41" s="70"/>
      <c r="C41" s="17"/>
      <c r="D41" s="18"/>
      <c r="E41" s="19"/>
      <c r="F41" s="19"/>
      <c r="G41" s="57"/>
      <c r="H41" s="57"/>
      <c r="I41" s="57"/>
      <c r="J41" s="10">
        <f>SUM(H41+T41)-I41</f>
        <v>0</v>
      </c>
      <c r="K41" s="11"/>
      <c r="L41" s="24"/>
      <c r="M41" s="10" t="s">
        <v>22</v>
      </c>
      <c r="N41" s="12">
        <v>0</v>
      </c>
      <c r="O41" s="13"/>
      <c r="P41" s="65"/>
      <c r="Q41" s="43">
        <f t="shared" si="8"/>
        <v>0</v>
      </c>
      <c r="R41" s="43">
        <f>SUM(X41*D41)</f>
        <v>0</v>
      </c>
      <c r="S41" s="43">
        <f>SUM(G41*X41)</f>
        <v>0</v>
      </c>
      <c r="T41" s="43">
        <f>SUM(Q41:S41)</f>
        <v>0</v>
      </c>
      <c r="U41" s="81" t="s">
        <v>21</v>
      </c>
      <c r="V41" s="81"/>
      <c r="W41" s="46">
        <v>60</v>
      </c>
      <c r="X41" s="46">
        <v>10</v>
      </c>
      <c r="Z41" s="52"/>
      <c r="AA41" s="52"/>
    </row>
    <row r="42" spans="1:27" ht="30" customHeight="1" thickBot="1" x14ac:dyDescent="0.35">
      <c r="A42" s="69" t="s">
        <v>42</v>
      </c>
      <c r="B42" s="70"/>
      <c r="C42" s="17"/>
      <c r="D42" s="17"/>
      <c r="E42" s="19"/>
      <c r="F42" s="19"/>
      <c r="G42" s="19"/>
      <c r="H42" s="57"/>
      <c r="I42" s="57"/>
      <c r="J42" s="10">
        <f>SUM(D42+H42+T42)-I42</f>
        <v>0</v>
      </c>
      <c r="K42" s="11"/>
      <c r="L42" s="25"/>
      <c r="M42" s="10" t="s">
        <v>24</v>
      </c>
      <c r="N42" s="12">
        <v>0</v>
      </c>
      <c r="O42" s="13"/>
      <c r="P42" s="65"/>
      <c r="Q42" s="43">
        <f t="shared" si="8"/>
        <v>0</v>
      </c>
      <c r="R42" s="43">
        <f>SUM(D42*X42)</f>
        <v>0</v>
      </c>
      <c r="S42" s="43"/>
      <c r="T42" s="43">
        <f t="shared" ref="T42:T43" si="9">SUM(Q42:R42)</f>
        <v>0</v>
      </c>
      <c r="U42" s="81" t="s">
        <v>23</v>
      </c>
      <c r="V42" s="81"/>
      <c r="W42" s="46">
        <v>56</v>
      </c>
      <c r="X42" s="46">
        <v>0</v>
      </c>
      <c r="Z42" s="52"/>
      <c r="AA42" s="52"/>
    </row>
    <row r="43" spans="1:27" ht="30" customHeight="1" thickBot="1" x14ac:dyDescent="0.5">
      <c r="A43" s="69" t="s">
        <v>25</v>
      </c>
      <c r="B43" s="70"/>
      <c r="C43" s="20"/>
      <c r="D43" s="18"/>
      <c r="E43" s="57"/>
      <c r="F43" s="19"/>
      <c r="G43" s="19"/>
      <c r="H43" s="57"/>
      <c r="I43" s="57"/>
      <c r="J43" s="10">
        <f>SUM(D43+E43+H43+T43)-I43</f>
        <v>0</v>
      </c>
      <c r="K43" s="11"/>
      <c r="L43" s="7"/>
      <c r="M43" s="8" t="s">
        <v>26</v>
      </c>
      <c r="N43" s="82"/>
      <c r="O43" s="83"/>
      <c r="P43" s="62"/>
      <c r="Q43" s="43">
        <f t="shared" si="8"/>
        <v>0</v>
      </c>
      <c r="R43" s="43">
        <f>SUM(D43*X43)</f>
        <v>0</v>
      </c>
      <c r="S43" s="43"/>
      <c r="T43" s="43">
        <f t="shared" si="9"/>
        <v>0</v>
      </c>
      <c r="U43" s="81" t="s">
        <v>25</v>
      </c>
      <c r="V43" s="81"/>
      <c r="W43" s="46">
        <v>48</v>
      </c>
      <c r="X43" s="46">
        <v>0</v>
      </c>
      <c r="Z43" s="52"/>
      <c r="AA43" s="52"/>
    </row>
    <row r="44" spans="1:27" ht="30" customHeight="1" thickBot="1" x14ac:dyDescent="0.35">
      <c r="A44" s="69" t="s">
        <v>27</v>
      </c>
      <c r="B44" s="70"/>
      <c r="C44" s="17"/>
      <c r="D44" s="17"/>
      <c r="E44" s="19"/>
      <c r="F44" s="19"/>
      <c r="G44" s="57"/>
      <c r="H44" s="57"/>
      <c r="I44" s="57"/>
      <c r="J44" s="95">
        <f>SUM(P44+P45)</f>
        <v>0</v>
      </c>
      <c r="K44" s="11"/>
      <c r="L44" s="7"/>
      <c r="M44" s="84"/>
      <c r="N44" s="84"/>
      <c r="O44" s="85"/>
      <c r="P44" s="62">
        <f>SUM(H44+T44)-I44</f>
        <v>0</v>
      </c>
      <c r="Q44" s="43">
        <f t="shared" si="8"/>
        <v>0</v>
      </c>
      <c r="R44" s="43">
        <f>SUM(D44*X44)</f>
        <v>0</v>
      </c>
      <c r="S44" s="43">
        <f>SUM(G44*X44)</f>
        <v>0</v>
      </c>
      <c r="T44" s="43">
        <f>SUM(Q44:S44)</f>
        <v>0</v>
      </c>
      <c r="U44" s="81" t="s">
        <v>27</v>
      </c>
      <c r="V44" s="81"/>
      <c r="W44" s="46">
        <v>80</v>
      </c>
      <c r="X44" s="46">
        <v>8</v>
      </c>
      <c r="Z44" s="52"/>
      <c r="AA44" s="52"/>
    </row>
    <row r="45" spans="1:27" ht="30" customHeight="1" thickBot="1" x14ac:dyDescent="0.35">
      <c r="A45" s="69" t="s">
        <v>28</v>
      </c>
      <c r="B45" s="94"/>
      <c r="C45" s="20"/>
      <c r="D45" s="20"/>
      <c r="E45" s="58"/>
      <c r="F45" s="58"/>
      <c r="G45" s="59"/>
      <c r="H45" s="59"/>
      <c r="I45" s="59"/>
      <c r="J45" s="96"/>
      <c r="K45" s="21"/>
      <c r="L45" s="9"/>
      <c r="M45" s="82"/>
      <c r="N45" s="82"/>
      <c r="O45" s="83"/>
      <c r="P45" s="62">
        <f>SUM(G45+H45+T45)-I45</f>
        <v>0</v>
      </c>
      <c r="Q45" s="43">
        <f t="shared" si="8"/>
        <v>0</v>
      </c>
      <c r="R45" s="43">
        <f>SUM(D45*X45)</f>
        <v>0</v>
      </c>
      <c r="S45" s="43"/>
      <c r="T45" s="43">
        <f t="shared" ref="T45" si="10">SUM(Q45:R45)</f>
        <v>0</v>
      </c>
      <c r="U45" s="81" t="s">
        <v>28</v>
      </c>
      <c r="V45" s="81"/>
      <c r="W45" s="46">
        <v>168</v>
      </c>
      <c r="X45" s="46">
        <v>1</v>
      </c>
      <c r="Z45" s="52"/>
      <c r="AA45" s="52"/>
    </row>
  </sheetData>
  <sheetProtection algorithmName="SHA-512" hashValue="7hnboCiqLCoi6WcM6s/vwOUD1sdPOPdzx/DVGoZSLGkZz047Cs0OaHoIzI1m5xJprdIdc+eM8aDHksdqUy28pg==" saltValue="+tskJo+tZZugcbkSiZYShw==" spinCount="100000" sheet="1" objects="1" scenarios="1"/>
  <mergeCells count="89">
    <mergeCell ref="U40:V40"/>
    <mergeCell ref="N43:O43"/>
    <mergeCell ref="J44:J45"/>
    <mergeCell ref="M44:O44"/>
    <mergeCell ref="W18:X18"/>
    <mergeCell ref="M45:O45"/>
    <mergeCell ref="U31:V31"/>
    <mergeCell ref="U32:V32"/>
    <mergeCell ref="W28:X28"/>
    <mergeCell ref="U30:V30"/>
    <mergeCell ref="U33:V33"/>
    <mergeCell ref="U34:V34"/>
    <mergeCell ref="U35:V35"/>
    <mergeCell ref="W38:X38"/>
    <mergeCell ref="U41:V41"/>
    <mergeCell ref="U42:V42"/>
    <mergeCell ref="A20:B20"/>
    <mergeCell ref="U20:V20"/>
    <mergeCell ref="N23:O23"/>
    <mergeCell ref="J24:J25"/>
    <mergeCell ref="M24:O24"/>
    <mergeCell ref="U21:V21"/>
    <mergeCell ref="U22:V22"/>
    <mergeCell ref="U23:V23"/>
    <mergeCell ref="U24:V24"/>
    <mergeCell ref="A23:B23"/>
    <mergeCell ref="A21:B21"/>
    <mergeCell ref="M25:O25"/>
    <mergeCell ref="A22:B22"/>
    <mergeCell ref="A24:B24"/>
    <mergeCell ref="U25:V25"/>
    <mergeCell ref="A25:B25"/>
    <mergeCell ref="W8:X8"/>
    <mergeCell ref="A10:B10"/>
    <mergeCell ref="U10:V10"/>
    <mergeCell ref="N13:O13"/>
    <mergeCell ref="J14:J15"/>
    <mergeCell ref="M14:O14"/>
    <mergeCell ref="U15:V15"/>
    <mergeCell ref="A8:B9"/>
    <mergeCell ref="C8:D8"/>
    <mergeCell ref="J8:J9"/>
    <mergeCell ref="A44:B44"/>
    <mergeCell ref="A45:B45"/>
    <mergeCell ref="A42:B42"/>
    <mergeCell ref="A43:B43"/>
    <mergeCell ref="A41:B41"/>
    <mergeCell ref="A17:O17"/>
    <mergeCell ref="A18:B19"/>
    <mergeCell ref="C18:D18"/>
    <mergeCell ref="J18:J19"/>
    <mergeCell ref="U11:V11"/>
    <mergeCell ref="U12:V12"/>
    <mergeCell ref="U13:V13"/>
    <mergeCell ref="U14:V14"/>
    <mergeCell ref="A14:B14"/>
    <mergeCell ref="A13:B13"/>
    <mergeCell ref="A12:B12"/>
    <mergeCell ref="A11:B11"/>
    <mergeCell ref="M15:O15"/>
    <mergeCell ref="A15:B15"/>
    <mergeCell ref="N1:O1"/>
    <mergeCell ref="E2:F2"/>
    <mergeCell ref="G2:O2"/>
    <mergeCell ref="E3:O4"/>
    <mergeCell ref="A7:O7"/>
    <mergeCell ref="E6:O6"/>
    <mergeCell ref="A34:B34"/>
    <mergeCell ref="J34:J35"/>
    <mergeCell ref="A37:O37"/>
    <mergeCell ref="A38:B39"/>
    <mergeCell ref="C38:D38"/>
    <mergeCell ref="J38:J39"/>
    <mergeCell ref="U43:V43"/>
    <mergeCell ref="U44:V44"/>
    <mergeCell ref="U45:V45"/>
    <mergeCell ref="A31:B31"/>
    <mergeCell ref="A27:O27"/>
    <mergeCell ref="A28:B29"/>
    <mergeCell ref="C28:D28"/>
    <mergeCell ref="J28:J29"/>
    <mergeCell ref="A30:B30"/>
    <mergeCell ref="A40:B40"/>
    <mergeCell ref="A33:B33"/>
    <mergeCell ref="A35:B35"/>
    <mergeCell ref="M35:O35"/>
    <mergeCell ref="N33:O33"/>
    <mergeCell ref="M34:O34"/>
    <mergeCell ref="A32:B32"/>
  </mergeCells>
  <conditionalFormatting sqref="K10:K15">
    <cfRule type="cellIs" dxfId="31" priority="15" operator="lessThan">
      <formula>0</formula>
    </cfRule>
    <cfRule type="cellIs" dxfId="30" priority="16" operator="greaterThanOrEqual">
      <formula>0</formula>
    </cfRule>
  </conditionalFormatting>
  <conditionalFormatting sqref="N10:N12">
    <cfRule type="cellIs" dxfId="29" priority="13" operator="greaterThanOrEqual">
      <formula>0</formula>
    </cfRule>
    <cfRule type="cellIs" dxfId="28" priority="14" operator="lessThan">
      <formula>0</formula>
    </cfRule>
  </conditionalFormatting>
  <conditionalFormatting sqref="K20:K25">
    <cfRule type="cellIs" dxfId="27" priority="11" operator="lessThan">
      <formula>0</formula>
    </cfRule>
    <cfRule type="cellIs" dxfId="26" priority="12" operator="greaterThanOrEqual">
      <formula>0</formula>
    </cfRule>
  </conditionalFormatting>
  <conditionalFormatting sqref="N20:N22">
    <cfRule type="cellIs" dxfId="25" priority="9" operator="greaterThanOrEqual">
      <formula>0</formula>
    </cfRule>
    <cfRule type="cellIs" dxfId="24" priority="10" operator="lessThan">
      <formula>0</formula>
    </cfRule>
  </conditionalFormatting>
  <conditionalFormatting sqref="K30:K35">
    <cfRule type="cellIs" dxfId="23" priority="7" operator="lessThan">
      <formula>0</formula>
    </cfRule>
    <cfRule type="cellIs" dxfId="22" priority="8" operator="greaterThanOrEqual">
      <formula>0</formula>
    </cfRule>
  </conditionalFormatting>
  <conditionalFormatting sqref="N30:N32">
    <cfRule type="cellIs" dxfId="21" priority="5" operator="greaterThanOrEqual">
      <formula>0</formula>
    </cfRule>
    <cfRule type="cellIs" dxfId="20" priority="6" operator="lessThan">
      <formula>0</formula>
    </cfRule>
  </conditionalFormatting>
  <conditionalFormatting sqref="N40:N42">
    <cfRule type="cellIs" dxfId="19" priority="1" operator="greaterThanOrEqual">
      <formula>0</formula>
    </cfRule>
    <cfRule type="cellIs" dxfId="18" priority="2" operator="lessThan">
      <formula>0</formula>
    </cfRule>
  </conditionalFormatting>
  <conditionalFormatting sqref="K40:K45">
    <cfRule type="cellIs" dxfId="17" priority="3" operator="lessThan">
      <formula>0</formula>
    </cfRule>
    <cfRule type="cellIs" dxfId="16" priority="4" operator="greaterThanOrEqual">
      <formula>0</formula>
    </cfRule>
  </conditionalFormatting>
  <pageMargins left="0.7" right="0.7" top="0.75" bottom="0.75" header="0.3" footer="0.3"/>
  <pageSetup scale="55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51"/>
  <sheetViews>
    <sheetView zoomScale="112" zoomScaleNormal="112" workbookViewId="0">
      <selection activeCell="E6" sqref="E6:O6"/>
    </sheetView>
  </sheetViews>
  <sheetFormatPr defaultRowHeight="14.4" x14ac:dyDescent="0.3"/>
  <cols>
    <col min="1" max="1" width="9.6640625" bestFit="1" customWidth="1"/>
    <col min="2" max="2" width="6" bestFit="1" customWidth="1"/>
    <col min="3" max="11" width="10.6640625" customWidth="1"/>
    <col min="12" max="12" width="3" bestFit="1" customWidth="1"/>
    <col min="13" max="13" width="14.6640625" bestFit="1" customWidth="1"/>
    <col min="14" max="14" width="10.6640625" customWidth="1"/>
    <col min="15" max="15" width="13.88671875" bestFit="1" customWidth="1"/>
    <col min="16" max="16" width="13.88671875" customWidth="1"/>
    <col min="17" max="18" width="9.33203125" style="42" bestFit="1" customWidth="1"/>
    <col min="19" max="19" width="9.33203125" style="42" customWidth="1"/>
    <col min="20" max="20" width="9.33203125" style="42" bestFit="1" customWidth="1"/>
    <col min="21" max="25" width="9.109375" style="42"/>
  </cols>
  <sheetData>
    <row r="1" spans="1:27" ht="35.1" customHeight="1" thickBot="1" x14ac:dyDescent="0.4">
      <c r="A1" s="1"/>
      <c r="B1" s="1"/>
      <c r="C1" s="1"/>
      <c r="D1" s="2"/>
      <c r="E1" s="3" t="s">
        <v>0</v>
      </c>
      <c r="F1" s="48">
        <f>WEDNESDAY!F1</f>
        <v>1</v>
      </c>
      <c r="K1" s="4"/>
      <c r="L1" s="15">
        <v>1</v>
      </c>
      <c r="M1" s="47" t="s">
        <v>32</v>
      </c>
      <c r="N1" s="97">
        <f>MONDAY!N1+1</f>
        <v>44173</v>
      </c>
      <c r="O1" s="97"/>
      <c r="P1" s="38"/>
    </row>
    <row r="2" spans="1:27" ht="30" customHeight="1" thickBot="1" x14ac:dyDescent="0.35">
      <c r="D2" s="5"/>
      <c r="E2" s="72" t="s">
        <v>2</v>
      </c>
      <c r="F2" s="72"/>
      <c r="G2" s="75"/>
      <c r="H2" s="75"/>
      <c r="I2" s="75"/>
      <c r="J2" s="75"/>
      <c r="K2" s="75"/>
      <c r="L2" s="75"/>
      <c r="M2" s="75"/>
      <c r="N2" s="75"/>
      <c r="O2" s="75"/>
      <c r="P2" s="39"/>
    </row>
    <row r="3" spans="1:27" x14ac:dyDescent="0.3"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14"/>
    </row>
    <row r="4" spans="1:27" ht="15" thickBot="1" x14ac:dyDescent="0.35"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39"/>
    </row>
    <row r="6" spans="1:27" ht="16.2" thickBot="1" x14ac:dyDescent="0.35">
      <c r="E6" s="79" t="s">
        <v>45</v>
      </c>
      <c r="F6" s="79"/>
      <c r="G6" s="79"/>
      <c r="H6" s="79"/>
      <c r="I6" s="79"/>
      <c r="J6" s="79"/>
      <c r="K6" s="79"/>
      <c r="L6" s="79"/>
      <c r="M6" s="79"/>
      <c r="N6" s="79"/>
      <c r="O6" s="79"/>
    </row>
    <row r="7" spans="1:27" s="6" customFormat="1" ht="24" thickBot="1" x14ac:dyDescent="0.5">
      <c r="A7" s="76" t="s">
        <v>41</v>
      </c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8"/>
      <c r="P7" s="40"/>
      <c r="Q7" s="56"/>
      <c r="R7" s="56"/>
      <c r="S7" s="56"/>
      <c r="T7" s="56"/>
      <c r="U7" s="56"/>
      <c r="V7" s="56"/>
      <c r="W7" s="56"/>
      <c r="X7" s="56"/>
      <c r="Y7" s="56"/>
    </row>
    <row r="8" spans="1:27" ht="30" customHeight="1" thickBot="1" x14ac:dyDescent="0.35">
      <c r="A8" s="86"/>
      <c r="B8" s="87"/>
      <c r="C8" s="90" t="s">
        <v>3</v>
      </c>
      <c r="D8" s="91"/>
      <c r="E8" s="26" t="s">
        <v>4</v>
      </c>
      <c r="F8" s="66" t="s">
        <v>5</v>
      </c>
      <c r="G8" s="26" t="s">
        <v>6</v>
      </c>
      <c r="H8" s="66" t="s">
        <v>7</v>
      </c>
      <c r="I8" s="26" t="s">
        <v>8</v>
      </c>
      <c r="J8" s="92" t="s">
        <v>9</v>
      </c>
      <c r="K8" s="27" t="s">
        <v>10</v>
      </c>
      <c r="L8" s="28"/>
      <c r="M8" s="29" t="s">
        <v>11</v>
      </c>
      <c r="N8" s="30" t="s">
        <v>10</v>
      </c>
      <c r="O8" s="31" t="s">
        <v>12</v>
      </c>
      <c r="P8" s="64"/>
      <c r="W8" s="80" t="s">
        <v>31</v>
      </c>
      <c r="X8" s="80"/>
      <c r="Z8" s="52"/>
      <c r="AA8" s="52"/>
    </row>
    <row r="9" spans="1:27" ht="30" customHeight="1" thickBot="1" x14ac:dyDescent="0.35">
      <c r="A9" s="88"/>
      <c r="B9" s="89"/>
      <c r="C9" s="16" t="s">
        <v>29</v>
      </c>
      <c r="D9" s="53" t="s">
        <v>43</v>
      </c>
      <c r="E9" s="32" t="s">
        <v>13</v>
      </c>
      <c r="F9" s="67" t="s">
        <v>14</v>
      </c>
      <c r="G9" s="61" t="s">
        <v>44</v>
      </c>
      <c r="H9" s="67" t="s">
        <v>15</v>
      </c>
      <c r="I9" s="32" t="s">
        <v>16</v>
      </c>
      <c r="J9" s="93"/>
      <c r="K9" s="33" t="s">
        <v>17</v>
      </c>
      <c r="L9" s="34"/>
      <c r="M9" s="35"/>
      <c r="N9" s="36" t="s">
        <v>17</v>
      </c>
      <c r="O9" s="37" t="s">
        <v>18</v>
      </c>
      <c r="P9" s="64"/>
      <c r="T9" s="43" t="s">
        <v>9</v>
      </c>
      <c r="U9" s="44"/>
      <c r="V9" s="44"/>
      <c r="W9" s="45" t="s">
        <v>29</v>
      </c>
      <c r="X9" s="45" t="s">
        <v>30</v>
      </c>
      <c r="Z9" s="52"/>
      <c r="AA9" s="52"/>
    </row>
    <row r="10" spans="1:27" ht="30" customHeight="1" thickBot="1" x14ac:dyDescent="0.35">
      <c r="A10" s="69" t="s">
        <v>19</v>
      </c>
      <c r="B10" s="70"/>
      <c r="C10" s="17"/>
      <c r="D10" s="17"/>
      <c r="E10" s="57"/>
      <c r="F10" s="57"/>
      <c r="G10" s="57"/>
      <c r="H10" s="57"/>
      <c r="I10" s="57"/>
      <c r="J10" s="10">
        <f>SUM(D10+E10+F10+G10+H10+T10)-I10</f>
        <v>0</v>
      </c>
      <c r="K10" s="11"/>
      <c r="M10" s="10" t="s">
        <v>20</v>
      </c>
      <c r="N10" s="22">
        <v>0</v>
      </c>
      <c r="O10" s="23"/>
      <c r="P10" s="65"/>
      <c r="Q10" s="43">
        <f t="shared" ref="Q10:Q15" si="0">SUM(C10*W10)</f>
        <v>0</v>
      </c>
      <c r="R10" s="43"/>
      <c r="S10" s="43"/>
      <c r="T10" s="43">
        <f>SUM(Q10:R10)</f>
        <v>0</v>
      </c>
      <c r="U10" s="81" t="s">
        <v>19</v>
      </c>
      <c r="V10" s="81"/>
      <c r="W10" s="46">
        <v>80</v>
      </c>
      <c r="X10" s="46">
        <v>0</v>
      </c>
      <c r="Z10" s="52"/>
      <c r="AA10" s="52"/>
    </row>
    <row r="11" spans="1:27" ht="30" customHeight="1" thickBot="1" x14ac:dyDescent="0.35">
      <c r="A11" s="69" t="s">
        <v>21</v>
      </c>
      <c r="B11" s="70"/>
      <c r="C11" s="17"/>
      <c r="D11" s="18"/>
      <c r="E11" s="19"/>
      <c r="F11" s="19"/>
      <c r="G11" s="57"/>
      <c r="H11" s="57"/>
      <c r="I11" s="57"/>
      <c r="J11" s="10">
        <f>SUM(H11+T11)-I11</f>
        <v>0</v>
      </c>
      <c r="K11" s="11"/>
      <c r="L11" s="24"/>
      <c r="M11" s="10" t="s">
        <v>22</v>
      </c>
      <c r="N11" s="12">
        <v>0</v>
      </c>
      <c r="O11" s="13"/>
      <c r="P11" s="65"/>
      <c r="Q11" s="43">
        <f t="shared" si="0"/>
        <v>0</v>
      </c>
      <c r="R11" s="43">
        <f>SUM(X11*D11)</f>
        <v>0</v>
      </c>
      <c r="S11" s="43">
        <f>SUM(G11*X11)</f>
        <v>0</v>
      </c>
      <c r="T11" s="43">
        <f>SUM(Q11:S11)</f>
        <v>0</v>
      </c>
      <c r="U11" s="81" t="s">
        <v>21</v>
      </c>
      <c r="V11" s="81"/>
      <c r="W11" s="46">
        <v>60</v>
      </c>
      <c r="X11" s="46">
        <v>10</v>
      </c>
      <c r="Z11" s="52"/>
      <c r="AA11" s="52"/>
    </row>
    <row r="12" spans="1:27" ht="30" customHeight="1" thickBot="1" x14ac:dyDescent="0.35">
      <c r="A12" s="69" t="s">
        <v>42</v>
      </c>
      <c r="B12" s="70"/>
      <c r="C12" s="17"/>
      <c r="D12" s="17"/>
      <c r="E12" s="19"/>
      <c r="F12" s="19"/>
      <c r="G12" s="19"/>
      <c r="H12" s="57"/>
      <c r="I12" s="57"/>
      <c r="J12" s="10">
        <f>SUM(D12+H12+T12)-I12</f>
        <v>0</v>
      </c>
      <c r="K12" s="11"/>
      <c r="L12" s="25"/>
      <c r="M12" s="10" t="s">
        <v>24</v>
      </c>
      <c r="N12" s="12">
        <v>0</v>
      </c>
      <c r="O12" s="13"/>
      <c r="P12" s="65"/>
      <c r="Q12" s="43">
        <f t="shared" si="0"/>
        <v>0</v>
      </c>
      <c r="R12" s="43">
        <f>SUM(D12*X12)</f>
        <v>0</v>
      </c>
      <c r="S12" s="43"/>
      <c r="T12" s="43">
        <f t="shared" ref="T12:T15" si="1">SUM(Q12:R12)</f>
        <v>0</v>
      </c>
      <c r="U12" s="81" t="s">
        <v>23</v>
      </c>
      <c r="V12" s="81"/>
      <c r="W12" s="46">
        <v>56</v>
      </c>
      <c r="X12" s="46">
        <v>0</v>
      </c>
      <c r="Z12" s="52"/>
      <c r="AA12" s="52"/>
    </row>
    <row r="13" spans="1:27" ht="30" customHeight="1" thickBot="1" x14ac:dyDescent="0.5">
      <c r="A13" s="69" t="s">
        <v>25</v>
      </c>
      <c r="B13" s="70"/>
      <c r="C13" s="20"/>
      <c r="D13" s="18"/>
      <c r="E13" s="57"/>
      <c r="F13" s="19"/>
      <c r="G13" s="19"/>
      <c r="H13" s="57"/>
      <c r="I13" s="57"/>
      <c r="J13" s="10">
        <f>SUM(D13+E13+H13+T13)-I13</f>
        <v>0</v>
      </c>
      <c r="K13" s="11"/>
      <c r="L13" s="7"/>
      <c r="M13" s="8" t="s">
        <v>26</v>
      </c>
      <c r="N13" s="82"/>
      <c r="O13" s="83"/>
      <c r="P13" s="62"/>
      <c r="Q13" s="43">
        <f t="shared" si="0"/>
        <v>0</v>
      </c>
      <c r="R13" s="43">
        <f>SUM(D13*X13)</f>
        <v>0</v>
      </c>
      <c r="S13" s="43"/>
      <c r="T13" s="43">
        <f t="shared" si="1"/>
        <v>0</v>
      </c>
      <c r="U13" s="81" t="s">
        <v>25</v>
      </c>
      <c r="V13" s="81"/>
      <c r="W13" s="46">
        <v>48</v>
      </c>
      <c r="X13" s="46">
        <v>0</v>
      </c>
      <c r="Z13" s="52"/>
      <c r="AA13" s="52"/>
    </row>
    <row r="14" spans="1:27" ht="30" customHeight="1" thickBot="1" x14ac:dyDescent="0.35">
      <c r="A14" s="69" t="s">
        <v>27</v>
      </c>
      <c r="B14" s="70"/>
      <c r="C14" s="17"/>
      <c r="D14" s="17"/>
      <c r="E14" s="19"/>
      <c r="F14" s="19"/>
      <c r="G14" s="57"/>
      <c r="H14" s="57"/>
      <c r="I14" s="57"/>
      <c r="J14" s="95">
        <f>SUM(P14+P15)</f>
        <v>0</v>
      </c>
      <c r="K14" s="11"/>
      <c r="L14" s="7"/>
      <c r="M14" s="84"/>
      <c r="N14" s="84"/>
      <c r="O14" s="85"/>
      <c r="P14" s="62">
        <f>SUM(H14+T14)-I14</f>
        <v>0</v>
      </c>
      <c r="Q14" s="43">
        <f t="shared" si="0"/>
        <v>0</v>
      </c>
      <c r="R14" s="43">
        <f>SUM(D14*X14)</f>
        <v>0</v>
      </c>
      <c r="S14" s="43">
        <f>SUM(G14*X14)</f>
        <v>0</v>
      </c>
      <c r="T14" s="43">
        <f>SUM(Q14:S14)</f>
        <v>0</v>
      </c>
      <c r="U14" s="81" t="s">
        <v>27</v>
      </c>
      <c r="V14" s="81"/>
      <c r="W14" s="46">
        <v>80</v>
      </c>
      <c r="X14" s="46">
        <v>8</v>
      </c>
      <c r="Z14" s="52"/>
      <c r="AA14" s="52"/>
    </row>
    <row r="15" spans="1:27" ht="30" customHeight="1" thickBot="1" x14ac:dyDescent="0.35">
      <c r="A15" s="69" t="s">
        <v>28</v>
      </c>
      <c r="B15" s="94"/>
      <c r="C15" s="20"/>
      <c r="D15" s="20"/>
      <c r="E15" s="58"/>
      <c r="F15" s="58"/>
      <c r="G15" s="59"/>
      <c r="H15" s="59"/>
      <c r="I15" s="59"/>
      <c r="J15" s="96"/>
      <c r="K15" s="21"/>
      <c r="L15" s="9"/>
      <c r="M15" s="82"/>
      <c r="N15" s="82"/>
      <c r="O15" s="83"/>
      <c r="P15" s="62">
        <f>SUM(G15+H15+T15)-I15</f>
        <v>0</v>
      </c>
      <c r="Q15" s="43">
        <f t="shared" si="0"/>
        <v>0</v>
      </c>
      <c r="R15" s="43">
        <f>SUM(D15*X15)</f>
        <v>0</v>
      </c>
      <c r="S15" s="43"/>
      <c r="T15" s="43">
        <f t="shared" si="1"/>
        <v>0</v>
      </c>
      <c r="U15" s="81" t="s">
        <v>28</v>
      </c>
      <c r="V15" s="81"/>
      <c r="W15" s="46">
        <v>168</v>
      </c>
      <c r="X15" s="46">
        <v>1</v>
      </c>
      <c r="Z15" s="52"/>
      <c r="AA15" s="52"/>
    </row>
    <row r="16" spans="1:27" ht="15" thickBot="1" x14ac:dyDescent="0.35">
      <c r="J16" s="24"/>
      <c r="P16" s="42"/>
      <c r="Z16" s="52"/>
      <c r="AA16" s="52"/>
    </row>
    <row r="17" spans="1:27" ht="24" thickBot="1" x14ac:dyDescent="0.5">
      <c r="A17" s="76" t="s">
        <v>38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8"/>
      <c r="P17" s="42"/>
      <c r="Z17" s="52"/>
      <c r="AA17" s="52"/>
    </row>
    <row r="18" spans="1:27" ht="30" customHeight="1" thickBot="1" x14ac:dyDescent="0.35">
      <c r="A18" s="86"/>
      <c r="B18" s="87"/>
      <c r="C18" s="90" t="s">
        <v>3</v>
      </c>
      <c r="D18" s="91"/>
      <c r="E18" s="26" t="s">
        <v>4</v>
      </c>
      <c r="F18" s="66" t="s">
        <v>5</v>
      </c>
      <c r="G18" s="26" t="s">
        <v>6</v>
      </c>
      <c r="H18" s="66" t="s">
        <v>7</v>
      </c>
      <c r="I18" s="26" t="s">
        <v>8</v>
      </c>
      <c r="J18" s="92" t="s">
        <v>9</v>
      </c>
      <c r="K18" s="27" t="s">
        <v>10</v>
      </c>
      <c r="L18" s="28"/>
      <c r="M18" s="29" t="s">
        <v>11</v>
      </c>
      <c r="N18" s="30" t="s">
        <v>10</v>
      </c>
      <c r="O18" s="31" t="s">
        <v>12</v>
      </c>
      <c r="P18" s="64"/>
      <c r="W18" s="80" t="s">
        <v>31</v>
      </c>
      <c r="X18" s="80"/>
      <c r="Z18" s="52"/>
      <c r="AA18" s="52"/>
    </row>
    <row r="19" spans="1:27" ht="30" customHeight="1" thickBot="1" x14ac:dyDescent="0.35">
      <c r="A19" s="88"/>
      <c r="B19" s="89"/>
      <c r="C19" s="16" t="s">
        <v>29</v>
      </c>
      <c r="D19" s="53" t="s">
        <v>43</v>
      </c>
      <c r="E19" s="32" t="s">
        <v>13</v>
      </c>
      <c r="F19" s="67" t="s">
        <v>14</v>
      </c>
      <c r="G19" s="61" t="s">
        <v>44</v>
      </c>
      <c r="H19" s="67" t="s">
        <v>15</v>
      </c>
      <c r="I19" s="32" t="s">
        <v>16</v>
      </c>
      <c r="J19" s="93"/>
      <c r="K19" s="33" t="s">
        <v>17</v>
      </c>
      <c r="L19" s="34"/>
      <c r="M19" s="35"/>
      <c r="N19" s="36" t="s">
        <v>17</v>
      </c>
      <c r="O19" s="37" t="s">
        <v>18</v>
      </c>
      <c r="P19" s="64"/>
      <c r="T19" s="43" t="s">
        <v>9</v>
      </c>
      <c r="U19" s="44"/>
      <c r="V19" s="44"/>
      <c r="W19" s="45" t="s">
        <v>29</v>
      </c>
      <c r="X19" s="45" t="s">
        <v>30</v>
      </c>
      <c r="Z19" s="52"/>
      <c r="AA19" s="52"/>
    </row>
    <row r="20" spans="1:27" ht="30" customHeight="1" thickBot="1" x14ac:dyDescent="0.35">
      <c r="A20" s="69" t="s">
        <v>19</v>
      </c>
      <c r="B20" s="70"/>
      <c r="C20" s="17"/>
      <c r="D20" s="17"/>
      <c r="E20" s="57"/>
      <c r="F20" s="57"/>
      <c r="G20" s="57"/>
      <c r="H20" s="57"/>
      <c r="I20" s="57"/>
      <c r="J20" s="10">
        <f>SUM(D20+E20+F20+G20+H20+T20)-I20</f>
        <v>0</v>
      </c>
      <c r="K20" s="11"/>
      <c r="M20" s="10" t="s">
        <v>20</v>
      </c>
      <c r="N20" s="22">
        <v>0</v>
      </c>
      <c r="O20" s="23"/>
      <c r="P20" s="65"/>
      <c r="Q20" s="43">
        <f t="shared" ref="Q20:Q25" si="2">SUM(C20*W20)</f>
        <v>0</v>
      </c>
      <c r="R20" s="43"/>
      <c r="S20" s="43"/>
      <c r="T20" s="43">
        <f>SUM(Q20:R20)</f>
        <v>0</v>
      </c>
      <c r="U20" s="81" t="s">
        <v>19</v>
      </c>
      <c r="V20" s="81"/>
      <c r="W20" s="46">
        <v>80</v>
      </c>
      <c r="X20" s="46">
        <v>0</v>
      </c>
      <c r="Z20" s="52"/>
      <c r="AA20" s="52"/>
    </row>
    <row r="21" spans="1:27" ht="30" customHeight="1" thickBot="1" x14ac:dyDescent="0.35">
      <c r="A21" s="69" t="s">
        <v>21</v>
      </c>
      <c r="B21" s="70"/>
      <c r="C21" s="17"/>
      <c r="D21" s="18"/>
      <c r="E21" s="19"/>
      <c r="F21" s="19"/>
      <c r="G21" s="57"/>
      <c r="H21" s="57"/>
      <c r="I21" s="57"/>
      <c r="J21" s="10">
        <f>SUM(H21+T21)-I21</f>
        <v>0</v>
      </c>
      <c r="K21" s="11"/>
      <c r="L21" s="24"/>
      <c r="M21" s="10" t="s">
        <v>22</v>
      </c>
      <c r="N21" s="12">
        <v>0</v>
      </c>
      <c r="O21" s="13"/>
      <c r="P21" s="65"/>
      <c r="Q21" s="43">
        <f t="shared" si="2"/>
        <v>0</v>
      </c>
      <c r="R21" s="43">
        <f>SUM(X21*D21)</f>
        <v>0</v>
      </c>
      <c r="S21" s="43">
        <f>SUM(G21*X21)</f>
        <v>0</v>
      </c>
      <c r="T21" s="43">
        <f>SUM(Q21:S21)</f>
        <v>0</v>
      </c>
      <c r="U21" s="81" t="s">
        <v>21</v>
      </c>
      <c r="V21" s="81"/>
      <c r="W21" s="46">
        <v>60</v>
      </c>
      <c r="X21" s="46">
        <v>10</v>
      </c>
      <c r="Z21" s="52"/>
      <c r="AA21" s="52"/>
    </row>
    <row r="22" spans="1:27" ht="30" customHeight="1" thickBot="1" x14ac:dyDescent="0.35">
      <c r="A22" s="69" t="s">
        <v>42</v>
      </c>
      <c r="B22" s="70"/>
      <c r="C22" s="17"/>
      <c r="D22" s="17"/>
      <c r="E22" s="19"/>
      <c r="F22" s="19"/>
      <c r="G22" s="19"/>
      <c r="H22" s="57"/>
      <c r="I22" s="57"/>
      <c r="J22" s="10">
        <f>SUM(D22+H22+T22)-I22</f>
        <v>0</v>
      </c>
      <c r="K22" s="11"/>
      <c r="L22" s="25"/>
      <c r="M22" s="10" t="s">
        <v>24</v>
      </c>
      <c r="N22" s="12">
        <v>0</v>
      </c>
      <c r="O22" s="13"/>
      <c r="P22" s="65"/>
      <c r="Q22" s="43">
        <f t="shared" si="2"/>
        <v>0</v>
      </c>
      <c r="R22" s="43">
        <f>SUM(D22*X22)</f>
        <v>0</v>
      </c>
      <c r="S22" s="43"/>
      <c r="T22" s="43">
        <f t="shared" ref="T22:T23" si="3">SUM(Q22:R22)</f>
        <v>0</v>
      </c>
      <c r="U22" s="81" t="s">
        <v>23</v>
      </c>
      <c r="V22" s="81"/>
      <c r="W22" s="46">
        <v>56</v>
      </c>
      <c r="X22" s="46">
        <v>0</v>
      </c>
      <c r="Z22" s="52"/>
      <c r="AA22" s="52"/>
    </row>
    <row r="23" spans="1:27" ht="30" customHeight="1" thickBot="1" x14ac:dyDescent="0.5">
      <c r="A23" s="69" t="s">
        <v>25</v>
      </c>
      <c r="B23" s="70"/>
      <c r="C23" s="20"/>
      <c r="D23" s="18"/>
      <c r="E23" s="57"/>
      <c r="F23" s="19"/>
      <c r="G23" s="19"/>
      <c r="H23" s="57"/>
      <c r="I23" s="57"/>
      <c r="J23" s="10">
        <f>SUM(D23+E23+H23+T23)-I23</f>
        <v>0</v>
      </c>
      <c r="K23" s="11"/>
      <c r="L23" s="7"/>
      <c r="M23" s="8" t="s">
        <v>26</v>
      </c>
      <c r="N23" s="82"/>
      <c r="O23" s="83"/>
      <c r="P23" s="62"/>
      <c r="Q23" s="43">
        <f t="shared" si="2"/>
        <v>0</v>
      </c>
      <c r="R23" s="43">
        <f>SUM(D23*X23)</f>
        <v>0</v>
      </c>
      <c r="S23" s="43"/>
      <c r="T23" s="43">
        <f t="shared" si="3"/>
        <v>0</v>
      </c>
      <c r="U23" s="81" t="s">
        <v>25</v>
      </c>
      <c r="V23" s="81"/>
      <c r="W23" s="46">
        <v>48</v>
      </c>
      <c r="X23" s="46">
        <v>0</v>
      </c>
      <c r="Z23" s="52"/>
      <c r="AA23" s="52"/>
    </row>
    <row r="24" spans="1:27" ht="30" customHeight="1" thickBot="1" x14ac:dyDescent="0.35">
      <c r="A24" s="69" t="s">
        <v>27</v>
      </c>
      <c r="B24" s="70"/>
      <c r="C24" s="17"/>
      <c r="D24" s="17"/>
      <c r="E24" s="19"/>
      <c r="F24" s="19"/>
      <c r="G24" s="57"/>
      <c r="H24" s="57"/>
      <c r="I24" s="57"/>
      <c r="J24" s="95">
        <f>SUM(P24+P25)</f>
        <v>0</v>
      </c>
      <c r="K24" s="11"/>
      <c r="L24" s="7"/>
      <c r="M24" s="84"/>
      <c r="N24" s="84"/>
      <c r="O24" s="85"/>
      <c r="P24" s="62">
        <f>SUM(H24+T24)-I24</f>
        <v>0</v>
      </c>
      <c r="Q24" s="43">
        <f t="shared" si="2"/>
        <v>0</v>
      </c>
      <c r="R24" s="43">
        <f>SUM(D24*X24)</f>
        <v>0</v>
      </c>
      <c r="S24" s="43">
        <f>SUM(G24*X24)</f>
        <v>0</v>
      </c>
      <c r="T24" s="43">
        <f>SUM(Q24:S24)</f>
        <v>0</v>
      </c>
      <c r="U24" s="81" t="s">
        <v>27</v>
      </c>
      <c r="V24" s="81"/>
      <c r="W24" s="46">
        <v>80</v>
      </c>
      <c r="X24" s="46">
        <v>8</v>
      </c>
      <c r="Z24" s="52"/>
      <c r="AA24" s="52"/>
    </row>
    <row r="25" spans="1:27" ht="30" customHeight="1" thickBot="1" x14ac:dyDescent="0.35">
      <c r="A25" s="69" t="s">
        <v>28</v>
      </c>
      <c r="B25" s="94"/>
      <c r="C25" s="20"/>
      <c r="D25" s="20"/>
      <c r="E25" s="58"/>
      <c r="F25" s="58"/>
      <c r="G25" s="59"/>
      <c r="H25" s="59"/>
      <c r="I25" s="59"/>
      <c r="J25" s="96"/>
      <c r="K25" s="21"/>
      <c r="L25" s="9"/>
      <c r="M25" s="82"/>
      <c r="N25" s="82"/>
      <c r="O25" s="83"/>
      <c r="P25" s="62">
        <f>SUM(G25+H25+T25)-I25</f>
        <v>0</v>
      </c>
      <c r="Q25" s="43">
        <f t="shared" si="2"/>
        <v>0</v>
      </c>
      <c r="R25" s="43">
        <f>SUM(D25*X25)</f>
        <v>0</v>
      </c>
      <c r="S25" s="43"/>
      <c r="T25" s="43">
        <f t="shared" ref="T25" si="4">SUM(Q25:R25)</f>
        <v>0</v>
      </c>
      <c r="U25" s="81" t="s">
        <v>28</v>
      </c>
      <c r="V25" s="81"/>
      <c r="W25" s="46">
        <v>168</v>
      </c>
      <c r="X25" s="46">
        <v>1</v>
      </c>
      <c r="Z25" s="52"/>
      <c r="AA25" s="52"/>
    </row>
    <row r="26" spans="1:27" ht="15" thickBot="1" x14ac:dyDescent="0.35">
      <c r="J26" s="41"/>
      <c r="P26" s="42"/>
      <c r="Z26" s="52"/>
      <c r="AA26" s="52"/>
    </row>
    <row r="27" spans="1:27" ht="24" thickBot="1" x14ac:dyDescent="0.5">
      <c r="A27" s="76" t="s">
        <v>39</v>
      </c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P27" s="42"/>
      <c r="Z27" s="52"/>
      <c r="AA27" s="52"/>
    </row>
    <row r="28" spans="1:27" ht="30" customHeight="1" thickBot="1" x14ac:dyDescent="0.35">
      <c r="A28" s="86"/>
      <c r="B28" s="87"/>
      <c r="C28" s="90" t="s">
        <v>3</v>
      </c>
      <c r="D28" s="91"/>
      <c r="E28" s="26" t="s">
        <v>4</v>
      </c>
      <c r="F28" s="66" t="s">
        <v>5</v>
      </c>
      <c r="G28" s="26" t="s">
        <v>6</v>
      </c>
      <c r="H28" s="66" t="s">
        <v>7</v>
      </c>
      <c r="I28" s="26" t="s">
        <v>8</v>
      </c>
      <c r="J28" s="92" t="s">
        <v>9</v>
      </c>
      <c r="K28" s="27" t="s">
        <v>10</v>
      </c>
      <c r="L28" s="28"/>
      <c r="M28" s="29" t="s">
        <v>11</v>
      </c>
      <c r="N28" s="30" t="s">
        <v>10</v>
      </c>
      <c r="O28" s="31" t="s">
        <v>12</v>
      </c>
      <c r="P28" s="64"/>
      <c r="W28" s="80" t="s">
        <v>31</v>
      </c>
      <c r="X28" s="80"/>
      <c r="Z28" s="52"/>
      <c r="AA28" s="52"/>
    </row>
    <row r="29" spans="1:27" ht="30" customHeight="1" thickBot="1" x14ac:dyDescent="0.35">
      <c r="A29" s="88"/>
      <c r="B29" s="89"/>
      <c r="C29" s="16" t="s">
        <v>29</v>
      </c>
      <c r="D29" s="53" t="s">
        <v>43</v>
      </c>
      <c r="E29" s="32" t="s">
        <v>13</v>
      </c>
      <c r="F29" s="67" t="s">
        <v>14</v>
      </c>
      <c r="G29" s="61" t="s">
        <v>44</v>
      </c>
      <c r="H29" s="67" t="s">
        <v>15</v>
      </c>
      <c r="I29" s="32" t="s">
        <v>16</v>
      </c>
      <c r="J29" s="93"/>
      <c r="K29" s="33" t="s">
        <v>17</v>
      </c>
      <c r="L29" s="34"/>
      <c r="M29" s="35"/>
      <c r="N29" s="36" t="s">
        <v>17</v>
      </c>
      <c r="O29" s="37" t="s">
        <v>18</v>
      </c>
      <c r="P29" s="64"/>
      <c r="T29" s="43" t="s">
        <v>9</v>
      </c>
      <c r="U29" s="44"/>
      <c r="V29" s="44"/>
      <c r="W29" s="45" t="s">
        <v>29</v>
      </c>
      <c r="X29" s="45" t="s">
        <v>30</v>
      </c>
      <c r="Z29" s="52"/>
      <c r="AA29" s="52"/>
    </row>
    <row r="30" spans="1:27" ht="30" customHeight="1" thickBot="1" x14ac:dyDescent="0.35">
      <c r="A30" s="69" t="s">
        <v>19</v>
      </c>
      <c r="B30" s="70"/>
      <c r="C30" s="17"/>
      <c r="D30" s="17"/>
      <c r="E30" s="57"/>
      <c r="F30" s="57"/>
      <c r="G30" s="57"/>
      <c r="H30" s="57"/>
      <c r="I30" s="57"/>
      <c r="J30" s="10">
        <f>SUM(D30+E30+F30+G30+H30+T30)-I30</f>
        <v>0</v>
      </c>
      <c r="K30" s="11"/>
      <c r="M30" s="10" t="s">
        <v>20</v>
      </c>
      <c r="N30" s="22">
        <v>0</v>
      </c>
      <c r="O30" s="23"/>
      <c r="P30" s="65"/>
      <c r="Q30" s="43">
        <f t="shared" ref="Q30:Q35" si="5">SUM(C30*W30)</f>
        <v>0</v>
      </c>
      <c r="R30" s="43"/>
      <c r="S30" s="43"/>
      <c r="T30" s="43">
        <f>SUM(Q30:R30)</f>
        <v>0</v>
      </c>
      <c r="U30" s="81" t="s">
        <v>19</v>
      </c>
      <c r="V30" s="81"/>
      <c r="W30" s="46">
        <v>80</v>
      </c>
      <c r="X30" s="46">
        <v>0</v>
      </c>
      <c r="Z30" s="52"/>
      <c r="AA30" s="52"/>
    </row>
    <row r="31" spans="1:27" ht="30" customHeight="1" thickBot="1" x14ac:dyDescent="0.35">
      <c r="A31" s="69" t="s">
        <v>21</v>
      </c>
      <c r="B31" s="70"/>
      <c r="C31" s="17"/>
      <c r="D31" s="18"/>
      <c r="E31" s="19"/>
      <c r="F31" s="19"/>
      <c r="G31" s="57"/>
      <c r="H31" s="57"/>
      <c r="I31" s="57"/>
      <c r="J31" s="10">
        <f>SUM(H31+T31)-I31</f>
        <v>0</v>
      </c>
      <c r="K31" s="11"/>
      <c r="L31" s="24"/>
      <c r="M31" s="10" t="s">
        <v>22</v>
      </c>
      <c r="N31" s="12">
        <v>0</v>
      </c>
      <c r="O31" s="13"/>
      <c r="P31" s="65"/>
      <c r="Q31" s="43">
        <f t="shared" si="5"/>
        <v>0</v>
      </c>
      <c r="R31" s="43">
        <f>SUM(X31*D31)</f>
        <v>0</v>
      </c>
      <c r="S31" s="43">
        <f>SUM(G31*X31)</f>
        <v>0</v>
      </c>
      <c r="T31" s="43">
        <f>SUM(Q31:S31)</f>
        <v>0</v>
      </c>
      <c r="U31" s="81" t="s">
        <v>21</v>
      </c>
      <c r="V31" s="81"/>
      <c r="W31" s="46">
        <v>60</v>
      </c>
      <c r="X31" s="46">
        <v>10</v>
      </c>
      <c r="Z31" s="52"/>
      <c r="AA31" s="52"/>
    </row>
    <row r="32" spans="1:27" ht="30" customHeight="1" thickBot="1" x14ac:dyDescent="0.35">
      <c r="A32" s="69" t="s">
        <v>42</v>
      </c>
      <c r="B32" s="70"/>
      <c r="C32" s="17"/>
      <c r="D32" s="17"/>
      <c r="E32" s="19"/>
      <c r="F32" s="19"/>
      <c r="G32" s="19"/>
      <c r="H32" s="57"/>
      <c r="I32" s="57"/>
      <c r="J32" s="10">
        <f>SUM(D32+H32+T32)-I32</f>
        <v>0</v>
      </c>
      <c r="K32" s="11"/>
      <c r="L32" s="25"/>
      <c r="M32" s="10" t="s">
        <v>24</v>
      </c>
      <c r="N32" s="12">
        <v>0</v>
      </c>
      <c r="O32" s="13"/>
      <c r="P32" s="65"/>
      <c r="Q32" s="43">
        <f t="shared" si="5"/>
        <v>0</v>
      </c>
      <c r="R32" s="43">
        <f>SUM(D32*X32)</f>
        <v>0</v>
      </c>
      <c r="S32" s="43"/>
      <c r="T32" s="43">
        <f t="shared" ref="T32:T33" si="6">SUM(Q32:R32)</f>
        <v>0</v>
      </c>
      <c r="U32" s="81" t="s">
        <v>23</v>
      </c>
      <c r="V32" s="81"/>
      <c r="W32" s="46">
        <v>56</v>
      </c>
      <c r="X32" s="46">
        <v>0</v>
      </c>
      <c r="Z32" s="52"/>
      <c r="AA32" s="52"/>
    </row>
    <row r="33" spans="1:27" ht="30" customHeight="1" thickBot="1" x14ac:dyDescent="0.5">
      <c r="A33" s="69" t="s">
        <v>25</v>
      </c>
      <c r="B33" s="70"/>
      <c r="C33" s="20"/>
      <c r="D33" s="18"/>
      <c r="E33" s="57"/>
      <c r="F33" s="19"/>
      <c r="G33" s="19"/>
      <c r="H33" s="57"/>
      <c r="I33" s="57"/>
      <c r="J33" s="10">
        <f>SUM(D33+E33+H33+T33)-I33</f>
        <v>0</v>
      </c>
      <c r="K33" s="11"/>
      <c r="L33" s="7"/>
      <c r="M33" s="8" t="s">
        <v>26</v>
      </c>
      <c r="N33" s="82"/>
      <c r="O33" s="83"/>
      <c r="P33" s="62"/>
      <c r="Q33" s="43">
        <f t="shared" si="5"/>
        <v>0</v>
      </c>
      <c r="R33" s="43">
        <f>SUM(D33*X33)</f>
        <v>0</v>
      </c>
      <c r="S33" s="43"/>
      <c r="T33" s="43">
        <f t="shared" si="6"/>
        <v>0</v>
      </c>
      <c r="U33" s="81" t="s">
        <v>25</v>
      </c>
      <c r="V33" s="81"/>
      <c r="W33" s="46">
        <v>48</v>
      </c>
      <c r="X33" s="46">
        <v>0</v>
      </c>
      <c r="Z33" s="52"/>
      <c r="AA33" s="52"/>
    </row>
    <row r="34" spans="1:27" ht="30" customHeight="1" thickBot="1" x14ac:dyDescent="0.35">
      <c r="A34" s="69" t="s">
        <v>27</v>
      </c>
      <c r="B34" s="70"/>
      <c r="C34" s="17"/>
      <c r="D34" s="17"/>
      <c r="E34" s="19"/>
      <c r="F34" s="19"/>
      <c r="G34" s="57"/>
      <c r="H34" s="57"/>
      <c r="I34" s="57"/>
      <c r="J34" s="95">
        <f>SUM(P34+P35)</f>
        <v>0</v>
      </c>
      <c r="K34" s="11"/>
      <c r="L34" s="7"/>
      <c r="M34" s="84"/>
      <c r="N34" s="84"/>
      <c r="O34" s="85"/>
      <c r="P34" s="62">
        <f>SUM(H34+T34)-I34</f>
        <v>0</v>
      </c>
      <c r="Q34" s="43">
        <f t="shared" si="5"/>
        <v>0</v>
      </c>
      <c r="R34" s="43">
        <f>SUM(D34*X34)</f>
        <v>0</v>
      </c>
      <c r="S34" s="43">
        <f>SUM(G34*X34)</f>
        <v>0</v>
      </c>
      <c r="T34" s="43">
        <f>SUM(Q34:S34)</f>
        <v>0</v>
      </c>
      <c r="U34" s="81" t="s">
        <v>27</v>
      </c>
      <c r="V34" s="81"/>
      <c r="W34" s="46">
        <v>80</v>
      </c>
      <c r="X34" s="46">
        <v>8</v>
      </c>
      <c r="Z34" s="52"/>
      <c r="AA34" s="52"/>
    </row>
    <row r="35" spans="1:27" ht="30" customHeight="1" thickBot="1" x14ac:dyDescent="0.35">
      <c r="A35" s="69" t="s">
        <v>28</v>
      </c>
      <c r="B35" s="94"/>
      <c r="C35" s="20"/>
      <c r="D35" s="20"/>
      <c r="E35" s="58"/>
      <c r="F35" s="58"/>
      <c r="G35" s="59"/>
      <c r="H35" s="59"/>
      <c r="I35" s="59"/>
      <c r="J35" s="96"/>
      <c r="K35" s="21"/>
      <c r="L35" s="9"/>
      <c r="M35" s="82"/>
      <c r="N35" s="82"/>
      <c r="O35" s="83"/>
      <c r="P35" s="62">
        <f>SUM(G35+H35+T35)-I35</f>
        <v>0</v>
      </c>
      <c r="Q35" s="43">
        <f t="shared" si="5"/>
        <v>0</v>
      </c>
      <c r="R35" s="43">
        <f>SUM(D35*X35)</f>
        <v>0</v>
      </c>
      <c r="S35" s="43"/>
      <c r="T35" s="43">
        <f t="shared" ref="T35" si="7">SUM(Q35:R35)</f>
        <v>0</v>
      </c>
      <c r="U35" s="81" t="s">
        <v>28</v>
      </c>
      <c r="V35" s="81"/>
      <c r="W35" s="46">
        <v>168</v>
      </c>
      <c r="X35" s="46">
        <v>1</v>
      </c>
      <c r="Z35" s="52"/>
      <c r="AA35" s="52"/>
    </row>
    <row r="36" spans="1:27" ht="15" thickBot="1" x14ac:dyDescent="0.35">
      <c r="J36" s="41"/>
      <c r="P36" s="42"/>
      <c r="Z36" s="52"/>
      <c r="AA36" s="52"/>
    </row>
    <row r="37" spans="1:27" ht="24" thickBot="1" x14ac:dyDescent="0.5">
      <c r="A37" s="76" t="s">
        <v>40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8"/>
      <c r="P37" s="42"/>
      <c r="Z37" s="52"/>
      <c r="AA37" s="52"/>
    </row>
    <row r="38" spans="1:27" ht="30" customHeight="1" thickBot="1" x14ac:dyDescent="0.35">
      <c r="A38" s="86"/>
      <c r="B38" s="87"/>
      <c r="C38" s="90" t="s">
        <v>3</v>
      </c>
      <c r="D38" s="91"/>
      <c r="E38" s="26" t="s">
        <v>4</v>
      </c>
      <c r="F38" s="66" t="s">
        <v>5</v>
      </c>
      <c r="G38" s="26" t="s">
        <v>6</v>
      </c>
      <c r="H38" s="66" t="s">
        <v>7</v>
      </c>
      <c r="I38" s="26" t="s">
        <v>8</v>
      </c>
      <c r="J38" s="92" t="s">
        <v>9</v>
      </c>
      <c r="K38" s="27" t="s">
        <v>10</v>
      </c>
      <c r="L38" s="28"/>
      <c r="M38" s="29" t="s">
        <v>11</v>
      </c>
      <c r="N38" s="30" t="s">
        <v>10</v>
      </c>
      <c r="O38" s="31" t="s">
        <v>12</v>
      </c>
      <c r="P38" s="64"/>
      <c r="W38" s="80" t="s">
        <v>31</v>
      </c>
      <c r="X38" s="80"/>
      <c r="Z38" s="52"/>
      <c r="AA38" s="52"/>
    </row>
    <row r="39" spans="1:27" ht="30" customHeight="1" thickBot="1" x14ac:dyDescent="0.35">
      <c r="A39" s="88"/>
      <c r="B39" s="89"/>
      <c r="C39" s="16" t="s">
        <v>29</v>
      </c>
      <c r="D39" s="53" t="s">
        <v>43</v>
      </c>
      <c r="E39" s="32" t="s">
        <v>13</v>
      </c>
      <c r="F39" s="67" t="s">
        <v>14</v>
      </c>
      <c r="G39" s="61" t="s">
        <v>44</v>
      </c>
      <c r="H39" s="67" t="s">
        <v>15</v>
      </c>
      <c r="I39" s="32" t="s">
        <v>16</v>
      </c>
      <c r="J39" s="93"/>
      <c r="K39" s="33" t="s">
        <v>17</v>
      </c>
      <c r="L39" s="34"/>
      <c r="M39" s="35"/>
      <c r="N39" s="36" t="s">
        <v>17</v>
      </c>
      <c r="O39" s="37" t="s">
        <v>18</v>
      </c>
      <c r="P39" s="64"/>
      <c r="T39" s="43" t="s">
        <v>9</v>
      </c>
      <c r="U39" s="44"/>
      <c r="V39" s="44"/>
      <c r="W39" s="45" t="s">
        <v>29</v>
      </c>
      <c r="X39" s="45" t="s">
        <v>30</v>
      </c>
      <c r="Z39" s="52"/>
      <c r="AA39" s="52"/>
    </row>
    <row r="40" spans="1:27" ht="30" customHeight="1" thickBot="1" x14ac:dyDescent="0.35">
      <c r="A40" s="69" t="s">
        <v>19</v>
      </c>
      <c r="B40" s="70"/>
      <c r="C40" s="17"/>
      <c r="D40" s="17"/>
      <c r="E40" s="57"/>
      <c r="F40" s="57"/>
      <c r="G40" s="57"/>
      <c r="H40" s="57"/>
      <c r="I40" s="57"/>
      <c r="J40" s="10">
        <f>SUM(D40+E40+F40+G40+H40+T40)-I40</f>
        <v>0</v>
      </c>
      <c r="K40" s="11"/>
      <c r="M40" s="10" t="s">
        <v>20</v>
      </c>
      <c r="N40" s="22">
        <v>0</v>
      </c>
      <c r="O40" s="23"/>
      <c r="P40" s="65"/>
      <c r="Q40" s="43">
        <f t="shared" ref="Q40:Q45" si="8">SUM(C40*W40)</f>
        <v>0</v>
      </c>
      <c r="R40" s="43"/>
      <c r="S40" s="43"/>
      <c r="T40" s="43">
        <f>SUM(Q40:R40)</f>
        <v>0</v>
      </c>
      <c r="U40" s="81" t="s">
        <v>19</v>
      </c>
      <c r="V40" s="81"/>
      <c r="W40" s="46">
        <v>80</v>
      </c>
      <c r="X40" s="46">
        <v>0</v>
      </c>
      <c r="Z40" s="52"/>
      <c r="AA40" s="52"/>
    </row>
    <row r="41" spans="1:27" ht="30" customHeight="1" thickBot="1" x14ac:dyDescent="0.35">
      <c r="A41" s="69" t="s">
        <v>21</v>
      </c>
      <c r="B41" s="70"/>
      <c r="C41" s="17"/>
      <c r="D41" s="18"/>
      <c r="E41" s="19"/>
      <c r="F41" s="19"/>
      <c r="G41" s="57"/>
      <c r="H41" s="57"/>
      <c r="I41" s="57"/>
      <c r="J41" s="10">
        <f>SUM(H41+T41)-I41</f>
        <v>0</v>
      </c>
      <c r="K41" s="11"/>
      <c r="L41" s="24"/>
      <c r="M41" s="10" t="s">
        <v>22</v>
      </c>
      <c r="N41" s="12">
        <v>0</v>
      </c>
      <c r="O41" s="13"/>
      <c r="P41" s="65"/>
      <c r="Q41" s="43">
        <f t="shared" si="8"/>
        <v>0</v>
      </c>
      <c r="R41" s="43">
        <f>SUM(X41*D41)</f>
        <v>0</v>
      </c>
      <c r="S41" s="43">
        <f>SUM(G41*X41)</f>
        <v>0</v>
      </c>
      <c r="T41" s="43">
        <f>SUM(Q41:S41)</f>
        <v>0</v>
      </c>
      <c r="U41" s="81" t="s">
        <v>21</v>
      </c>
      <c r="V41" s="81"/>
      <c r="W41" s="46">
        <v>60</v>
      </c>
      <c r="X41" s="46">
        <v>10</v>
      </c>
      <c r="Z41" s="52"/>
      <c r="AA41" s="52"/>
    </row>
    <row r="42" spans="1:27" ht="30" customHeight="1" thickBot="1" x14ac:dyDescent="0.35">
      <c r="A42" s="69" t="s">
        <v>42</v>
      </c>
      <c r="B42" s="70"/>
      <c r="C42" s="17"/>
      <c r="D42" s="17"/>
      <c r="E42" s="19"/>
      <c r="F42" s="19"/>
      <c r="G42" s="19"/>
      <c r="H42" s="57"/>
      <c r="I42" s="57"/>
      <c r="J42" s="10">
        <f>SUM(D42+H42+T42)-I42</f>
        <v>0</v>
      </c>
      <c r="K42" s="11"/>
      <c r="L42" s="25"/>
      <c r="M42" s="10" t="s">
        <v>24</v>
      </c>
      <c r="N42" s="12">
        <v>0</v>
      </c>
      <c r="O42" s="13"/>
      <c r="P42" s="65"/>
      <c r="Q42" s="43">
        <f t="shared" si="8"/>
        <v>0</v>
      </c>
      <c r="R42" s="43">
        <f>SUM(D42*X42)</f>
        <v>0</v>
      </c>
      <c r="S42" s="43"/>
      <c r="T42" s="43">
        <f t="shared" ref="T42:T43" si="9">SUM(Q42:R42)</f>
        <v>0</v>
      </c>
      <c r="U42" s="81" t="s">
        <v>23</v>
      </c>
      <c r="V42" s="81"/>
      <c r="W42" s="46">
        <v>56</v>
      </c>
      <c r="X42" s="46">
        <v>0</v>
      </c>
      <c r="Z42" s="52"/>
      <c r="AA42" s="52"/>
    </row>
    <row r="43" spans="1:27" ht="30" customHeight="1" thickBot="1" x14ac:dyDescent="0.5">
      <c r="A43" s="69" t="s">
        <v>25</v>
      </c>
      <c r="B43" s="70"/>
      <c r="C43" s="20"/>
      <c r="D43" s="18"/>
      <c r="E43" s="57"/>
      <c r="F43" s="19"/>
      <c r="G43" s="19"/>
      <c r="H43" s="57"/>
      <c r="I43" s="57"/>
      <c r="J43" s="10">
        <f>SUM(D43+E43+H43+T43)-I43</f>
        <v>0</v>
      </c>
      <c r="K43" s="11"/>
      <c r="L43" s="7"/>
      <c r="M43" s="8" t="s">
        <v>26</v>
      </c>
      <c r="N43" s="82"/>
      <c r="O43" s="83"/>
      <c r="P43" s="62"/>
      <c r="Q43" s="43">
        <f t="shared" si="8"/>
        <v>0</v>
      </c>
      <c r="R43" s="43">
        <f>SUM(D43*X43)</f>
        <v>0</v>
      </c>
      <c r="S43" s="43"/>
      <c r="T43" s="43">
        <f t="shared" si="9"/>
        <v>0</v>
      </c>
      <c r="U43" s="81" t="s">
        <v>25</v>
      </c>
      <c r="V43" s="81"/>
      <c r="W43" s="46">
        <v>48</v>
      </c>
      <c r="X43" s="46">
        <v>0</v>
      </c>
      <c r="Z43" s="52"/>
      <c r="AA43" s="52"/>
    </row>
    <row r="44" spans="1:27" ht="30" customHeight="1" thickBot="1" x14ac:dyDescent="0.35">
      <c r="A44" s="69" t="s">
        <v>27</v>
      </c>
      <c r="B44" s="70"/>
      <c r="C44" s="17"/>
      <c r="D44" s="17"/>
      <c r="E44" s="19"/>
      <c r="F44" s="19"/>
      <c r="G44" s="57"/>
      <c r="H44" s="57"/>
      <c r="I44" s="57"/>
      <c r="J44" s="95">
        <f>SUM(P44+P45)</f>
        <v>0</v>
      </c>
      <c r="K44" s="11"/>
      <c r="L44" s="7"/>
      <c r="M44" s="84"/>
      <c r="N44" s="84"/>
      <c r="O44" s="85"/>
      <c r="P44" s="62">
        <f>SUM(H44+T44)-I44</f>
        <v>0</v>
      </c>
      <c r="Q44" s="43">
        <f t="shared" si="8"/>
        <v>0</v>
      </c>
      <c r="R44" s="43">
        <f>SUM(D44*X44)</f>
        <v>0</v>
      </c>
      <c r="S44" s="43">
        <f>SUM(G44*X44)</f>
        <v>0</v>
      </c>
      <c r="T44" s="43">
        <f>SUM(Q44:S44)</f>
        <v>0</v>
      </c>
      <c r="U44" s="81" t="s">
        <v>27</v>
      </c>
      <c r="V44" s="81"/>
      <c r="W44" s="46">
        <v>80</v>
      </c>
      <c r="X44" s="46">
        <v>8</v>
      </c>
      <c r="Z44" s="52"/>
      <c r="AA44" s="52"/>
    </row>
    <row r="45" spans="1:27" ht="30" customHeight="1" thickBot="1" x14ac:dyDescent="0.35">
      <c r="A45" s="69" t="s">
        <v>28</v>
      </c>
      <c r="B45" s="94"/>
      <c r="C45" s="20"/>
      <c r="D45" s="20"/>
      <c r="E45" s="58"/>
      <c r="F45" s="58"/>
      <c r="G45" s="59"/>
      <c r="H45" s="59"/>
      <c r="I45" s="59"/>
      <c r="J45" s="96"/>
      <c r="K45" s="21"/>
      <c r="L45" s="9"/>
      <c r="M45" s="82"/>
      <c r="N45" s="82"/>
      <c r="O45" s="83"/>
      <c r="P45" s="62">
        <f>SUM(G45+H45+T45)-I45</f>
        <v>0</v>
      </c>
      <c r="Q45" s="43">
        <f t="shared" si="8"/>
        <v>0</v>
      </c>
      <c r="R45" s="43">
        <f>SUM(D45*X45)</f>
        <v>0</v>
      </c>
      <c r="S45" s="43"/>
      <c r="T45" s="43">
        <f t="shared" ref="T45" si="10">SUM(Q45:R45)</f>
        <v>0</v>
      </c>
      <c r="U45" s="81" t="s">
        <v>28</v>
      </c>
      <c r="V45" s="81"/>
      <c r="W45" s="46">
        <v>168</v>
      </c>
      <c r="X45" s="46">
        <v>1</v>
      </c>
      <c r="Z45" s="52"/>
      <c r="AA45" s="52"/>
    </row>
    <row r="51" spans="23:23" ht="15" thickBot="1" x14ac:dyDescent="0.35">
      <c r="W51" s="60"/>
    </row>
  </sheetData>
  <sheetProtection algorithmName="SHA-512" hashValue="/KmGQcBs9KO08hgNiZ1SYNxt6zsndWWVVJuW+HRCEPVbjkOStony/CVDMKkT/4E32lGAtLaqy6cTSyYyx0qhRw==" saltValue="nc75DKmtOe/3r00SnrWjyw==" spinCount="100000" sheet="1" objects="1" scenarios="1"/>
  <mergeCells count="89">
    <mergeCell ref="A45:B45"/>
    <mergeCell ref="M45:O45"/>
    <mergeCell ref="A40:B40"/>
    <mergeCell ref="A41:B41"/>
    <mergeCell ref="A42:B42"/>
    <mergeCell ref="A43:B43"/>
    <mergeCell ref="N43:O43"/>
    <mergeCell ref="A44:B44"/>
    <mergeCell ref="M44:O44"/>
    <mergeCell ref="J44:J45"/>
    <mergeCell ref="A35:B35"/>
    <mergeCell ref="M35:O35"/>
    <mergeCell ref="A37:O37"/>
    <mergeCell ref="A38:B39"/>
    <mergeCell ref="C38:D38"/>
    <mergeCell ref="J38:J39"/>
    <mergeCell ref="J34:J35"/>
    <mergeCell ref="A34:B34"/>
    <mergeCell ref="M34:O34"/>
    <mergeCell ref="A31:B31"/>
    <mergeCell ref="A32:B32"/>
    <mergeCell ref="A33:B33"/>
    <mergeCell ref="N33:O33"/>
    <mergeCell ref="A25:B25"/>
    <mergeCell ref="M25:O25"/>
    <mergeCell ref="A27:O27"/>
    <mergeCell ref="A28:B29"/>
    <mergeCell ref="C28:D28"/>
    <mergeCell ref="J28:J29"/>
    <mergeCell ref="J24:J25"/>
    <mergeCell ref="A24:B24"/>
    <mergeCell ref="M24:O24"/>
    <mergeCell ref="A17:O17"/>
    <mergeCell ref="A18:B19"/>
    <mergeCell ref="C18:D18"/>
    <mergeCell ref="J18:J19"/>
    <mergeCell ref="A30:B30"/>
    <mergeCell ref="U24:V24"/>
    <mergeCell ref="J14:J15"/>
    <mergeCell ref="A13:B13"/>
    <mergeCell ref="N13:O13"/>
    <mergeCell ref="U13:V13"/>
    <mergeCell ref="A14:B14"/>
    <mergeCell ref="M14:O14"/>
    <mergeCell ref="U14:V14"/>
    <mergeCell ref="A20:B20"/>
    <mergeCell ref="A21:B21"/>
    <mergeCell ref="A22:B22"/>
    <mergeCell ref="A23:B23"/>
    <mergeCell ref="N23:O23"/>
    <mergeCell ref="A15:B15"/>
    <mergeCell ref="M15:O15"/>
    <mergeCell ref="U15:V15"/>
    <mergeCell ref="W8:X8"/>
    <mergeCell ref="A10:B10"/>
    <mergeCell ref="U10:V10"/>
    <mergeCell ref="A11:B11"/>
    <mergeCell ref="U11:V11"/>
    <mergeCell ref="A12:B12"/>
    <mergeCell ref="U12:V12"/>
    <mergeCell ref="N1:O1"/>
    <mergeCell ref="E2:F2"/>
    <mergeCell ref="G2:O2"/>
    <mergeCell ref="E3:O4"/>
    <mergeCell ref="A7:O7"/>
    <mergeCell ref="A8:B9"/>
    <mergeCell ref="C8:D8"/>
    <mergeCell ref="J8:J9"/>
    <mergeCell ref="E6:O6"/>
    <mergeCell ref="W18:X18"/>
    <mergeCell ref="U20:V20"/>
    <mergeCell ref="U21:V21"/>
    <mergeCell ref="U22:V22"/>
    <mergeCell ref="U23:V23"/>
    <mergeCell ref="U25:V25"/>
    <mergeCell ref="W28:X28"/>
    <mergeCell ref="U30:V30"/>
    <mergeCell ref="U31:V31"/>
    <mergeCell ref="U32:V32"/>
    <mergeCell ref="U33:V33"/>
    <mergeCell ref="U34:V34"/>
    <mergeCell ref="U35:V35"/>
    <mergeCell ref="W38:X38"/>
    <mergeCell ref="U40:V40"/>
    <mergeCell ref="U41:V41"/>
    <mergeCell ref="U42:V42"/>
    <mergeCell ref="U43:V43"/>
    <mergeCell ref="U44:V44"/>
    <mergeCell ref="U45:V45"/>
  </mergeCells>
  <conditionalFormatting sqref="K20:K25">
    <cfRule type="cellIs" dxfId="15" priority="11" operator="lessThan">
      <formula>0</formula>
    </cfRule>
    <cfRule type="cellIs" dxfId="14" priority="12" operator="greaterThanOrEqual">
      <formula>0</formula>
    </cfRule>
  </conditionalFormatting>
  <conditionalFormatting sqref="N20:N22">
    <cfRule type="cellIs" dxfId="13" priority="9" operator="greaterThanOrEqual">
      <formula>0</formula>
    </cfRule>
    <cfRule type="cellIs" dxfId="12" priority="10" operator="lessThan">
      <formula>0</formula>
    </cfRule>
  </conditionalFormatting>
  <conditionalFormatting sqref="K30:K35">
    <cfRule type="cellIs" dxfId="11" priority="7" operator="lessThan">
      <formula>0</formula>
    </cfRule>
    <cfRule type="cellIs" dxfId="10" priority="8" operator="greaterThanOrEqual">
      <formula>0</formula>
    </cfRule>
  </conditionalFormatting>
  <conditionalFormatting sqref="N30:N32">
    <cfRule type="cellIs" dxfId="9" priority="5" operator="greaterThanOrEqual">
      <formula>0</formula>
    </cfRule>
    <cfRule type="cellIs" dxfId="8" priority="6" operator="lessThan">
      <formula>0</formula>
    </cfRule>
  </conditionalFormatting>
  <conditionalFormatting sqref="K40:K45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N40:N42">
    <cfRule type="cellIs" dxfId="5" priority="1" operator="greaterThanOrEqual">
      <formula>0</formula>
    </cfRule>
    <cfRule type="cellIs" dxfId="4" priority="2" operator="lessThan">
      <formula>0</formula>
    </cfRule>
  </conditionalFormatting>
  <conditionalFormatting sqref="K10:K15">
    <cfRule type="cellIs" dxfId="3" priority="15" operator="lessThan">
      <formula>0</formula>
    </cfRule>
    <cfRule type="cellIs" dxfId="2" priority="16" operator="greaterThanOrEqual">
      <formula>0</formula>
    </cfRule>
  </conditionalFormatting>
  <conditionalFormatting sqref="N10:N12">
    <cfRule type="cellIs" dxfId="1" priority="13" operator="greaterThanOrEqual">
      <formula>0</formula>
    </cfRule>
    <cfRule type="cellIs" dxfId="0" priority="14" operator="lessThan">
      <formula>0</formula>
    </cfRule>
  </conditionalFormatting>
  <pageMargins left="0.7" right="0.7" top="0.75" bottom="0.75" header="0.3" footer="0.3"/>
  <pageSetup scale="5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WEDNESDAY</vt:lpstr>
      <vt:lpstr>THURSDAY</vt:lpstr>
      <vt:lpstr>FRIDAY</vt:lpstr>
      <vt:lpstr>SATURDAY</vt:lpstr>
      <vt:lpstr>SUNDAY</vt:lpstr>
      <vt:lpstr>MONDAY</vt:lpstr>
      <vt:lpstr>TUESDAY</vt:lpstr>
      <vt:lpstr>FRIDAY!Print_Area</vt:lpstr>
      <vt:lpstr>MONDAY!Print_Area</vt:lpstr>
      <vt:lpstr>SATURDAY!Print_Area</vt:lpstr>
      <vt:lpstr>SUNDAY!Print_Area</vt:lpstr>
      <vt:lpstr>THURSDAY!Print_Area</vt:lpstr>
      <vt:lpstr>TUESDAY!Print_Area</vt:lpstr>
      <vt:lpstr>WEDNESDAY!Print_Area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Patel</dc:creator>
  <cp:lastModifiedBy>Piyush Patel</cp:lastModifiedBy>
  <cp:lastPrinted>2020-08-05T20:54:55Z</cp:lastPrinted>
  <dcterms:created xsi:type="dcterms:W3CDTF">2020-07-23T15:26:00Z</dcterms:created>
  <dcterms:modified xsi:type="dcterms:W3CDTF">2020-12-01T15:38:34Z</dcterms:modified>
</cp:coreProperties>
</file>