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i001477\Downloads\"/>
    </mc:Choice>
  </mc:AlternateContent>
  <bookViews>
    <workbookView xWindow="-120" yWindow="-120" windowWidth="20730" windowHeight="1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E33" i="1" l="1"/>
  <c r="E31" i="1"/>
  <c r="E29" i="1"/>
  <c r="E27" i="1"/>
  <c r="E25" i="1"/>
  <c r="E23" i="1" l="1"/>
  <c r="E21" i="1"/>
  <c r="E19" i="1"/>
  <c r="E17" i="1"/>
  <c r="E15" i="1" l="1"/>
  <c r="E13" i="1"/>
  <c r="E11" i="1"/>
  <c r="E9" i="1"/>
  <c r="E7" i="1"/>
  <c r="E5" i="1" l="1"/>
  <c r="E3" i="1"/>
</calcChain>
</file>

<file path=xl/sharedStrings.xml><?xml version="1.0" encoding="utf-8"?>
<sst xmlns="http://schemas.openxmlformats.org/spreadsheetml/2006/main" count="45" uniqueCount="45">
  <si>
    <t>Actual dataset name</t>
  </si>
  <si>
    <t>athlete_events</t>
  </si>
  <si>
    <t>athlete</t>
  </si>
  <si>
    <t>data</t>
  </si>
  <si>
    <t>dataset paneesh</t>
  </si>
  <si>
    <t>Completeness</t>
  </si>
  <si>
    <t>Accuracy</t>
  </si>
  <si>
    <t>Consistancy</t>
  </si>
  <si>
    <t>Validity</t>
  </si>
  <si>
    <t>Uniqueness</t>
  </si>
  <si>
    <t>weatherAUS</t>
  </si>
  <si>
    <t>weather</t>
  </si>
  <si>
    <t>stay</t>
  </si>
  <si>
    <t>accomodation</t>
  </si>
  <si>
    <t>overseas-trade-indexes-september-2018-quarter-provisional-csv</t>
  </si>
  <si>
    <t>trade</t>
  </si>
  <si>
    <t>online retail</t>
  </si>
  <si>
    <t>retail</t>
  </si>
  <si>
    <t>master</t>
  </si>
  <si>
    <t>master  -raw</t>
  </si>
  <si>
    <t>lowa</t>
  </si>
  <si>
    <t>dataset 3 - lowa expendicture</t>
  </si>
  <si>
    <t>500000 Sales Records</t>
  </si>
  <si>
    <t>sales</t>
  </si>
  <si>
    <t>finaldataset</t>
  </si>
  <si>
    <t>final</t>
  </si>
  <si>
    <t>employee-compensation - Clean</t>
  </si>
  <si>
    <t>employee</t>
  </si>
  <si>
    <t>restaurant</t>
  </si>
  <si>
    <t>DOHMH_New_York_City_Restaurant_Inspection_Results - clean</t>
  </si>
  <si>
    <t>dataset 4 - EPA_Air_Monitoring__Response_to_BP_Oil_Spill</t>
  </si>
  <si>
    <t>oil</t>
  </si>
  <si>
    <t>texas</t>
  </si>
  <si>
    <t>dataset 1 - building permit data</t>
  </si>
  <si>
    <t>permit</t>
  </si>
  <si>
    <t>annual-enterprise-survey-2017-financial-year-provisional-csv</t>
  </si>
  <si>
    <t>survey</t>
  </si>
  <si>
    <t>Actual Wreaking percentage</t>
  </si>
  <si>
    <t>Actual wreaking records</t>
  </si>
  <si>
    <t>Wreaking % passed</t>
  </si>
  <si>
    <t>Total records</t>
  </si>
  <si>
    <t>No of columns</t>
  </si>
  <si>
    <t>No of rows</t>
  </si>
  <si>
    <t>Mongo collection name</t>
  </si>
  <si>
    <t>Records expected to be wreaked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</si>
</sst>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1" zoomScaleNormal="100" workbookViewId="0">
      <selection activeCell="H14" sqref="H14"/>
    </sheetView>
  </sheetViews>
  <sheetFormatPr defaultColWidth="66.85546875" defaultRowHeight="15" x14ac:dyDescent="0.25"/>
  <cols>
    <col min="1" max="1" width="78.85546875" style="5" customWidth="1"/>
    <col min="2" max="2" width="22.140625" bestFit="1" customWidth="1"/>
    <col min="3" max="3" width="10.28515625" bestFit="1" customWidth="1"/>
    <col min="4" max="4" width="13.5703125" bestFit="1" customWidth="1"/>
    <col min="5" max="5" width="12.42578125" bestFit="1" customWidth="1"/>
    <col min="6" max="6" width="11.140625" bestFit="1" customWidth="1"/>
    <col min="7" max="7" width="11.140625" customWidth="1"/>
    <col min="8" max="8" width="13.85546875" bestFit="1" customWidth="1"/>
    <col min="9" max="9" width="9" bestFit="1" customWidth="1"/>
    <col min="10" max="10" width="11.7109375" bestFit="1" customWidth="1"/>
    <col min="11" max="11" width="7.85546875" bestFit="1" customWidth="1"/>
    <col min="12" max="12" width="11.42578125" bestFit="1" customWidth="1"/>
    <col min="13" max="13" width="24.7109375" customWidth="1"/>
  </cols>
  <sheetData>
    <row r="1" spans="1:13" s="1" customFormat="1" x14ac:dyDescent="0.25">
      <c r="A1" s="14" t="s">
        <v>0</v>
      </c>
      <c r="B1" s="14" t="s">
        <v>43</v>
      </c>
      <c r="C1" s="14" t="s">
        <v>42</v>
      </c>
      <c r="D1" s="14" t="s">
        <v>41</v>
      </c>
      <c r="E1" s="14" t="s">
        <v>40</v>
      </c>
      <c r="F1" s="14" t="s">
        <v>39</v>
      </c>
      <c r="G1" s="18" t="s">
        <v>44</v>
      </c>
      <c r="H1" s="14" t="s">
        <v>38</v>
      </c>
      <c r="I1" s="14"/>
      <c r="J1" s="14"/>
      <c r="K1" s="14"/>
      <c r="L1" s="14"/>
      <c r="M1" s="18" t="s">
        <v>37</v>
      </c>
    </row>
    <row r="2" spans="1:13" x14ac:dyDescent="0.25">
      <c r="A2" s="14"/>
      <c r="B2" s="14"/>
      <c r="C2" s="14"/>
      <c r="D2" s="14"/>
      <c r="E2" s="14"/>
      <c r="F2" s="14"/>
      <c r="G2" s="19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19"/>
    </row>
    <row r="3" spans="1:13" x14ac:dyDescent="0.25">
      <c r="A3" s="8" t="s">
        <v>1</v>
      </c>
      <c r="B3" s="8" t="s">
        <v>2</v>
      </c>
      <c r="C3" s="8">
        <v>20000</v>
      </c>
      <c r="D3" s="8">
        <v>15</v>
      </c>
      <c r="E3" s="8">
        <f>C3*D3</f>
        <v>300000</v>
      </c>
      <c r="F3" s="8">
        <v>21</v>
      </c>
      <c r="G3" s="9">
        <f>ROUNDUP((C3*F3)/100,0)</f>
        <v>4200</v>
      </c>
      <c r="H3" s="15">
        <v>1771</v>
      </c>
      <c r="I3" s="16"/>
      <c r="J3" s="16"/>
      <c r="K3" s="16"/>
      <c r="L3" s="17"/>
      <c r="M3" s="20">
        <f>(H3*100)/C3</f>
        <v>8.8550000000000004</v>
      </c>
    </row>
    <row r="4" spans="1:13" x14ac:dyDescent="0.25">
      <c r="A4" s="8"/>
      <c r="B4" s="8"/>
      <c r="C4" s="8"/>
      <c r="D4" s="8"/>
      <c r="E4" s="8"/>
      <c r="F4" s="8"/>
      <c r="G4" s="10"/>
      <c r="H4" s="3">
        <v>516</v>
      </c>
      <c r="I4" s="3">
        <v>402</v>
      </c>
      <c r="J4" s="3">
        <v>401</v>
      </c>
      <c r="K4" s="3">
        <v>452</v>
      </c>
      <c r="L4" s="3"/>
      <c r="M4" s="21"/>
    </row>
    <row r="5" spans="1:13" x14ac:dyDescent="0.25">
      <c r="A5" s="8" t="s">
        <v>4</v>
      </c>
      <c r="B5" s="8" t="s">
        <v>3</v>
      </c>
      <c r="C5" s="8">
        <v>20000</v>
      </c>
      <c r="D5" s="8">
        <v>5</v>
      </c>
      <c r="E5" s="8">
        <f>C5*D5</f>
        <v>100000</v>
      </c>
      <c r="F5" s="8">
        <v>20</v>
      </c>
      <c r="G5" s="9">
        <f t="shared" ref="G5" si="0">ROUNDUP((C5*F5)/100,0)</f>
        <v>4000</v>
      </c>
      <c r="H5" s="13">
        <v>1809</v>
      </c>
      <c r="I5" s="13"/>
      <c r="J5" s="13"/>
      <c r="K5" s="13"/>
      <c r="L5" s="13"/>
      <c r="M5" s="20">
        <f>(H5*100)/C5</f>
        <v>9.0449999999999999</v>
      </c>
    </row>
    <row r="6" spans="1:13" x14ac:dyDescent="0.25">
      <c r="A6" s="8"/>
      <c r="B6" s="8"/>
      <c r="C6" s="8"/>
      <c r="D6" s="8"/>
      <c r="E6" s="8"/>
      <c r="F6" s="8"/>
      <c r="G6" s="10"/>
      <c r="H6" s="3">
        <v>599</v>
      </c>
      <c r="I6" s="3">
        <v>409</v>
      </c>
      <c r="J6" s="3">
        <v>400</v>
      </c>
      <c r="K6" s="3">
        <v>401</v>
      </c>
      <c r="L6" s="3"/>
      <c r="M6" s="21"/>
    </row>
    <row r="7" spans="1:13" x14ac:dyDescent="0.25">
      <c r="A7" s="8" t="s">
        <v>10</v>
      </c>
      <c r="B7" s="8" t="s">
        <v>11</v>
      </c>
      <c r="C7" s="8">
        <v>20000</v>
      </c>
      <c r="D7" s="8">
        <v>17</v>
      </c>
      <c r="E7" s="8">
        <f>C7*D7</f>
        <v>340000</v>
      </c>
      <c r="F7" s="8">
        <v>17</v>
      </c>
      <c r="G7" s="9">
        <f t="shared" ref="G7" si="1">ROUNDUP((C7*F7)/100,0)</f>
        <v>3400</v>
      </c>
      <c r="H7" s="13">
        <v>948</v>
      </c>
      <c r="I7" s="13"/>
      <c r="J7" s="13"/>
      <c r="K7" s="13"/>
      <c r="L7" s="13"/>
      <c r="M7" s="20">
        <f>(H7*100)/C7</f>
        <v>4.74</v>
      </c>
    </row>
    <row r="8" spans="1:13" x14ac:dyDescent="0.25">
      <c r="A8" s="8"/>
      <c r="B8" s="8"/>
      <c r="C8" s="8"/>
      <c r="D8" s="8"/>
      <c r="E8" s="8"/>
      <c r="F8" s="8"/>
      <c r="G8" s="10"/>
      <c r="H8" s="3">
        <v>287</v>
      </c>
      <c r="I8" s="3">
        <v>199</v>
      </c>
      <c r="J8" s="3">
        <v>231</v>
      </c>
      <c r="K8" s="3">
        <v>231</v>
      </c>
      <c r="L8" s="3"/>
      <c r="M8" s="21"/>
    </row>
    <row r="9" spans="1:13" x14ac:dyDescent="0.25">
      <c r="A9" s="8" t="s">
        <v>13</v>
      </c>
      <c r="B9" s="8" t="s">
        <v>12</v>
      </c>
      <c r="C9" s="8">
        <v>20000</v>
      </c>
      <c r="D9" s="8">
        <v>12</v>
      </c>
      <c r="E9" s="8">
        <f>C9*D9</f>
        <v>240000</v>
      </c>
      <c r="F9" s="8">
        <v>19</v>
      </c>
      <c r="G9" s="9">
        <f t="shared" ref="G9" si="2">ROUNDUP((C9*F9)/100,0)</f>
        <v>3800</v>
      </c>
      <c r="H9" s="13">
        <v>1610</v>
      </c>
      <c r="I9" s="13"/>
      <c r="J9" s="13"/>
      <c r="K9" s="13"/>
      <c r="L9" s="13"/>
      <c r="M9" s="20">
        <f>(H9*100)/C9</f>
        <v>8.0500000000000007</v>
      </c>
    </row>
    <row r="10" spans="1:13" x14ac:dyDescent="0.25">
      <c r="A10" s="8"/>
      <c r="B10" s="8"/>
      <c r="C10" s="8"/>
      <c r="D10" s="8"/>
      <c r="E10" s="8"/>
      <c r="F10" s="8"/>
      <c r="G10" s="10"/>
      <c r="H10" s="3">
        <v>423</v>
      </c>
      <c r="I10" s="3">
        <v>423</v>
      </c>
      <c r="J10" s="3">
        <v>341</v>
      </c>
      <c r="K10" s="3">
        <v>423</v>
      </c>
      <c r="L10" s="3"/>
      <c r="M10" s="21"/>
    </row>
    <row r="11" spans="1:13" ht="27.75" customHeight="1" x14ac:dyDescent="0.25">
      <c r="A11" s="8" t="s">
        <v>14</v>
      </c>
      <c r="B11" s="8" t="s">
        <v>15</v>
      </c>
      <c r="C11" s="8">
        <v>20000</v>
      </c>
      <c r="D11" s="8">
        <v>8</v>
      </c>
      <c r="E11" s="8">
        <f>C11*D11</f>
        <v>160000</v>
      </c>
      <c r="F11" s="8">
        <v>22</v>
      </c>
      <c r="G11" s="9">
        <f t="shared" ref="G11" si="3">ROUNDUP((C11*F11)/100,0)</f>
        <v>4400</v>
      </c>
      <c r="H11" s="13">
        <v>1648</v>
      </c>
      <c r="I11" s="13"/>
      <c r="J11" s="13"/>
      <c r="K11" s="13"/>
      <c r="L11" s="13"/>
      <c r="M11" s="20">
        <f>(H11*100)/C11</f>
        <v>8.24</v>
      </c>
    </row>
    <row r="12" spans="1:13" x14ac:dyDescent="0.25">
      <c r="A12" s="8"/>
      <c r="B12" s="8"/>
      <c r="C12" s="8"/>
      <c r="D12" s="8"/>
      <c r="E12" s="8"/>
      <c r="F12" s="8"/>
      <c r="G12" s="10"/>
      <c r="H12" s="2">
        <v>410</v>
      </c>
      <c r="I12" s="2">
        <v>390</v>
      </c>
      <c r="J12" s="2">
        <v>419</v>
      </c>
      <c r="K12" s="2">
        <v>429</v>
      </c>
      <c r="L12" s="2"/>
      <c r="M12" s="21"/>
    </row>
    <row r="13" spans="1:13" x14ac:dyDescent="0.25">
      <c r="A13" s="8" t="s">
        <v>16</v>
      </c>
      <c r="B13" s="7" t="s">
        <v>17</v>
      </c>
      <c r="C13" s="7">
        <v>20000</v>
      </c>
      <c r="D13" s="7">
        <v>8</v>
      </c>
      <c r="E13" s="8">
        <f>C13*D13</f>
        <v>160000</v>
      </c>
      <c r="F13" s="7">
        <v>22</v>
      </c>
      <c r="G13" s="9">
        <f t="shared" ref="G13" si="4">ROUNDUP((C13*F13)/100,0)</f>
        <v>4400</v>
      </c>
      <c r="H13" s="6">
        <v>1565</v>
      </c>
      <c r="I13" s="6"/>
      <c r="J13" s="6"/>
      <c r="K13" s="6"/>
      <c r="L13" s="6"/>
      <c r="M13" s="20">
        <f>(H13*100)/C13</f>
        <v>7.8250000000000002</v>
      </c>
    </row>
    <row r="14" spans="1:13" x14ac:dyDescent="0.25">
      <c r="A14" s="8"/>
      <c r="B14" s="7"/>
      <c r="C14" s="7"/>
      <c r="D14" s="7"/>
      <c r="E14" s="8"/>
      <c r="F14" s="7"/>
      <c r="G14" s="10"/>
      <c r="H14" s="2">
        <v>391</v>
      </c>
      <c r="I14" s="2">
        <v>320</v>
      </c>
      <c r="J14" s="2">
        <v>425</v>
      </c>
      <c r="K14" s="2">
        <v>429</v>
      </c>
      <c r="L14" s="2"/>
      <c r="M14" s="21"/>
    </row>
    <row r="15" spans="1:13" x14ac:dyDescent="0.25">
      <c r="A15" s="8" t="s">
        <v>19</v>
      </c>
      <c r="B15" s="7" t="s">
        <v>18</v>
      </c>
      <c r="C15" s="7">
        <v>20000</v>
      </c>
      <c r="D15" s="7">
        <v>12</v>
      </c>
      <c r="E15" s="8">
        <f>C15*D15</f>
        <v>240000</v>
      </c>
      <c r="F15" s="7">
        <v>15</v>
      </c>
      <c r="G15" s="9">
        <f t="shared" ref="G15" si="5">ROUNDUP((C15*F15)/100,0)</f>
        <v>3000</v>
      </c>
      <c r="H15" s="6">
        <v>2269</v>
      </c>
      <c r="I15" s="6"/>
      <c r="J15" s="6"/>
      <c r="K15" s="6"/>
      <c r="L15" s="6"/>
      <c r="M15" s="20">
        <f>(H15*100)/C15</f>
        <v>11.345000000000001</v>
      </c>
    </row>
    <row r="16" spans="1:13" x14ac:dyDescent="0.25">
      <c r="A16" s="8"/>
      <c r="B16" s="7"/>
      <c r="C16" s="7"/>
      <c r="D16" s="7"/>
      <c r="E16" s="8"/>
      <c r="F16" s="7"/>
      <c r="G16" s="10"/>
      <c r="H16" s="2">
        <v>650</v>
      </c>
      <c r="I16" s="2">
        <v>486</v>
      </c>
      <c r="J16" s="2">
        <v>510</v>
      </c>
      <c r="K16" s="2">
        <v>650</v>
      </c>
      <c r="L16" s="2"/>
      <c r="M16" s="21"/>
    </row>
    <row r="17" spans="1:13" x14ac:dyDescent="0.25">
      <c r="A17" s="9" t="s">
        <v>21</v>
      </c>
      <c r="B17" s="11" t="s">
        <v>20</v>
      </c>
      <c r="C17" s="11">
        <v>20000</v>
      </c>
      <c r="D17" s="11">
        <v>9</v>
      </c>
      <c r="E17" s="8">
        <f>C17*D17</f>
        <v>180000</v>
      </c>
      <c r="F17" s="11">
        <v>26</v>
      </c>
      <c r="G17" s="9">
        <f t="shared" ref="G17" si="6">ROUNDUP((C17*F17)/100,0)</f>
        <v>5200</v>
      </c>
      <c r="H17" s="6">
        <v>4327</v>
      </c>
      <c r="I17" s="6"/>
      <c r="J17" s="6"/>
      <c r="K17" s="6"/>
      <c r="L17" s="6"/>
      <c r="M17" s="20">
        <f>(H17*100)/C17</f>
        <v>21.635000000000002</v>
      </c>
    </row>
    <row r="18" spans="1:13" x14ac:dyDescent="0.25">
      <c r="A18" s="10"/>
      <c r="B18" s="12"/>
      <c r="C18" s="12"/>
      <c r="D18" s="12"/>
      <c r="E18" s="8"/>
      <c r="F18" s="12"/>
      <c r="G18" s="10"/>
      <c r="H18" s="2">
        <v>1259</v>
      </c>
      <c r="I18" s="2">
        <v>884</v>
      </c>
      <c r="J18" s="2">
        <v>925</v>
      </c>
      <c r="K18" s="2">
        <v>1259</v>
      </c>
      <c r="L18" s="2"/>
      <c r="M18" s="21"/>
    </row>
    <row r="19" spans="1:13" x14ac:dyDescent="0.25">
      <c r="A19" s="8" t="s">
        <v>22</v>
      </c>
      <c r="B19" s="7" t="s">
        <v>23</v>
      </c>
      <c r="C19" s="7">
        <v>20000</v>
      </c>
      <c r="D19" s="7">
        <v>14</v>
      </c>
      <c r="E19" s="8">
        <f>C19*D19</f>
        <v>280000</v>
      </c>
      <c r="F19" s="7">
        <v>18</v>
      </c>
      <c r="G19" s="9">
        <f t="shared" ref="G19" si="7">ROUNDUP((C19*F19)/100,0)</f>
        <v>3600</v>
      </c>
      <c r="H19" s="6">
        <v>1201</v>
      </c>
      <c r="I19" s="6"/>
      <c r="J19" s="6"/>
      <c r="K19" s="6"/>
      <c r="L19" s="6"/>
      <c r="M19" s="20">
        <f>(H19*100)/C19</f>
        <v>6.0049999999999999</v>
      </c>
    </row>
    <row r="20" spans="1:13" x14ac:dyDescent="0.25">
      <c r="A20" s="8"/>
      <c r="B20" s="7"/>
      <c r="C20" s="7"/>
      <c r="D20" s="7"/>
      <c r="E20" s="8"/>
      <c r="F20" s="7"/>
      <c r="G20" s="10"/>
      <c r="H20" s="2">
        <v>318</v>
      </c>
      <c r="I20" s="2">
        <v>317</v>
      </c>
      <c r="J20" s="2">
        <v>248</v>
      </c>
      <c r="K20" s="2">
        <v>318</v>
      </c>
      <c r="L20" s="2"/>
      <c r="M20" s="21"/>
    </row>
    <row r="21" spans="1:13" x14ac:dyDescent="0.25">
      <c r="A21" s="9" t="s">
        <v>24</v>
      </c>
      <c r="B21" s="11" t="s">
        <v>25</v>
      </c>
      <c r="C21" s="11">
        <v>10009</v>
      </c>
      <c r="D21" s="11">
        <v>12</v>
      </c>
      <c r="E21" s="8">
        <f>C21*D21</f>
        <v>120108</v>
      </c>
      <c r="F21" s="11">
        <v>30</v>
      </c>
      <c r="G21" s="9">
        <f t="shared" ref="G21" si="8">ROUNDUP((C21*F21)/100,0)</f>
        <v>3003</v>
      </c>
      <c r="H21" s="6">
        <v>1576</v>
      </c>
      <c r="I21" s="6"/>
      <c r="J21" s="6"/>
      <c r="K21" s="6"/>
      <c r="L21" s="6"/>
      <c r="M21" s="20">
        <f>(H21*100)/C21</f>
        <v>15.745828754121291</v>
      </c>
    </row>
    <row r="22" spans="1:13" x14ac:dyDescent="0.25">
      <c r="A22" s="10"/>
      <c r="B22" s="12"/>
      <c r="C22" s="12"/>
      <c r="D22" s="12"/>
      <c r="E22" s="8"/>
      <c r="F22" s="12"/>
      <c r="G22" s="10"/>
      <c r="H22" s="2">
        <v>413</v>
      </c>
      <c r="I22" s="2">
        <v>297</v>
      </c>
      <c r="J22" s="2">
        <v>428</v>
      </c>
      <c r="K22" s="2">
        <v>438</v>
      </c>
      <c r="L22" s="2"/>
      <c r="M22" s="21"/>
    </row>
    <row r="23" spans="1:13" x14ac:dyDescent="0.25">
      <c r="A23" s="8" t="s">
        <v>26</v>
      </c>
      <c r="B23" s="7" t="s">
        <v>27</v>
      </c>
      <c r="C23" s="7">
        <v>20000</v>
      </c>
      <c r="D23" s="7">
        <v>14</v>
      </c>
      <c r="E23" s="8">
        <f>C23*D23</f>
        <v>280000</v>
      </c>
      <c r="F23" s="7">
        <v>23</v>
      </c>
      <c r="G23" s="9">
        <f t="shared" ref="G23" si="9">ROUNDUP((C23*F23)/100,0)</f>
        <v>4600</v>
      </c>
      <c r="H23" s="6">
        <v>1841</v>
      </c>
      <c r="I23" s="6"/>
      <c r="J23" s="6"/>
      <c r="K23" s="6"/>
      <c r="L23" s="6"/>
      <c r="M23" s="20">
        <f>(H23*100)/C23</f>
        <v>9.2050000000000001</v>
      </c>
    </row>
    <row r="24" spans="1:13" x14ac:dyDescent="0.25">
      <c r="A24" s="8"/>
      <c r="B24" s="7"/>
      <c r="C24" s="7"/>
      <c r="D24" s="7"/>
      <c r="E24" s="8"/>
      <c r="F24" s="7"/>
      <c r="G24" s="10"/>
      <c r="H24" s="2">
        <v>458</v>
      </c>
      <c r="I24" s="2">
        <v>433</v>
      </c>
      <c r="J24" s="2">
        <v>473</v>
      </c>
      <c r="K24" s="2">
        <v>477</v>
      </c>
      <c r="L24" s="2"/>
      <c r="M24" s="21"/>
    </row>
    <row r="25" spans="1:13" x14ac:dyDescent="0.25">
      <c r="A25" s="8" t="s">
        <v>29</v>
      </c>
      <c r="B25" s="7" t="s">
        <v>28</v>
      </c>
      <c r="C25" s="7">
        <v>200000</v>
      </c>
      <c r="D25" s="7">
        <v>18</v>
      </c>
      <c r="E25" s="7">
        <f>C25*D25</f>
        <v>3600000</v>
      </c>
      <c r="F25" s="7">
        <v>20</v>
      </c>
      <c r="G25" s="9">
        <f t="shared" ref="G25" si="10">ROUNDUP((C25*F25)/100,0)</f>
        <v>40000</v>
      </c>
      <c r="H25" s="6">
        <v>3744</v>
      </c>
      <c r="I25" s="6"/>
      <c r="J25" s="6"/>
      <c r="K25" s="6"/>
      <c r="L25" s="6"/>
      <c r="M25" s="20">
        <f>(H25*100)/C25</f>
        <v>1.8720000000000001</v>
      </c>
    </row>
    <row r="26" spans="1:13" x14ac:dyDescent="0.25">
      <c r="A26" s="8"/>
      <c r="B26" s="7"/>
      <c r="C26" s="7"/>
      <c r="D26" s="7"/>
      <c r="E26" s="7"/>
      <c r="F26" s="7"/>
      <c r="G26" s="10"/>
      <c r="H26" s="2">
        <v>1081</v>
      </c>
      <c r="I26" s="2">
        <v>930</v>
      </c>
      <c r="J26" s="2">
        <v>669</v>
      </c>
      <c r="K26" s="2">
        <v>1064</v>
      </c>
      <c r="L26" s="2"/>
      <c r="M26" s="21"/>
    </row>
    <row r="27" spans="1:13" x14ac:dyDescent="0.25">
      <c r="A27" s="9" t="s">
        <v>30</v>
      </c>
      <c r="B27" s="11" t="s">
        <v>31</v>
      </c>
      <c r="C27" s="11">
        <v>20000</v>
      </c>
      <c r="D27" s="11">
        <v>9</v>
      </c>
      <c r="E27" s="7">
        <f>C27*D27</f>
        <v>180000</v>
      </c>
      <c r="F27" s="11">
        <v>22</v>
      </c>
      <c r="G27" s="9">
        <f t="shared" ref="G27" si="11">ROUNDUP((C27*F27)/100,0)</f>
        <v>4400</v>
      </c>
      <c r="H27" s="6">
        <v>2751</v>
      </c>
      <c r="I27" s="6"/>
      <c r="J27" s="6"/>
      <c r="K27" s="6"/>
      <c r="L27" s="6"/>
      <c r="M27" s="20">
        <f>(H27*100)/C27</f>
        <v>13.755000000000001</v>
      </c>
    </row>
    <row r="28" spans="1:13" x14ac:dyDescent="0.25">
      <c r="A28" s="10"/>
      <c r="B28" s="12"/>
      <c r="C28" s="12"/>
      <c r="D28" s="12"/>
      <c r="E28" s="7"/>
      <c r="F28" s="12"/>
      <c r="G28" s="10"/>
      <c r="H28" s="2">
        <v>881</v>
      </c>
      <c r="I28" s="2">
        <v>428</v>
      </c>
      <c r="J28" s="2">
        <v>670</v>
      </c>
      <c r="K28" s="2">
        <v>772</v>
      </c>
      <c r="L28" s="2"/>
      <c r="M28" s="21"/>
    </row>
    <row r="29" spans="1:13" x14ac:dyDescent="0.25">
      <c r="A29" s="8"/>
      <c r="B29" s="7" t="s">
        <v>32</v>
      </c>
      <c r="C29" s="7">
        <v>20000</v>
      </c>
      <c r="D29" s="7">
        <v>7</v>
      </c>
      <c r="E29" s="7">
        <f>C29*D29</f>
        <v>140000</v>
      </c>
      <c r="F29" s="7">
        <v>17</v>
      </c>
      <c r="G29" s="9">
        <f t="shared" ref="G29" si="12">ROUNDUP((C29*F29)/100,0)</f>
        <v>3400</v>
      </c>
      <c r="H29" s="6">
        <v>1107</v>
      </c>
      <c r="I29" s="6"/>
      <c r="J29" s="6"/>
      <c r="K29" s="6"/>
      <c r="L29" s="6"/>
      <c r="M29" s="20">
        <f>(H29*100)/C29</f>
        <v>5.5350000000000001</v>
      </c>
    </row>
    <row r="30" spans="1:13" x14ac:dyDescent="0.25">
      <c r="A30" s="8"/>
      <c r="B30" s="7"/>
      <c r="C30" s="7"/>
      <c r="D30" s="7"/>
      <c r="E30" s="7"/>
      <c r="F30" s="7"/>
      <c r="G30" s="10"/>
      <c r="H30" s="2">
        <v>426</v>
      </c>
      <c r="I30" s="2">
        <v>97</v>
      </c>
      <c r="J30" s="2">
        <v>279</v>
      </c>
      <c r="K30" s="2">
        <v>305</v>
      </c>
      <c r="L30" s="2"/>
      <c r="M30" s="21"/>
    </row>
    <row r="31" spans="1:13" x14ac:dyDescent="0.25">
      <c r="A31" s="8" t="s">
        <v>33</v>
      </c>
      <c r="B31" s="7" t="s">
        <v>34</v>
      </c>
      <c r="C31" s="7">
        <v>20000</v>
      </c>
      <c r="D31" s="7">
        <v>16</v>
      </c>
      <c r="E31" s="7">
        <f>C31*D31</f>
        <v>320000</v>
      </c>
      <c r="F31" s="7">
        <v>15</v>
      </c>
      <c r="G31" s="9">
        <f t="shared" ref="G31" si="13">ROUNDUP((C31*F31)/100,0)</f>
        <v>3000</v>
      </c>
      <c r="H31" s="6">
        <v>1039</v>
      </c>
      <c r="I31" s="6"/>
      <c r="J31" s="6"/>
      <c r="K31" s="6"/>
      <c r="L31" s="6"/>
      <c r="M31" s="20">
        <f>(H31*100)/C31</f>
        <v>5.1950000000000003</v>
      </c>
    </row>
    <row r="32" spans="1:13" x14ac:dyDescent="0.25">
      <c r="A32" s="8"/>
      <c r="B32" s="7"/>
      <c r="C32" s="7"/>
      <c r="D32" s="7"/>
      <c r="E32" s="7"/>
      <c r="F32" s="7"/>
      <c r="G32" s="10"/>
      <c r="H32" s="2">
        <v>307</v>
      </c>
      <c r="I32" s="2">
        <v>173</v>
      </c>
      <c r="J32" s="2">
        <v>248</v>
      </c>
      <c r="K32" s="2">
        <v>311</v>
      </c>
      <c r="L32" s="2"/>
      <c r="M32" s="21"/>
    </row>
    <row r="33" spans="1:13" ht="30" customHeight="1" x14ac:dyDescent="0.25">
      <c r="A33" s="8" t="s">
        <v>35</v>
      </c>
      <c r="B33" s="7" t="s">
        <v>36</v>
      </c>
      <c r="C33" s="7">
        <v>20000</v>
      </c>
      <c r="D33" s="7">
        <v>13</v>
      </c>
      <c r="E33" s="7">
        <f>C33*D33</f>
        <v>260000</v>
      </c>
      <c r="F33" s="7">
        <v>20</v>
      </c>
      <c r="G33" s="9">
        <f t="shared" ref="G33" si="14">ROUNDUP((C33*F33)/100,0)</f>
        <v>4000</v>
      </c>
      <c r="H33" s="6">
        <v>920</v>
      </c>
      <c r="I33" s="6"/>
      <c r="J33" s="6"/>
      <c r="K33" s="6"/>
      <c r="L33" s="6"/>
      <c r="M33" s="20">
        <f>(H33*100)/C33</f>
        <v>4.5999999999999996</v>
      </c>
    </row>
    <row r="34" spans="1:13" x14ac:dyDescent="0.25">
      <c r="A34" s="8"/>
      <c r="B34" s="7"/>
      <c r="C34" s="7"/>
      <c r="D34" s="7"/>
      <c r="E34" s="7"/>
      <c r="F34" s="7"/>
      <c r="G34" s="10"/>
      <c r="H34" s="2">
        <v>340</v>
      </c>
      <c r="I34" s="2">
        <v>215</v>
      </c>
      <c r="J34" s="2">
        <v>142</v>
      </c>
      <c r="K34" s="2">
        <v>223</v>
      </c>
      <c r="L34" s="2"/>
      <c r="M34" s="21"/>
    </row>
  </sheetData>
  <mergeCells count="153">
    <mergeCell ref="M19:M20"/>
    <mergeCell ref="M21:M22"/>
    <mergeCell ref="M23:M24"/>
    <mergeCell ref="M25:M26"/>
    <mergeCell ref="M27:M28"/>
    <mergeCell ref="M29:M30"/>
    <mergeCell ref="M31:M32"/>
    <mergeCell ref="M33:M34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F23:F24"/>
    <mergeCell ref="H23:L23"/>
    <mergeCell ref="B21:B22"/>
    <mergeCell ref="A23:A24"/>
    <mergeCell ref="E23:E24"/>
    <mergeCell ref="D23:D24"/>
    <mergeCell ref="C23:C24"/>
    <mergeCell ref="B23:B24"/>
    <mergeCell ref="H21:L21"/>
    <mergeCell ref="A21:A22"/>
    <mergeCell ref="C21:C22"/>
    <mergeCell ref="D21:D22"/>
    <mergeCell ref="F21:F22"/>
    <mergeCell ref="E21:E22"/>
    <mergeCell ref="H17:L17"/>
    <mergeCell ref="A17:A18"/>
    <mergeCell ref="B17:B18"/>
    <mergeCell ref="C17:C18"/>
    <mergeCell ref="D17:D18"/>
    <mergeCell ref="E17:E18"/>
    <mergeCell ref="F17:F18"/>
    <mergeCell ref="H19:L19"/>
    <mergeCell ref="A19:A20"/>
    <mergeCell ref="B19:B20"/>
    <mergeCell ref="C19:C20"/>
    <mergeCell ref="D19:D20"/>
    <mergeCell ref="F19:F20"/>
    <mergeCell ref="E19:E20"/>
    <mergeCell ref="F5:F6"/>
    <mergeCell ref="H5:L5"/>
    <mergeCell ref="H1:L1"/>
    <mergeCell ref="H3:L3"/>
    <mergeCell ref="A3:A4"/>
    <mergeCell ref="B3:B4"/>
    <mergeCell ref="C3:C4"/>
    <mergeCell ref="D1:D2"/>
    <mergeCell ref="C1:C2"/>
    <mergeCell ref="E1:E2"/>
    <mergeCell ref="F1:F2"/>
    <mergeCell ref="E5:E6"/>
    <mergeCell ref="A5:A6"/>
    <mergeCell ref="B5:B6"/>
    <mergeCell ref="C5:C6"/>
    <mergeCell ref="D5:D6"/>
    <mergeCell ref="D3:D4"/>
    <mergeCell ref="E3:E4"/>
    <mergeCell ref="F3:F4"/>
    <mergeCell ref="A1:A2"/>
    <mergeCell ref="B1:B2"/>
    <mergeCell ref="H11:L11"/>
    <mergeCell ref="A11:A12"/>
    <mergeCell ref="B11:B12"/>
    <mergeCell ref="C11:C12"/>
    <mergeCell ref="D11:D12"/>
    <mergeCell ref="F11:F12"/>
    <mergeCell ref="E11:E12"/>
    <mergeCell ref="E9:E10"/>
    <mergeCell ref="H7:L7"/>
    <mergeCell ref="A7:A8"/>
    <mergeCell ref="B7:B8"/>
    <mergeCell ref="C7:C8"/>
    <mergeCell ref="D7:D8"/>
    <mergeCell ref="F7:F8"/>
    <mergeCell ref="E7:E8"/>
    <mergeCell ref="H9:L9"/>
    <mergeCell ref="A9:A10"/>
    <mergeCell ref="B9:B10"/>
    <mergeCell ref="C9:C10"/>
    <mergeCell ref="D9:D10"/>
    <mergeCell ref="F9:F10"/>
    <mergeCell ref="H15:L15"/>
    <mergeCell ref="A15:A16"/>
    <mergeCell ref="B15:B16"/>
    <mergeCell ref="C15:C16"/>
    <mergeCell ref="D15:D16"/>
    <mergeCell ref="E15:E16"/>
    <mergeCell ref="F15:F16"/>
    <mergeCell ref="H13:L13"/>
    <mergeCell ref="A13:A14"/>
    <mergeCell ref="B13:B14"/>
    <mergeCell ref="C13:C14"/>
    <mergeCell ref="D13:D14"/>
    <mergeCell ref="E13:E14"/>
    <mergeCell ref="F13:F14"/>
    <mergeCell ref="H29:L29"/>
    <mergeCell ref="A29:A30"/>
    <mergeCell ref="B29:B30"/>
    <mergeCell ref="C29:C30"/>
    <mergeCell ref="D29:D30"/>
    <mergeCell ref="E29:E30"/>
    <mergeCell ref="F29:F30"/>
    <mergeCell ref="H27:L27"/>
    <mergeCell ref="H25:L25"/>
    <mergeCell ref="A25:A26"/>
    <mergeCell ref="B25:B26"/>
    <mergeCell ref="C25:C26"/>
    <mergeCell ref="D25:D26"/>
    <mergeCell ref="E25:E26"/>
    <mergeCell ref="F25:F26"/>
    <mergeCell ref="A27:A28"/>
    <mergeCell ref="B27:B28"/>
    <mergeCell ref="C27:C28"/>
    <mergeCell ref="E27:E28"/>
    <mergeCell ref="D27:D28"/>
    <mergeCell ref="F27:F28"/>
    <mergeCell ref="H33:L33"/>
    <mergeCell ref="E33:E34"/>
    <mergeCell ref="A33:A34"/>
    <mergeCell ref="B33:B34"/>
    <mergeCell ref="C33:C34"/>
    <mergeCell ref="D33:D34"/>
    <mergeCell ref="F33:F34"/>
    <mergeCell ref="H31:L31"/>
    <mergeCell ref="A31:A32"/>
    <mergeCell ref="B31:B32"/>
    <mergeCell ref="C31:C32"/>
    <mergeCell ref="D31:D32"/>
    <mergeCell ref="E31:E32"/>
    <mergeCell ref="F31:F32"/>
    <mergeCell ref="G33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91843</dc:creator>
  <cp:lastModifiedBy>Hitesh Chaudhari</cp:lastModifiedBy>
  <dcterms:created xsi:type="dcterms:W3CDTF">2015-06-05T18:17:20Z</dcterms:created>
  <dcterms:modified xsi:type="dcterms:W3CDTF">2019-10-25T07:55:10Z</dcterms:modified>
</cp:coreProperties>
</file>