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ba8020ab16d55309/เดสก์ท็อป/Works/SQA/Lab_4/"/>
    </mc:Choice>
  </mc:AlternateContent>
  <xr:revisionPtr revIDLastSave="219" documentId="13_ncr:1_{BF810C61-1F3A-425A-AD0F-1202B65A342A}" xr6:coauthVersionLast="47" xr6:coauthVersionMax="47" xr10:uidLastSave="{B3E0C3ED-9B03-4381-82BF-5937ED448B1C}"/>
  <bookViews>
    <workbookView xWindow="-120" yWindow="-120" windowWidth="29040" windowHeight="15720" xr2:uid="{2D3B1ECF-CE0B-884D-A6E2-5EDB198A06FE}"/>
  </bookViews>
  <sheets>
    <sheet name="Test Summary" sheetId="4" r:id="rId1"/>
    <sheet name="Normal" sheetId="1" r:id="rId2"/>
    <sheet name="Robustness" sheetId="2" r:id="rId3"/>
    <sheet name="Defect Summa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9" i="2"/>
  <c r="E17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9" i="2"/>
  <c r="M4" i="2"/>
  <c r="L4" i="2"/>
  <c r="K4" i="2"/>
  <c r="M2" i="2"/>
  <c r="L2" i="2"/>
  <c r="K2" i="2"/>
  <c r="L6" i="2"/>
  <c r="M6" i="2"/>
  <c r="K6" i="2"/>
  <c r="L8" i="2"/>
  <c r="M8" i="2"/>
  <c r="K8" i="2"/>
  <c r="E10" i="1"/>
  <c r="E11" i="1"/>
  <c r="E12" i="1"/>
  <c r="E13" i="1"/>
  <c r="E14" i="1"/>
  <c r="E15" i="1"/>
  <c r="E16" i="1"/>
  <c r="E17" i="1"/>
  <c r="E18" i="1"/>
  <c r="E19" i="1"/>
  <c r="E20" i="1"/>
  <c r="E21" i="1"/>
  <c r="E9" i="1"/>
  <c r="F6" i="4"/>
  <c r="E6" i="4"/>
  <c r="D6" i="4"/>
  <c r="C6" i="4"/>
  <c r="B6" i="4"/>
</calcChain>
</file>

<file path=xl/sharedStrings.xml><?xml version="1.0" encoding="utf-8"?>
<sst xmlns="http://schemas.openxmlformats.org/spreadsheetml/2006/main" count="166" uniqueCount="79">
  <si>
    <t>Test Case Design and Test Results</t>
  </si>
  <si>
    <t xml:space="preserve">Project Name: </t>
  </si>
  <si>
    <t xml:space="preserve">Test Strategy: </t>
  </si>
  <si>
    <t xml:space="preserve">Designer: </t>
  </si>
  <si>
    <t xml:space="preserve">Test Environtment: </t>
  </si>
  <si>
    <t>max+</t>
  </si>
  <si>
    <t>max</t>
  </si>
  <si>
    <t>max-</t>
  </si>
  <si>
    <t>nom</t>
  </si>
  <si>
    <t>min+</t>
  </si>
  <si>
    <t>min</t>
  </si>
  <si>
    <t>min-</t>
  </si>
  <si>
    <t>Test Case ID</t>
  </si>
  <si>
    <t>Input</t>
  </si>
  <si>
    <t>Expected Result</t>
  </si>
  <si>
    <t>Actual Result</t>
  </si>
  <si>
    <t>Status (Pass/Fail/No run)</t>
  </si>
  <si>
    <t>Date:</t>
  </si>
  <si>
    <t>Functional testing - Normal Boundary Value Testing</t>
  </si>
  <si>
    <t>Functional testing - Robustness Testing</t>
  </si>
  <si>
    <t>Lab 4.2</t>
  </si>
  <si>
    <t xml:space="preserve">Student ID: </t>
  </si>
  <si>
    <t>Lab 4.1</t>
  </si>
  <si>
    <t>purchaseTotal</t>
  </si>
  <si>
    <t>frequency</t>
  </si>
  <si>
    <t>pointCollected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</si>
  <si>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</si>
  <si>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</si>
  <si>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</si>
  <si>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</si>
  <si>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</si>
  <si>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</si>
  <si>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</si>
  <si>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</si>
  <si>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</si>
  <si>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</si>
  <si>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</si>
  <si>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No. of Test Cases</t>
  </si>
  <si>
    <t>Pass</t>
  </si>
  <si>
    <t>Fail</t>
  </si>
  <si>
    <t>No run</t>
  </si>
  <si>
    <t>Block</t>
  </si>
  <si>
    <t>Remark / Defect ID</t>
  </si>
  <si>
    <t>Total</t>
  </si>
  <si>
    <t>Test Strategy</t>
  </si>
  <si>
    <t>Normal Boundary Value Testing</t>
  </si>
  <si>
    <t>Robustness Testing</t>
  </si>
  <si>
    <t>663380217-8</t>
  </si>
  <si>
    <t>Panya Suriwan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</si>
  <si>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</si>
  <si>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</si>
  <si>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</si>
  <si>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</si>
  <si>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</si>
  <si>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</si>
  <si>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</si>
  <si>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</si>
  <si>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</si>
  <si>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</si>
  <si>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</si>
  <si>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</si>
  <si>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</si>
  <si>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Standard</t>
  </si>
  <si>
    <t>Silver</t>
  </si>
  <si>
    <t>TC014</t>
  </si>
  <si>
    <t>TC015</t>
  </si>
  <si>
    <t>TC016</t>
  </si>
  <si>
    <t>TC017</t>
  </si>
  <si>
    <t>TC018</t>
  </si>
  <si>
    <t>TC019</t>
  </si>
  <si>
    <t>ลำดับการตรวจสอบเงื่อนไขผิด</t>
  </si>
  <si>
    <t>เนื่องจากลำดับการตรวจเงื่อนไขผิด ทำให้ระดับ Gold และ Platinum ไม่สามารถเข้าถึงได้</t>
  </si>
  <si>
    <t>เงื่อนไข if มีการซ้ำซ้อน</t>
  </si>
  <si>
    <t>ในโค้ดมีการตรวจซ้ำเช่น (frequency &gt;= 1 &amp;&amp; frequency &gt;= 2) ซึ่งไม่จำเป็น เพราะใช้แค่ (frequency &gt;= 2) ก็เพียงพอ</t>
  </si>
  <si>
    <t>DE01</t>
  </si>
  <si>
    <t>DE02</t>
  </si>
  <si>
    <t>DE03</t>
  </si>
  <si>
    <t>เงื่อนไขระดับ Gold,Platinum แคบเกินไป</t>
  </si>
  <si>
    <t>(frequency &gt;= 3 &amp;&amp; frequency &gt;= 5) ซึ่งทำให้ระดับ Gold ได้เฉพาะเมื่อ frequency &gt;= 5 เท่านั้น ซึ่งไม่ตรงตามเกณฑ์จริง และ (frequency &gt;= 6 &amp;&amp; frequency &lt;= 7) ซึ่งทำให้ระดับ Platinum ได้เฉพาะเมื่อ 6 &lt;= frequency &lt;= 7 เท่านั้น ซึ่งไม่ตรงตามเกณฑ์จริงที่ว่าเมื่อไปเกินกว่า 7 ครั้งจะทำให้ไม่เข้าเงื่อนไข 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</si>
</sst>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Tahoma"/>
      <family val="2"/>
      <scheme val="minor"/>
    </font>
    <font>
      <b/>
      <sz val="18"/>
      <color theme="1"/>
      <name val="TH SarabunPSK"/>
      <family val="2"/>
    </font>
    <font>
      <sz val="18"/>
      <color theme="1"/>
      <name val="TH SarabunPSK"/>
      <family val="2"/>
    </font>
    <font>
      <sz val="14"/>
      <color theme="1"/>
      <name val="Cordia New"/>
      <family val="2"/>
      <charset val="222"/>
    </font>
    <font>
      <b/>
      <sz val="18"/>
      <name val="TH SarabunPSK"/>
      <family val="2"/>
    </font>
    <font>
      <sz val="14"/>
      <name val="Cordia New"/>
      <family val="2"/>
    </font>
    <font>
      <u/>
      <sz val="11"/>
      <color theme="10"/>
      <name val="Tahoma"/>
      <family val="2"/>
      <scheme val="minor"/>
    </font>
    <font>
      <u/>
      <sz val="18"/>
      <color theme="10"/>
      <name val="TH SarabunPSK"/>
      <family val="2"/>
    </font>
    <font>
      <sz val="8"/>
      <name val="Tahoma"/>
      <family val="2"/>
      <scheme val="minor"/>
    </font>
    <font>
      <sz val="12"/>
      <color theme="1"/>
      <name val="Tahoma"/>
      <family val="2"/>
      <scheme val="major"/>
    </font>
    <font>
      <sz val="12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14" fontId="4" fillId="3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top" wrapText="1"/>
    </xf>
    <xf numFmtId="0" fontId="7" fillId="0" borderId="1" xfId="3" quotePrefix="1" applyFont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/>
    <xf numFmtId="0" fontId="7" fillId="0" borderId="1" xfId="3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</cellXfs>
  <cellStyles count="4">
    <cellStyle name="Hyperlink" xfId="3" builtinId="8"/>
    <cellStyle name="Normal 3 4" xfId="1" xr:uid="{DD4AD2A2-321B-5F4E-AAE1-B5C53296010C}"/>
    <cellStyle name="Normal_ftest" xfId="2" xr:uid="{2E60872E-C109-5D40-AEB9-649A4B5FF349}"/>
    <cellStyle name="ปกติ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7BA3-0BEF-0C45-955A-B350FDBEC636}">
  <dimension ref="A2:G6"/>
  <sheetViews>
    <sheetView tabSelected="1" workbookViewId="0">
      <selection activeCell="H10" sqref="H10"/>
    </sheetView>
  </sheetViews>
  <sheetFormatPr defaultColWidth="9.109375" defaultRowHeight="27" x14ac:dyDescent="0.6"/>
  <cols>
    <col min="1" max="1" width="33.77734375" style="1" customWidth="1"/>
    <col min="2" max="2" width="17.109375" style="1" customWidth="1"/>
    <col min="3" max="6" width="9.109375" style="1"/>
    <col min="7" max="7" width="21.77734375" style="1" customWidth="1"/>
    <col min="8" max="16384" width="9.109375" style="1"/>
  </cols>
  <sheetData>
    <row r="2" spans="1:7" x14ac:dyDescent="0.6">
      <c r="A2" s="12" t="s">
        <v>44</v>
      </c>
      <c r="B2" s="13" t="s">
        <v>37</v>
      </c>
      <c r="C2" s="14" t="s">
        <v>38</v>
      </c>
      <c r="D2" s="14" t="s">
        <v>39</v>
      </c>
      <c r="E2" s="14" t="s">
        <v>40</v>
      </c>
      <c r="F2" s="14" t="s">
        <v>41</v>
      </c>
      <c r="G2" s="15" t="s">
        <v>42</v>
      </c>
    </row>
    <row r="3" spans="1:7" x14ac:dyDescent="0.6">
      <c r="A3" s="3" t="s">
        <v>45</v>
      </c>
      <c r="B3" s="3">
        <v>13</v>
      </c>
      <c r="C3" s="3">
        <v>5</v>
      </c>
      <c r="D3" s="3">
        <v>8</v>
      </c>
      <c r="E3" s="3">
        <v>0</v>
      </c>
      <c r="F3" s="3">
        <v>0</v>
      </c>
      <c r="G3" s="16"/>
    </row>
    <row r="4" spans="1:7" x14ac:dyDescent="0.6">
      <c r="A4" s="3" t="s">
        <v>46</v>
      </c>
      <c r="B4" s="3">
        <v>19</v>
      </c>
      <c r="C4" s="3">
        <v>8</v>
      </c>
      <c r="D4" s="3">
        <v>11</v>
      </c>
      <c r="E4" s="3">
        <v>0</v>
      </c>
      <c r="F4" s="3">
        <v>0</v>
      </c>
      <c r="G4" s="3"/>
    </row>
    <row r="5" spans="1:7" x14ac:dyDescent="0.6">
      <c r="A5" s="6"/>
      <c r="B5" s="6"/>
      <c r="C5" s="6"/>
      <c r="D5" s="6"/>
      <c r="E5" s="6"/>
      <c r="F5" s="6"/>
      <c r="G5" s="6"/>
    </row>
    <row r="6" spans="1:7" x14ac:dyDescent="0.6">
      <c r="A6" s="20" t="s">
        <v>43</v>
      </c>
      <c r="B6" s="6">
        <f>SUM(B3:B5)</f>
        <v>32</v>
      </c>
      <c r="C6" s="17">
        <f>SUM(C3:C5)</f>
        <v>13</v>
      </c>
      <c r="D6" s="18">
        <f>SUM(D3:D5)</f>
        <v>19</v>
      </c>
      <c r="E6" s="6">
        <f>SUM(E3:E5)</f>
        <v>0</v>
      </c>
      <c r="F6" s="6">
        <f>SUM(F3:F5)</f>
        <v>0</v>
      </c>
      <c r="G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3D1E-0814-D34A-9C7B-86FDE5AD12C8}">
  <dimension ref="A1:M21"/>
  <sheetViews>
    <sheetView topLeftCell="A7" zoomScale="110" zoomScaleNormal="110" workbookViewId="0">
      <selection activeCell="E23" sqref="E23"/>
    </sheetView>
  </sheetViews>
  <sheetFormatPr defaultColWidth="10.77734375" defaultRowHeight="27" x14ac:dyDescent="0.6"/>
  <cols>
    <col min="1" max="1" width="17.6640625" style="1" customWidth="1"/>
    <col min="2" max="4" width="21.33203125" style="1" customWidth="1"/>
    <col min="5" max="5" width="23.44140625" style="1" customWidth="1"/>
    <col min="6" max="6" width="20.109375" style="1" customWidth="1"/>
    <col min="7" max="7" width="25.109375" style="1" customWidth="1"/>
    <col min="8" max="10" width="10.77734375" style="1"/>
    <col min="11" max="11" width="13.21875" style="1" bestFit="1" customWidth="1"/>
    <col min="12" max="12" width="9.5546875" style="1" bestFit="1" customWidth="1"/>
    <col min="13" max="13" width="13.6640625" style="1" bestFit="1" customWidth="1"/>
    <col min="14" max="16384" width="10.77734375" style="1"/>
  </cols>
  <sheetData>
    <row r="1" spans="1:13" x14ac:dyDescent="0.6">
      <c r="A1" s="22" t="s">
        <v>0</v>
      </c>
      <c r="B1" s="23"/>
      <c r="C1" s="23"/>
      <c r="D1" s="23"/>
      <c r="E1" s="23"/>
      <c r="F1" s="23"/>
      <c r="G1" s="24"/>
      <c r="J1" s="2"/>
      <c r="K1" s="8" t="s">
        <v>23</v>
      </c>
      <c r="L1" s="8" t="s">
        <v>24</v>
      </c>
      <c r="M1" s="8" t="s">
        <v>25</v>
      </c>
    </row>
    <row r="2" spans="1:13" x14ac:dyDescent="0.6">
      <c r="G2" s="4"/>
      <c r="J2" s="3" t="s">
        <v>10</v>
      </c>
      <c r="K2" s="3">
        <v>0</v>
      </c>
      <c r="L2" s="3">
        <v>0</v>
      </c>
      <c r="M2" s="3">
        <v>0</v>
      </c>
    </row>
    <row r="3" spans="1:13" x14ac:dyDescent="0.6">
      <c r="A3" s="5" t="s">
        <v>1</v>
      </c>
      <c r="B3" s="28" t="s">
        <v>22</v>
      </c>
      <c r="C3" s="29"/>
      <c r="D3" s="29"/>
      <c r="E3" s="30"/>
      <c r="F3" s="5" t="s">
        <v>21</v>
      </c>
      <c r="G3" s="3" t="s">
        <v>47</v>
      </c>
      <c r="J3" s="3" t="s">
        <v>9</v>
      </c>
      <c r="K3" s="3">
        <v>1</v>
      </c>
      <c r="L3" s="3">
        <v>1</v>
      </c>
      <c r="M3" s="3">
        <v>1</v>
      </c>
    </row>
    <row r="4" spans="1:13" x14ac:dyDescent="0.6">
      <c r="A4" s="5" t="s">
        <v>2</v>
      </c>
      <c r="B4" s="28" t="s">
        <v>18</v>
      </c>
      <c r="C4" s="29"/>
      <c r="D4" s="29"/>
      <c r="E4" s="30"/>
      <c r="F4" s="5" t="s">
        <v>3</v>
      </c>
      <c r="G4" s="3" t="s">
        <v>48</v>
      </c>
      <c r="J4" s="3" t="s">
        <v>8</v>
      </c>
      <c r="K4" s="3">
        <v>50000</v>
      </c>
      <c r="L4" s="3">
        <v>4</v>
      </c>
      <c r="M4" s="3">
        <v>500</v>
      </c>
    </row>
    <row r="5" spans="1:13" x14ac:dyDescent="0.6">
      <c r="A5" s="7" t="s">
        <v>4</v>
      </c>
      <c r="B5" s="25"/>
      <c r="C5" s="26"/>
      <c r="D5" s="26"/>
      <c r="E5" s="27"/>
      <c r="F5" s="5" t="s">
        <v>17</v>
      </c>
      <c r="G5" s="21">
        <v>244180</v>
      </c>
      <c r="J5" s="3" t="s">
        <v>7</v>
      </c>
      <c r="K5" s="3">
        <v>99999</v>
      </c>
      <c r="L5" s="3">
        <v>7</v>
      </c>
      <c r="M5" s="3">
        <v>999</v>
      </c>
    </row>
    <row r="6" spans="1:13" x14ac:dyDescent="0.6">
      <c r="J6" s="3" t="s">
        <v>6</v>
      </c>
      <c r="K6" s="3">
        <v>100000</v>
      </c>
      <c r="L6" s="3">
        <v>8</v>
      </c>
      <c r="M6" s="3">
        <v>1000</v>
      </c>
    </row>
    <row r="7" spans="1:13" ht="24.95" customHeight="1" x14ac:dyDescent="0.6">
      <c r="A7" s="31" t="s">
        <v>12</v>
      </c>
      <c r="B7" s="25" t="s">
        <v>13</v>
      </c>
      <c r="C7" s="26"/>
      <c r="D7" s="27"/>
      <c r="E7" s="31" t="s">
        <v>14</v>
      </c>
      <c r="F7" s="31" t="s">
        <v>15</v>
      </c>
      <c r="G7" s="33" t="s">
        <v>16</v>
      </c>
    </row>
    <row r="8" spans="1:13" x14ac:dyDescent="0.6">
      <c r="A8" s="32"/>
      <c r="B8" s="8" t="s">
        <v>23</v>
      </c>
      <c r="C8" s="8" t="s">
        <v>24</v>
      </c>
      <c r="D8" s="8" t="s">
        <v>25</v>
      </c>
      <c r="E8" s="32"/>
      <c r="F8" s="32"/>
      <c r="G8" s="34"/>
    </row>
    <row r="9" spans="1:13" x14ac:dyDescent="0.6">
      <c r="A9" s="3" t="s">
        <v>49</v>
      </c>
      <c r="B9" s="3">
        <v>0</v>
      </c>
      <c r="C9" s="3">
        <v>4</v>
      </c>
      <c r="D9" s="3">
        <v>500</v>
      </c>
      <c r="E9" s="3" t="str">
        <f>IF(AND(B9&gt;=100000, C9&gt;=6, D9&gt;=1000), "Platinum", IF(AND(B9&gt;=50000, C9&gt;=3, D9&gt;=500),"Gold",IF(AND(B9&gt;=10000, C9&gt;=1, D9&gt;=100),"Silver","Standard")))</f>
        <v>Standard</v>
      </c>
      <c r="F9" s="3" t="s">
        <v>62</v>
      </c>
      <c r="G9" s="38" t="s">
        <v>38</v>
      </c>
    </row>
    <row r="10" spans="1:13" x14ac:dyDescent="0.6">
      <c r="A10" s="3" t="s">
        <v>50</v>
      </c>
      <c r="B10" s="3">
        <v>1</v>
      </c>
      <c r="C10" s="3">
        <v>4</v>
      </c>
      <c r="D10" s="3">
        <v>500</v>
      </c>
      <c r="E10" s="3" t="str">
        <f t="shared" ref="E10:F21" si="0">IF(AND(B10&gt;=100000, C10&gt;=6, D10&gt;=1000), "Platinum", IF(AND(B10&gt;=50000, C10&gt;=3, D10&gt;=500),"Gold",IF(AND(B10&gt;=10000, C10&gt;=1, D10&gt;=100),"Silver","Standard")))</f>
        <v>Standard</v>
      </c>
      <c r="F10" s="3" t="s">
        <v>62</v>
      </c>
      <c r="G10" s="38" t="s">
        <v>38</v>
      </c>
    </row>
    <row r="11" spans="1:13" x14ac:dyDescent="0.6">
      <c r="A11" s="3" t="s">
        <v>51</v>
      </c>
      <c r="B11" s="3">
        <v>50000</v>
      </c>
      <c r="C11" s="3">
        <v>4</v>
      </c>
      <c r="D11" s="3">
        <v>500</v>
      </c>
      <c r="E11" s="3" t="str">
        <f t="shared" si="0"/>
        <v>Gold</v>
      </c>
      <c r="F11" s="3" t="s">
        <v>63</v>
      </c>
      <c r="G11" s="39" t="s">
        <v>39</v>
      </c>
    </row>
    <row r="12" spans="1:13" x14ac:dyDescent="0.6">
      <c r="A12" s="3" t="s">
        <v>52</v>
      </c>
      <c r="B12" s="3">
        <v>99999</v>
      </c>
      <c r="C12" s="3">
        <v>4</v>
      </c>
      <c r="D12" s="3">
        <v>500</v>
      </c>
      <c r="E12" s="3" t="str">
        <f t="shared" si="0"/>
        <v>Gold</v>
      </c>
      <c r="F12" s="3" t="s">
        <v>63</v>
      </c>
      <c r="G12" s="39" t="s">
        <v>39</v>
      </c>
    </row>
    <row r="13" spans="1:13" x14ac:dyDescent="0.6">
      <c r="A13" s="3" t="s">
        <v>53</v>
      </c>
      <c r="B13" s="3">
        <v>100000</v>
      </c>
      <c r="C13" s="3">
        <v>4</v>
      </c>
      <c r="D13" s="3">
        <v>500</v>
      </c>
      <c r="E13" s="3" t="str">
        <f t="shared" si="0"/>
        <v>Gold</v>
      </c>
      <c r="F13" s="3" t="s">
        <v>63</v>
      </c>
      <c r="G13" s="39" t="s">
        <v>39</v>
      </c>
    </row>
    <row r="14" spans="1:13" x14ac:dyDescent="0.6">
      <c r="A14" s="3" t="s">
        <v>54</v>
      </c>
      <c r="B14" s="3">
        <v>50000</v>
      </c>
      <c r="C14" s="3">
        <v>0</v>
      </c>
      <c r="D14" s="3">
        <v>500</v>
      </c>
      <c r="E14" s="3" t="str">
        <f t="shared" si="0"/>
        <v>Standard</v>
      </c>
      <c r="F14" s="3" t="s">
        <v>62</v>
      </c>
      <c r="G14" s="38" t="s">
        <v>38</v>
      </c>
    </row>
    <row r="15" spans="1:13" x14ac:dyDescent="0.6">
      <c r="A15" s="3" t="s">
        <v>55</v>
      </c>
      <c r="B15" s="3">
        <v>50000</v>
      </c>
      <c r="C15" s="3">
        <v>1</v>
      </c>
      <c r="D15" s="3">
        <v>500</v>
      </c>
      <c r="E15" s="3" t="str">
        <f t="shared" si="0"/>
        <v>Silver</v>
      </c>
      <c r="F15" s="3" t="s">
        <v>62</v>
      </c>
      <c r="G15" s="39" t="s">
        <v>39</v>
      </c>
    </row>
    <row r="16" spans="1:13" x14ac:dyDescent="0.6">
      <c r="A16" s="3" t="s">
        <v>56</v>
      </c>
      <c r="B16" s="3">
        <v>50000</v>
      </c>
      <c r="C16" s="3">
        <v>7</v>
      </c>
      <c r="D16" s="3">
        <v>500</v>
      </c>
      <c r="E16" s="3" t="str">
        <f t="shared" si="0"/>
        <v>Gold</v>
      </c>
      <c r="F16" s="3" t="s">
        <v>63</v>
      </c>
      <c r="G16" s="39" t="s">
        <v>39</v>
      </c>
    </row>
    <row r="17" spans="1:7" x14ac:dyDescent="0.6">
      <c r="A17" s="3" t="s">
        <v>57</v>
      </c>
      <c r="B17" s="3">
        <v>50000</v>
      </c>
      <c r="C17" s="3">
        <v>8</v>
      </c>
      <c r="D17" s="3">
        <v>500</v>
      </c>
      <c r="E17" s="3" t="str">
        <f t="shared" si="0"/>
        <v>Gold</v>
      </c>
      <c r="F17" s="3" t="s">
        <v>63</v>
      </c>
      <c r="G17" s="39" t="s">
        <v>39</v>
      </c>
    </row>
    <row r="18" spans="1:7" x14ac:dyDescent="0.6">
      <c r="A18" s="3" t="s">
        <v>58</v>
      </c>
      <c r="B18" s="3">
        <v>50000</v>
      </c>
      <c r="C18" s="3">
        <v>4</v>
      </c>
      <c r="D18" s="3">
        <v>0</v>
      </c>
      <c r="E18" s="3" t="str">
        <f t="shared" si="0"/>
        <v>Standard</v>
      </c>
      <c r="F18" s="3" t="s">
        <v>62</v>
      </c>
      <c r="G18" s="38" t="s">
        <v>38</v>
      </c>
    </row>
    <row r="19" spans="1:7" x14ac:dyDescent="0.6">
      <c r="A19" s="3" t="s">
        <v>59</v>
      </c>
      <c r="B19" s="3">
        <v>50000</v>
      </c>
      <c r="C19" s="3">
        <v>4</v>
      </c>
      <c r="D19" s="3">
        <v>1</v>
      </c>
      <c r="E19" s="3" t="str">
        <f t="shared" si="0"/>
        <v>Standard</v>
      </c>
      <c r="F19" s="3" t="s">
        <v>62</v>
      </c>
      <c r="G19" s="38" t="s">
        <v>38</v>
      </c>
    </row>
    <row r="20" spans="1:7" x14ac:dyDescent="0.6">
      <c r="A20" s="3" t="s">
        <v>60</v>
      </c>
      <c r="B20" s="3">
        <v>50000</v>
      </c>
      <c r="C20" s="3">
        <v>4</v>
      </c>
      <c r="D20" s="3">
        <v>999</v>
      </c>
      <c r="E20" s="3" t="str">
        <f t="shared" si="0"/>
        <v>Gold</v>
      </c>
      <c r="F20" s="3" t="s">
        <v>63</v>
      </c>
      <c r="G20" s="39" t="s">
        <v>39</v>
      </c>
    </row>
    <row r="21" spans="1:7" x14ac:dyDescent="0.6">
      <c r="A21" s="3" t="s">
        <v>61</v>
      </c>
      <c r="B21" s="3">
        <v>50000</v>
      </c>
      <c r="C21" s="3">
        <v>4</v>
      </c>
      <c r="D21" s="3">
        <v>1000</v>
      </c>
      <c r="E21" s="3" t="str">
        <f t="shared" si="0"/>
        <v>Gold</v>
      </c>
      <c r="F21" s="3" t="s">
        <v>63</v>
      </c>
      <c r="G21" s="39" t="s">
        <v>39</v>
      </c>
    </row>
  </sheetData>
  <mergeCells count="9">
    <mergeCell ref="A1:G1"/>
    <mergeCell ref="B5:E5"/>
    <mergeCell ref="B3:E3"/>
    <mergeCell ref="B4:E4"/>
    <mergeCell ref="B7:D7"/>
    <mergeCell ref="E7:E8"/>
    <mergeCell ref="F7:F8"/>
    <mergeCell ref="G7:G8"/>
    <mergeCell ref="A7:A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2C6A-99BA-484C-B915-27B6FC4D32AF}">
  <dimension ref="A1:M27"/>
  <sheetViews>
    <sheetView topLeftCell="A7" zoomScale="85" zoomScaleNormal="85" workbookViewId="0">
      <selection activeCell="D28" sqref="D28"/>
    </sheetView>
  </sheetViews>
  <sheetFormatPr defaultColWidth="10.77734375" defaultRowHeight="27" x14ac:dyDescent="0.6"/>
  <cols>
    <col min="1" max="1" width="17.6640625" style="1" customWidth="1"/>
    <col min="2" max="4" width="21.33203125" style="1" customWidth="1"/>
    <col min="5" max="5" width="23.44140625" style="1" customWidth="1"/>
    <col min="6" max="6" width="20.109375" style="1" customWidth="1"/>
    <col min="7" max="7" width="25.109375" style="1" customWidth="1"/>
    <col min="8" max="10" width="10.77734375" style="1"/>
    <col min="11" max="11" width="13.21875" style="1" bestFit="1" customWidth="1"/>
    <col min="12" max="12" width="9.5546875" style="1" bestFit="1" customWidth="1"/>
    <col min="13" max="13" width="13.6640625" style="1" bestFit="1" customWidth="1"/>
    <col min="14" max="16384" width="10.77734375" style="1"/>
  </cols>
  <sheetData>
    <row r="1" spans="1:13" x14ac:dyDescent="0.6">
      <c r="A1" s="22" t="s">
        <v>0</v>
      </c>
      <c r="B1" s="23"/>
      <c r="C1" s="23"/>
      <c r="D1" s="23"/>
      <c r="E1" s="23"/>
      <c r="F1" s="23"/>
      <c r="G1" s="24"/>
      <c r="J1" s="2"/>
      <c r="K1" s="8" t="s">
        <v>23</v>
      </c>
      <c r="L1" s="8" t="s">
        <v>24</v>
      </c>
      <c r="M1" s="8" t="s">
        <v>25</v>
      </c>
    </row>
    <row r="2" spans="1:13" x14ac:dyDescent="0.6">
      <c r="G2" s="4"/>
      <c r="J2" s="3" t="s">
        <v>11</v>
      </c>
      <c r="K2" s="3">
        <f>K3-1</f>
        <v>0</v>
      </c>
      <c r="L2" s="3">
        <f t="shared" ref="L2" si="0">L3-1</f>
        <v>0</v>
      </c>
      <c r="M2" s="3">
        <f t="shared" ref="M2" si="1">M3-1</f>
        <v>0</v>
      </c>
    </row>
    <row r="3" spans="1:13" x14ac:dyDescent="0.6">
      <c r="A3" s="5" t="s">
        <v>1</v>
      </c>
      <c r="B3" s="28" t="s">
        <v>20</v>
      </c>
      <c r="C3" s="29"/>
      <c r="D3" s="29"/>
      <c r="E3" s="29"/>
      <c r="F3" s="5" t="s">
        <v>21</v>
      </c>
      <c r="G3" s="3" t="s">
        <v>47</v>
      </c>
      <c r="J3" s="3" t="s">
        <v>10</v>
      </c>
      <c r="K3" s="3">
        <v>1</v>
      </c>
      <c r="L3" s="3">
        <v>1</v>
      </c>
      <c r="M3" s="3">
        <v>1</v>
      </c>
    </row>
    <row r="4" spans="1:13" x14ac:dyDescent="0.6">
      <c r="A4" s="5" t="s">
        <v>2</v>
      </c>
      <c r="B4" s="28" t="s">
        <v>19</v>
      </c>
      <c r="C4" s="29"/>
      <c r="D4" s="29"/>
      <c r="E4" s="29"/>
      <c r="F4" s="5" t="s">
        <v>3</v>
      </c>
      <c r="G4" s="3" t="s">
        <v>48</v>
      </c>
      <c r="J4" s="3" t="s">
        <v>9</v>
      </c>
      <c r="K4" s="3">
        <f>K3+1</f>
        <v>2</v>
      </c>
      <c r="L4" s="3">
        <f t="shared" ref="L4" si="2">L3+1</f>
        <v>2</v>
      </c>
      <c r="M4" s="3">
        <f t="shared" ref="M4" si="3">M3+1</f>
        <v>2</v>
      </c>
    </row>
    <row r="5" spans="1:13" x14ac:dyDescent="0.6">
      <c r="A5" s="7" t="s">
        <v>4</v>
      </c>
      <c r="B5" s="25"/>
      <c r="C5" s="26"/>
      <c r="D5" s="26"/>
      <c r="E5" s="27"/>
      <c r="F5" s="5" t="s">
        <v>17</v>
      </c>
      <c r="G5" s="21">
        <v>244180</v>
      </c>
      <c r="J5" s="3" t="s">
        <v>8</v>
      </c>
      <c r="K5" s="3">
        <v>50000</v>
      </c>
      <c r="L5" s="3">
        <v>4</v>
      </c>
      <c r="M5" s="3">
        <v>500</v>
      </c>
    </row>
    <row r="6" spans="1:13" x14ac:dyDescent="0.6">
      <c r="J6" s="3" t="s">
        <v>7</v>
      </c>
      <c r="K6" s="3">
        <f>K7-1</f>
        <v>99999</v>
      </c>
      <c r="L6" s="3">
        <f t="shared" ref="L6:M6" si="4">L7-1</f>
        <v>5</v>
      </c>
      <c r="M6" s="3">
        <f t="shared" si="4"/>
        <v>999</v>
      </c>
    </row>
    <row r="7" spans="1:13" ht="24.95" customHeight="1" x14ac:dyDescent="0.6">
      <c r="A7" s="35" t="s">
        <v>12</v>
      </c>
      <c r="B7" s="36" t="s">
        <v>13</v>
      </c>
      <c r="C7" s="36"/>
      <c r="D7" s="36"/>
      <c r="E7" s="35" t="s">
        <v>14</v>
      </c>
      <c r="F7" s="35" t="s">
        <v>15</v>
      </c>
      <c r="G7" s="37" t="s">
        <v>16</v>
      </c>
      <c r="J7" s="3" t="s">
        <v>6</v>
      </c>
      <c r="K7" s="3">
        <v>100000</v>
      </c>
      <c r="L7" s="3">
        <v>6</v>
      </c>
      <c r="M7" s="3">
        <v>1000</v>
      </c>
    </row>
    <row r="8" spans="1:13" x14ac:dyDescent="0.6">
      <c r="A8" s="35"/>
      <c r="B8" s="8" t="s">
        <v>23</v>
      </c>
      <c r="C8" s="8" t="s">
        <v>24</v>
      </c>
      <c r="D8" s="8" t="s">
        <v>25</v>
      </c>
      <c r="E8" s="35"/>
      <c r="F8" s="35"/>
      <c r="G8" s="37"/>
      <c r="J8" s="3" t="s">
        <v>5</v>
      </c>
      <c r="K8" s="3">
        <f>K7+1</f>
        <v>100001</v>
      </c>
      <c r="L8" s="3">
        <f t="shared" ref="L8:M8" si="5">L7+1</f>
        <v>7</v>
      </c>
      <c r="M8" s="3">
        <f t="shared" si="5"/>
        <v>1001</v>
      </c>
    </row>
    <row r="9" spans="1:13" x14ac:dyDescent="0.6">
      <c r="A9" s="3" t="s">
        <v>49</v>
      </c>
      <c r="B9" s="3">
        <v>0</v>
      </c>
      <c r="C9" s="3">
        <v>4</v>
      </c>
      <c r="D9" s="3">
        <v>500</v>
      </c>
      <c r="E9" s="3" t="str">
        <f>IF(AND(B9&gt;=100000, C9&gt;=6, D9&gt;=1000), "Platinum", IF(AND(B9&gt;=50000, C9&gt;=3, D9&gt;=500),"Gold",IF(AND(B9&gt;=10000, C9&gt;=1, D9&gt;=100),"Silver","Standard")))</f>
        <v>Standard</v>
      </c>
      <c r="F9" s="3" t="s">
        <v>62</v>
      </c>
      <c r="G9" s="38" t="str">
        <f>IF(E9=F9,"Pass","Fail")</f>
        <v>Pass</v>
      </c>
    </row>
    <row r="10" spans="1:13" x14ac:dyDescent="0.6">
      <c r="A10" s="3" t="s">
        <v>50</v>
      </c>
      <c r="B10" s="3">
        <v>1</v>
      </c>
      <c r="C10" s="3">
        <v>4</v>
      </c>
      <c r="D10" s="3">
        <v>500</v>
      </c>
      <c r="E10" s="3" t="str">
        <f t="shared" ref="E10:F27" si="6">IF(AND(B10&gt;=100000, C10&gt;=6, D10&gt;=1000), "Platinum", IF(AND(B10&gt;=50000, C10&gt;=3, D10&gt;=500),"Gold",IF(AND(B10&gt;=10000, C10&gt;=1, D10&gt;=100),"Silver","Standard")))</f>
        <v>Standard</v>
      </c>
      <c r="F10" s="3" t="s">
        <v>62</v>
      </c>
      <c r="G10" s="38" t="str">
        <f t="shared" ref="G10:G27" si="7">IF(E10=F10,"Pass","Fail")</f>
        <v>Pass</v>
      </c>
    </row>
    <row r="11" spans="1:13" x14ac:dyDescent="0.6">
      <c r="A11" s="3" t="s">
        <v>51</v>
      </c>
      <c r="B11" s="3">
        <v>2</v>
      </c>
      <c r="C11" s="3">
        <v>4</v>
      </c>
      <c r="D11" s="3">
        <v>500</v>
      </c>
      <c r="E11" s="3" t="str">
        <f t="shared" si="6"/>
        <v>Standard</v>
      </c>
      <c r="F11" s="3" t="s">
        <v>62</v>
      </c>
      <c r="G11" s="38" t="str">
        <f t="shared" si="7"/>
        <v>Pass</v>
      </c>
    </row>
    <row r="12" spans="1:13" x14ac:dyDescent="0.6">
      <c r="A12" s="3" t="s">
        <v>52</v>
      </c>
      <c r="B12" s="3">
        <v>50000</v>
      </c>
      <c r="C12" s="3">
        <v>4</v>
      </c>
      <c r="D12" s="3">
        <v>500</v>
      </c>
      <c r="E12" s="3" t="str">
        <f t="shared" si="6"/>
        <v>Gold</v>
      </c>
      <c r="F12" s="3" t="s">
        <v>63</v>
      </c>
      <c r="G12" s="39" t="str">
        <f t="shared" si="7"/>
        <v>Fail</v>
      </c>
    </row>
    <row r="13" spans="1:13" x14ac:dyDescent="0.6">
      <c r="A13" s="3" t="s">
        <v>53</v>
      </c>
      <c r="B13" s="3">
        <v>99999</v>
      </c>
      <c r="C13" s="3">
        <v>4</v>
      </c>
      <c r="D13" s="3">
        <v>500</v>
      </c>
      <c r="E13" s="3" t="str">
        <f t="shared" si="6"/>
        <v>Gold</v>
      </c>
      <c r="F13" s="3" t="s">
        <v>63</v>
      </c>
      <c r="G13" s="39" t="str">
        <f t="shared" si="7"/>
        <v>Fail</v>
      </c>
    </row>
    <row r="14" spans="1:13" x14ac:dyDescent="0.6">
      <c r="A14" s="3" t="s">
        <v>54</v>
      </c>
      <c r="B14" s="3">
        <v>100000</v>
      </c>
      <c r="C14" s="3">
        <v>4</v>
      </c>
      <c r="D14" s="3">
        <v>500</v>
      </c>
      <c r="E14" s="3" t="str">
        <f t="shared" si="6"/>
        <v>Gold</v>
      </c>
      <c r="F14" s="3" t="s">
        <v>63</v>
      </c>
      <c r="G14" s="39" t="str">
        <f t="shared" si="7"/>
        <v>Fail</v>
      </c>
    </row>
    <row r="15" spans="1:13" x14ac:dyDescent="0.6">
      <c r="A15" s="3" t="s">
        <v>55</v>
      </c>
      <c r="B15" s="3">
        <v>100001</v>
      </c>
      <c r="C15" s="3">
        <v>4</v>
      </c>
      <c r="D15" s="3">
        <v>500</v>
      </c>
      <c r="E15" s="3" t="str">
        <f t="shared" si="6"/>
        <v>Gold</v>
      </c>
      <c r="F15" s="3" t="s">
        <v>63</v>
      </c>
      <c r="G15" s="39" t="str">
        <f t="shared" si="7"/>
        <v>Fail</v>
      </c>
    </row>
    <row r="16" spans="1:13" x14ac:dyDescent="0.6">
      <c r="A16" s="3" t="s">
        <v>56</v>
      </c>
      <c r="B16" s="3">
        <v>50000</v>
      </c>
      <c r="C16" s="3">
        <v>0</v>
      </c>
      <c r="D16" s="3">
        <v>500</v>
      </c>
      <c r="E16" s="3" t="str">
        <f t="shared" si="6"/>
        <v>Standard</v>
      </c>
      <c r="F16" s="3" t="s">
        <v>62</v>
      </c>
      <c r="G16" s="38" t="str">
        <f t="shared" si="7"/>
        <v>Pass</v>
      </c>
    </row>
    <row r="17" spans="1:7" x14ac:dyDescent="0.6">
      <c r="A17" s="3" t="s">
        <v>57</v>
      </c>
      <c r="B17" s="3">
        <v>50000</v>
      </c>
      <c r="C17" s="3">
        <v>1</v>
      </c>
      <c r="D17" s="3">
        <v>500</v>
      </c>
      <c r="E17" s="3" t="str">
        <f t="shared" ref="E17" si="8">IF(AND(B17&gt;=100000, C17&gt;=6, D17&gt;=1000), "Platinum", IF(AND(B17&gt;=50000, C17&gt;=3, D17&gt;=500),"Gold",IF(AND(B17&gt;=10000, C17&gt;=1, D17&gt;=100),"Silver","Standard")))</f>
        <v>Silver</v>
      </c>
      <c r="F17" s="3" t="s">
        <v>62</v>
      </c>
      <c r="G17" s="39" t="str">
        <f t="shared" si="7"/>
        <v>Fail</v>
      </c>
    </row>
    <row r="18" spans="1:7" x14ac:dyDescent="0.6">
      <c r="A18" s="3" t="s">
        <v>58</v>
      </c>
      <c r="B18" s="3">
        <v>50000</v>
      </c>
      <c r="C18" s="3">
        <v>2</v>
      </c>
      <c r="D18" s="3">
        <v>500</v>
      </c>
      <c r="E18" s="3" t="str">
        <f t="shared" si="6"/>
        <v>Silver</v>
      </c>
      <c r="F18" s="3" t="s">
        <v>63</v>
      </c>
      <c r="G18" s="38" t="str">
        <f t="shared" si="7"/>
        <v>Pass</v>
      </c>
    </row>
    <row r="19" spans="1:7" x14ac:dyDescent="0.6">
      <c r="A19" s="3" t="s">
        <v>59</v>
      </c>
      <c r="B19" s="3">
        <v>50000</v>
      </c>
      <c r="C19" s="3">
        <v>5</v>
      </c>
      <c r="D19" s="3">
        <v>500</v>
      </c>
      <c r="E19" s="3" t="str">
        <f t="shared" si="6"/>
        <v>Gold</v>
      </c>
      <c r="F19" s="3" t="s">
        <v>63</v>
      </c>
      <c r="G19" s="39" t="str">
        <f t="shared" si="7"/>
        <v>Fail</v>
      </c>
    </row>
    <row r="20" spans="1:7" x14ac:dyDescent="0.6">
      <c r="A20" s="3" t="s">
        <v>60</v>
      </c>
      <c r="B20" s="3">
        <v>50000</v>
      </c>
      <c r="C20" s="3">
        <v>6</v>
      </c>
      <c r="D20" s="3">
        <v>500</v>
      </c>
      <c r="E20" s="3" t="str">
        <f t="shared" si="6"/>
        <v>Gold</v>
      </c>
      <c r="F20" s="3" t="s">
        <v>63</v>
      </c>
      <c r="G20" s="39" t="str">
        <f t="shared" si="7"/>
        <v>Fail</v>
      </c>
    </row>
    <row r="21" spans="1:7" x14ac:dyDescent="0.6">
      <c r="A21" s="3" t="s">
        <v>61</v>
      </c>
      <c r="B21" s="3">
        <v>50000</v>
      </c>
      <c r="C21" s="3">
        <v>7</v>
      </c>
      <c r="D21" s="3">
        <v>500</v>
      </c>
      <c r="E21" s="3" t="str">
        <f t="shared" si="6"/>
        <v>Gold</v>
      </c>
      <c r="F21" s="3" t="s">
        <v>63</v>
      </c>
      <c r="G21" s="39" t="str">
        <f t="shared" si="7"/>
        <v>Fail</v>
      </c>
    </row>
    <row r="22" spans="1:7" x14ac:dyDescent="0.6">
      <c r="A22" s="3" t="s">
        <v>64</v>
      </c>
      <c r="B22" s="3">
        <v>50000</v>
      </c>
      <c r="C22" s="3">
        <v>4</v>
      </c>
      <c r="D22" s="3">
        <v>0</v>
      </c>
      <c r="E22" s="3" t="str">
        <f t="shared" si="6"/>
        <v>Standard</v>
      </c>
      <c r="F22" s="3" t="s">
        <v>62</v>
      </c>
      <c r="G22" s="38" t="str">
        <f t="shared" si="7"/>
        <v>Pass</v>
      </c>
    </row>
    <row r="23" spans="1:7" x14ac:dyDescent="0.6">
      <c r="A23" s="3" t="s">
        <v>65</v>
      </c>
      <c r="B23" s="3">
        <v>50000</v>
      </c>
      <c r="C23" s="3">
        <v>4</v>
      </c>
      <c r="D23" s="3">
        <v>1</v>
      </c>
      <c r="E23" s="3" t="str">
        <f t="shared" si="6"/>
        <v>Standard</v>
      </c>
      <c r="F23" s="3" t="s">
        <v>62</v>
      </c>
      <c r="G23" s="38" t="str">
        <f t="shared" si="7"/>
        <v>Pass</v>
      </c>
    </row>
    <row r="24" spans="1:7" x14ac:dyDescent="0.6">
      <c r="A24" s="3" t="s">
        <v>66</v>
      </c>
      <c r="B24" s="3">
        <v>50000</v>
      </c>
      <c r="C24" s="3">
        <v>4</v>
      </c>
      <c r="D24" s="3">
        <v>2</v>
      </c>
      <c r="E24" s="3" t="str">
        <f t="shared" si="6"/>
        <v>Standard</v>
      </c>
      <c r="F24" s="3" t="s">
        <v>62</v>
      </c>
      <c r="G24" s="38" t="str">
        <f t="shared" si="7"/>
        <v>Pass</v>
      </c>
    </row>
    <row r="25" spans="1:7" x14ac:dyDescent="0.6">
      <c r="A25" s="3" t="s">
        <v>67</v>
      </c>
      <c r="B25" s="3">
        <v>50000</v>
      </c>
      <c r="C25" s="3">
        <v>4</v>
      </c>
      <c r="D25" s="3">
        <v>999</v>
      </c>
      <c r="E25" s="3" t="str">
        <f t="shared" si="6"/>
        <v>Gold</v>
      </c>
      <c r="F25" s="3" t="s">
        <v>63</v>
      </c>
      <c r="G25" s="39" t="str">
        <f t="shared" si="7"/>
        <v>Fail</v>
      </c>
    </row>
    <row r="26" spans="1:7" x14ac:dyDescent="0.6">
      <c r="A26" s="3" t="s">
        <v>68</v>
      </c>
      <c r="B26" s="3">
        <v>50000</v>
      </c>
      <c r="C26" s="3">
        <v>4</v>
      </c>
      <c r="D26" s="3">
        <v>1000</v>
      </c>
      <c r="E26" s="3" t="str">
        <f t="shared" si="6"/>
        <v>Gold</v>
      </c>
      <c r="F26" s="3" t="s">
        <v>63</v>
      </c>
      <c r="G26" s="39" t="str">
        <f t="shared" si="7"/>
        <v>Fail</v>
      </c>
    </row>
    <row r="27" spans="1:7" x14ac:dyDescent="0.6">
      <c r="A27" s="3" t="s">
        <v>69</v>
      </c>
      <c r="B27" s="3">
        <v>50000</v>
      </c>
      <c r="C27" s="3">
        <v>4</v>
      </c>
      <c r="D27" s="3">
        <v>1001</v>
      </c>
      <c r="E27" s="3" t="str">
        <f t="shared" si="6"/>
        <v>Gold</v>
      </c>
      <c r="F27" s="3" t="s">
        <v>63</v>
      </c>
      <c r="G27" s="39" t="str">
        <f t="shared" si="7"/>
        <v>Fail</v>
      </c>
    </row>
  </sheetData>
  <mergeCells count="9">
    <mergeCell ref="A1:G1"/>
    <mergeCell ref="B3:E3"/>
    <mergeCell ref="B4:E4"/>
    <mergeCell ref="B5:E5"/>
    <mergeCell ref="A7:A8"/>
    <mergeCell ref="B7:D7"/>
    <mergeCell ref="E7:E8"/>
    <mergeCell ref="F7:F8"/>
    <mergeCell ref="G7:G8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CBD9-38BE-794D-AE4F-17FC500CF117}">
  <dimension ref="A2:K7"/>
  <sheetViews>
    <sheetView workbookViewId="0">
      <selection activeCell="I10" sqref="I10"/>
    </sheetView>
  </sheetViews>
  <sheetFormatPr defaultColWidth="10.77734375" defaultRowHeight="27" x14ac:dyDescent="0.6"/>
  <cols>
    <col min="1" max="2" width="10.77734375" style="1"/>
    <col min="3" max="3" width="34.21875" style="1" bestFit="1" customWidth="1"/>
    <col min="4" max="5" width="10.77734375" style="1"/>
    <col min="6" max="6" width="12.21875" style="1" bestFit="1" customWidth="1"/>
    <col min="7" max="10" width="10.77734375" style="1"/>
    <col min="11" max="11" width="241.88671875" style="1" bestFit="1" customWidth="1"/>
    <col min="12" max="16384" width="10.77734375" style="1"/>
  </cols>
  <sheetData>
    <row r="2" spans="1:11" ht="54" x14ac:dyDescent="0.6">
      <c r="A2" s="9" t="s">
        <v>26</v>
      </c>
      <c r="B2" s="9" t="s">
        <v>27</v>
      </c>
      <c r="C2" s="9" t="s">
        <v>28</v>
      </c>
      <c r="D2" s="10" t="s">
        <v>29</v>
      </c>
      <c r="E2" s="9" t="s">
        <v>30</v>
      </c>
      <c r="F2" s="9" t="s">
        <v>31</v>
      </c>
      <c r="G2" s="9" t="s">
        <v>32</v>
      </c>
      <c r="H2" s="9" t="s">
        <v>33</v>
      </c>
      <c r="I2" s="9" t="s">
        <v>34</v>
      </c>
      <c r="J2" s="9" t="s">
        <v>35</v>
      </c>
      <c r="K2" s="9" t="s">
        <v>36</v>
      </c>
    </row>
    <row r="3" spans="1:11" x14ac:dyDescent="0.6">
      <c r="A3" s="11">
        <v>1</v>
      </c>
      <c r="B3" s="43" t="s">
        <v>74</v>
      </c>
      <c r="C3" s="40" t="s">
        <v>70</v>
      </c>
      <c r="D3" s="45">
        <v>244183</v>
      </c>
      <c r="E3" s="11"/>
      <c r="F3" s="44" t="s">
        <v>48</v>
      </c>
      <c r="G3" s="11"/>
      <c r="H3" s="11"/>
      <c r="I3" s="11"/>
      <c r="J3" s="11"/>
      <c r="K3" s="41" t="s">
        <v>71</v>
      </c>
    </row>
    <row r="4" spans="1:11" x14ac:dyDescent="0.6">
      <c r="A4" s="11">
        <v>2</v>
      </c>
      <c r="B4" s="43" t="s">
        <v>75</v>
      </c>
      <c r="C4" s="40" t="s">
        <v>72</v>
      </c>
      <c r="D4" s="45">
        <v>244183</v>
      </c>
      <c r="E4" s="11"/>
      <c r="F4" s="44" t="s">
        <v>48</v>
      </c>
      <c r="G4" s="11"/>
      <c r="H4" s="11"/>
      <c r="I4" s="11"/>
      <c r="J4" s="11"/>
      <c r="K4" s="41" t="s">
        <v>73</v>
      </c>
    </row>
    <row r="5" spans="1:11" x14ac:dyDescent="0.6">
      <c r="A5" s="11">
        <v>3</v>
      </c>
      <c r="B5" s="43" t="s">
        <v>76</v>
      </c>
      <c r="C5" s="40" t="s">
        <v>77</v>
      </c>
      <c r="D5" s="45">
        <v>244183</v>
      </c>
      <c r="E5" s="11"/>
      <c r="F5" s="44" t="s">
        <v>48</v>
      </c>
      <c r="G5" s="11"/>
      <c r="H5" s="11"/>
      <c r="I5" s="11"/>
      <c r="J5" s="11"/>
      <c r="K5" s="41" t="s">
        <v>78</v>
      </c>
    </row>
    <row r="7" spans="1:11" x14ac:dyDescent="0.6">
      <c r="K7" s="42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Test Summary</vt:lpstr>
      <vt:lpstr>Normal</vt:lpstr>
      <vt:lpstr>Robustness</vt:lpstr>
      <vt:lpstr>Defect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 Soomlek</dc:creator>
  <cp:lastModifiedBy>PANYA SURIWAN</cp:lastModifiedBy>
  <dcterms:created xsi:type="dcterms:W3CDTF">2024-07-08T13:57:18Z</dcterms:created>
  <dcterms:modified xsi:type="dcterms:W3CDTF">2025-07-18T13:31:27Z</dcterms:modified>
</cp:coreProperties>
</file>