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-120" yWindow="-120" windowWidth="20736" windowHeight="11040" tabRatio="600" firstSheet="0" activeTab="4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Estatistica 21-22" sheetId="3" state="visible" r:id="rId3"/>
    <sheet xmlns:r="http://schemas.openxmlformats.org/officeDocument/2006/relationships" name="regs" sheetId="4" state="visible" r:id="rId4"/>
    <sheet xmlns:r="http://schemas.openxmlformats.org/officeDocument/2006/relationships" name="Em aberto" sheetId="5" state="visible" r:id="rId5"/>
    <sheet xmlns:r="http://schemas.openxmlformats.org/officeDocument/2006/relationships" name="Estatistica" sheetId="6" state="visible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3" hidden="1">'regs'!$A$1:$G$799</definedName>
    <definedName name="_xlnm._FilterDatabase" localSheetId="4" hidden="1">'Em aberto'!$A$1:$I$182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6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</cellXfs>
  <cellStyles count="2">
    <cellStyle name="Normal" xfId="0" builtinId="0"/>
    <cellStyle name="Hiperlink" xfId="1" builtinId="8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227</v>
                </pt>
                <pt idx="1">
                  <v>76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301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227</v>
                </pt>
                <pt idx="1">
                  <v>76</v>
                </pt>
                <pt idx="2">
                  <v>3</v>
                </pt>
                <pt idx="3">
                  <v>3</v>
                </pt>
                <pt idx="4">
                  <v>6</v>
                </pt>
                <pt idx="5">
                  <v>301</v>
                </pt>
                <pt idx="6">
                  <v>8</v>
                </pt>
                <pt idx="7">
                  <v>309</v>
                </pt>
              </numCache>
            </numRef>
          </val>
        </ser>
        <ser>
          <idx val="1"/>
          <order val="1"/>
          <tx>
            <strRef>
              <f>Estatistica!$G$1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Estatistica!$H$2:$H$9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65755472"/>
        <axId val="265757040"/>
      </barChart>
      <catAx>
        <axId val="2657554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5757040"/>
        <crosses val="autoZero"/>
        <auto val="1"/>
        <lblAlgn val="ctr"/>
        <lblOffset val="100"/>
        <noMultiLvlLbl val="0"/>
      </catAx>
      <valAx>
        <axId val="2657570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575547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Estatistica!$H$2:$H$3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Estatistica!$H$7:$H$8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309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5753120"/>
        <axId val="265752336"/>
      </barChart>
      <catAx>
        <axId val="26575312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5752336"/>
        <crosses val="autoZero"/>
        <auto val="1"/>
        <lblAlgn val="ctr"/>
        <lblOffset val="100"/>
        <noMultiLvlLbl val="0"/>
      </catAx>
      <valAx>
        <axId val="26575233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575312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76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5753904"/>
        <axId val="134364832"/>
      </barChart>
      <catAx>
        <axId val="2657539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134364832"/>
        <crosses val="autoZero"/>
        <auto val="1"/>
        <lblAlgn val="ctr"/>
        <lblOffset val="100"/>
        <noMultiLvlLbl val="0"/>
      </catAx>
      <valAx>
        <axId val="1343648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57539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227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50335584"/>
        <axId val="350332056"/>
      </barChart>
      <catAx>
        <axId val="35033558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50332056"/>
        <crosses val="autoZero"/>
        <auto val="1"/>
        <lblAlgn val="ctr"/>
        <lblOffset val="100"/>
        <noMultiLvlLbl val="0"/>
      </catAx>
      <valAx>
        <axId val="35033205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5033558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50337544"/>
        <axId val="350335976"/>
      </barChart>
      <catAx>
        <axId val="35033754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50335976"/>
        <crosses val="autoZero"/>
        <auto val="1"/>
        <lblAlgn val="ctr"/>
        <lblOffset val="100"/>
        <noMultiLvlLbl val="0"/>
      </catAx>
      <valAx>
        <axId val="3503359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5033754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65611176"/>
        <axId val="265624016"/>
      </barChart>
      <catAx>
        <axId val="2656111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5624016"/>
        <crosses val="autoZero"/>
        <auto val="1"/>
        <lblAlgn val="ctr"/>
        <lblOffset val="100"/>
        <noMultiLvlLbl val="0"/>
      </catAx>
      <valAx>
        <axId val="26562401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561117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5778280"/>
        <axId val="265778664"/>
      </barChart>
      <catAx>
        <axId val="26577828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5778664"/>
        <crosses val="autoZero"/>
        <auto val="1"/>
        <lblAlgn val="ctr"/>
        <lblOffset val="100"/>
        <noMultiLvlLbl val="0"/>
      </catAx>
      <valAx>
        <axId val="26577866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577828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5750768"/>
        <axId val="265754296"/>
      </barChart>
      <catAx>
        <axId val="2657507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5754296"/>
        <crosses val="autoZero"/>
        <auto val="1"/>
        <lblAlgn val="ctr"/>
        <lblOffset val="100"/>
        <noMultiLvlLbl val="0"/>
      </catAx>
      <valAx>
        <axId val="26575429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575076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5755864"/>
        <axId val="265756256"/>
      </barChart>
      <catAx>
        <axId val="26575586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5756256"/>
        <crosses val="autoZero"/>
        <auto val="1"/>
        <lblAlgn val="ctr"/>
        <lblOffset val="100"/>
        <noMultiLvlLbl val="0"/>
      </catAx>
      <valAx>
        <axId val="26575625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575586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5751944"/>
        <axId val="265756648"/>
      </barChart>
      <catAx>
        <axId val="26575194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5756648"/>
        <crosses val="autoZero"/>
        <auto val="1"/>
        <lblAlgn val="ctr"/>
        <lblOffset val="100"/>
        <noMultiLvlLbl val="0"/>
      </catAx>
      <valAx>
        <axId val="2657566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575194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hyperlink" Target="http://www3.mte.gov.br/sistemas/mediador/Resumo/ResumoVisualizar?NrSolicitacao=MR012646/2023" TargetMode="External" Id="rId347"/><Relationship Type="http://schemas.openxmlformats.org/officeDocument/2006/relationships/hyperlink" Target="http://www3.mte.gov.br/sistemas/mediador/Resumo/ResumoVisualizar?NrSolicitacao=MR012721/2023" TargetMode="External" Id="rId348"/><Relationship Type="http://schemas.openxmlformats.org/officeDocument/2006/relationships/hyperlink" Target="http://www3.mte.gov.br/sistemas/mediador/Resumo/ResumoVisualizar?NrSolicitacao=MR006767/2023" TargetMode="External" Id="rId349"/><Relationship Type="http://schemas.openxmlformats.org/officeDocument/2006/relationships/hyperlink" Target="http://www3.mte.gov.br/sistemas/mediador/Resumo/ResumoVisualizar?NrSolicitacao=MR006142/2023" TargetMode="External" Id="rId350"/><Relationship Type="http://schemas.openxmlformats.org/officeDocument/2006/relationships/hyperlink" Target="http://www3.mte.gov.br/sistemas/mediador/Resumo/ResumoVisualizar?NrSolicitacao=MR014106/2023" TargetMode="External" Id="rId351"/><Relationship Type="http://schemas.openxmlformats.org/officeDocument/2006/relationships/hyperlink" Target="http://www3.mte.gov.br/sistemas/mediador/Resumo/ResumoVisualizar?NrSolicitacao=MR021851/2023" TargetMode="External" Id="rId352"/><Relationship Type="http://schemas.openxmlformats.org/officeDocument/2006/relationships/hyperlink" Target="http://www3.mte.gov.br/sistemas/mediador/Resumo/ResumoVisualizar?NrSolicitacao=MR019790/2023" TargetMode="External" Id="rId353"/><Relationship Type="http://schemas.openxmlformats.org/officeDocument/2006/relationships/hyperlink" Target="http://www3.mte.gov.br/sistemas/mediador/Resumo/ResumoVisualizar?NrSolicitacao=MR021881/2023" TargetMode="External" Id="rId354"/><Relationship Type="http://schemas.openxmlformats.org/officeDocument/2006/relationships/hyperlink" Target="http://www3.mte.gov.br/sistemas/mediador/Resumo/ResumoVisualizar?NrSolicitacao=MR021800/2023" TargetMode="External" Id="rId355"/><Relationship Type="http://schemas.openxmlformats.org/officeDocument/2006/relationships/hyperlink" Target="http://www3.mte.gov.br/sistemas/mediador/Resumo/ResumoVisualizar?NrSolicitacao=MR000576/2023" TargetMode="External" Id="rId356"/><Relationship Type="http://schemas.openxmlformats.org/officeDocument/2006/relationships/hyperlink" Target="http://www3.mte.gov.br/sistemas/mediador/Resumo/ResumoVisualizar?NrSolicitacao=MR000290/2023" TargetMode="External" Id="rId357"/><Relationship Type="http://schemas.openxmlformats.org/officeDocument/2006/relationships/hyperlink" Target="http://www3.mte.gov.br/sistemas/mediador/Resumo/ResumoVisualizar?NrSolicitacao=MR000290/2023" TargetMode="External" Id="rId358"/><Relationship Type="http://schemas.openxmlformats.org/officeDocument/2006/relationships/hyperlink" Target="http://www3.mte.gov.br/sistemas/mediador/Resumo/ResumoVisualizar?NrSolicitacao=MR000290/2023" TargetMode="External" Id="rId359"/><Relationship Type="http://schemas.openxmlformats.org/officeDocument/2006/relationships/hyperlink" Target="http://www3.mte.gov.br/sistemas/mediador/Resumo/ResumoVisualizar?NrSolicitacao=MR000290/2023" TargetMode="External" Id="rId360"/><Relationship Type="http://schemas.openxmlformats.org/officeDocument/2006/relationships/hyperlink" Target="http://www3.mte.gov.br/sistemas/mediador/Resumo/ResumoVisualizar?NrSolicitacao=MR000290/2023" TargetMode="External" Id="rId361"/><Relationship Type="http://schemas.openxmlformats.org/officeDocument/2006/relationships/hyperlink" Target="http://www3.mte.gov.br/sistemas/mediador/Resumo/ResumoVisualizar?NrSolicitacao=MR000290/2023" TargetMode="External" Id="rId362"/><Relationship Type="http://schemas.openxmlformats.org/officeDocument/2006/relationships/hyperlink" Target="http://www3.mte.gov.br/sistemas/mediador/Resumo/ResumoVisualizar?NrSolicitacao=MR000290/2023" TargetMode="External" Id="rId363"/><Relationship Type="http://schemas.openxmlformats.org/officeDocument/2006/relationships/hyperlink" Target="http://www3.mte.gov.br/sistemas/mediador/Resumo/ResumoVisualizar?NrSolicitacao=MR000290/2023" TargetMode="External" Id="rId364"/><Relationship Type="http://schemas.openxmlformats.org/officeDocument/2006/relationships/hyperlink" Target="http://www3.mte.gov.br/sistemas/mediador/Resumo/ResumoVisualizar?NrSolicitacao=MR000290/2023" TargetMode="External" Id="rId365"/><Relationship Type="http://schemas.openxmlformats.org/officeDocument/2006/relationships/hyperlink" Target="http://www3.mte.gov.br/sistemas/mediador/Resumo/ResumoVisualizar?NrSolicitacao=MR000290/2023" TargetMode="External" Id="rId366"/><Relationship Type="http://schemas.openxmlformats.org/officeDocument/2006/relationships/hyperlink" Target="http://www3.mte.gov.br/sistemas/mediador/Resumo/ResumoVisualizar?NrSolicitacao=MR000290/2023" TargetMode="External" Id="rId367"/><Relationship Type="http://schemas.openxmlformats.org/officeDocument/2006/relationships/hyperlink" Target="http://www3.mte.gov.br/sistemas/mediador/Resumo/ResumoVisualizar?NrSolicitacao=MR000290/2023" TargetMode="External" Id="rId368"/><Relationship Type="http://schemas.openxmlformats.org/officeDocument/2006/relationships/hyperlink" Target="http://www3.mte.gov.br/sistemas/mediador/Resumo/ResumoVisualizar?NrSolicitacao=MR018438/2023" TargetMode="External" Id="rId369"/><Relationship Type="http://schemas.openxmlformats.org/officeDocument/2006/relationships/hyperlink" Target="http://www3.mte.gov.br/sistemas/mediador/Resumo/ResumoVisualizar?NrSolicitacao=MR020423/2023" TargetMode="External" Id="rId370"/><Relationship Type="http://schemas.openxmlformats.org/officeDocument/2006/relationships/hyperlink" Target="http://www3.mte.gov.br/sistemas/mediador/Resumo/ResumoVisualizar?NrSolicitacao=MR020427/2023" TargetMode="External" Id="rId371"/><Relationship Type="http://schemas.openxmlformats.org/officeDocument/2006/relationships/hyperlink" Target="http://www3.mte.gov.br/sistemas/mediador/Resumo/ResumoVisualizar?NrSolicitacao=MR007981/2023" TargetMode="External" Id="rId372"/><Relationship Type="http://schemas.openxmlformats.org/officeDocument/2006/relationships/hyperlink" Target="http://www3.mte.gov.br/sistemas/mediador/Resumo/ResumoVisualizar?NrSolicitacao=MR018956/2023" TargetMode="External" Id="rId373"/><Relationship Type="http://schemas.openxmlformats.org/officeDocument/2006/relationships/hyperlink" Target="http://www3.mte.gov.br/sistemas/mediador/Resumo/ResumoVisualizar?NrSolicitacao=MR021499/2023" TargetMode="External" Id="rId374"/><Relationship Type="http://schemas.openxmlformats.org/officeDocument/2006/relationships/hyperlink" Target="http://www3.mte.gov.br/sistemas/mediador/Resumo/ResumoVisualizar?NrSolicitacao=MR020918/2023" TargetMode="External" Id="rId375"/><Relationship Type="http://schemas.openxmlformats.org/officeDocument/2006/relationships/hyperlink" Target="http://www3.mte.gov.br/sistemas/mediador/Resumo/ResumoVisualizar?NrSolicitacao=MR002902/2023" TargetMode="External" Id="rId376"/><Relationship Type="http://schemas.openxmlformats.org/officeDocument/2006/relationships/hyperlink" Target="http://www3.mte.gov.br/sistemas/mediador/Resumo/ResumoVisualizar?NrSolicitacao=MR023082/2023" TargetMode="External" Id="rId377"/><Relationship Type="http://schemas.openxmlformats.org/officeDocument/2006/relationships/hyperlink" Target="http://www3.mte.gov.br/sistemas/mediador/Resumo/ResumoVisualizar?NrSolicitacao=MR023028/2023" TargetMode="External" Id="rId378"/><Relationship Type="http://schemas.openxmlformats.org/officeDocument/2006/relationships/hyperlink" Target="http://www3.mte.gov.br/sistemas/mediador/Resumo/ResumoVisualizar?NrSolicitacao=MR022639/2023" TargetMode="External" Id="rId379"/><Relationship Type="http://schemas.openxmlformats.org/officeDocument/2006/relationships/hyperlink" Target="http://www3.mte.gov.br/sistemas/mediador/Resumo/ResumoVisualizar?NrSolicitacao=MR022917/2023" TargetMode="External" Id="rId380"/><Relationship Type="http://schemas.openxmlformats.org/officeDocument/2006/relationships/hyperlink" Target="http://www3.mte.gov.br/sistemas/mediador/Resumo/ResumoVisualizar?NrSolicitacao=MR002895/2023" TargetMode="External" Id="rId381"/><Relationship Type="http://schemas.openxmlformats.org/officeDocument/2006/relationships/hyperlink" Target="http://www3.mte.gov.br/sistemas/mediador/Resumo/ResumoVisualizar?NrSolicitacao=MR023680/2023" TargetMode="External" Id="rId382"/><Relationship Type="http://schemas.openxmlformats.org/officeDocument/2006/relationships/hyperlink" Target="http://www3.mte.gov.br/sistemas/mediador/Resumo/ResumoVisualizar?NrSolicitacao=MR023680/2023" TargetMode="External" Id="rId383"/><Relationship Type="http://schemas.openxmlformats.org/officeDocument/2006/relationships/hyperlink" Target="http://www3.mte.gov.br/sistemas/mediador/Resumo/ResumoVisualizar?NrSolicitacao=MR023680/2023" TargetMode="External" Id="rId384"/><Relationship Type="http://schemas.openxmlformats.org/officeDocument/2006/relationships/hyperlink" Target="http://www3.mte.gov.br/sistemas/mediador/Resumo/ResumoVisualizar?NrSolicitacao=MR023680/2023" TargetMode="External" Id="rId385"/><Relationship Type="http://schemas.openxmlformats.org/officeDocument/2006/relationships/hyperlink" Target="http://www3.mte.gov.br/sistemas/mediador/Resumo/ResumoVisualizar?NrSolicitacao=MR023680/2023" TargetMode="External" Id="rId386"/><Relationship Type="http://schemas.openxmlformats.org/officeDocument/2006/relationships/hyperlink" Target="http://www3.mte.gov.br/sistemas/mediador/Resumo/ResumoVisualizar?NrSolicitacao=MR023680/2023" TargetMode="External" Id="rId387"/><Relationship Type="http://schemas.openxmlformats.org/officeDocument/2006/relationships/hyperlink" Target="http://www3.mte.gov.br/sistemas/mediador/Resumo/ResumoVisualizar?NrSolicitacao=MR023680/2023" TargetMode="External" Id="rId388"/><Relationship Type="http://schemas.openxmlformats.org/officeDocument/2006/relationships/hyperlink" Target="http://www3.mte.gov.br/sistemas/mediador/Resumo/ResumoVisualizar?NrSolicitacao=MR023680/2023" TargetMode="External" Id="rId389"/><Relationship Type="http://schemas.openxmlformats.org/officeDocument/2006/relationships/hyperlink" Target="http://www3.mte.gov.br/sistemas/mediador/Resumo/ResumoVisualizar?NrSolicitacao=MR023680/2023" TargetMode="External" Id="rId390"/><Relationship Type="http://schemas.openxmlformats.org/officeDocument/2006/relationships/hyperlink" Target="http://www3.mte.gov.br/sistemas/mediador/Resumo/ResumoVisualizar?NrSolicitacao=MR023680/2023" TargetMode="External" Id="rId391"/><Relationship Type="http://schemas.openxmlformats.org/officeDocument/2006/relationships/hyperlink" Target="http://www3.mte.gov.br/sistemas/mediador/Resumo/ResumoVisualizar?NrSolicitacao=MR022755/2023" TargetMode="External" Id="rId392"/><Relationship Type="http://schemas.openxmlformats.org/officeDocument/2006/relationships/hyperlink" Target="http://www3.mte.gov.br/sistemas/mediador/Resumo/ResumoVisualizar?NrSolicitacao=MR022758/2023" TargetMode="External" Id="rId393"/><Relationship Type="http://schemas.openxmlformats.org/officeDocument/2006/relationships/hyperlink" Target="http://www3.mte.gov.br/sistemas/mediador/Resumo/ResumoVisualizar?NrSolicitacao=MR003369/2023" TargetMode="External" Id="rId394"/><Relationship Type="http://schemas.openxmlformats.org/officeDocument/2006/relationships/hyperlink" Target="http://www3.mte.gov.br/sistemas/mediador/Resumo/ResumoVisualizar?NrSolicitacao=MR003374/2023" TargetMode="External" Id="rId395"/><Relationship Type="http://schemas.openxmlformats.org/officeDocument/2006/relationships/hyperlink" Target="http://www3.mte.gov.br/sistemas/mediador/Resumo/ResumoVisualizar?NrSolicitacao=MR020676/2023" TargetMode="External" Id="rId396"/><Relationship Type="http://schemas.openxmlformats.org/officeDocument/2006/relationships/hyperlink" Target="http://www3.mte.gov.br/sistemas/mediador/Resumo/ResumoVisualizar?NrSolicitacao=MR020687/2023" TargetMode="External" Id="rId397"/><Relationship Type="http://schemas.openxmlformats.org/officeDocument/2006/relationships/hyperlink" Target="http://www3.mte.gov.br/sistemas/mediador/Resumo/ResumoVisualizar?NrSolicitacao=MR022743/2023" TargetMode="External" Id="rId398"/><Relationship Type="http://schemas.openxmlformats.org/officeDocument/2006/relationships/hyperlink" Target="http://www3.mte.gov.br/sistemas/mediador/Resumo/ResumoVisualizar?NrSolicitacao=MR022746/2023" TargetMode="External" Id="rId399"/><Relationship Type="http://schemas.openxmlformats.org/officeDocument/2006/relationships/hyperlink" Target="http://www3.mte.gov.br/sistemas/mediador/Resumo/ResumoVisualizar?NrSolicitacao=MR004507/2023" TargetMode="External" Id="rId400"/><Relationship Type="http://schemas.openxmlformats.org/officeDocument/2006/relationships/hyperlink" Target="http://www3.mte.gov.br/sistemas/mediador/Resumo/ResumoVisualizar?NrSolicitacao=MR022194/2023" TargetMode="External" Id="rId401"/><Relationship Type="http://schemas.openxmlformats.org/officeDocument/2006/relationships/hyperlink" Target="http://www3.mte.gov.br/sistemas/mediador/Resumo/ResumoVisualizar?NrSolicitacao=MR024482/2023" TargetMode="External" Id="rId402"/><Relationship Type="http://schemas.openxmlformats.org/officeDocument/2006/relationships/hyperlink" Target="http://www3.mte.gov.br/sistemas/mediador/Resumo/ResumoVisualizar?NrSolicitacao=MR022761/2023" TargetMode="External" Id="rId403"/><Relationship Type="http://schemas.openxmlformats.org/officeDocument/2006/relationships/hyperlink" Target="http://www3.mte.gov.br/sistemas/mediador/Resumo/ResumoVisualizar?NrSolicitacao=MR020698/2023" TargetMode="External" Id="rId404"/><Relationship Type="http://schemas.openxmlformats.org/officeDocument/2006/relationships/hyperlink" Target="http://www3.mte.gov.br/sistemas/mediador/Resumo/ResumoVisualizar?NrSolicitacao=MR022242/2023" TargetMode="External" Id="rId405"/><Relationship Type="http://schemas.openxmlformats.org/officeDocument/2006/relationships/hyperlink" Target="http://www3.mte.gov.br/sistemas/mediador/Resumo/ResumoVisualizar?NrSolicitacao=MR029616/2023" TargetMode="External" Id="rId406"/><Relationship Type="http://schemas.openxmlformats.org/officeDocument/2006/relationships/hyperlink" Target="http://www3.mte.gov.br/sistemas/mediador/Resumo/ResumoVisualizar?NrSolicitacao=MR010934/2023" TargetMode="External" Id="rId407"/><Relationship Type="http://schemas.openxmlformats.org/officeDocument/2006/relationships/hyperlink" Target="http://www3.mte.gov.br/sistemas/mediador/Resumo/ResumoVisualizar?NrSolicitacao=MR010934/2023" TargetMode="External" Id="rId408"/><Relationship Type="http://schemas.openxmlformats.org/officeDocument/2006/relationships/hyperlink" Target="http://www3.mte.gov.br/sistemas/mediador/Resumo/ResumoVisualizar?NrSolicitacao=MR010934/2023" TargetMode="External" Id="rId409"/><Relationship Type="http://schemas.openxmlformats.org/officeDocument/2006/relationships/hyperlink" Target="http://www3.mte.gov.br/sistemas/mediador/Resumo/ResumoVisualizar?NrSolicitacao=MR010934/2023" TargetMode="External" Id="rId410"/><Relationship Type="http://schemas.openxmlformats.org/officeDocument/2006/relationships/hyperlink" Target="http://www3.mte.gov.br/sistemas/mediador/Resumo/ResumoVisualizar?NrSolicitacao=MR010934/2023" TargetMode="External" Id="rId411"/><Relationship Type="http://schemas.openxmlformats.org/officeDocument/2006/relationships/hyperlink" Target="http://www3.mte.gov.br/sistemas/mediador/Resumo/ResumoVisualizar?NrSolicitacao=MR010934/2023" TargetMode="External" Id="rId412"/><Relationship Type="http://schemas.openxmlformats.org/officeDocument/2006/relationships/hyperlink" Target="http://www3.mte.gov.br/sistemas/mediador/Resumo/ResumoVisualizar?NrSolicitacao=MR022253/2023" TargetMode="External" Id="rId413"/><Relationship Type="http://schemas.openxmlformats.org/officeDocument/2006/relationships/hyperlink" Target="http://www3.mte.gov.br/sistemas/mediador/Resumo/ResumoVisualizar?NrSolicitacao=MR022253/2023" TargetMode="External" Id="rId414"/><Relationship Type="http://schemas.openxmlformats.org/officeDocument/2006/relationships/hyperlink" Target="http://www3.mte.gov.br/sistemas/mediador/Resumo/ResumoVisualizar?NrSolicitacao=MR031086/2023" TargetMode="External" Id="rId415"/><Relationship Type="http://schemas.openxmlformats.org/officeDocument/2006/relationships/hyperlink" Target="http://www3.mte.gov.br/sistemas/mediador/Resumo/ResumoVisualizar?NrSolicitacao=MR029863/2023" TargetMode="External" Id="rId416"/><Relationship Type="http://schemas.openxmlformats.org/officeDocument/2006/relationships/hyperlink" Target="http://www3.mte.gov.br/sistemas/mediador/Resumo/ResumoVisualizar?NrSolicitacao=MR029884/2023" TargetMode="External" Id="rId417"/><Relationship Type="http://schemas.openxmlformats.org/officeDocument/2006/relationships/hyperlink" Target="http://www3.mte.gov.br/sistemas/mediador/Resumo/ResumoVisualizar?NrSolicitacao=MR032336/2023" TargetMode="External" Id="rId418"/><Relationship Type="http://schemas.openxmlformats.org/officeDocument/2006/relationships/hyperlink" Target="http://www3.mte.gov.br/sistemas/mediador/Resumo/ResumoVisualizar?NrSolicitacao=MR022288/2023" TargetMode="External" Id="rId419"/><Relationship Type="http://schemas.openxmlformats.org/officeDocument/2006/relationships/hyperlink" Target="http://www3.mte.gov.br/sistemas/mediador/Resumo/ResumoVisualizar?NrSolicitacao=MR016279/2023" TargetMode="External" Id="rId420"/><Relationship Type="http://schemas.openxmlformats.org/officeDocument/2006/relationships/hyperlink" Target="http://www3.mte.gov.br/sistemas/mediador/Resumo/ResumoVisualizar?NrSolicitacao=MR016279/2023" TargetMode="External" Id="rId421"/><Relationship Type="http://schemas.openxmlformats.org/officeDocument/2006/relationships/hyperlink" Target="http://www3.mte.gov.br/sistemas/mediador/Resumo/ResumoVisualizar?NrSolicitacao=MR032543/2023" TargetMode="External" Id="rId422"/><Relationship Type="http://schemas.openxmlformats.org/officeDocument/2006/relationships/hyperlink" Target="http://www3.mte.gov.br/sistemas/mediador/Resumo/ResumoVisualizar?NrSolicitacao=MR028821/2023" TargetMode="External" Id="rId423"/><Relationship Type="http://schemas.openxmlformats.org/officeDocument/2006/relationships/hyperlink" Target="http://www3.mte.gov.br/sistemas/mediador/Resumo/ResumoVisualizar?NrSolicitacao=MR034076/2023" TargetMode="External" Id="rId424"/><Relationship Type="http://schemas.openxmlformats.org/officeDocument/2006/relationships/hyperlink" Target="http://www3.mte.gov.br/sistemas/mediador/Resumo/ResumoVisualizar?NrSolicitacao=MR031021/2023" TargetMode="External" Id="rId425"/><Relationship Type="http://schemas.openxmlformats.org/officeDocument/2006/relationships/hyperlink" Target="http://www3.mte.gov.br/sistemas/mediador/Resumo/ResumoVisualizar?NrSolicitacao=MR009720/2023" TargetMode="External" Id="rId426"/><Relationship Type="http://schemas.openxmlformats.org/officeDocument/2006/relationships/hyperlink" Target="http://www3.mte.gov.br/sistemas/mediador/Resumo/ResumoVisualizar?NrSolicitacao=MR009720/2023" TargetMode="External" Id="rId427"/><Relationship Type="http://schemas.openxmlformats.org/officeDocument/2006/relationships/hyperlink" Target="http://www3.mte.gov.br/sistemas/mediador/Resumo/ResumoVisualizar?NrSolicitacao=MR009720/2023" TargetMode="External" Id="rId428"/><Relationship Type="http://schemas.openxmlformats.org/officeDocument/2006/relationships/hyperlink" Target="http://www3.mte.gov.br/sistemas/mediador/Resumo/ResumoVisualizar?NrSolicitacao=MR009720/2023" TargetMode="External" Id="rId429"/><Relationship Type="http://schemas.openxmlformats.org/officeDocument/2006/relationships/hyperlink" Target="http://www3.mte.gov.br/sistemas/mediador/Resumo/ResumoVisualizar?NrSolicitacao=MR009720/2023" TargetMode="External" Id="rId430"/><Relationship Type="http://schemas.openxmlformats.org/officeDocument/2006/relationships/hyperlink" Target="http://www3.mte.gov.br/sistemas/mediador/Resumo/ResumoVisualizar?NrSolicitacao=MR009720/2023" TargetMode="External" Id="rId431"/><Relationship Type="http://schemas.openxmlformats.org/officeDocument/2006/relationships/hyperlink" Target="http://www3.mte.gov.br/sistemas/mediador/Resumo/ResumoVisualizar?NrSolicitacao=MR034899/2023" TargetMode="External" Id="rId432"/><Relationship Type="http://schemas.openxmlformats.org/officeDocument/2006/relationships/hyperlink" Target="http://www3.mte.gov.br/sistemas/mediador/Resumo/ResumoVisualizar?NrSolicitacao=MR005359/2023" TargetMode="External" Id="rId433"/><Relationship Type="http://schemas.openxmlformats.org/officeDocument/2006/relationships/hyperlink" Target="http://www3.mte.gov.br/sistemas/mediador/Resumo/ResumoVisualizar?NrSolicitacao=MR035314/2023" TargetMode="External" Id="rId434"/><Relationship Type="http://schemas.openxmlformats.org/officeDocument/2006/relationships/hyperlink" Target="http://www3.mte.gov.br/sistemas/mediador/Resumo/ResumoVisualizar?NrSolicitacao=MR036745/2023" TargetMode="External" Id="rId435"/><Relationship Type="http://schemas.openxmlformats.org/officeDocument/2006/relationships/hyperlink" Target="http://www3.mte.gov.br/sistemas/mediador/Resumo/ResumoVisualizar?NrSolicitacao=MR023575/2023" TargetMode="External" Id="rId436"/><Relationship Type="http://schemas.openxmlformats.org/officeDocument/2006/relationships/hyperlink" Target="http://www3.mte.gov.br/sistemas/mediador/Resumo/ResumoVisualizar?NrSolicitacao=MR030430/2023" TargetMode="External" Id="rId437"/><Relationship Type="http://schemas.openxmlformats.org/officeDocument/2006/relationships/hyperlink" Target="http://www3.mte.gov.br/sistemas/mediador/Resumo/ResumoVisualizar?NrSolicitacao=MR022751/2023" TargetMode="External" Id="rId438"/><Relationship Type="http://schemas.openxmlformats.org/officeDocument/2006/relationships/hyperlink" Target="http://www3.mte.gov.br/sistemas/mediador/Resumo/ResumoVisualizar?NrSolicitacao=MR004883/2023" TargetMode="External" Id="rId439"/><Relationship Type="http://schemas.openxmlformats.org/officeDocument/2006/relationships/hyperlink" Target="http://www3.mte.gov.br/sistemas/mediador/Resumo/ResumoVisualizar?NrSolicitacao=MR004883/2023" TargetMode="External" Id="rId440"/><Relationship Type="http://schemas.openxmlformats.org/officeDocument/2006/relationships/hyperlink" Target="http://www3.mte.gov.br/sistemas/mediador/Resumo/ResumoVisualizar?NrSolicitacao=MR004883/2023" TargetMode="External" Id="rId441"/><Relationship Type="http://schemas.openxmlformats.org/officeDocument/2006/relationships/hyperlink" Target="http://www3.mte.gov.br/sistemas/mediador/Resumo/ResumoVisualizar?NrSolicitacao=MR004883/2023" TargetMode="External" Id="rId442"/><Relationship Type="http://schemas.openxmlformats.org/officeDocument/2006/relationships/hyperlink" Target="http://www3.mte.gov.br/sistemas/mediador/Resumo/ResumoVisualizar?NrSolicitacao=MR004883/2023" TargetMode="External" Id="rId443"/><Relationship Type="http://schemas.openxmlformats.org/officeDocument/2006/relationships/hyperlink" Target="http://www3.mte.gov.br/sistemas/mediador/Resumo/ResumoVisualizar?NrSolicitacao=MR034380/2023" TargetMode="External" Id="rId444"/><Relationship Type="http://schemas.openxmlformats.org/officeDocument/2006/relationships/hyperlink" Target="http://www3.mte.gov.br/sistemas/mediador/Resumo/ResumoVisualizar?NrSolicitacao=MR034380/2023" TargetMode="External" Id="rId445"/><Relationship Type="http://schemas.openxmlformats.org/officeDocument/2006/relationships/hyperlink" Target="http://www3.mte.gov.br/sistemas/mediador/Resumo/ResumoVisualizar?NrSolicitacao=MR034380/2023" TargetMode="External" Id="rId446"/><Relationship Type="http://schemas.openxmlformats.org/officeDocument/2006/relationships/hyperlink" Target="http://www3.mte.gov.br/sistemas/mediador/Resumo/ResumoVisualizar?NrSolicitacao=MR034380/2023" TargetMode="External" Id="rId447"/><Relationship Type="http://schemas.openxmlformats.org/officeDocument/2006/relationships/hyperlink" Target="http://www3.mte.gov.br/sistemas/mediador/Resumo/ResumoVisualizar?NrSolicitacao=MR035721/2023" TargetMode="External" Id="rId448"/><Relationship Type="http://schemas.openxmlformats.org/officeDocument/2006/relationships/hyperlink" Target="http://www3.mte.gov.br/sistemas/mediador/Resumo/ResumoVisualizar?NrSolicitacao=MR037129/2023" TargetMode="External" Id="rId449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Plan1">
    <tabColor theme="7" tint="0.3999755851924192"/>
    <outlinePr summaryBelow="1" summaryRight="1"/>
    <pageSetUpPr/>
  </sheetPr>
  <dimension ref="A1:E666"/>
  <sheetViews>
    <sheetView topLeftCell="A617" workbookViewId="0">
      <selection activeCell="A629" sqref="A629"/>
    </sheetView>
  </sheetViews>
  <sheetFormatPr baseColWidth="8" defaultRowHeight="14.4" outlineLevelCol="0"/>
  <cols>
    <col width="47.6640625" customWidth="1" style="32" min="1" max="1"/>
    <col width="19.44140625" customWidth="1" style="32" min="2" max="2"/>
    <col width="17.88671875" customWidth="1" style="32" min="3" max="3"/>
    <col width="23.109375" customWidth="1" style="32" min="4" max="4"/>
    <col width="20.109375" customWidth="1" style="32" min="5" max="5"/>
    <col width="19.6640625" customWidth="1" style="32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2">
    <tabColor theme="7" tint="0.3999755851924192"/>
    <outlinePr summaryBelow="1" summaryRight="1"/>
    <pageSetUpPr/>
  </sheetPr>
  <dimension ref="A1:F505"/>
  <sheetViews>
    <sheetView workbookViewId="0">
      <pane ySplit="1" topLeftCell="A406" activePane="bottomLeft" state="frozen"/>
      <selection pane="bottomLeft" activeCell="A392" sqref="A392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160"/>
    <col width="9.109375" customWidth="1" style="1" min="161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Atacadista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Atacadista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Atacadista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 codeName="Plan3"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32" min="2" max="2"/>
    <col width="14" customWidth="1" style="32" min="3" max="3"/>
    <col width="31.33203125" customWidth="1" style="32" min="5" max="5"/>
    <col width="14" customWidth="1" style="32" min="6" max="6"/>
  </cols>
  <sheetData>
    <row r="1" ht="25.5" customHeight="1" s="32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32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32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32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32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32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32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32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30" t="n">
        <v>2022</v>
      </c>
      <c r="D29" s="31" t="n"/>
      <c r="E29" s="31" t="n"/>
      <c r="F29" s="31" t="n"/>
      <c r="G29" s="31" t="n"/>
      <c r="H29" s="31" t="n"/>
      <c r="I29" s="31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30" t="n">
        <v>2021</v>
      </c>
      <c r="D48" s="31" t="n"/>
      <c r="E48" s="31" t="n"/>
      <c r="F48" s="31" t="n"/>
      <c r="G48" s="31" t="n"/>
      <c r="H48" s="31" t="n"/>
      <c r="I48" s="31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33" t="inlineStr">
        <is>
          <t>2021 x 2022</t>
        </is>
      </c>
    </row>
    <row r="68"/>
    <row r="69"/>
    <row r="96">
      <c r="L96" s="15" t="n"/>
    </row>
    <row r="109" ht="15" customHeight="1" s="32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Plan4">
    <tabColor theme="4" tint="0.3999755851924192"/>
    <outlinePr summaryBelow="1" summaryRight="1"/>
    <pageSetUpPr/>
  </sheetPr>
  <dimension ref="A1:P799"/>
  <sheetViews>
    <sheetView workbookViewId="0">
      <pane ySplit="1" topLeftCell="A432" activePane="bottomLeft" state="frozen"/>
      <selection pane="bottomLeft" activeCell="A320" sqref="A32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173"/>
    <col width="9.109375" customWidth="1" style="1" min="174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451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32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32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32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32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32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32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32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32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32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32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32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32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32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32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32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32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32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32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32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32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32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32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32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32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32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32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32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32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32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32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32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32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32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32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32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32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32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32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32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32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32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32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32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32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32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32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32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32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32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32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32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32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32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32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32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32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32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32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32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32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32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32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32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32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32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32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32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32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32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32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32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32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10400614000114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ESPACO DO BANHO E AROMAS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inlineStr">
        <is>
          <t>DUBELAS COMERCIO DO VESTUARIO LTDA</t>
        </is>
      </c>
      <c r="B348" s="2" t="n">
        <v>13801502000163</v>
      </c>
      <c r="C348" s="16" t="inlineStr">
        <is>
          <t>MR012646/2023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01/11/2022 - 31/12/2023</t>
        </is>
      </c>
      <c r="G348" s="22" t="n">
        <v>45054</v>
      </c>
      <c r="H348" s="1">
        <f>LEFT(B348,8)</f>
        <v/>
      </c>
      <c r="I348" s="1">
        <f>C348</f>
        <v/>
      </c>
    </row>
    <row r="349">
      <c r="A349" s="16" t="inlineStr">
        <is>
          <t>SUBLIME PRAIA COMERCIO DE COLCHOES LTDA</t>
        </is>
      </c>
      <c r="B349" s="2" t="n">
        <v>45914021000150</v>
      </c>
      <c r="C349" s="16" t="inlineStr">
        <is>
          <t>MR012721/2023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01/11/2022 - 31/12/2023</t>
        </is>
      </c>
      <c r="G349" s="22" t="n">
        <v>45054</v>
      </c>
      <c r="H349" s="1">
        <f>LEFT(B349,8)</f>
        <v/>
      </c>
      <c r="I349" s="1">
        <f>C349</f>
        <v/>
      </c>
    </row>
    <row r="350">
      <c r="A350" s="16" t="inlineStr">
        <is>
          <t>ALPHA TRADING COMERCIO DE ARTIGOS ESPORTIVOS LTDA</t>
        </is>
      </c>
      <c r="B350" s="2" t="n">
        <v>48862018000129</v>
      </c>
      <c r="C350" s="16" t="inlineStr">
        <is>
          <t>MR006767/2023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01/11/2022 - 31/12/2023</t>
        </is>
      </c>
      <c r="G350" s="22" t="n">
        <v>45054</v>
      </c>
      <c r="H350" s="1">
        <f>LEFT(B350,8)</f>
        <v/>
      </c>
      <c r="I350" s="1">
        <f>C350</f>
        <v/>
      </c>
    </row>
    <row r="351">
      <c r="A351" s="16" t="inlineStr">
        <is>
          <t>BETA TRADING COMERCIO DE ARTIGOS ESPORTIVOS LTDA</t>
        </is>
      </c>
      <c r="B351" s="2" t="n">
        <v>36937669000151</v>
      </c>
      <c r="C351" s="16" t="inlineStr">
        <is>
          <t>MR006142/2023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01/11/2022 - 31/12/2023</t>
        </is>
      </c>
      <c r="G351" s="22" t="n">
        <v>45054</v>
      </c>
      <c r="H351" s="1">
        <f>LEFT(B351,8)</f>
        <v/>
      </c>
      <c r="I351" s="1">
        <f>C351</f>
        <v/>
      </c>
    </row>
    <row r="352">
      <c r="A352" s="16" t="inlineStr">
        <is>
          <t>RHOVI LOCACAO DE CONTEINER E COMERCIO ALIMENTICIO LTDA</t>
        </is>
      </c>
      <c r="B352" s="2" t="n">
        <v>90157975000110</v>
      </c>
      <c r="C352" s="16" t="inlineStr">
        <is>
          <t>MR014106/2023</t>
        </is>
      </c>
      <c r="D352" s="16" t="inlineStr">
        <is>
          <t>Domingos e feriados</t>
        </is>
      </c>
      <c r="E352" s="16" t="inlineStr">
        <is>
          <t>Mercado</t>
        </is>
      </c>
      <c r="F352" s="21" t="inlineStr">
        <is>
          <t>01/11/2022 - 31/12/2023</t>
        </is>
      </c>
      <c r="G352" s="22" t="n">
        <v>45055</v>
      </c>
      <c r="H352" s="1">
        <f>LEFT(B352,8)</f>
        <v/>
      </c>
      <c r="I352" s="1">
        <f>C352</f>
        <v/>
      </c>
    </row>
    <row r="353">
      <c r="A353" s="16" t="inlineStr">
        <is>
          <t>IMPERIUM OTICA E JOALHERIA LTDA</t>
        </is>
      </c>
      <c r="B353" s="2" t="n">
        <v>28411717000145</v>
      </c>
      <c r="C353" s="16" t="inlineStr">
        <is>
          <t>MR021851/2023</t>
        </is>
      </c>
      <c r="D353" s="16" t="inlineStr">
        <is>
          <t>Domingos e feriados</t>
        </is>
      </c>
      <c r="E353" s="16" t="inlineStr">
        <is>
          <t>Ótica</t>
        </is>
      </c>
      <c r="F353" s="21" t="inlineStr">
        <is>
          <t>01/11/2022 - 31/12/2023</t>
        </is>
      </c>
      <c r="G353" s="22" t="n">
        <v>45056</v>
      </c>
      <c r="H353" s="1">
        <f>LEFT(B353,8)</f>
        <v/>
      </c>
      <c r="I353" s="1">
        <f>C353</f>
        <v/>
      </c>
    </row>
    <row r="354">
      <c r="A354" s="16" t="inlineStr">
        <is>
          <t>KR JOALHERIA E OTICA LTDA</t>
        </is>
      </c>
      <c r="B354" s="2" t="n">
        <v>17355949000107</v>
      </c>
      <c r="C354" s="16" t="inlineStr">
        <is>
          <t>MR019790/2023</t>
        </is>
      </c>
      <c r="D354" s="16" t="inlineStr">
        <is>
          <t>Domingos e feriados</t>
        </is>
      </c>
      <c r="E354" s="16" t="inlineStr">
        <is>
          <t>Ótica</t>
        </is>
      </c>
      <c r="F354" s="21" t="inlineStr">
        <is>
          <t>01/11/2022 - 31/12/2023</t>
        </is>
      </c>
      <c r="G354" s="22" t="n">
        <v>45056</v>
      </c>
      <c r="H354" s="1">
        <f>LEFT(B354,8)</f>
        <v/>
      </c>
      <c r="I354" s="1">
        <f>C354</f>
        <v/>
      </c>
    </row>
    <row r="355">
      <c r="A355" s="16" t="inlineStr">
        <is>
          <t>MATOB JOALHERIA E OTICA LTDA</t>
        </is>
      </c>
      <c r="B355" s="2" t="n">
        <v>3780363000185</v>
      </c>
      <c r="C355" s="16" t="inlineStr">
        <is>
          <t>MR021881/2023</t>
        </is>
      </c>
      <c r="D355" s="16" t="inlineStr">
        <is>
          <t>Domingos e feriados</t>
        </is>
      </c>
      <c r="E355" s="16" t="inlineStr">
        <is>
          <t>Ótica</t>
        </is>
      </c>
      <c r="F355" s="21" t="inlineStr">
        <is>
          <t>01/11/2022 - 31/12/2023</t>
        </is>
      </c>
      <c r="G355" s="22" t="n">
        <v>45056</v>
      </c>
      <c r="H355" s="1">
        <f>LEFT(B355,8)</f>
        <v/>
      </c>
      <c r="I355" s="1">
        <f>C355</f>
        <v/>
      </c>
    </row>
    <row r="356">
      <c r="A356" s="16" t="inlineStr">
        <is>
          <t>JDF COMERCIO DE VESTUARIO LTDA</t>
        </is>
      </c>
      <c r="B356" s="2" t="n">
        <v>26893767000261</v>
      </c>
      <c r="C356" s="16" t="inlineStr">
        <is>
          <t>MR021800/2023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01/11/2022 - 31/12/2023</t>
        </is>
      </c>
      <c r="G356" s="22" t="n">
        <v>45057</v>
      </c>
      <c r="H356" s="1">
        <f>LEFT(B356,8)</f>
        <v/>
      </c>
      <c r="I356" s="1">
        <f>C356</f>
        <v/>
      </c>
    </row>
    <row r="357">
      <c r="A357" s="16" t="inlineStr">
        <is>
          <t>ALCIONE BRISTOT LTDA</t>
        </is>
      </c>
      <c r="B357" s="2" t="n">
        <v>94231263000155</v>
      </c>
      <c r="C357" s="16" t="inlineStr">
        <is>
          <t>MR000576/2023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01/11/2022 - 31/12/2023</t>
        </is>
      </c>
      <c r="G357" s="22" t="n">
        <v>45057</v>
      </c>
      <c r="H357" s="1">
        <f>LEFT(B357,8)</f>
        <v/>
      </c>
      <c r="I357" s="1">
        <f>C357</f>
        <v/>
      </c>
    </row>
    <row r="358">
      <c r="A358" s="16" t="inlineStr">
        <is>
          <t>AMERICANAS S.A.</t>
        </is>
      </c>
      <c r="B358" s="2" t="n">
        <v>776574163535</v>
      </c>
      <c r="C358" s="16" t="inlineStr">
        <is>
          <t>MR000290/2023</t>
        </is>
      </c>
      <c r="D358" s="16" t="inlineStr">
        <is>
          <t>Domingos e feriados</t>
        </is>
      </c>
      <c r="E358" s="16" t="inlineStr">
        <is>
          <t>Lojista</t>
        </is>
      </c>
      <c r="F358" s="21" t="inlineStr">
        <is>
          <t>01/11/2022 - 31/12/2023</t>
        </is>
      </c>
      <c r="G358" s="22" t="n">
        <v>45057</v>
      </c>
      <c r="H358" s="1">
        <f>LEFT(B358,8)</f>
        <v/>
      </c>
      <c r="I358" s="1">
        <f>C358</f>
        <v/>
      </c>
    </row>
    <row r="359">
      <c r="A359" s="16" t="inlineStr">
        <is>
          <t>AMERICANAS S.A.</t>
        </is>
      </c>
      <c r="B359" s="2" t="n">
        <v>776574161753</v>
      </c>
      <c r="C359" s="16" t="inlineStr">
        <is>
          <t>MR000290/2023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01/11/2022 - 31/12/2023</t>
        </is>
      </c>
      <c r="G359" s="22" t="n">
        <v>45057</v>
      </c>
      <c r="H359" s="1">
        <f>LEFT(B359,8)</f>
        <v/>
      </c>
      <c r="I359" s="1">
        <f>C359</f>
        <v/>
      </c>
    </row>
    <row r="360">
      <c r="A360" s="16" t="inlineStr">
        <is>
          <t>AMERICANAS S.A.</t>
        </is>
      </c>
      <c r="B360" s="2" t="n">
        <v>776574161915</v>
      </c>
      <c r="C360" s="16" t="inlineStr">
        <is>
          <t>MR000290/2023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01/11/2022 - 31/12/2023</t>
        </is>
      </c>
      <c r="G360" s="22" t="n">
        <v>45057</v>
      </c>
      <c r="H360" s="1">
        <f>LEFT(B360,8)</f>
        <v/>
      </c>
      <c r="I360" s="1">
        <f>C360</f>
        <v/>
      </c>
    </row>
    <row r="361">
      <c r="A361" s="16" t="inlineStr">
        <is>
          <t>AMERICANAS S.A.</t>
        </is>
      </c>
      <c r="B361" s="2" t="n">
        <v>776574161320</v>
      </c>
      <c r="C361" s="16" t="inlineStr">
        <is>
          <t>MR000290/2023</t>
        </is>
      </c>
      <c r="D361" s="16" t="inlineStr">
        <is>
          <t>Domingos e feriados</t>
        </is>
      </c>
      <c r="E361" s="16" t="inlineStr">
        <is>
          <t>Lojista</t>
        </is>
      </c>
      <c r="F361" s="21" t="inlineStr">
        <is>
          <t>01/11/2022 - 31/12/2023</t>
        </is>
      </c>
      <c r="G361" s="22" t="n">
        <v>45057</v>
      </c>
      <c r="H361" s="1">
        <f>LEFT(B361,8)</f>
        <v/>
      </c>
      <c r="I361" s="1">
        <f>C361</f>
        <v/>
      </c>
    </row>
    <row r="362">
      <c r="A362" s="16" t="inlineStr">
        <is>
          <t>AMERICANAS S.A.</t>
        </is>
      </c>
      <c r="B362" s="2" t="n">
        <v>776574163454</v>
      </c>
      <c r="C362" s="16" t="inlineStr">
        <is>
          <t>MR000290/2023</t>
        </is>
      </c>
      <c r="D362" s="16" t="inlineStr">
        <is>
          <t>Domingos e feriados</t>
        </is>
      </c>
      <c r="E362" s="16" t="inlineStr">
        <is>
          <t>Lojista</t>
        </is>
      </c>
      <c r="F362" s="21" t="inlineStr">
        <is>
          <t>01/11/2022 - 31/12/2023</t>
        </is>
      </c>
      <c r="G362" s="22" t="n">
        <v>45057</v>
      </c>
      <c r="H362" s="1">
        <f>LEFT(B362,8)</f>
        <v/>
      </c>
      <c r="I362" s="1">
        <f>C362</f>
        <v/>
      </c>
    </row>
    <row r="363">
      <c r="A363" s="16" t="inlineStr">
        <is>
          <t>AMERICANAS S.A.</t>
        </is>
      </c>
      <c r="B363" s="2" t="n">
        <v>776574010976</v>
      </c>
      <c r="C363" s="16" t="inlineStr">
        <is>
          <t>MR000290/2023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01/11/2022 - 31/12/2023</t>
        </is>
      </c>
      <c r="G363" s="22" t="n">
        <v>45057</v>
      </c>
      <c r="H363" s="1">
        <f>LEFT(B363,8)</f>
        <v/>
      </c>
      <c r="I363" s="1">
        <f>C363</f>
        <v/>
      </c>
    </row>
    <row r="364">
      <c r="A364" s="16" t="inlineStr">
        <is>
          <t>AMERICANAS S.A.</t>
        </is>
      </c>
      <c r="B364" s="2" t="n">
        <v>776574175541</v>
      </c>
      <c r="C364" s="16" t="inlineStr">
        <is>
          <t>MR000290/2023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01/11/2022 - 31/12/2023</t>
        </is>
      </c>
      <c r="G364" s="22" t="n">
        <v>45057</v>
      </c>
      <c r="H364" s="1">
        <f>LEFT(B364,8)</f>
        <v/>
      </c>
      <c r="I364" s="1">
        <f>C364</f>
        <v/>
      </c>
    </row>
    <row r="365">
      <c r="A365" s="16" t="inlineStr">
        <is>
          <t>AMERICANAS S.A.</t>
        </is>
      </c>
      <c r="B365" s="2" t="n">
        <v>776574163373</v>
      </c>
      <c r="C365" s="16" t="inlineStr">
        <is>
          <t>MR000290/2023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01/11/2022 - 31/12/2023</t>
        </is>
      </c>
      <c r="G365" s="22" t="n">
        <v>45057</v>
      </c>
      <c r="H365" s="1">
        <f>LEFT(B365,8)</f>
        <v/>
      </c>
      <c r="I365" s="1">
        <f>C365</f>
        <v/>
      </c>
    </row>
    <row r="366">
      <c r="A366" s="16" t="inlineStr">
        <is>
          <t>AMERICANAS S.A.</t>
        </is>
      </c>
      <c r="B366" s="2" t="n">
        <v>776574162482</v>
      </c>
      <c r="C366" s="16" t="inlineStr">
        <is>
          <t>MR000290/2023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01/11/2022 - 31/12/2023</t>
        </is>
      </c>
      <c r="G366" s="22" t="n">
        <v>45057</v>
      </c>
      <c r="H366" s="1">
        <f>LEFT(B366,8)</f>
        <v/>
      </c>
      <c r="I366" s="1">
        <f>C366</f>
        <v/>
      </c>
    </row>
    <row r="367">
      <c r="A367" s="16" t="inlineStr">
        <is>
          <t>AMERICANAS S.A.</t>
        </is>
      </c>
      <c r="B367" s="2" t="n">
        <v>776574019175</v>
      </c>
      <c r="C367" s="16" t="inlineStr">
        <is>
          <t>MR000290/2023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01/11/2022 - 31/12/2023</t>
        </is>
      </c>
      <c r="G367" s="22" t="n">
        <v>45057</v>
      </c>
      <c r="H367" s="1">
        <f>LEFT(B367,8)</f>
        <v/>
      </c>
      <c r="I367" s="1">
        <f>C367</f>
        <v/>
      </c>
    </row>
    <row r="368">
      <c r="A368" s="16" t="inlineStr">
        <is>
          <t>AMERICANAS S.A.</t>
        </is>
      </c>
      <c r="B368" s="2" t="n">
        <v>776574163292</v>
      </c>
      <c r="C368" s="16" t="inlineStr">
        <is>
          <t>MR000290/2023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01/11/2022 - 31/12/2023</t>
        </is>
      </c>
      <c r="G368" s="22" t="n">
        <v>45057</v>
      </c>
      <c r="H368" s="1">
        <f>LEFT(B368,8)</f>
        <v/>
      </c>
      <c r="I368" s="1">
        <f>C368</f>
        <v/>
      </c>
    </row>
    <row r="369">
      <c r="A369" s="16" t="inlineStr">
        <is>
          <t>AMERICANAS S.A.</t>
        </is>
      </c>
      <c r="B369" s="2" t="n">
        <v>776574178214</v>
      </c>
      <c r="C369" s="16" t="inlineStr">
        <is>
          <t>MR000290/2023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01/11/2022 - 31/12/2023</t>
        </is>
      </c>
      <c r="G369" s="22" t="n">
        <v>45057</v>
      </c>
      <c r="H369" s="1">
        <f>LEFT(B369,8)</f>
        <v/>
      </c>
      <c r="I369" s="1">
        <f>C369</f>
        <v/>
      </c>
    </row>
    <row r="370">
      <c r="A370" s="16" t="inlineStr">
        <is>
          <t>J. P. RAMOS ARMARINHO LTDA</t>
        </is>
      </c>
      <c r="B370" s="2" t="n">
        <v>24523887000160</v>
      </c>
      <c r="C370" s="16" t="inlineStr">
        <is>
          <t>MR018438/2023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01/11/2022 - 31/12/2023</t>
        </is>
      </c>
      <c r="G370" s="22" t="n">
        <v>45057</v>
      </c>
      <c r="H370" s="1">
        <f>LEFT(B370,8)</f>
        <v/>
      </c>
      <c r="I370" s="1">
        <f>C370</f>
        <v/>
      </c>
    </row>
    <row r="371">
      <c r="A371" s="16" t="inlineStr">
        <is>
          <t>FIJI FRANCHISE COMERCIO DO VESTUARIO LTDA</t>
        </is>
      </c>
      <c r="B371" s="2" t="n">
        <v>25306219000144</v>
      </c>
      <c r="C371" s="16" t="inlineStr">
        <is>
          <t>MR020423/2023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01/11/2022 - 31/12/2023</t>
        </is>
      </c>
      <c r="G371" s="22" t="n">
        <v>45057</v>
      </c>
      <c r="H371" s="1">
        <f>LEFT(B371,8)</f>
        <v/>
      </c>
      <c r="I371" s="1">
        <f>C371</f>
        <v/>
      </c>
    </row>
    <row r="372">
      <c r="A372" s="16" t="inlineStr">
        <is>
          <t>COSTA MESA FRANCHISE COMERCIO DE CALCADOS E VESTUARIO LTDA</t>
        </is>
      </c>
      <c r="B372" s="2" t="n">
        <v>40298312000148</v>
      </c>
      <c r="C372" s="16" t="inlineStr">
        <is>
          <t>MR020427/2023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01/11/2022 - 31/12/2023</t>
        </is>
      </c>
      <c r="G372" s="22" t="n">
        <v>45057</v>
      </c>
      <c r="H372" s="1">
        <f>LEFT(B372,8)</f>
        <v/>
      </c>
      <c r="I372" s="1">
        <f>C372</f>
        <v/>
      </c>
    </row>
    <row r="373">
      <c r="A373" s="16" t="inlineStr">
        <is>
          <t>SUL COMERCIO DE VESTUARIO LTDA</t>
        </is>
      </c>
      <c r="B373" s="2" t="n">
        <v>17379146000192</v>
      </c>
      <c r="C373" s="16" t="inlineStr">
        <is>
          <t>MR007981/2023</t>
        </is>
      </c>
      <c r="D373" s="16" t="inlineStr">
        <is>
          <t>Domingos e feriados</t>
        </is>
      </c>
      <c r="E373" s="16" t="inlineStr">
        <is>
          <t>Lojista</t>
        </is>
      </c>
      <c r="F373" s="21" t="inlineStr">
        <is>
          <t>01/11/2022 - 31/12/2023</t>
        </is>
      </c>
      <c r="G373" s="22" t="n">
        <v>45058</v>
      </c>
      <c r="H373" s="1">
        <f>LEFT(B373,8)</f>
        <v/>
      </c>
      <c r="I373" s="1">
        <f>C373</f>
        <v/>
      </c>
    </row>
    <row r="374">
      <c r="A374" s="16" t="inlineStr">
        <is>
          <t>LOVE B COMERCIO DE BIJUTERIAS LTDA</t>
        </is>
      </c>
      <c r="B374" s="2" t="n">
        <v>34773869000271</v>
      </c>
      <c r="C374" s="16" t="inlineStr">
        <is>
          <t>MR018956/2023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01/11/2022 - 31/12/2023</t>
        </is>
      </c>
      <c r="G374" s="22" t="n">
        <v>45058</v>
      </c>
      <c r="H374" s="1">
        <f>LEFT(B374,8)</f>
        <v/>
      </c>
      <c r="I374" s="1">
        <f>C374</f>
        <v/>
      </c>
    </row>
    <row r="375">
      <c r="A375" s="16" t="inlineStr">
        <is>
          <t>VR COMERCIO DE ALIMENTOS LTDA</t>
        </is>
      </c>
      <c r="B375" s="2" t="n">
        <v>94738226000138</v>
      </c>
      <c r="C375" s="16" t="inlineStr">
        <is>
          <t>MR021499/2023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01/11/2022 - 31/12/2023</t>
        </is>
      </c>
      <c r="G375" s="22" t="n">
        <v>45062</v>
      </c>
      <c r="H375" s="1">
        <f>LEFT(B375,8)</f>
        <v/>
      </c>
      <c r="I375" s="1">
        <f>C375</f>
        <v/>
      </c>
    </row>
    <row r="376">
      <c r="A376" s="16" t="inlineStr">
        <is>
          <t>CENTERMASTERSUL DISTRIBUIDORA DE ALIMENTOS LTDA</t>
        </is>
      </c>
      <c r="B376" s="2" t="n">
        <v>5964784000353</v>
      </c>
      <c r="C376" s="16" t="inlineStr">
        <is>
          <t>MR020918/2023</t>
        </is>
      </c>
      <c r="D376" s="16" t="inlineStr">
        <is>
          <t>Domingos e feriados</t>
        </is>
      </c>
      <c r="E376" s="16" t="inlineStr">
        <is>
          <t>Atacadista</t>
        </is>
      </c>
      <c r="F376" s="21" t="inlineStr">
        <is>
          <t>01/11/2022 - 31/12/2023</t>
        </is>
      </c>
      <c r="G376" s="22" t="n">
        <v>45062</v>
      </c>
      <c r="H376" s="1">
        <f>LEFT(B376,8)</f>
        <v/>
      </c>
      <c r="I376" s="1">
        <f>C376</f>
        <v/>
      </c>
    </row>
    <row r="377">
      <c r="A377" s="16" t="inlineStr">
        <is>
          <t>ARTE BIJU COMERCIO DE BIJOUTERIAS LTDA</t>
        </is>
      </c>
      <c r="B377" s="2" t="n">
        <v>11009077000149</v>
      </c>
      <c r="C377" s="16" t="inlineStr">
        <is>
          <t>MR002902/2023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01/11/2022 - 31/12/2023</t>
        </is>
      </c>
      <c r="G377" s="22" t="n">
        <v>45062</v>
      </c>
      <c r="H377" s="1">
        <f>LEFT(B377,8)</f>
        <v/>
      </c>
      <c r="I377" s="1">
        <f>C377</f>
        <v/>
      </c>
    </row>
    <row r="378">
      <c r="A378" s="16" t="inlineStr">
        <is>
          <t>SOLE CALCADOS LTDA</t>
        </is>
      </c>
      <c r="B378" s="2" t="n">
        <v>50021049000107</v>
      </c>
      <c r="C378" s="16" t="inlineStr">
        <is>
          <t>MR023082/2023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01/11/2022 - 31/12/2023</t>
        </is>
      </c>
      <c r="G378" s="22" t="n">
        <v>45062</v>
      </c>
      <c r="H378" s="1">
        <f>LEFT(B378,8)</f>
        <v/>
      </c>
      <c r="I378" s="1">
        <f>C378</f>
        <v/>
      </c>
    </row>
    <row r="379">
      <c r="A379" s="16" t="inlineStr">
        <is>
          <t>VESTIDOR COMERCIO DE CONFECCOES LTDA</t>
        </is>
      </c>
      <c r="B379" s="2" t="n">
        <v>27481741000198</v>
      </c>
      <c r="C379" s="16" t="inlineStr">
        <is>
          <t>MR023028/2023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01/11/2022 - 31/12/2023</t>
        </is>
      </c>
      <c r="G379" s="22" t="n">
        <v>45062</v>
      </c>
      <c r="H379" s="1">
        <f>LEFT(B379,8)</f>
        <v/>
      </c>
      <c r="I379" s="1">
        <f>C379</f>
        <v/>
      </c>
    </row>
    <row r="380">
      <c r="A380" s="16" t="inlineStr">
        <is>
          <t>TB COMERCIO DE PRESENTES S.A.</t>
        </is>
      </c>
      <c r="B380" s="2" t="n">
        <v>8613254002998</v>
      </c>
      <c r="C380" s="16" t="inlineStr">
        <is>
          <t>MR022639/2023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01/11/2022 - 31/12/2023</t>
        </is>
      </c>
      <c r="G380" s="22" t="n">
        <v>45062</v>
      </c>
      <c r="H380" s="1">
        <f>LEFT(B380,8)</f>
        <v/>
      </c>
      <c r="I380" s="1">
        <f>C380</f>
        <v/>
      </c>
    </row>
    <row r="381">
      <c r="A381" s="16" t="inlineStr">
        <is>
          <t>PAULA H OBJETOS DECORATIVOS E PRESENTES LTDA</t>
        </is>
      </c>
      <c r="B381" s="2" t="n">
        <v>2721404000108</v>
      </c>
      <c r="C381" s="16" t="inlineStr">
        <is>
          <t>MR022917/2023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01/11/2022 - 31/12/2023</t>
        </is>
      </c>
      <c r="G381" s="22" t="n">
        <v>45062</v>
      </c>
      <c r="H381" s="1">
        <f>LEFT(B381,8)</f>
        <v/>
      </c>
      <c r="I381" s="1">
        <f>C381</f>
        <v/>
      </c>
    </row>
    <row r="382">
      <c r="A382" s="16" t="inlineStr">
        <is>
          <t>LINNA FESTAS COMERCIO DE ARTESANATOS LTDA</t>
        </is>
      </c>
      <c r="B382" s="2" t="n">
        <v>94568607000116</v>
      </c>
      <c r="C382" s="16" t="inlineStr">
        <is>
          <t>MR002895/2023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01/11/2022 - 31/12/2023</t>
        </is>
      </c>
      <c r="G382" s="22" t="n">
        <v>45062</v>
      </c>
      <c r="H382" s="1">
        <f>LEFT(B382,8)</f>
        <v/>
      </c>
      <c r="I382" s="1">
        <f>C382</f>
        <v/>
      </c>
    </row>
    <row r="383">
      <c r="A383" s="16" t="inlineStr">
        <is>
          <t>GLOBAL DISTRIBUICAO DE BENS DE CONSUMO LTDA.</t>
        </is>
      </c>
      <c r="B383" s="2" t="n">
        <v>89237911009440</v>
      </c>
      <c r="C383" s="16" t="inlineStr">
        <is>
          <t>MR023680/2023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01/11/2022 - 31/12/2023</t>
        </is>
      </c>
      <c r="G383" s="22" t="n">
        <v>45064</v>
      </c>
      <c r="H383" s="1">
        <f>LEFT(B383,8)</f>
        <v/>
      </c>
      <c r="I383" s="1">
        <f>C383</f>
        <v/>
      </c>
    </row>
    <row r="384">
      <c r="A384" s="16" t="inlineStr">
        <is>
          <t>GLOBAL DISTRIBUICAO DE BENS DE CONSUMO LTDA.</t>
        </is>
      </c>
      <c r="B384" s="2" t="n">
        <v>89237911002780</v>
      </c>
      <c r="C384" s="16" t="inlineStr">
        <is>
          <t>MR023680/2023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01/11/2022 - 31/12/2023</t>
        </is>
      </c>
      <c r="G384" s="22" t="n">
        <v>45064</v>
      </c>
      <c r="H384" s="1">
        <f>LEFT(B384,8)</f>
        <v/>
      </c>
      <c r="I384" s="1">
        <f>C384</f>
        <v/>
      </c>
    </row>
    <row r="385">
      <c r="A385" s="16" t="inlineStr">
        <is>
          <t>GLOBAL DISTRIBUICAO DE BENS DE CONSUMO LTDA.</t>
        </is>
      </c>
      <c r="B385" s="2" t="n">
        <v>89237911017973</v>
      </c>
      <c r="C385" s="16" t="inlineStr">
        <is>
          <t>MR023680/2023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01/11/2022 - 31/12/2023</t>
        </is>
      </c>
      <c r="G385" s="22" t="n">
        <v>45064</v>
      </c>
      <c r="H385" s="1">
        <f>LEFT(B385,8)</f>
        <v/>
      </c>
      <c r="I385" s="1">
        <f>C385</f>
        <v/>
      </c>
    </row>
    <row r="386">
      <c r="A386" s="16" t="inlineStr">
        <is>
          <t>GLOBAL DISTRIBUICAO DE BENS DE CONSUMO LTDA.</t>
        </is>
      </c>
      <c r="B386" s="2" t="n">
        <v>89237911030309</v>
      </c>
      <c r="C386" s="16" t="inlineStr">
        <is>
          <t>MR023680/2023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01/11/2022 - 31/12/2023</t>
        </is>
      </c>
      <c r="G386" s="22" t="n">
        <v>45064</v>
      </c>
      <c r="H386" s="1">
        <f>LEFT(B386,8)</f>
        <v/>
      </c>
      <c r="I386" s="1">
        <f>C386</f>
        <v/>
      </c>
    </row>
    <row r="387">
      <c r="A387" s="16" t="inlineStr">
        <is>
          <t>GLOBAL DISTRIBUICAO DE BENS DE CONSUMO LTDA.</t>
        </is>
      </c>
      <c r="B387" s="2" t="n">
        <v>89237911007153</v>
      </c>
      <c r="C387" s="16" t="inlineStr">
        <is>
          <t>MR023680/2023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01/11/2022 - 31/12/2023</t>
        </is>
      </c>
      <c r="G387" s="22" t="n">
        <v>45064</v>
      </c>
      <c r="H387" s="1">
        <f>LEFT(B387,8)</f>
        <v/>
      </c>
      <c r="I387" s="1">
        <f>C387</f>
        <v/>
      </c>
    </row>
    <row r="388">
      <c r="A388" s="16" t="inlineStr">
        <is>
          <t>GLOBAL DISTRIBUICAO DE BENS DE CONSUMO LTDA.</t>
        </is>
      </c>
      <c r="B388" s="2" t="n">
        <v>89237911026700</v>
      </c>
      <c r="C388" s="16" t="inlineStr">
        <is>
          <t>MR023680/2023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01/11/2022 - 31/12/2023</t>
        </is>
      </c>
      <c r="G388" s="22" t="n">
        <v>45064</v>
      </c>
      <c r="H388" s="1">
        <f>LEFT(B388,8)</f>
        <v/>
      </c>
      <c r="I388" s="1">
        <f>C388</f>
        <v/>
      </c>
    </row>
    <row r="389">
      <c r="A389" s="16" t="inlineStr">
        <is>
          <t>GLOBAL DISTRIBUICAO DE BENS DE CONSUMO LTDA.</t>
        </is>
      </c>
      <c r="B389" s="2" t="n">
        <v>89237911015253</v>
      </c>
      <c r="C389" s="16" t="inlineStr">
        <is>
          <t>MR023680/2023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01/11/2022 - 31/12/2023</t>
        </is>
      </c>
      <c r="G389" s="22" t="n">
        <v>45064</v>
      </c>
      <c r="H389" s="1">
        <f>LEFT(B389,8)</f>
        <v/>
      </c>
      <c r="I389" s="1">
        <f>C389</f>
        <v/>
      </c>
    </row>
    <row r="390">
      <c r="A390" s="16" t="inlineStr">
        <is>
          <t>GLOBAL DISTRIBUICAO DE BENS DE CONSUMO LTDA.</t>
        </is>
      </c>
      <c r="B390" s="2" t="n">
        <v>89237911006858</v>
      </c>
      <c r="C390" s="16" t="inlineStr">
        <is>
          <t>MR023680/2023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01/11/2022 - 31/12/2023</t>
        </is>
      </c>
      <c r="G390" s="22" t="n">
        <v>45064</v>
      </c>
      <c r="H390" s="1">
        <f>LEFT(B390,8)</f>
        <v/>
      </c>
      <c r="I390" s="1">
        <f>C390</f>
        <v/>
      </c>
    </row>
    <row r="391">
      <c r="A391" s="16" t="inlineStr">
        <is>
          <t>GLOBAL DISTRIBUICAO DE BENS DE CONSUMO LTDA.</t>
        </is>
      </c>
      <c r="B391" s="2" t="n">
        <v>89237911010456</v>
      </c>
      <c r="C391" s="16" t="inlineStr">
        <is>
          <t>MR023680/2023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01/11/2022 - 31/12/2023</t>
        </is>
      </c>
      <c r="G391" s="22" t="n">
        <v>45064</v>
      </c>
      <c r="H391" s="1">
        <f>LEFT(B391,8)</f>
        <v/>
      </c>
      <c r="I391" s="1">
        <f>C391</f>
        <v/>
      </c>
    </row>
    <row r="392">
      <c r="A392" s="16" t="inlineStr">
        <is>
          <t>GLOBAL DISTRIBUICAO DE BENS DE CONSUMO LTDA.</t>
        </is>
      </c>
      <c r="B392" s="2" t="n">
        <v>89237911008559</v>
      </c>
      <c r="C392" s="16" t="inlineStr">
        <is>
          <t>MR023680/2023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01/11/2022 - 31/12/2023</t>
        </is>
      </c>
      <c r="G392" s="22" t="n">
        <v>45064</v>
      </c>
      <c r="H392" s="1">
        <f>LEFT(B392,8)</f>
        <v/>
      </c>
      <c r="I392" s="1">
        <f>C392</f>
        <v/>
      </c>
    </row>
    <row r="393">
      <c r="A393" s="16" t="inlineStr">
        <is>
          <t>DAKI - COMERCIO DE ALIMENTOS LTDA</t>
        </is>
      </c>
      <c r="B393" s="2" t="n">
        <v>4918617000141</v>
      </c>
      <c r="C393" s="16" t="inlineStr">
        <is>
          <t>MR022755/2023</t>
        </is>
      </c>
      <c r="D393" s="16" t="inlineStr">
        <is>
          <t>Domingos e feriados</t>
        </is>
      </c>
      <c r="E393" s="16" t="inlineStr">
        <is>
          <t>Mercado</t>
        </is>
      </c>
      <c r="F393" s="21" t="inlineStr">
        <is>
          <t>01/11/2022 - 31/12/2023</t>
        </is>
      </c>
      <c r="G393" s="22" t="n">
        <v>45064</v>
      </c>
      <c r="H393" s="1">
        <f>LEFT(B393,8)</f>
        <v/>
      </c>
      <c r="I393" s="1">
        <f>C393</f>
        <v/>
      </c>
    </row>
    <row r="394">
      <c r="A394" s="16" t="inlineStr">
        <is>
          <t>MINI-MERCADO DACAS LTDA.</t>
        </is>
      </c>
      <c r="B394" s="2" t="n">
        <v>89268395000111</v>
      </c>
      <c r="C394" s="16" t="inlineStr">
        <is>
          <t>MR022758/2023</t>
        </is>
      </c>
      <c r="D394" s="16" t="inlineStr">
        <is>
          <t>Domingos e feriados</t>
        </is>
      </c>
      <c r="E394" s="16" t="inlineStr">
        <is>
          <t>Mercado</t>
        </is>
      </c>
      <c r="F394" s="21" t="inlineStr">
        <is>
          <t>01/11/2022 - 31/12/2023</t>
        </is>
      </c>
      <c r="G394" s="22" t="n">
        <v>45064</v>
      </c>
      <c r="H394" s="1">
        <f>LEFT(B394,8)</f>
        <v/>
      </c>
      <c r="I394" s="1">
        <f>C394</f>
        <v/>
      </c>
    </row>
    <row r="395">
      <c r="A395" s="16" t="inlineStr">
        <is>
          <t>LIVE BARRA POA LTDA</t>
        </is>
      </c>
      <c r="B395" s="2" t="n">
        <v>46517487000185</v>
      </c>
      <c r="C395" s="16" t="inlineStr">
        <is>
          <t>MR003369/2023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01/11/2022 - 31/12/2023</t>
        </is>
      </c>
      <c r="G395" s="22" t="n">
        <v>45065</v>
      </c>
      <c r="H395" s="1">
        <f>LEFT(B395,8)</f>
        <v/>
      </c>
      <c r="I395" s="1">
        <f>C395</f>
        <v/>
      </c>
    </row>
    <row r="396">
      <c r="A396" s="16" t="inlineStr">
        <is>
          <t>ELG COMERCIO DO VESTUARIO LTDA</t>
        </is>
      </c>
      <c r="B396" s="2" t="n">
        <v>29129338000120</v>
      </c>
      <c r="C396" s="16" t="inlineStr">
        <is>
          <t>MR003374/2023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01/11/2022 - 31/12/2023</t>
        </is>
      </c>
      <c r="G396" s="22" t="n">
        <v>45065</v>
      </c>
      <c r="H396" s="1">
        <f>LEFT(B396,8)</f>
        <v/>
      </c>
      <c r="I396" s="1">
        <f>C396</f>
        <v/>
      </c>
    </row>
    <row r="397">
      <c r="A397" s="16" t="inlineStr">
        <is>
          <t>SUPERMERCADO SUPER HIPER LTDA</t>
        </is>
      </c>
      <c r="B397" s="2" t="n">
        <v>38167057000152</v>
      </c>
      <c r="C397" s="16" t="inlineStr">
        <is>
          <t>MR020676/2023</t>
        </is>
      </c>
      <c r="D397" s="16" t="inlineStr">
        <is>
          <t>Domingos e feriados</t>
        </is>
      </c>
      <c r="E397" s="16" t="inlineStr">
        <is>
          <t>Mercado</t>
        </is>
      </c>
      <c r="F397" s="21" t="inlineStr">
        <is>
          <t>01/11/2022 - 31/12/2023</t>
        </is>
      </c>
      <c r="G397" s="22" t="n">
        <v>45068</v>
      </c>
      <c r="H397" s="1">
        <f>LEFT(B397,8)</f>
        <v/>
      </c>
      <c r="I397" s="1">
        <f>C397</f>
        <v/>
      </c>
    </row>
    <row r="398">
      <c r="A398" s="16" t="inlineStr">
        <is>
          <t>SUPERMERCADO COMPACTO LTDA</t>
        </is>
      </c>
      <c r="B398" s="2" t="n">
        <v>28581753000157</v>
      </c>
      <c r="C398" s="16" t="inlineStr">
        <is>
          <t>MR020687/2023</t>
        </is>
      </c>
      <c r="D398" s="16" t="inlineStr">
        <is>
          <t>Domingos e feriados</t>
        </is>
      </c>
      <c r="E398" s="16" t="inlineStr">
        <is>
          <t>Mercado</t>
        </is>
      </c>
      <c r="F398" s="21" t="inlineStr">
        <is>
          <t>01/11/2022 - 31/12/2023</t>
        </is>
      </c>
      <c r="G398" s="22" t="n">
        <v>45068</v>
      </c>
      <c r="H398" s="1">
        <f>LEFT(B398,8)</f>
        <v/>
      </c>
      <c r="I398" s="1">
        <f>C398</f>
        <v/>
      </c>
    </row>
    <row r="399">
      <c r="A399" s="16" t="inlineStr">
        <is>
          <t>SUPERMERCADO LAMI LTDA</t>
        </is>
      </c>
      <c r="B399" s="2" t="n">
        <v>94290483000150</v>
      </c>
      <c r="C399" s="16" t="inlineStr">
        <is>
          <t>MR022743/2023</t>
        </is>
      </c>
      <c r="D399" s="16" t="inlineStr">
        <is>
          <t>Domingos e feriados</t>
        </is>
      </c>
      <c r="E399" s="16" t="inlineStr">
        <is>
          <t>Mercado</t>
        </is>
      </c>
      <c r="F399" s="21" t="inlineStr">
        <is>
          <t>01/11/2022 - 31/12/2023</t>
        </is>
      </c>
      <c r="G399" s="22" t="n">
        <v>45069</v>
      </c>
      <c r="H399" s="1">
        <f>LEFT(B399,8)</f>
        <v/>
      </c>
      <c r="I399" s="1">
        <f>C399</f>
        <v/>
      </c>
    </row>
    <row r="400">
      <c r="A400" s="16" t="inlineStr">
        <is>
          <t>DA ROSA SUPERMERCADOS LTDA</t>
        </is>
      </c>
      <c r="B400" s="2" t="n">
        <v>22783520000150</v>
      </c>
      <c r="C400" s="16" t="inlineStr">
        <is>
          <t>MR022746/2023</t>
        </is>
      </c>
      <c r="D400" s="16" t="inlineStr">
        <is>
          <t>Domingos e feriados</t>
        </is>
      </c>
      <c r="E400" s="16" t="inlineStr">
        <is>
          <t>Mercado</t>
        </is>
      </c>
      <c r="F400" s="21" t="inlineStr">
        <is>
          <t>01/11/2022 - 31/12/2023</t>
        </is>
      </c>
      <c r="G400" s="22" t="n">
        <v>45070</v>
      </c>
      <c r="H400" s="1">
        <f>LEFT(B400,8)</f>
        <v/>
      </c>
      <c r="I400" s="1">
        <f>C400</f>
        <v/>
      </c>
    </row>
    <row r="401">
      <c r="A401" s="16" t="inlineStr">
        <is>
          <t>DISUL SUPERMERCADO LTDA</t>
        </is>
      </c>
      <c r="B401" s="2" t="n">
        <v>19435152000145</v>
      </c>
      <c r="C401" s="16" t="inlineStr">
        <is>
          <t>MR004507/2023</t>
        </is>
      </c>
      <c r="D401" s="16" t="inlineStr">
        <is>
          <t>Domingos e feriados</t>
        </is>
      </c>
      <c r="E401" s="16" t="inlineStr">
        <is>
          <t>Mercado</t>
        </is>
      </c>
      <c r="F401" s="21" t="inlineStr">
        <is>
          <t>01/11/2022 - 31/12/2023</t>
        </is>
      </c>
      <c r="G401" s="22" t="n">
        <v>45072</v>
      </c>
      <c r="H401" s="1">
        <f>LEFT(B401,8)</f>
        <v/>
      </c>
      <c r="I401" s="1">
        <f>C401</f>
        <v/>
      </c>
    </row>
    <row r="402">
      <c r="A402" s="16" t="inlineStr">
        <is>
          <t>SLL SERVICOS DE INTERMEDIACAO E NEGOCIOS LTDA</t>
        </is>
      </c>
      <c r="B402" s="2" t="n">
        <v>6121357000104</v>
      </c>
      <c r="C402" s="16" t="inlineStr">
        <is>
          <t>MR022194/2023</t>
        </is>
      </c>
      <c r="D402" s="16" t="inlineStr">
        <is>
          <t>Domingos e feriados</t>
        </is>
      </c>
      <c r="E402" s="16" t="inlineStr">
        <is>
          <t>Mercado</t>
        </is>
      </c>
      <c r="F402" s="21" t="inlineStr">
        <is>
          <t>01/11/2022 - 31/12/2023</t>
        </is>
      </c>
      <c r="G402" s="22" t="n">
        <v>45077</v>
      </c>
      <c r="H402" s="1">
        <f>LEFT(B402,8)</f>
        <v/>
      </c>
      <c r="I402" s="1">
        <f>C402</f>
        <v/>
      </c>
    </row>
    <row r="403">
      <c r="A403" s="16" t="inlineStr">
        <is>
          <t>ONE UP INDUSTRIA DE MODA LTDA</t>
        </is>
      </c>
      <c r="B403" s="2" t="n">
        <v>48047765001851</v>
      </c>
      <c r="C403" s="16" t="inlineStr">
        <is>
          <t>MR024482/2023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01/11/2022 - 31/12/2023</t>
        </is>
      </c>
      <c r="G403" s="22" t="n">
        <v>45078</v>
      </c>
      <c r="H403" s="1">
        <f>LEFT(B403,8)</f>
        <v/>
      </c>
      <c r="I403" s="1">
        <f>C403</f>
        <v/>
      </c>
    </row>
    <row r="404">
      <c r="A404" s="16" t="inlineStr">
        <is>
          <t>SUPERMERCADO ROSALEN II LTDA</t>
        </is>
      </c>
      <c r="B404" s="2" t="n">
        <v>39676354000196</v>
      </c>
      <c r="C404" s="16" t="inlineStr">
        <is>
          <t>MR022761/2023</t>
        </is>
      </c>
      <c r="D404" s="16" t="inlineStr">
        <is>
          <t>Domingos e feriados</t>
        </is>
      </c>
      <c r="E404" s="16" t="inlineStr">
        <is>
          <t>Mercado</t>
        </is>
      </c>
      <c r="F404" s="21" t="inlineStr">
        <is>
          <t>01/11/2022 - 31/12/2023</t>
        </is>
      </c>
      <c r="G404" s="22" t="n">
        <v>45079</v>
      </c>
      <c r="H404" s="1">
        <f>LEFT(B404,8)</f>
        <v/>
      </c>
      <c r="I404" s="1">
        <f>C404</f>
        <v/>
      </c>
    </row>
    <row r="405">
      <c r="A405" s="16" t="inlineStr">
        <is>
          <t>AWA APOIO ADMINISTRATIVO E COMERCIO DE ELETRONICOS LTDA</t>
        </is>
      </c>
      <c r="B405" s="2" t="n">
        <v>33534067000750</v>
      </c>
      <c r="C405" s="16" t="inlineStr">
        <is>
          <t>MR020698/2023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01/11/2022 - 31/12/2023</t>
        </is>
      </c>
      <c r="G405" s="22" t="n">
        <v>45083</v>
      </c>
      <c r="H405" s="1">
        <f>LEFT(B405,8)</f>
        <v/>
      </c>
      <c r="I405" s="1">
        <f>C405</f>
        <v/>
      </c>
    </row>
    <row r="406">
      <c r="A406" s="16" t="inlineStr">
        <is>
          <t>MERCADO ANUAR LTDA</t>
        </is>
      </c>
      <c r="B406" s="2" t="n">
        <v>30088971000104</v>
      </c>
      <c r="C406" s="16" t="inlineStr">
        <is>
          <t>MR022242/2023</t>
        </is>
      </c>
      <c r="D406" s="16" t="inlineStr">
        <is>
          <t>Domingos e feriados</t>
        </is>
      </c>
      <c r="E406" s="16" t="inlineStr">
        <is>
          <t>Mercado</t>
        </is>
      </c>
      <c r="F406" s="21" t="inlineStr">
        <is>
          <t>01/11/2022 - 31/12/2023</t>
        </is>
      </c>
      <c r="G406" s="22" t="n">
        <v>45089</v>
      </c>
      <c r="H406" s="1">
        <f>LEFT(B406,8)</f>
        <v/>
      </c>
      <c r="I406" s="1">
        <f>C406</f>
        <v/>
      </c>
    </row>
    <row r="407">
      <c r="A407" s="16" t="inlineStr">
        <is>
          <t>KILTY CONFECCOES DE ROUPAS FITNESS LTDA</t>
        </is>
      </c>
      <c r="B407" s="2" t="n">
        <v>26970989000400</v>
      </c>
      <c r="C407" s="16" t="inlineStr">
        <is>
          <t>MR029616/2023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01/11/2022 - 31/12/2023</t>
        </is>
      </c>
      <c r="G407" s="22" t="n">
        <v>45091</v>
      </c>
      <c r="H407" s="1">
        <f>LEFT(B407,8)</f>
        <v/>
      </c>
      <c r="I407" s="1">
        <f>C407</f>
        <v/>
      </c>
    </row>
    <row r="408">
      <c r="A408" s="16" t="inlineStr">
        <is>
          <t>PET CENTER COMERCIO E PARTICIPACOES S.A.</t>
        </is>
      </c>
      <c r="B408" s="2" t="n">
        <v>18328118005330</v>
      </c>
      <c r="C408" s="16" t="inlineStr">
        <is>
          <t>MR010934/2023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01/11/2022 - 31/12/2023</t>
        </is>
      </c>
      <c r="G408" s="22" t="n">
        <v>45092</v>
      </c>
      <c r="H408" s="1">
        <f>LEFT(B408,8)</f>
        <v/>
      </c>
      <c r="I408" s="1">
        <f>C408</f>
        <v/>
      </c>
    </row>
    <row r="409">
      <c r="A409" s="16" t="inlineStr">
        <is>
          <t>PET CENTER COMERCIO E PARTICIPACOES S.A.</t>
        </is>
      </c>
      <c r="B409" s="2" t="n">
        <v>18328118008274</v>
      </c>
      <c r="C409" s="16" t="inlineStr">
        <is>
          <t>MR010934/2023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01/11/2022 - 31/12/2023</t>
        </is>
      </c>
      <c r="G409" s="22" t="n">
        <v>45092</v>
      </c>
      <c r="H409" s="1">
        <f>LEFT(B409,8)</f>
        <v/>
      </c>
      <c r="I409" s="1">
        <f>C409</f>
        <v/>
      </c>
    </row>
    <row r="410">
      <c r="A410" s="16" t="inlineStr">
        <is>
          <t>PET CENTER COMERCIO E PARTICIPACOES S.A.</t>
        </is>
      </c>
      <c r="B410" s="2" t="n">
        <v>18328118000109</v>
      </c>
      <c r="C410" s="16" t="inlineStr">
        <is>
          <t>MR010934/2023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01/11/2022 - 31/12/2023</t>
        </is>
      </c>
      <c r="G410" s="22" t="n">
        <v>45092</v>
      </c>
      <c r="H410" s="1">
        <f>LEFT(B410,8)</f>
        <v/>
      </c>
      <c r="I410" s="1">
        <f>C410</f>
        <v/>
      </c>
    </row>
    <row r="411">
      <c r="A411" s="16" t="inlineStr">
        <is>
          <t>PET CENTER COMERCIO E PARTICIPACOES S.A.</t>
        </is>
      </c>
      <c r="B411" s="2" t="n">
        <v>18328118005925</v>
      </c>
      <c r="C411" s="16" t="inlineStr">
        <is>
          <t>MR010934/2023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01/11/2022 - 31/12/2023</t>
        </is>
      </c>
      <c r="G411" s="22" t="n">
        <v>45092</v>
      </c>
      <c r="H411" s="1">
        <f>LEFT(B411,8)</f>
        <v/>
      </c>
      <c r="I411" s="1">
        <f>C411</f>
        <v/>
      </c>
    </row>
    <row r="412">
      <c r="A412" s="16" t="inlineStr">
        <is>
          <t>PET CENTER COMERCIO E PARTICIPACOES S.A.</t>
        </is>
      </c>
      <c r="B412" s="2" t="n">
        <v>18328118011496</v>
      </c>
      <c r="C412" s="16" t="inlineStr">
        <is>
          <t>MR010934/2023</t>
        </is>
      </c>
      <c r="D412" s="16" t="inlineStr">
        <is>
          <t>Domingos e feriados</t>
        </is>
      </c>
      <c r="E412" s="16" t="inlineStr">
        <is>
          <t>Lojista</t>
        </is>
      </c>
      <c r="F412" s="21" t="inlineStr">
        <is>
          <t>01/11/2022 - 31/12/2023</t>
        </is>
      </c>
      <c r="G412" s="22" t="n">
        <v>45092</v>
      </c>
      <c r="H412" s="1">
        <f>LEFT(B412,8)</f>
        <v/>
      </c>
      <c r="I412" s="1">
        <f>C412</f>
        <v/>
      </c>
    </row>
    <row r="413">
      <c r="A413" s="16" t="inlineStr">
        <is>
          <t>PET CENTER COMERCIO E PARTICIPACOES S.A.</t>
        </is>
      </c>
      <c r="B413" s="2" t="n">
        <v>18328118021610</v>
      </c>
      <c r="C413" s="16" t="inlineStr">
        <is>
          <t>MR010934/2023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01/11/2022 - 31/12/2023</t>
        </is>
      </c>
      <c r="G413" s="22" t="n">
        <v>45092</v>
      </c>
      <c r="H413" s="1">
        <f>LEFT(B413,8)</f>
        <v/>
      </c>
      <c r="I413" s="1">
        <f>C413</f>
        <v/>
      </c>
    </row>
    <row r="414">
      <c r="A414" s="16" t="inlineStr">
        <is>
          <t>FAST SHOP S.A</t>
        </is>
      </c>
      <c r="B414" s="2" t="n">
        <v>43708379008348</v>
      </c>
      <c r="C414" s="16" t="inlineStr">
        <is>
          <t>MR022253/2023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01/11/2022 - 31/12/2023</t>
        </is>
      </c>
      <c r="G414" s="22" t="n">
        <v>45093</v>
      </c>
      <c r="H414" s="1">
        <f>LEFT(B414,8)</f>
        <v/>
      </c>
      <c r="I414" s="1">
        <f>C414</f>
        <v/>
      </c>
    </row>
    <row r="415">
      <c r="A415" s="16" t="inlineStr">
        <is>
          <t>FAST SHOP S.A</t>
        </is>
      </c>
      <c r="B415" s="2" t="n">
        <v>43708379005675</v>
      </c>
      <c r="C415" s="16" t="inlineStr">
        <is>
          <t>MR022253/2023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01/11/2022 - 31/12/2023</t>
        </is>
      </c>
      <c r="G415" s="22" t="n">
        <v>45093</v>
      </c>
      <c r="H415" s="1">
        <f>LEFT(B415,8)</f>
        <v/>
      </c>
      <c r="I415" s="1">
        <f>C415</f>
        <v/>
      </c>
    </row>
    <row r="416">
      <c r="A416" s="16" t="inlineStr">
        <is>
          <t>CF8 CONFECCOES LTDA.</t>
        </is>
      </c>
      <c r="B416" s="2" t="n">
        <v>19836211000863</v>
      </c>
      <c r="C416" s="16" t="inlineStr">
        <is>
          <t>MR031086/2023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01/11/2022 - 31/12/2023</t>
        </is>
      </c>
      <c r="G416" s="22" t="n">
        <v>45096</v>
      </c>
      <c r="H416" s="1">
        <f>LEFT(B416,8)</f>
        <v/>
      </c>
      <c r="I416" s="1">
        <f>C416</f>
        <v/>
      </c>
    </row>
    <row r="417">
      <c r="A417" s="16" t="inlineStr">
        <is>
          <t>ELENNA EMPORIO DE AROMAS LTDA</t>
        </is>
      </c>
      <c r="B417" s="2" t="n">
        <v>37611234000428</v>
      </c>
      <c r="C417" s="16" t="inlineStr">
        <is>
          <t>MR029863/2023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01/11/2022 - 31/12/2023</t>
        </is>
      </c>
      <c r="G417" s="22" t="n">
        <v>45096</v>
      </c>
      <c r="H417" s="1">
        <f>LEFT(B417,8)</f>
        <v/>
      </c>
      <c r="I417" s="1">
        <f>C417</f>
        <v/>
      </c>
    </row>
    <row r="418">
      <c r="A418" s="16" t="inlineStr">
        <is>
          <t>ELENNA AROMAS LTDA</t>
        </is>
      </c>
      <c r="B418" s="2" t="n">
        <v>46089244000193</v>
      </c>
      <c r="C418" s="16" t="inlineStr">
        <is>
          <t>MR029884/2023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01/11/2022 - 31/12/2023</t>
        </is>
      </c>
      <c r="G418" s="22" t="n">
        <v>45096</v>
      </c>
      <c r="H418" s="1">
        <f>LEFT(B418,8)</f>
        <v/>
      </c>
      <c r="I418" s="1">
        <f>C418</f>
        <v/>
      </c>
    </row>
    <row r="419">
      <c r="A419" s="16" t="inlineStr">
        <is>
          <t>CALCADOS TOMAZZINI LTDA</t>
        </is>
      </c>
      <c r="B419" s="2" t="n">
        <v>47612500000229</v>
      </c>
      <c r="C419" s="16" t="inlineStr">
        <is>
          <t>MR032336/2023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01/11/2022 - 31/12/2023</t>
        </is>
      </c>
      <c r="G419" s="22" t="n">
        <v>45098</v>
      </c>
      <c r="H419" s="1">
        <f>LEFT(B419,8)</f>
        <v/>
      </c>
      <c r="I419" s="1">
        <f>C419</f>
        <v/>
      </c>
    </row>
    <row r="420">
      <c r="A420" s="16" t="inlineStr">
        <is>
          <t>CHOCOLATERIA PONTAL LTDA.</t>
        </is>
      </c>
      <c r="B420" s="2" t="n">
        <v>50233143000111</v>
      </c>
      <c r="C420" s="16" t="inlineStr">
        <is>
          <t>MR022288/2023</t>
        </is>
      </c>
      <c r="D420" s="16" t="inlineStr">
        <is>
          <t>Domingos e feriados</t>
        </is>
      </c>
      <c r="E420" s="16" t="inlineStr">
        <is>
          <t>Mercado</t>
        </is>
      </c>
      <c r="F420" s="21" t="inlineStr">
        <is>
          <t>01/11/2022 - 31/12/2023</t>
        </is>
      </c>
      <c r="G420" s="22" t="n">
        <v>45099</v>
      </c>
      <c r="H420" s="1">
        <f>LEFT(B420,8)</f>
        <v/>
      </c>
      <c r="I420" s="1">
        <f>C420</f>
        <v/>
      </c>
    </row>
    <row r="421">
      <c r="A421" s="16" t="inlineStr">
        <is>
          <t>NATURA COMERCIAL LTDA.</t>
        </is>
      </c>
      <c r="B421" s="2" t="n">
        <v>24276833006189</v>
      </c>
      <c r="C421" s="16" t="inlineStr">
        <is>
          <t>MR016279/2023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01/11/2022 - 31/12/2023</t>
        </is>
      </c>
      <c r="G421" s="22" t="n">
        <v>45100</v>
      </c>
      <c r="H421" s="1">
        <f>LEFT(B421,8)</f>
        <v/>
      </c>
      <c r="I421" s="1">
        <f>C421</f>
        <v/>
      </c>
    </row>
    <row r="422">
      <c r="A422" s="16" t="inlineStr">
        <is>
          <t>NATURA COMERCIAL LTDA.</t>
        </is>
      </c>
      <c r="B422" s="2" t="n">
        <v>24276833003830</v>
      </c>
      <c r="C422" s="16" t="inlineStr">
        <is>
          <t>MR016279/2023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01/11/2022 - 31/12/2023</t>
        </is>
      </c>
      <c r="G422" s="22" t="n">
        <v>45100</v>
      </c>
      <c r="H422" s="1">
        <f>LEFT(B422,8)</f>
        <v/>
      </c>
      <c r="I422" s="1">
        <f>C422</f>
        <v/>
      </c>
    </row>
    <row r="423">
      <c r="A423" s="16" t="inlineStr">
        <is>
          <t>TNG COMERCIO E INDUSTRIA DE ROUPAS LTDA EM RECUPERACAO JUDICIAL</t>
        </is>
      </c>
      <c r="B423" s="2" t="n">
        <v>53966834005181</v>
      </c>
      <c r="C423" s="16" t="inlineStr">
        <is>
          <t>MR032543/2023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01/11/2022 - 31/12/2023</t>
        </is>
      </c>
      <c r="G423" s="22" t="n">
        <v>45103</v>
      </c>
      <c r="H423" s="1">
        <f>LEFT(B423,8)</f>
        <v/>
      </c>
      <c r="I423" s="1">
        <f>C423</f>
        <v/>
      </c>
    </row>
    <row r="424">
      <c r="A424" s="16" t="inlineStr">
        <is>
          <t>HUGO BOSS DO BRASIL LTDA</t>
        </is>
      </c>
      <c r="B424" s="2" t="n">
        <v>57621054002135</v>
      </c>
      <c r="C424" s="16" t="inlineStr">
        <is>
          <t>MR028821/2023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01/11/2022 - 31/12/2023</t>
        </is>
      </c>
      <c r="G424" s="22" t="n">
        <v>45110</v>
      </c>
      <c r="H424" s="1">
        <f>LEFT(B424,8)</f>
        <v/>
      </c>
      <c r="I424" s="1">
        <f>C424</f>
        <v/>
      </c>
    </row>
    <row r="425">
      <c r="A425" s="16" t="inlineStr">
        <is>
          <t>CSW POA LTDA</t>
        </is>
      </c>
      <c r="B425" s="2" t="n">
        <v>42739885000195</v>
      </c>
      <c r="C425" s="16" t="inlineStr">
        <is>
          <t>MR034076/2023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01/11/2022 - 31/12/2023</t>
        </is>
      </c>
      <c r="G425" s="22" t="n">
        <v>45111</v>
      </c>
      <c r="H425" s="1">
        <f>LEFT(B425,8)</f>
        <v/>
      </c>
      <c r="I425" s="1">
        <f>C425</f>
        <v/>
      </c>
    </row>
    <row r="426">
      <c r="A426" s="16" t="inlineStr">
        <is>
          <t>MBM CIA LTDA</t>
        </is>
      </c>
      <c r="B426" s="2" t="n">
        <v>49741072000189</v>
      </c>
      <c r="C426" s="16" t="inlineStr">
        <is>
          <t>MR031021/2023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01/11/2022 - 31/12/2023</t>
        </is>
      </c>
      <c r="G426" s="22" t="n">
        <v>45111</v>
      </c>
      <c r="H426" s="1">
        <f>LEFT(B426,8)</f>
        <v/>
      </c>
      <c r="I426" s="1">
        <f>C426</f>
        <v/>
      </c>
    </row>
    <row r="427">
      <c r="A427" s="16" t="inlineStr">
        <is>
          <t>VIA S.A.</t>
        </is>
      </c>
      <c r="B427" s="2" t="n">
        <v>33041260126427</v>
      </c>
      <c r="C427" s="16" t="inlineStr">
        <is>
          <t>MR009720/2023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01/11/2022 - 31/12/2023</t>
        </is>
      </c>
      <c r="G427" s="22" t="n">
        <v>45112</v>
      </c>
      <c r="H427" s="1">
        <f>LEFT(B427,8)</f>
        <v/>
      </c>
      <c r="I427" s="1">
        <f>C427</f>
        <v/>
      </c>
    </row>
    <row r="428">
      <c r="A428" s="16" t="inlineStr">
        <is>
          <t>VIA S.A.</t>
        </is>
      </c>
      <c r="B428" s="2" t="n">
        <v>33041260039885</v>
      </c>
      <c r="C428" s="16" t="inlineStr">
        <is>
          <t>MR009720/2023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01/11/2022 - 31/12/2023</t>
        </is>
      </c>
      <c r="G428" s="22" t="n">
        <v>45112</v>
      </c>
      <c r="H428" s="1">
        <f>LEFT(B428,8)</f>
        <v/>
      </c>
      <c r="I428" s="1">
        <f>C428</f>
        <v/>
      </c>
    </row>
    <row r="429">
      <c r="A429" s="16" t="inlineStr">
        <is>
          <t>VIA S.A.</t>
        </is>
      </c>
      <c r="B429" s="2" t="n">
        <v>33041260022303</v>
      </c>
      <c r="C429" s="16" t="inlineStr">
        <is>
          <t>MR009720/2023</t>
        </is>
      </c>
      <c r="D429" s="16" t="inlineStr">
        <is>
          <t>Domingos e feriados</t>
        </is>
      </c>
      <c r="E429" s="16" t="inlineStr">
        <is>
          <t>Lojista</t>
        </is>
      </c>
      <c r="F429" s="21" t="inlineStr">
        <is>
          <t>01/11/2022 - 31/12/2023</t>
        </is>
      </c>
      <c r="G429" s="22" t="n">
        <v>45112</v>
      </c>
      <c r="H429" s="1">
        <f>LEFT(B429,8)</f>
        <v/>
      </c>
      <c r="I429" s="1">
        <f>C429</f>
        <v/>
      </c>
    </row>
    <row r="430">
      <c r="A430" s="16" t="inlineStr">
        <is>
          <t>VIA S.A.</t>
        </is>
      </c>
      <c r="B430" s="2" t="n">
        <v>33041260039370</v>
      </c>
      <c r="C430" s="16" t="inlineStr">
        <is>
          <t>MR009720/2023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01/11/2022 - 31/12/2023</t>
        </is>
      </c>
      <c r="G430" s="22" t="n">
        <v>45112</v>
      </c>
      <c r="H430" s="1">
        <f>LEFT(B430,8)</f>
        <v/>
      </c>
      <c r="I430" s="1">
        <f>C430</f>
        <v/>
      </c>
    </row>
    <row r="431">
      <c r="A431" s="16" t="inlineStr">
        <is>
          <t>VIA S.A.</t>
        </is>
      </c>
      <c r="B431" s="2" t="n">
        <v>33041260170671</v>
      </c>
      <c r="C431" s="16" t="inlineStr">
        <is>
          <t>MR009720/2023</t>
        </is>
      </c>
      <c r="D431" s="16" t="inlineStr">
        <is>
          <t>Domingos e feriados</t>
        </is>
      </c>
      <c r="E431" s="16" t="inlineStr">
        <is>
          <t>Lojista</t>
        </is>
      </c>
      <c r="F431" s="21" t="inlineStr">
        <is>
          <t>01/11/2022 - 31/12/2023</t>
        </is>
      </c>
      <c r="G431" s="22" t="n">
        <v>45112</v>
      </c>
      <c r="H431" s="1">
        <f>LEFT(B431,8)</f>
        <v/>
      </c>
      <c r="I431" s="1">
        <f>C431</f>
        <v/>
      </c>
    </row>
    <row r="432">
      <c r="A432" s="16" t="inlineStr">
        <is>
          <t>VIA S.A.</t>
        </is>
      </c>
      <c r="B432" s="2" t="n">
        <v>33041260034220</v>
      </c>
      <c r="C432" s="16" t="inlineStr">
        <is>
          <t>MR009720/2023</t>
        </is>
      </c>
      <c r="D432" s="16" t="inlineStr">
        <is>
          <t>Domingos e feriados</t>
        </is>
      </c>
      <c r="E432" s="16" t="inlineStr">
        <is>
          <t>Lojista</t>
        </is>
      </c>
      <c r="F432" s="21" t="inlineStr">
        <is>
          <t>01/11/2022 - 31/12/2023</t>
        </is>
      </c>
      <c r="G432" s="22" t="n">
        <v>45112</v>
      </c>
      <c r="H432" s="1">
        <f>LEFT(B432,8)</f>
        <v/>
      </c>
      <c r="I432" s="1">
        <f>C432</f>
        <v/>
      </c>
    </row>
    <row r="433">
      <c r="A433" s="16" t="inlineStr">
        <is>
          <t>CENTRAIS DE ABASTECIMENTO DO RIO GRANDE DO SUL SA</t>
        </is>
      </c>
      <c r="B433" s="2" t="n">
        <v>92983147000167</v>
      </c>
      <c r="C433" s="16" t="inlineStr">
        <is>
          <t>MR034899/2023</t>
        </is>
      </c>
      <c r="D433" s="16" t="inlineStr">
        <is>
          <t>Outros</t>
        </is>
      </c>
      <c r="E433" s="16" t="inlineStr">
        <is>
          <t>Atacadista</t>
        </is>
      </c>
      <c r="F433" s="21" t="inlineStr">
        <is>
          <t>01/11/2022 - 31/10/2023</t>
        </is>
      </c>
      <c r="G433" s="22" t="n">
        <v>45112</v>
      </c>
      <c r="H433" s="1">
        <f>LEFT(B433,8)</f>
        <v/>
      </c>
      <c r="I433" s="1">
        <f>C433</f>
        <v/>
      </c>
    </row>
    <row r="434">
      <c r="A434" s="16" t="inlineStr">
        <is>
          <t>VM COMERCIO DE CALCADOS LTDA.</t>
        </is>
      </c>
      <c r="B434" s="2" t="n">
        <v>47908129000247</v>
      </c>
      <c r="C434" s="16" t="inlineStr">
        <is>
          <t>MR005359/2023</t>
        </is>
      </c>
      <c r="D434" s="16" t="inlineStr">
        <is>
          <t>Domingos e feriados</t>
        </is>
      </c>
      <c r="E434" s="16" t="inlineStr">
        <is>
          <t>Lojista</t>
        </is>
      </c>
      <c r="F434" s="21" t="inlineStr">
        <is>
          <t>01/11/2022 - 31/12/2023</t>
        </is>
      </c>
      <c r="G434" s="22" t="n">
        <v>45118</v>
      </c>
      <c r="H434" s="1">
        <f>LEFT(B434,8)</f>
        <v/>
      </c>
      <c r="I434" s="1">
        <f>C434</f>
        <v/>
      </c>
    </row>
    <row r="435">
      <c r="A435" s="16" t="inlineStr">
        <is>
          <t>ISLA SEMENTES LTDA.</t>
        </is>
      </c>
      <c r="B435" s="2" t="n">
        <v>92666056000106</v>
      </c>
      <c r="C435" s="16" t="inlineStr">
        <is>
          <t>MR035314/2023</t>
        </is>
      </c>
      <c r="D435" s="16" t="inlineStr">
        <is>
          <t>Domingos e feriados</t>
        </is>
      </c>
      <c r="E435" s="16" t="inlineStr">
        <is>
          <t>Mercado</t>
        </is>
      </c>
      <c r="F435" s="21" t="inlineStr">
        <is>
          <t>01/11/2022 - 31/12/2023</t>
        </is>
      </c>
      <c r="G435" s="22" t="n">
        <v>45118</v>
      </c>
      <c r="H435" s="1">
        <f>LEFT(B435,8)</f>
        <v/>
      </c>
      <c r="I435" s="1">
        <f>C435</f>
        <v/>
      </c>
    </row>
    <row r="436">
      <c r="A436" s="16" t="inlineStr">
        <is>
          <t>FELIX &amp; AYDOS LTDA</t>
        </is>
      </c>
      <c r="B436" s="2" t="n">
        <v>8537223000285</v>
      </c>
      <c r="C436" s="16" t="inlineStr">
        <is>
          <t>MR036745/2023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01/11/2022 - 31/12/2023</t>
        </is>
      </c>
      <c r="G436" s="22" t="n">
        <v>45118</v>
      </c>
      <c r="H436" s="1">
        <f>LEFT(B436,8)</f>
        <v/>
      </c>
      <c r="I436" s="1">
        <f>C436</f>
        <v/>
      </c>
    </row>
    <row r="437">
      <c r="A437" s="16" t="inlineStr">
        <is>
          <t>SUPER PRIMAZ LTDA</t>
        </is>
      </c>
      <c r="B437" s="2" t="n">
        <v>25424804000149</v>
      </c>
      <c r="C437" s="16" t="inlineStr">
        <is>
          <t>MR023575/2023</t>
        </is>
      </c>
      <c r="D437" s="16" t="inlineStr">
        <is>
          <t>Domingos e feriados</t>
        </is>
      </c>
      <c r="E437" s="16" t="inlineStr">
        <is>
          <t>Mercado</t>
        </is>
      </c>
      <c r="F437" s="21" t="inlineStr">
        <is>
          <t>01/11/2022 - 31/12/2023</t>
        </is>
      </c>
      <c r="G437" s="22" t="n">
        <v>45118</v>
      </c>
      <c r="H437" s="1">
        <f>LEFT(B437,8)</f>
        <v/>
      </c>
      <c r="I437" s="1">
        <f>C437</f>
        <v/>
      </c>
    </row>
    <row r="438">
      <c r="A438" s="16" t="inlineStr">
        <is>
          <t>JFAV COMERCIO DO VESTUARIO E ACESSORIOS INFANTIS LTDA</t>
        </is>
      </c>
      <c r="B438" s="2" t="n">
        <v>45004810000154</v>
      </c>
      <c r="C438" s="16" t="inlineStr">
        <is>
          <t>MR030430/2023</t>
        </is>
      </c>
      <c r="D438" s="16" t="inlineStr">
        <is>
          <t>Domingos e feriados</t>
        </is>
      </c>
      <c r="E438" s="16" t="inlineStr">
        <is>
          <t>Lojista</t>
        </is>
      </c>
      <c r="F438" s="21" t="inlineStr">
        <is>
          <t>01/11/2022 - 31/12/2023</t>
        </is>
      </c>
      <c r="G438" s="22" t="n">
        <v>45126</v>
      </c>
      <c r="H438" s="1">
        <f>LEFT(B438,8)</f>
        <v/>
      </c>
      <c r="I438" s="1">
        <f>C438</f>
        <v/>
      </c>
    </row>
    <row r="439">
      <c r="A439" s="16" t="inlineStr">
        <is>
          <t>CRISTALL MIX LTDA</t>
        </is>
      </c>
      <c r="B439" s="2" t="n">
        <v>48453787000173</v>
      </c>
      <c r="C439" s="16" t="inlineStr">
        <is>
          <t>MR022751/2023</t>
        </is>
      </c>
      <c r="D439" s="16" t="inlineStr">
        <is>
          <t>Domingos e feriados</t>
        </is>
      </c>
      <c r="E439" s="16" t="inlineStr">
        <is>
          <t>Lojista</t>
        </is>
      </c>
      <c r="F439" s="21" t="inlineStr">
        <is>
          <t>01/11/2022 - 31/12/2023</t>
        </is>
      </c>
      <c r="G439" s="22" t="n">
        <v>45128</v>
      </c>
      <c r="H439" s="1">
        <f>LEFT(B439,8)</f>
        <v/>
      </c>
      <c r="I439" s="1">
        <f>C439</f>
        <v/>
      </c>
    </row>
    <row r="440">
      <c r="A440" s="16" t="inlineStr">
        <is>
          <t>C&amp;A MODAS S.A.</t>
        </is>
      </c>
      <c r="B440" s="2" t="n">
        <v>45242914045117</v>
      </c>
      <c r="C440" s="16" t="inlineStr">
        <is>
          <t>MR004883/2023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01/11/2022 - 31/12/2023</t>
        </is>
      </c>
      <c r="G440" s="22" t="n">
        <v>45134</v>
      </c>
      <c r="H440" s="1">
        <f>LEFT(B440,8)</f>
        <v/>
      </c>
      <c r="I440" s="1">
        <f>C440</f>
        <v/>
      </c>
    </row>
    <row r="441">
      <c r="A441" s="16" t="inlineStr">
        <is>
          <t>C&amp;A MODAS S.A.</t>
        </is>
      </c>
      <c r="B441" s="2" t="n">
        <v>45242914002655</v>
      </c>
      <c r="C441" s="16" t="inlineStr">
        <is>
          <t>MR004883/2023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01/11/2022 - 31/12/2023</t>
        </is>
      </c>
      <c r="G441" s="22" t="n">
        <v>45134</v>
      </c>
      <c r="H441" s="1">
        <f>LEFT(B441,8)</f>
        <v/>
      </c>
      <c r="I441" s="1">
        <f>C441</f>
        <v/>
      </c>
    </row>
    <row r="442">
      <c r="A442" s="16" t="inlineStr">
        <is>
          <t>C&amp;A MODAS S.A.</t>
        </is>
      </c>
      <c r="B442" s="2" t="n">
        <v>45242914006308</v>
      </c>
      <c r="C442" s="16" t="inlineStr">
        <is>
          <t>MR004883/2023</t>
        </is>
      </c>
      <c r="D442" s="16" t="inlineStr">
        <is>
          <t>Domingos e feriados</t>
        </is>
      </c>
      <c r="E442" s="16" t="inlineStr">
        <is>
          <t>Lojista</t>
        </is>
      </c>
      <c r="F442" s="21" t="inlineStr">
        <is>
          <t>01/11/2022 - 31/12/2023</t>
        </is>
      </c>
      <c r="G442" s="22" t="n">
        <v>45134</v>
      </c>
      <c r="H442" s="1">
        <f>LEFT(B442,8)</f>
        <v/>
      </c>
      <c r="I442" s="1">
        <f>C442</f>
        <v/>
      </c>
    </row>
    <row r="443">
      <c r="A443" s="16" t="inlineStr">
        <is>
          <t>C&amp;A MODAS S.A.</t>
        </is>
      </c>
      <c r="B443" s="2" t="n">
        <v>45242914000873</v>
      </c>
      <c r="C443" s="16" t="inlineStr">
        <is>
          <t>MR004883/2023</t>
        </is>
      </c>
      <c r="D443" s="16" t="inlineStr">
        <is>
          <t>Domingos e feriados</t>
        </is>
      </c>
      <c r="E443" s="16" t="inlineStr">
        <is>
          <t>Lojista</t>
        </is>
      </c>
      <c r="F443" s="21" t="inlineStr">
        <is>
          <t>01/11/2022 - 31/12/2023</t>
        </is>
      </c>
      <c r="G443" s="22" t="n">
        <v>45134</v>
      </c>
      <c r="H443" s="1">
        <f>LEFT(B443,8)</f>
        <v/>
      </c>
      <c r="I443" s="1">
        <f>C443</f>
        <v/>
      </c>
    </row>
    <row r="444">
      <c r="A444" s="16" t="inlineStr">
        <is>
          <t>C&amp;A MODAS S.A.</t>
        </is>
      </c>
      <c r="B444" s="2" t="n">
        <v>45242914024462</v>
      </c>
      <c r="C444" s="16" t="inlineStr">
        <is>
          <t>MR004883/2023</t>
        </is>
      </c>
      <c r="D444" s="16" t="inlineStr">
        <is>
          <t>Domingos e feriados</t>
        </is>
      </c>
      <c r="E444" s="16" t="inlineStr">
        <is>
          <t>Lojista</t>
        </is>
      </c>
      <c r="F444" s="21" t="inlineStr">
        <is>
          <t>01/11/2022 - 31/12/2023</t>
        </is>
      </c>
      <c r="G444" s="22" t="n">
        <v>45134</v>
      </c>
      <c r="H444" s="1">
        <f>LEFT(B444,8)</f>
        <v/>
      </c>
      <c r="I444" s="1">
        <f>C444</f>
        <v/>
      </c>
    </row>
    <row r="445">
      <c r="A445" s="16" t="inlineStr">
        <is>
          <t>PULZ COMERCIO DE IMPORTADOS LTDA</t>
        </is>
      </c>
      <c r="B445" s="2" t="n">
        <v>6051394001408</v>
      </c>
      <c r="C445" s="16" t="inlineStr">
        <is>
          <t>MR034380/2023</t>
        </is>
      </c>
      <c r="D445" s="16" t="inlineStr">
        <is>
          <t>Domingos e feriados</t>
        </is>
      </c>
      <c r="E445" s="16" t="inlineStr">
        <is>
          <t>Lojista</t>
        </is>
      </c>
      <c r="F445" s="21" t="inlineStr">
        <is>
          <t>01/11/2022 - 31/12/2023</t>
        </is>
      </c>
      <c r="G445" s="22" t="n">
        <v>45134</v>
      </c>
      <c r="H445" s="1">
        <f>LEFT(B445,8)</f>
        <v/>
      </c>
      <c r="I445" s="1">
        <f>C445</f>
        <v/>
      </c>
    </row>
    <row r="446">
      <c r="A446" s="16" t="inlineStr">
        <is>
          <t>PULZ COMERCIO DE IMPORTADOS LTDA</t>
        </is>
      </c>
      <c r="B446" s="2" t="n">
        <v>6051394000940</v>
      </c>
      <c r="C446" s="16" t="inlineStr">
        <is>
          <t>MR034380/2023</t>
        </is>
      </c>
      <c r="D446" s="16" t="inlineStr">
        <is>
          <t>Domingos e feriados</t>
        </is>
      </c>
      <c r="E446" s="16" t="inlineStr">
        <is>
          <t>Lojista</t>
        </is>
      </c>
      <c r="F446" s="21" t="inlineStr">
        <is>
          <t>01/11/2022 - 31/12/2023</t>
        </is>
      </c>
      <c r="G446" s="22" t="n">
        <v>45134</v>
      </c>
      <c r="H446" s="1">
        <f>LEFT(B446,8)</f>
        <v/>
      </c>
      <c r="I446" s="1">
        <f>C446</f>
        <v/>
      </c>
    </row>
    <row r="447">
      <c r="A447" s="16" t="inlineStr">
        <is>
          <t>PULZ COMERCIO DE IMPORTADOS LTDA</t>
        </is>
      </c>
      <c r="B447" s="2" t="n">
        <v>6051394000860</v>
      </c>
      <c r="C447" s="16" t="inlineStr">
        <is>
          <t>MR034380/2023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01/11/2022 - 31/12/2023</t>
        </is>
      </c>
      <c r="G447" s="22" t="n">
        <v>45134</v>
      </c>
      <c r="H447" s="1">
        <f>LEFT(B447,8)</f>
        <v/>
      </c>
      <c r="I447" s="1">
        <f>C447</f>
        <v/>
      </c>
    </row>
    <row r="448">
      <c r="A448" s="16" t="inlineStr">
        <is>
          <t>PULZ COMERCIO DE IMPORTADOS LTDA</t>
        </is>
      </c>
      <c r="B448" s="2" t="n">
        <v>6051394001327</v>
      </c>
      <c r="C448" s="16" t="inlineStr">
        <is>
          <t>MR034380/2023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01/11/2022 - 31/12/2023</t>
        </is>
      </c>
      <c r="G448" s="22" t="n">
        <v>45134</v>
      </c>
      <c r="H448" s="1">
        <f>LEFT(B448,8)</f>
        <v/>
      </c>
      <c r="I448" s="1">
        <f>C448</f>
        <v/>
      </c>
    </row>
    <row r="449">
      <c r="A449" s="16" t="inlineStr">
        <is>
          <t>RED BULL DO BRASIL LTDA.</t>
        </is>
      </c>
      <c r="B449" s="2" t="n">
        <v>2946761000409</v>
      </c>
      <c r="C449" s="16" t="inlineStr">
        <is>
          <t>MR035721/2023</t>
        </is>
      </c>
      <c r="D449" s="16" t="inlineStr">
        <is>
          <t>Outros</t>
        </is>
      </c>
      <c r="E449" s="16" t="inlineStr">
        <is>
          <t>Atacadista</t>
        </is>
      </c>
      <c r="F449" s="21" t="inlineStr">
        <is>
          <t>01/04/2023 - 31/03/2024</t>
        </is>
      </c>
      <c r="G449" s="22" t="n">
        <v>45139</v>
      </c>
      <c r="H449" s="1">
        <f>LEFT(B449,8)</f>
        <v/>
      </c>
      <c r="I449" s="1">
        <f>C449</f>
        <v/>
      </c>
    </row>
    <row r="450">
      <c r="A450" s="16" t="inlineStr">
        <is>
          <t>TRAMONTINA STORE COMERCIO VAREJISTA LTDA.</t>
        </is>
      </c>
      <c r="B450" s="2" t="n">
        <v>7635498002151</v>
      </c>
      <c r="C450" s="16" t="inlineStr">
        <is>
          <t>MR037129/2023</t>
        </is>
      </c>
      <c r="D450" s="16" t="inlineStr">
        <is>
          <t>Domingos e feriados</t>
        </is>
      </c>
      <c r="E450" s="16" t="inlineStr">
        <is>
          <t>Lojista</t>
        </is>
      </c>
      <c r="F450" s="21" t="inlineStr">
        <is>
          <t>01/11/2022 - 31/12/2023</t>
        </is>
      </c>
      <c r="G450" s="22" t="n">
        <v>45149</v>
      </c>
      <c r="H450" s="1">
        <f>LEFT(B450,8)</f>
        <v/>
      </c>
      <c r="I450" s="1">
        <f>C450</f>
        <v/>
      </c>
    </row>
    <row r="451">
      <c r="A451" s="16" t="n"/>
      <c r="B451" s="2" t="n"/>
      <c r="C451" s="16" t="n"/>
      <c r="D451" s="16" t="n"/>
      <c r="E451" s="16" t="n"/>
      <c r="F451" s="21" t="n"/>
      <c r="G451" s="14" t="n"/>
      <c r="H451" s="1">
        <f>LEFT(B451,8)</f>
        <v/>
      </c>
      <c r="I451" s="1">
        <f>C451</f>
        <v/>
      </c>
    </row>
    <row r="452">
      <c r="A452" s="16" t="n"/>
      <c r="B452" s="2" t="n"/>
      <c r="C452" s="16" t="n"/>
      <c r="D452" s="16" t="n"/>
      <c r="E452" s="16" t="n"/>
      <c r="F452" s="21" t="n"/>
      <c r="G452" s="14" t="n"/>
      <c r="H452" s="1">
        <f>LEFT(B452,8)</f>
        <v/>
      </c>
      <c r="I452" s="1">
        <f>C452</f>
        <v/>
      </c>
    </row>
    <row r="453">
      <c r="A453" s="16" t="n"/>
      <c r="B453" s="2" t="n"/>
      <c r="C453" s="16" t="n"/>
      <c r="D453" s="16" t="n"/>
      <c r="E453" s="16" t="n"/>
      <c r="F453" s="21" t="n"/>
      <c r="G453" s="14" t="n"/>
      <c r="H453" s="1">
        <f>LEFT(B453,8)</f>
        <v/>
      </c>
      <c r="I453" s="1">
        <f>C453</f>
        <v/>
      </c>
    </row>
    <row r="454">
      <c r="A454" s="16" t="n"/>
      <c r="B454" s="2" t="n"/>
      <c r="C454" s="16" t="n"/>
      <c r="D454" s="16" t="n"/>
      <c r="E454" s="16" t="n"/>
      <c r="F454" s="21" t="n"/>
      <c r="G454" s="14" t="n"/>
      <c r="H454" s="1">
        <f>LEFT(B454,8)</f>
        <v/>
      </c>
      <c r="I454" s="1">
        <f>C454</f>
        <v/>
      </c>
    </row>
    <row r="455">
      <c r="A455" s="16" t="n"/>
      <c r="B455" s="2" t="n"/>
      <c r="C455" s="16" t="n"/>
      <c r="D455" s="16" t="n"/>
      <c r="E455" s="16" t="n"/>
      <c r="F455" s="21" t="n"/>
      <c r="G455" s="14" t="n"/>
      <c r="H455" s="1">
        <f>LEFT(B455,8)</f>
        <v/>
      </c>
      <c r="I455" s="1">
        <f>C455</f>
        <v/>
      </c>
    </row>
    <row r="456">
      <c r="A456" s="16" t="n"/>
      <c r="B456" s="2" t="n"/>
      <c r="C456" s="16" t="n"/>
      <c r="D456" s="16" t="n"/>
      <c r="E456" s="16" t="n"/>
      <c r="F456" s="21" t="n"/>
      <c r="G456" s="14" t="n"/>
      <c r="H456" s="1">
        <f>LEFT(B456,8)</f>
        <v/>
      </c>
      <c r="I456" s="1">
        <f>C456</f>
        <v/>
      </c>
    </row>
    <row r="457">
      <c r="A457" s="16" t="n"/>
      <c r="B457" s="2" t="n"/>
      <c r="C457" s="16" t="n"/>
      <c r="D457" s="16" t="n"/>
      <c r="E457" s="16" t="n"/>
      <c r="F457" s="21" t="n"/>
      <c r="G457" s="14" t="n"/>
      <c r="H457" s="1">
        <f>LEFT(B457,8)</f>
        <v/>
      </c>
      <c r="I457" s="1">
        <f>C457</f>
        <v/>
      </c>
    </row>
    <row r="458">
      <c r="A458" s="16" t="n"/>
      <c r="B458" s="2" t="n"/>
      <c r="C458" s="16" t="n"/>
      <c r="D458" s="16" t="n"/>
      <c r="E458" s="16" t="n"/>
      <c r="F458" s="21" t="n"/>
      <c r="G458" s="14" t="n"/>
      <c r="H458" s="1">
        <f>LEFT(B458,8)</f>
        <v/>
      </c>
      <c r="I458" s="1">
        <f>C458</f>
        <v/>
      </c>
    </row>
    <row r="459">
      <c r="A459" s="16" t="n"/>
      <c r="B459" s="2" t="n"/>
      <c r="C459" s="16" t="n"/>
      <c r="D459" s="16" t="n"/>
      <c r="E459" s="16" t="n"/>
      <c r="F459" s="21" t="n"/>
      <c r="G459" s="14" t="n"/>
      <c r="H459" s="1">
        <f>LEFT(B459,8)</f>
        <v/>
      </c>
      <c r="I459" s="1">
        <f>C459</f>
        <v/>
      </c>
    </row>
    <row r="460">
      <c r="A460" s="16" t="n"/>
      <c r="B460" s="2" t="n"/>
      <c r="C460" s="16" t="n"/>
      <c r="D460" s="16" t="n"/>
      <c r="E460" s="16" t="n"/>
      <c r="F460" s="21" t="n"/>
      <c r="G460" s="14" t="n"/>
      <c r="H460" s="1">
        <f>LEFT(B460,8)</f>
        <v/>
      </c>
      <c r="I460" s="1">
        <f>C460</f>
        <v/>
      </c>
    </row>
    <row r="461">
      <c r="A461" s="16" t="n"/>
      <c r="B461" s="2" t="n"/>
      <c r="C461" s="16" t="n"/>
      <c r="D461" s="16" t="n"/>
      <c r="E461" s="16" t="n"/>
      <c r="F461" s="21" t="n"/>
      <c r="G461" s="14" t="n"/>
      <c r="H461" s="1">
        <f>LEFT(B461,8)</f>
        <v/>
      </c>
      <c r="I461" s="1">
        <f>C461</f>
        <v/>
      </c>
    </row>
    <row r="462">
      <c r="A462" s="16" t="n"/>
      <c r="B462" s="2" t="n"/>
      <c r="C462" s="16" t="n"/>
      <c r="D462" s="16" t="n"/>
      <c r="E462" s="16" t="n"/>
      <c r="F462" s="21" t="n"/>
      <c r="G462" s="14" t="n"/>
      <c r="H462" s="1">
        <f>LEFT(B462,8)</f>
        <v/>
      </c>
      <c r="I462" s="1">
        <f>C462</f>
        <v/>
      </c>
    </row>
    <row r="463">
      <c r="A463" s="16" t="n"/>
      <c r="B463" s="2" t="n"/>
      <c r="C463" s="16" t="n"/>
      <c r="D463" s="16" t="n"/>
      <c r="E463" s="16" t="n"/>
      <c r="F463" s="21" t="n"/>
      <c r="G463" s="14" t="n"/>
      <c r="H463" s="1">
        <f>LEFT(B463,8)</f>
        <v/>
      </c>
      <c r="I463" s="1">
        <f>C463</f>
        <v/>
      </c>
    </row>
    <row r="464">
      <c r="A464" s="16" t="n"/>
      <c r="B464" s="2" t="n"/>
      <c r="C464" s="16" t="n"/>
      <c r="D464" s="16" t="n"/>
      <c r="E464" s="16" t="n"/>
      <c r="F464" s="21" t="n"/>
      <c r="G464" s="14" t="n"/>
      <c r="H464" s="1">
        <f>LEFT(B464,8)</f>
        <v/>
      </c>
      <c r="I464" s="1">
        <f>C464</f>
        <v/>
      </c>
    </row>
    <row r="465">
      <c r="A465" s="16" t="n"/>
      <c r="B465" s="2" t="n"/>
      <c r="C465" s="16" t="n"/>
      <c r="D465" s="16" t="n"/>
      <c r="E465" s="16" t="n"/>
      <c r="F465" s="21" t="n"/>
      <c r="G465" s="14" t="n"/>
      <c r="H465" s="1">
        <f>LEFT(B465,8)</f>
        <v/>
      </c>
      <c r="I465" s="1">
        <f>C465</f>
        <v/>
      </c>
    </row>
    <row r="466">
      <c r="A466" s="16" t="n"/>
      <c r="B466" s="2" t="n"/>
      <c r="C466" s="16" t="n"/>
      <c r="D466" s="16" t="n"/>
      <c r="E466" s="16" t="n"/>
      <c r="F466" s="21" t="n"/>
      <c r="G466" s="14" t="n"/>
      <c r="H466" s="1">
        <f>LEFT(B466,8)</f>
        <v/>
      </c>
      <c r="I466" s="1">
        <f>C466</f>
        <v/>
      </c>
    </row>
    <row r="467">
      <c r="A467" s="16" t="n"/>
      <c r="B467" s="2" t="n"/>
      <c r="C467" s="16" t="n"/>
      <c r="D467" s="16" t="n"/>
      <c r="E467" s="16" t="n"/>
      <c r="F467" s="21" t="n"/>
      <c r="G467" s="14" t="n"/>
      <c r="H467" s="1">
        <f>LEFT(B467,8)</f>
        <v/>
      </c>
      <c r="I467" s="1">
        <f>C467</f>
        <v/>
      </c>
    </row>
    <row r="468">
      <c r="A468" s="16" t="n"/>
      <c r="B468" s="2" t="n"/>
      <c r="C468" s="16" t="n"/>
      <c r="D468" s="16" t="n"/>
      <c r="E468" s="16" t="n"/>
      <c r="F468" s="21" t="n"/>
      <c r="G468" s="14" t="n"/>
      <c r="H468" s="1">
        <f>LEFT(B468,8)</f>
        <v/>
      </c>
      <c r="I468" s="1">
        <f>C468</f>
        <v/>
      </c>
    </row>
    <row r="469">
      <c r="A469" s="16" t="n"/>
      <c r="B469" s="2" t="n"/>
      <c r="C469" s="16" t="n"/>
      <c r="D469" s="16" t="n"/>
      <c r="E469" s="16" t="n"/>
      <c r="F469" s="21" t="n"/>
      <c r="G469" s="14" t="n"/>
      <c r="H469" s="1">
        <f>LEFT(B469,8)</f>
        <v/>
      </c>
      <c r="I469" s="1">
        <f>C469</f>
        <v/>
      </c>
    </row>
    <row r="470">
      <c r="A470" s="16" t="n"/>
      <c r="B470" s="2" t="n"/>
      <c r="C470" s="16" t="n"/>
      <c r="D470" s="16" t="n"/>
      <c r="E470" s="16" t="n"/>
      <c r="F470" s="21" t="n"/>
      <c r="G470" s="14" t="n"/>
      <c r="H470" s="1">
        <f>LEFT(B470,8)</f>
        <v/>
      </c>
      <c r="I470" s="1">
        <f>C470</f>
        <v/>
      </c>
    </row>
    <row r="471">
      <c r="A471" s="16" t="n"/>
      <c r="B471" s="2" t="n"/>
      <c r="C471" s="16" t="n"/>
      <c r="D471" s="16" t="n"/>
      <c r="E471" s="16" t="n"/>
      <c r="F471" s="21" t="n"/>
      <c r="G471" s="14" t="n"/>
      <c r="H471" s="1">
        <f>LEFT(B471,8)</f>
        <v/>
      </c>
      <c r="I471" s="1">
        <f>C471</f>
        <v/>
      </c>
    </row>
    <row r="472">
      <c r="A472" s="16" t="n"/>
      <c r="B472" s="2" t="n"/>
      <c r="C472" s="16" t="n"/>
      <c r="D472" s="16" t="n"/>
      <c r="E472" s="16" t="n"/>
      <c r="F472" s="21" t="n"/>
      <c r="G472" s="14" t="n"/>
      <c r="H472" s="1">
        <f>LEFT(B472,8)</f>
        <v/>
      </c>
      <c r="I472" s="1">
        <f>C472</f>
        <v/>
      </c>
    </row>
    <row r="473">
      <c r="A473" s="16" t="n"/>
      <c r="B473" s="2" t="n"/>
      <c r="C473" s="16" t="n"/>
      <c r="D473" s="16" t="n"/>
      <c r="E473" s="16" t="n"/>
      <c r="F473" s="21" t="n"/>
      <c r="G473" s="14" t="n"/>
      <c r="H473" s="1">
        <f>LEFT(B473,8)</f>
        <v/>
      </c>
      <c r="I473" s="1">
        <f>C473</f>
        <v/>
      </c>
    </row>
    <row r="474">
      <c r="A474" s="16" t="n"/>
      <c r="B474" s="2" t="n"/>
      <c r="C474" s="16" t="n"/>
      <c r="D474" s="16" t="n"/>
      <c r="E474" s="16" t="n"/>
      <c r="F474" s="21" t="n"/>
      <c r="G474" s="14" t="n"/>
      <c r="H474" s="1">
        <f>LEFT(B474,8)</f>
        <v/>
      </c>
      <c r="I474" s="1">
        <f>C474</f>
        <v/>
      </c>
    </row>
    <row r="475">
      <c r="A475" s="16" t="n"/>
      <c r="B475" s="2" t="n"/>
      <c r="C475" s="16" t="n"/>
      <c r="D475" s="16" t="n"/>
      <c r="E475" s="16" t="n"/>
      <c r="F475" s="21" t="n"/>
      <c r="G475" s="14" t="n"/>
      <c r="H475" s="1">
        <f>LEFT(B475,8)</f>
        <v/>
      </c>
      <c r="I475" s="1">
        <f>C475</f>
        <v/>
      </c>
    </row>
    <row r="476">
      <c r="A476" s="16" t="n"/>
      <c r="B476" s="2" t="n"/>
      <c r="C476" s="16" t="n"/>
      <c r="D476" s="16" t="n"/>
      <c r="E476" s="16" t="n"/>
      <c r="F476" s="21" t="n"/>
      <c r="G476" s="14" t="n"/>
      <c r="H476" s="1">
        <f>LEFT(B476,8)</f>
        <v/>
      </c>
      <c r="I476" s="1">
        <f>C476</f>
        <v/>
      </c>
    </row>
    <row r="477">
      <c r="A477" s="16" t="n"/>
      <c r="B477" s="2" t="n"/>
      <c r="C477" s="16" t="n"/>
      <c r="D477" s="16" t="n"/>
      <c r="E477" s="16" t="n"/>
      <c r="F477" s="21" t="n"/>
      <c r="G477" s="14" t="n"/>
      <c r="H477" s="1">
        <f>LEFT(B477,8)</f>
        <v/>
      </c>
      <c r="I477" s="1">
        <f>C477</f>
        <v/>
      </c>
    </row>
    <row r="478">
      <c r="A478" s="16" t="n"/>
      <c r="B478" s="2" t="n"/>
      <c r="C478" s="16" t="n"/>
      <c r="D478" s="16" t="n"/>
      <c r="E478" s="16" t="n"/>
      <c r="F478" s="21" t="n"/>
      <c r="G478" s="14" t="n"/>
      <c r="H478" s="1">
        <f>LEFT(B478,8)</f>
        <v/>
      </c>
      <c r="I478" s="1">
        <f>C478</f>
        <v/>
      </c>
    </row>
    <row r="479">
      <c r="A479" s="16" t="n"/>
      <c r="B479" s="2" t="n"/>
      <c r="C479" s="16" t="n"/>
      <c r="D479" s="16" t="n"/>
      <c r="E479" s="16" t="n"/>
      <c r="F479" s="21" t="n"/>
      <c r="G479" s="14" t="n"/>
      <c r="H479" s="1">
        <f>LEFT(B479,8)</f>
        <v/>
      </c>
      <c r="I479" s="1">
        <f>C479</f>
        <v/>
      </c>
    </row>
    <row r="480">
      <c r="A480" s="16" t="n"/>
      <c r="B480" s="2" t="n"/>
      <c r="C480" s="16" t="n"/>
      <c r="D480" s="16" t="n"/>
      <c r="E480" s="16" t="n"/>
      <c r="F480" s="21" t="n"/>
      <c r="G480" s="14" t="n"/>
      <c r="H480" s="1">
        <f>LEFT(B480,8)</f>
        <v/>
      </c>
      <c r="I480" s="1">
        <f>C480</f>
        <v/>
      </c>
    </row>
    <row r="481">
      <c r="A481" s="16" t="n"/>
      <c r="B481" s="2" t="n"/>
      <c r="C481" s="16" t="n"/>
      <c r="D481" s="16" t="n"/>
      <c r="E481" s="16" t="n"/>
      <c r="F481" s="21" t="n"/>
      <c r="G481" s="14" t="n"/>
      <c r="H481" s="1">
        <f>LEFT(B481,8)</f>
        <v/>
      </c>
      <c r="I481" s="1">
        <f>C481</f>
        <v/>
      </c>
    </row>
    <row r="482">
      <c r="A482" s="16" t="n"/>
      <c r="B482" s="2" t="n"/>
      <c r="C482" s="16" t="n"/>
      <c r="D482" s="16" t="n"/>
      <c r="E482" s="16" t="n"/>
      <c r="F482" s="21" t="n"/>
      <c r="G482" s="14" t="n"/>
      <c r="H482" s="1">
        <f>LEFT(B482,8)</f>
        <v/>
      </c>
      <c r="I482" s="1">
        <f>C482</f>
        <v/>
      </c>
    </row>
    <row r="483">
      <c r="A483" s="16" t="n"/>
      <c r="B483" s="2" t="n"/>
      <c r="C483" s="16" t="n"/>
      <c r="D483" s="16" t="n"/>
      <c r="E483" s="16" t="n"/>
      <c r="F483" s="21" t="n"/>
      <c r="G483" s="14" t="n"/>
      <c r="H483" s="1">
        <f>LEFT(B483,8)</f>
        <v/>
      </c>
      <c r="I483" s="1">
        <f>C483</f>
        <v/>
      </c>
    </row>
    <row r="484">
      <c r="A484" s="16" t="n"/>
      <c r="B484" s="2" t="n"/>
      <c r="C484" s="16" t="n"/>
      <c r="D484" s="16" t="n"/>
      <c r="E484" s="16" t="n"/>
      <c r="F484" s="21" t="n"/>
      <c r="G484" s="14" t="n"/>
      <c r="H484" s="1">
        <f>LEFT(B484,8)</f>
        <v/>
      </c>
      <c r="I484" s="1">
        <f>C484</f>
        <v/>
      </c>
    </row>
    <row r="485">
      <c r="A485" s="16" t="n"/>
      <c r="B485" s="2" t="n"/>
      <c r="C485" s="16" t="n"/>
      <c r="D485" s="16" t="n"/>
      <c r="E485" s="16" t="n"/>
      <c r="F485" s="21" t="n"/>
      <c r="G485" s="14" t="n"/>
      <c r="H485" s="1">
        <f>LEFT(B485,8)</f>
        <v/>
      </c>
      <c r="I485" s="1">
        <f>C485</f>
        <v/>
      </c>
    </row>
    <row r="486">
      <c r="A486" s="16" t="n"/>
      <c r="B486" s="2" t="n"/>
      <c r="C486" s="16" t="n"/>
      <c r="D486" s="16" t="n"/>
      <c r="E486" s="16" t="n"/>
      <c r="F486" s="21" t="n"/>
      <c r="G486" s="14" t="n"/>
      <c r="H486" s="1">
        <f>LEFT(B486,8)</f>
        <v/>
      </c>
      <c r="I486" s="1">
        <f>C486</f>
        <v/>
      </c>
    </row>
    <row r="487">
      <c r="A487" s="16" t="n"/>
      <c r="B487" s="2" t="n"/>
      <c r="C487" s="16" t="n"/>
      <c r="D487" s="16" t="n"/>
      <c r="E487" s="16" t="n"/>
      <c r="F487" s="21" t="n"/>
      <c r="G487" s="14" t="n"/>
      <c r="H487" s="1">
        <f>LEFT(B487,8)</f>
        <v/>
      </c>
      <c r="I487" s="1">
        <f>C487</f>
        <v/>
      </c>
    </row>
    <row r="488">
      <c r="A488" s="16" t="n"/>
      <c r="B488" s="2" t="n"/>
      <c r="C488" s="16" t="n"/>
      <c r="D488" s="16" t="n"/>
      <c r="E488" s="16" t="n"/>
      <c r="F488" s="21" t="n"/>
      <c r="G488" s="14" t="n"/>
      <c r="H488" s="1">
        <f>LEFT(B488,8)</f>
        <v/>
      </c>
      <c r="I488" s="1">
        <f>C488</f>
        <v/>
      </c>
    </row>
    <row r="489">
      <c r="A489" s="16" t="n"/>
      <c r="B489" s="2" t="n"/>
      <c r="C489" s="16" t="n"/>
      <c r="D489" s="16" t="n"/>
      <c r="E489" s="16" t="n"/>
      <c r="F489" s="21" t="n"/>
      <c r="G489" s="14" t="n"/>
      <c r="H489" s="1">
        <f>LEFT(B489,8)</f>
        <v/>
      </c>
      <c r="I489" s="1">
        <f>C489</f>
        <v/>
      </c>
    </row>
    <row r="490">
      <c r="A490" s="16" t="n"/>
      <c r="B490" s="2" t="n"/>
      <c r="C490" s="16" t="n"/>
      <c r="D490" s="16" t="n"/>
      <c r="E490" s="16" t="n"/>
      <c r="F490" s="21" t="n"/>
      <c r="G490" s="14" t="n"/>
      <c r="H490" s="1">
        <f>LEFT(B490,8)</f>
        <v/>
      </c>
      <c r="I490" s="1">
        <f>C490</f>
        <v/>
      </c>
    </row>
    <row r="491">
      <c r="A491" s="16" t="n"/>
      <c r="B491" s="2" t="n"/>
      <c r="C491" s="16" t="n"/>
      <c r="D491" s="16" t="n"/>
      <c r="E491" s="16" t="n"/>
      <c r="F491" s="21" t="n"/>
      <c r="G491" s="14" t="n"/>
      <c r="H491" s="1">
        <f>LEFT(B491,8)</f>
        <v/>
      </c>
      <c r="I491" s="1">
        <f>C491</f>
        <v/>
      </c>
    </row>
    <row r="492">
      <c r="A492" s="16" t="n"/>
      <c r="B492" s="2" t="n"/>
      <c r="C492" s="16" t="n"/>
      <c r="D492" s="16" t="n"/>
      <c r="E492" s="16" t="n"/>
      <c r="F492" s="21" t="n"/>
      <c r="G492" s="14" t="n"/>
      <c r="H492" s="1">
        <f>LEFT(B492,8)</f>
        <v/>
      </c>
      <c r="I492" s="1">
        <f>C492</f>
        <v/>
      </c>
    </row>
    <row r="493">
      <c r="A493" s="16" t="n"/>
      <c r="B493" s="2" t="n"/>
      <c r="C493" s="16" t="n"/>
      <c r="D493" s="16" t="n"/>
      <c r="E493" s="16" t="n"/>
      <c r="F493" s="21" t="n"/>
      <c r="G493" s="14" t="n"/>
      <c r="H493" s="1">
        <f>LEFT(B493,8)</f>
        <v/>
      </c>
      <c r="I493" s="1">
        <f>C493</f>
        <v/>
      </c>
    </row>
    <row r="494">
      <c r="A494" s="16" t="n"/>
      <c r="B494" s="2" t="n"/>
      <c r="C494" s="16" t="n"/>
      <c r="D494" s="16" t="n"/>
      <c r="E494" s="16" t="n"/>
      <c r="F494" s="21" t="n"/>
      <c r="G494" s="14" t="n"/>
      <c r="H494" s="1">
        <f>LEFT(B494,8)</f>
        <v/>
      </c>
      <c r="I494" s="1">
        <f>C494</f>
        <v/>
      </c>
    </row>
    <row r="495">
      <c r="A495" s="16" t="n"/>
      <c r="B495" s="2" t="n"/>
      <c r="C495" s="16" t="n"/>
      <c r="D495" s="16" t="n"/>
      <c r="E495" s="16" t="n"/>
      <c r="F495" s="21" t="n"/>
      <c r="G495" s="14" t="n"/>
      <c r="H495" s="1">
        <f>LEFT(B495,8)</f>
        <v/>
      </c>
      <c r="I495" s="1">
        <f>C495</f>
        <v/>
      </c>
    </row>
    <row r="496">
      <c r="A496" s="16" t="n"/>
      <c r="B496" s="2" t="n"/>
      <c r="C496" s="16" t="n"/>
      <c r="D496" s="16" t="n"/>
      <c r="E496" s="16" t="n"/>
      <c r="F496" s="21" t="n"/>
      <c r="G496" s="14" t="n"/>
      <c r="H496" s="1">
        <f>LEFT(B496,8)</f>
        <v/>
      </c>
      <c r="I496" s="1">
        <f>C496</f>
        <v/>
      </c>
    </row>
    <row r="497">
      <c r="A497" s="16" t="n"/>
      <c r="B497" s="2" t="n"/>
      <c r="C497" s="16" t="n"/>
      <c r="D497" s="16" t="n"/>
      <c r="E497" s="16" t="n"/>
      <c r="F497" s="21" t="n"/>
      <c r="G497" s="14" t="n"/>
      <c r="H497" s="1">
        <f>LEFT(B497,8)</f>
        <v/>
      </c>
      <c r="I497" s="1">
        <f>C497</f>
        <v/>
      </c>
    </row>
    <row r="498">
      <c r="A498" s="16" t="n"/>
      <c r="B498" s="2" t="n"/>
      <c r="C498" s="16" t="n"/>
      <c r="D498" s="16" t="n"/>
      <c r="E498" s="16" t="n"/>
      <c r="F498" s="21" t="n"/>
      <c r="G498" s="14" t="n"/>
      <c r="H498" s="1">
        <f>LEFT(B498,8)</f>
        <v/>
      </c>
      <c r="I498" s="1">
        <f>C498</f>
        <v/>
      </c>
    </row>
    <row r="499">
      <c r="A499" s="16" t="n"/>
      <c r="B499" s="2" t="n"/>
      <c r="C499" s="16" t="n"/>
      <c r="D499" s="16" t="n"/>
      <c r="E499" s="16" t="n"/>
      <c r="F499" s="21" t="n"/>
      <c r="G499" s="14" t="n"/>
      <c r="H499" s="1">
        <f>LEFT(B499,8)</f>
        <v/>
      </c>
      <c r="I499" s="1">
        <f>C499</f>
        <v/>
      </c>
    </row>
    <row r="500">
      <c r="A500" s="16" t="n"/>
      <c r="B500" s="2" t="n"/>
      <c r="C500" s="16" t="n"/>
      <c r="D500" s="16" t="n"/>
      <c r="E500" s="16" t="n"/>
      <c r="F500" s="21" t="n"/>
      <c r="G500" s="14" t="n"/>
      <c r="H500" s="1">
        <f>LEFT(B500,8)</f>
        <v/>
      </c>
      <c r="I500" s="1">
        <f>C500</f>
        <v/>
      </c>
    </row>
    <row r="501">
      <c r="A501" s="16" t="n"/>
      <c r="B501" s="2" t="n"/>
      <c r="C501" s="16" t="n"/>
      <c r="D501" s="16" t="n"/>
      <c r="E501" s="16" t="n"/>
      <c r="F501" s="21" t="n"/>
      <c r="G501" s="14" t="n"/>
      <c r="H501" s="1">
        <f>LEFT(B501,8)</f>
        <v/>
      </c>
      <c r="I501" s="1">
        <f>C501</f>
        <v/>
      </c>
    </row>
    <row r="502">
      <c r="A502" s="16" t="n"/>
      <c r="B502" s="2" t="n"/>
      <c r="C502" s="16" t="n"/>
      <c r="D502" s="16" t="n"/>
      <c r="E502" s="16" t="n"/>
      <c r="F502" s="21" t="n"/>
      <c r="G502" s="14" t="n"/>
      <c r="H502" s="1">
        <f>LEFT(B502,8)</f>
        <v/>
      </c>
      <c r="I502" s="1">
        <f>C502</f>
        <v/>
      </c>
    </row>
    <row r="503">
      <c r="A503" s="16" t="n"/>
      <c r="B503" s="2" t="n"/>
      <c r="C503" s="16" t="n"/>
      <c r="D503" s="16" t="n"/>
      <c r="E503" s="16" t="n"/>
      <c r="F503" s="21" t="n"/>
      <c r="G503" s="14" t="n"/>
      <c r="H503" s="1">
        <f>LEFT(B503,8)</f>
        <v/>
      </c>
      <c r="I503" s="1">
        <f>C503</f>
        <v/>
      </c>
    </row>
    <row r="504">
      <c r="A504" s="16" t="n"/>
      <c r="B504" s="2" t="n"/>
      <c r="C504" s="16" t="n"/>
      <c r="D504" s="16" t="n"/>
      <c r="E504" s="16" t="n"/>
      <c r="F504" s="21" t="n"/>
      <c r="G504" s="14" t="n"/>
      <c r="H504" s="1">
        <f>LEFT(B504,8)</f>
        <v/>
      </c>
      <c r="I504" s="1">
        <f>C504</f>
        <v/>
      </c>
    </row>
    <row r="505">
      <c r="A505" s="16" t="n"/>
      <c r="B505" s="2" t="n"/>
      <c r="C505" s="16" t="n"/>
      <c r="D505" s="16" t="n"/>
      <c r="E505" s="16" t="n"/>
      <c r="F505" s="21" t="n"/>
      <c r="G505" s="14" t="n"/>
      <c r="H505" s="1">
        <f>LEFT(B505,8)</f>
        <v/>
      </c>
      <c r="I505" s="1">
        <f>C505</f>
        <v/>
      </c>
    </row>
    <row r="506">
      <c r="A506" s="16" t="n"/>
      <c r="B506" s="2" t="n"/>
      <c r="C506" s="16" t="n"/>
      <c r="D506" s="16" t="n"/>
      <c r="E506" s="16" t="n"/>
      <c r="F506" s="21" t="n"/>
      <c r="G506" s="14" t="n"/>
      <c r="H506" s="1">
        <f>LEFT(B506,8)</f>
        <v/>
      </c>
      <c r="I506" s="1">
        <f>C506</f>
        <v/>
      </c>
    </row>
    <row r="507">
      <c r="A507" s="16" t="n"/>
      <c r="B507" s="2" t="n"/>
      <c r="C507" s="16" t="n"/>
      <c r="D507" s="16" t="n"/>
      <c r="E507" s="16" t="n"/>
      <c r="F507" s="21" t="n"/>
      <c r="G507" s="14" t="n"/>
      <c r="H507" s="1">
        <f>LEFT(B507,8)</f>
        <v/>
      </c>
      <c r="I507" s="1">
        <f>C507</f>
        <v/>
      </c>
    </row>
    <row r="508">
      <c r="A508" s="16" t="n"/>
      <c r="B508" s="2" t="n"/>
      <c r="C508" s="16" t="n"/>
      <c r="D508" s="16" t="n"/>
      <c r="E508" s="16" t="n"/>
      <c r="F508" s="21" t="n"/>
      <c r="G508" s="14" t="n"/>
      <c r="H508" s="1">
        <f>LEFT(B508,8)</f>
        <v/>
      </c>
      <c r="I508" s="1">
        <f>C508</f>
        <v/>
      </c>
    </row>
    <row r="509">
      <c r="A509" s="16" t="n"/>
      <c r="B509" s="2" t="n"/>
      <c r="C509" s="16" t="n"/>
      <c r="D509" s="16" t="n"/>
      <c r="E509" s="16" t="n"/>
      <c r="F509" s="21" t="n"/>
      <c r="G509" s="14" t="n"/>
      <c r="H509" s="1">
        <f>LEFT(B509,8)</f>
        <v/>
      </c>
      <c r="I509" s="1">
        <f>C509</f>
        <v/>
      </c>
    </row>
    <row r="510">
      <c r="A510" s="16" t="n"/>
      <c r="B510" s="2" t="n"/>
      <c r="C510" s="16" t="n"/>
      <c r="D510" s="16" t="n"/>
      <c r="E510" s="16" t="n"/>
      <c r="F510" s="21" t="n"/>
      <c r="G510" s="14" t="n"/>
      <c r="H510" s="1">
        <f>LEFT(B510,8)</f>
        <v/>
      </c>
      <c r="I510" s="1">
        <f>C510</f>
        <v/>
      </c>
    </row>
    <row r="511">
      <c r="A511" s="16" t="n"/>
      <c r="B511" s="2" t="n"/>
      <c r="C511" s="16" t="n"/>
      <c r="D511" s="16" t="n"/>
      <c r="E511" s="16" t="n"/>
      <c r="F511" s="21" t="n"/>
      <c r="G511" s="14" t="n"/>
      <c r="H511" s="1">
        <f>LEFT(B511,8)</f>
        <v/>
      </c>
      <c r="I511" s="1">
        <f>C511</f>
        <v/>
      </c>
    </row>
    <row r="512">
      <c r="A512" s="16" t="n"/>
      <c r="B512" s="2" t="n"/>
      <c r="C512" s="16" t="n"/>
      <c r="D512" s="16" t="n"/>
      <c r="E512" s="16" t="n"/>
      <c r="F512" s="21" t="n"/>
      <c r="G512" s="14" t="n"/>
      <c r="H512" s="1">
        <f>LEFT(B512,8)</f>
        <v/>
      </c>
      <c r="I512" s="1">
        <f>C512</f>
        <v/>
      </c>
    </row>
    <row r="513">
      <c r="A513" s="16" t="n"/>
      <c r="B513" s="2" t="n"/>
      <c r="C513" s="16" t="n"/>
      <c r="D513" s="16" t="n"/>
      <c r="E513" s="16" t="n"/>
      <c r="F513" s="21" t="n"/>
      <c r="G513" s="14" t="n"/>
      <c r="H513" s="1">
        <f>LEFT(B513,8)</f>
        <v/>
      </c>
      <c r="I513" s="1">
        <f>C513</f>
        <v/>
      </c>
    </row>
    <row r="514">
      <c r="A514" s="16" t="n"/>
      <c r="B514" s="2" t="n"/>
      <c r="C514" s="16" t="n"/>
      <c r="D514" s="16" t="n"/>
      <c r="E514" s="16" t="n"/>
      <c r="F514" s="21" t="n"/>
      <c r="G514" s="14" t="n"/>
      <c r="H514" s="1">
        <f>LEFT(B514,8)</f>
        <v/>
      </c>
      <c r="I514" s="1">
        <f>C514</f>
        <v/>
      </c>
    </row>
    <row r="515">
      <c r="A515" s="16" t="n"/>
      <c r="B515" s="2" t="n"/>
      <c r="C515" s="16" t="n"/>
      <c r="D515" s="16" t="n"/>
      <c r="E515" s="16" t="n"/>
      <c r="F515" s="21" t="n"/>
      <c r="G515" s="14" t="n"/>
      <c r="H515" s="1">
        <f>LEFT(B515,8)</f>
        <v/>
      </c>
      <c r="I515" s="1">
        <f>C515</f>
        <v/>
      </c>
    </row>
    <row r="516">
      <c r="A516" s="16" t="n"/>
      <c r="B516" s="2" t="n"/>
      <c r="C516" s="16" t="n"/>
      <c r="D516" s="16" t="n"/>
      <c r="E516" s="16" t="n"/>
      <c r="F516" s="21" t="n"/>
      <c r="G516" s="14" t="n"/>
      <c r="H516" s="1">
        <f>LEFT(B516,8)</f>
        <v/>
      </c>
      <c r="I516" s="1">
        <f>C516</f>
        <v/>
      </c>
    </row>
    <row r="517">
      <c r="A517" s="16" t="n"/>
      <c r="B517" s="2" t="n"/>
      <c r="C517" s="16" t="n"/>
      <c r="D517" s="16" t="n"/>
      <c r="E517" s="16" t="n"/>
      <c r="F517" s="21" t="n"/>
      <c r="G517" s="14" t="n"/>
      <c r="H517" s="1">
        <f>LEFT(B517,8)</f>
        <v/>
      </c>
      <c r="I517" s="1">
        <f>C517</f>
        <v/>
      </c>
    </row>
    <row r="518">
      <c r="A518" s="16" t="n"/>
      <c r="B518" s="2" t="n"/>
      <c r="C518" s="16" t="n"/>
      <c r="D518" s="16" t="n"/>
      <c r="E518" s="16" t="n"/>
      <c r="F518" s="21" t="n"/>
      <c r="G518" s="14" t="n"/>
      <c r="H518" s="1">
        <f>LEFT(B518,8)</f>
        <v/>
      </c>
      <c r="I518" s="1">
        <f>C518</f>
        <v/>
      </c>
    </row>
    <row r="519">
      <c r="A519" s="16" t="n"/>
      <c r="B519" s="2" t="n"/>
      <c r="C519" s="16" t="n"/>
      <c r="D519" s="16" t="n"/>
      <c r="E519" s="16" t="n"/>
      <c r="F519" s="21" t="n"/>
      <c r="G519" s="14" t="n"/>
      <c r="H519" s="1">
        <f>LEFT(B519,8)</f>
        <v/>
      </c>
      <c r="I519" s="1">
        <f>C519</f>
        <v/>
      </c>
    </row>
    <row r="520">
      <c r="A520" s="16" t="n"/>
      <c r="B520" s="2" t="n"/>
      <c r="C520" s="16" t="n"/>
      <c r="D520" s="16" t="n"/>
      <c r="E520" s="16" t="n"/>
      <c r="F520" s="21" t="n"/>
      <c r="G520" s="14" t="n"/>
      <c r="H520" s="1">
        <f>LEFT(B520,8)</f>
        <v/>
      </c>
      <c r="I520" s="1">
        <f>C520</f>
        <v/>
      </c>
    </row>
    <row r="521">
      <c r="A521" s="16" t="n"/>
      <c r="B521" s="2" t="n"/>
      <c r="C521" s="16" t="n"/>
      <c r="D521" s="16" t="n"/>
      <c r="E521" s="16" t="n"/>
      <c r="F521" s="21" t="n"/>
      <c r="G521" s="14" t="n"/>
      <c r="H521" s="1">
        <f>LEFT(B521,8)</f>
        <v/>
      </c>
      <c r="I521" s="1">
        <f>C521</f>
        <v/>
      </c>
    </row>
    <row r="522">
      <c r="A522" s="16" t="n"/>
      <c r="B522" s="2" t="n"/>
      <c r="C522" s="16" t="n"/>
      <c r="D522" s="16" t="n"/>
      <c r="E522" s="16" t="n"/>
      <c r="F522" s="21" t="n"/>
      <c r="G522" s="14" t="n"/>
      <c r="H522" s="1">
        <f>LEFT(B522,8)</f>
        <v/>
      </c>
      <c r="I522" s="1">
        <f>C522</f>
        <v/>
      </c>
    </row>
    <row r="523">
      <c r="A523" s="16" t="n"/>
      <c r="B523" s="2" t="n"/>
      <c r="C523" s="16" t="n"/>
      <c r="D523" s="16" t="n"/>
      <c r="E523" s="16" t="n"/>
      <c r="F523" s="21" t="n"/>
      <c r="G523" s="14" t="n"/>
      <c r="H523" s="1">
        <f>LEFT(B523,8)</f>
        <v/>
      </c>
      <c r="I523" s="1">
        <f>C523</f>
        <v/>
      </c>
    </row>
    <row r="524">
      <c r="A524" s="16" t="n"/>
      <c r="B524" s="2" t="n"/>
      <c r="C524" s="16" t="n"/>
      <c r="D524" s="16" t="n"/>
      <c r="E524" s="16" t="n"/>
      <c r="F524" s="21" t="n"/>
      <c r="G524" s="14" t="n"/>
      <c r="H524" s="1">
        <f>LEFT(B524,8)</f>
        <v/>
      </c>
      <c r="I524" s="1">
        <f>C524</f>
        <v/>
      </c>
    </row>
    <row r="525">
      <c r="A525" s="16" t="n"/>
      <c r="B525" s="2" t="n"/>
      <c r="C525" s="16" t="n"/>
      <c r="D525" s="16" t="n"/>
      <c r="E525" s="16" t="n"/>
      <c r="F525" s="21" t="n"/>
      <c r="G525" s="14" t="n"/>
      <c r="H525" s="1">
        <f>LEFT(B525,8)</f>
        <v/>
      </c>
      <c r="I525" s="1">
        <f>C525</f>
        <v/>
      </c>
    </row>
    <row r="526">
      <c r="A526" s="16" t="n"/>
      <c r="B526" s="2" t="n"/>
      <c r="C526" s="16" t="n"/>
      <c r="D526" s="16" t="n"/>
      <c r="E526" s="16" t="n"/>
      <c r="F526" s="21" t="n"/>
      <c r="G526" s="14" t="n"/>
      <c r="H526" s="1">
        <f>LEFT(B526,8)</f>
        <v/>
      </c>
      <c r="I526" s="1">
        <f>C526</f>
        <v/>
      </c>
    </row>
    <row r="527">
      <c r="A527" s="16" t="n"/>
      <c r="B527" s="2" t="n"/>
      <c r="C527" s="16" t="n"/>
      <c r="D527" s="16" t="n"/>
      <c r="E527" s="16" t="n"/>
      <c r="F527" s="21" t="n"/>
      <c r="G527" s="14" t="n"/>
      <c r="H527" s="1">
        <f>LEFT(B527,8)</f>
        <v/>
      </c>
      <c r="I527" s="1">
        <f>C527</f>
        <v/>
      </c>
    </row>
    <row r="528">
      <c r="A528" s="16" t="n"/>
      <c r="B528" s="2" t="n"/>
      <c r="C528" s="16" t="n"/>
      <c r="D528" s="16" t="n"/>
      <c r="E528" s="16" t="n"/>
      <c r="F528" s="21" t="n"/>
      <c r="G528" s="14" t="n"/>
      <c r="H528" s="1">
        <f>LEFT(B528,8)</f>
        <v/>
      </c>
      <c r="I528" s="1">
        <f>C528</f>
        <v/>
      </c>
    </row>
    <row r="529">
      <c r="A529" s="16" t="n"/>
      <c r="B529" s="2" t="n"/>
      <c r="C529" s="16" t="n"/>
      <c r="D529" s="16" t="n"/>
      <c r="E529" s="16" t="n"/>
      <c r="F529" s="21" t="n"/>
      <c r="G529" s="14" t="n"/>
      <c r="H529" s="1">
        <f>LEFT(B529,8)</f>
        <v/>
      </c>
      <c r="I529" s="1">
        <f>C529</f>
        <v/>
      </c>
    </row>
    <row r="530">
      <c r="A530" s="16" t="n"/>
      <c r="B530" s="2" t="n"/>
      <c r="C530" s="16" t="n"/>
      <c r="D530" s="16" t="n"/>
      <c r="E530" s="16" t="n"/>
      <c r="F530" s="21" t="n"/>
      <c r="G530" s="14" t="n"/>
      <c r="H530" s="1">
        <f>LEFT(B530,8)</f>
        <v/>
      </c>
      <c r="I530" s="1">
        <f>C530</f>
        <v/>
      </c>
    </row>
    <row r="531">
      <c r="A531" s="16" t="n"/>
      <c r="B531" s="2" t="n"/>
      <c r="C531" s="16" t="n"/>
      <c r="D531" s="16" t="n"/>
      <c r="E531" s="16" t="n"/>
      <c r="F531" s="21" t="n"/>
      <c r="G531" s="14" t="n"/>
      <c r="H531" s="1">
        <f>LEFT(B531,8)</f>
        <v/>
      </c>
      <c r="I531" s="1">
        <f>C531</f>
        <v/>
      </c>
    </row>
    <row r="532">
      <c r="A532" s="16" t="n"/>
      <c r="B532" s="2" t="n"/>
      <c r="C532" s="16" t="n"/>
      <c r="D532" s="16" t="n"/>
      <c r="E532" s="16" t="n"/>
      <c r="F532" s="21" t="n"/>
      <c r="G532" s="14" t="n"/>
      <c r="H532" s="1">
        <f>LEFT(B532,8)</f>
        <v/>
      </c>
      <c r="I532" s="1">
        <f>C532</f>
        <v/>
      </c>
    </row>
    <row r="533">
      <c r="A533" s="16" t="n"/>
      <c r="B533" s="2" t="n"/>
      <c r="C533" s="16" t="n"/>
      <c r="D533" s="16" t="n"/>
      <c r="E533" s="16" t="n"/>
      <c r="F533" s="21" t="n"/>
      <c r="G533" s="14" t="n"/>
      <c r="H533" s="1">
        <f>LEFT(B533,8)</f>
        <v/>
      </c>
      <c r="I533" s="1">
        <f>C533</f>
        <v/>
      </c>
    </row>
    <row r="534">
      <c r="A534" s="16" t="n"/>
      <c r="B534" s="2" t="n"/>
      <c r="C534" s="16" t="n"/>
      <c r="D534" s="16" t="n"/>
      <c r="E534" s="16" t="n"/>
      <c r="F534" s="21" t="n"/>
      <c r="G534" s="14" t="n"/>
      <c r="H534" s="1">
        <f>LEFT(B534,8)</f>
        <v/>
      </c>
      <c r="I534" s="1">
        <f>C534</f>
        <v/>
      </c>
    </row>
    <row r="535">
      <c r="A535" s="16" t="n"/>
      <c r="B535" s="2" t="n"/>
      <c r="C535" s="16" t="n"/>
      <c r="D535" s="16" t="n"/>
      <c r="E535" s="16" t="n"/>
      <c r="F535" s="21" t="n"/>
      <c r="G535" s="14" t="n"/>
      <c r="H535" s="1">
        <f>LEFT(B535,8)</f>
        <v/>
      </c>
      <c r="I535" s="1">
        <f>C535</f>
        <v/>
      </c>
    </row>
    <row r="536">
      <c r="A536" s="16" t="n"/>
      <c r="B536" s="2" t="n"/>
      <c r="C536" s="16" t="n"/>
      <c r="D536" s="16" t="n"/>
      <c r="E536" s="16" t="n"/>
      <c r="F536" s="21" t="n"/>
      <c r="G536" s="14" t="n"/>
      <c r="H536" s="1">
        <f>LEFT(B536,8)</f>
        <v/>
      </c>
      <c r="I536" s="1">
        <f>C536</f>
        <v/>
      </c>
    </row>
    <row r="537">
      <c r="A537" s="16" t="n"/>
      <c r="B537" s="2" t="n"/>
      <c r="C537" s="16" t="n"/>
      <c r="D537" s="16" t="n"/>
      <c r="E537" s="16" t="n"/>
      <c r="F537" s="21" t="n"/>
      <c r="G537" s="14" t="n"/>
      <c r="H537" s="1">
        <f>LEFT(B537,8)</f>
        <v/>
      </c>
      <c r="I537" s="1">
        <f>C537</f>
        <v/>
      </c>
    </row>
    <row r="538">
      <c r="A538" s="16" t="n"/>
      <c r="B538" s="2" t="n"/>
      <c r="C538" s="16" t="n"/>
      <c r="D538" s="16" t="n"/>
      <c r="E538" s="16" t="n"/>
      <c r="F538" s="21" t="n"/>
      <c r="G538" s="14" t="n"/>
      <c r="H538" s="1">
        <f>LEFT(B538,8)</f>
        <v/>
      </c>
      <c r="I538" s="1">
        <f>C538</f>
        <v/>
      </c>
    </row>
    <row r="539">
      <c r="A539" s="16" t="n"/>
      <c r="B539" s="2" t="n"/>
      <c r="C539" s="16" t="n"/>
      <c r="D539" s="16" t="n"/>
      <c r="E539" s="16" t="n"/>
      <c r="F539" s="21" t="n"/>
      <c r="G539" s="14" t="n"/>
      <c r="H539" s="1">
        <f>LEFT(B539,8)</f>
        <v/>
      </c>
      <c r="I539" s="1">
        <f>C539</f>
        <v/>
      </c>
    </row>
    <row r="540">
      <c r="A540" s="16" t="n"/>
      <c r="B540" s="2" t="n"/>
      <c r="C540" s="16" t="n"/>
      <c r="D540" s="16" t="n"/>
      <c r="E540" s="16" t="n"/>
      <c r="F540" s="21" t="n"/>
      <c r="G540" s="14" t="n"/>
      <c r="H540" s="1">
        <f>LEFT(B540,8)</f>
        <v/>
      </c>
      <c r="I540" s="1">
        <f>C540</f>
        <v/>
      </c>
    </row>
    <row r="541">
      <c r="A541" s="16" t="n"/>
      <c r="B541" s="2" t="n"/>
      <c r="C541" s="16" t="n"/>
      <c r="D541" s="16" t="n"/>
      <c r="E541" s="16" t="n"/>
      <c r="F541" s="21" t="n"/>
      <c r="G541" s="14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14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14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14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14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14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14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14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14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14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14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  <row r="766">
      <c r="A766" s="16" t="n"/>
      <c r="B766" s="2" t="n"/>
      <c r="C766" s="16" t="n"/>
      <c r="D766" s="16" t="n"/>
      <c r="E766" s="16" t="n"/>
      <c r="F766" s="21" t="n"/>
      <c r="G766" s="14" t="n"/>
      <c r="H766" s="1">
        <f>LEFT(B766,8)</f>
        <v/>
      </c>
      <c r="I766" s="1">
        <f>C766</f>
        <v/>
      </c>
    </row>
    <row r="767">
      <c r="A767" s="16" t="n"/>
      <c r="B767" s="2" t="n"/>
      <c r="C767" s="16" t="n"/>
      <c r="D767" s="16" t="n"/>
      <c r="E767" s="16" t="n"/>
      <c r="F767" s="21" t="n"/>
      <c r="G767" s="14" t="n"/>
      <c r="H767" s="1">
        <f>LEFT(B767,8)</f>
        <v/>
      </c>
      <c r="I767" s="1">
        <f>C767</f>
        <v/>
      </c>
    </row>
    <row r="768">
      <c r="A768" s="16" t="n"/>
      <c r="B768" s="2" t="n"/>
      <c r="C768" s="16" t="n"/>
      <c r="D768" s="16" t="n"/>
      <c r="E768" s="16" t="n"/>
      <c r="F768" s="21" t="n"/>
      <c r="G768" s="14" t="n"/>
      <c r="H768" s="1">
        <f>LEFT(B768,8)</f>
        <v/>
      </c>
      <c r="I768" s="1">
        <f>C768</f>
        <v/>
      </c>
    </row>
    <row r="769">
      <c r="A769" s="16" t="n"/>
      <c r="B769" s="2" t="n"/>
      <c r="C769" s="16" t="n"/>
      <c r="D769" s="16" t="n"/>
      <c r="E769" s="16" t="n"/>
      <c r="F769" s="21" t="n"/>
      <c r="G769" s="14" t="n"/>
      <c r="H769" s="1">
        <f>LEFT(B769,8)</f>
        <v/>
      </c>
      <c r="I769" s="1">
        <f>C769</f>
        <v/>
      </c>
    </row>
    <row r="770">
      <c r="A770" s="16" t="n"/>
      <c r="B770" s="2" t="n"/>
      <c r="C770" s="16" t="n"/>
      <c r="D770" s="16" t="n"/>
      <c r="E770" s="16" t="n"/>
      <c r="F770" s="21" t="n"/>
      <c r="G770" s="14" t="n"/>
      <c r="H770" s="1">
        <f>LEFT(B770,8)</f>
        <v/>
      </c>
      <c r="I770" s="1">
        <f>C770</f>
        <v/>
      </c>
    </row>
    <row r="771">
      <c r="A771" s="16" t="n"/>
      <c r="B771" s="2" t="n"/>
      <c r="C771" s="16" t="n"/>
      <c r="D771" s="16" t="n"/>
      <c r="E771" s="16" t="n"/>
      <c r="F771" s="21" t="n"/>
      <c r="G771" s="14" t="n"/>
      <c r="H771" s="1">
        <f>LEFT(B771,8)</f>
        <v/>
      </c>
      <c r="I771" s="1">
        <f>C771</f>
        <v/>
      </c>
    </row>
    <row r="772">
      <c r="A772" s="16" t="n"/>
      <c r="B772" s="2" t="n"/>
      <c r="C772" s="16" t="n"/>
      <c r="D772" s="16" t="n"/>
      <c r="E772" s="16" t="n"/>
      <c r="F772" s="21" t="n"/>
      <c r="G772" s="14" t="n"/>
      <c r="H772" s="1">
        <f>LEFT(B772,8)</f>
        <v/>
      </c>
      <c r="I772" s="1">
        <f>C772</f>
        <v/>
      </c>
    </row>
    <row r="773">
      <c r="A773" s="16" t="n"/>
      <c r="B773" s="2" t="n"/>
      <c r="C773" s="16" t="n"/>
      <c r="D773" s="16" t="n"/>
      <c r="E773" s="16" t="n"/>
      <c r="F773" s="21" t="n"/>
      <c r="G773" s="14" t="n"/>
      <c r="H773" s="1">
        <f>LEFT(B773,8)</f>
        <v/>
      </c>
      <c r="I773" s="1">
        <f>C773</f>
        <v/>
      </c>
    </row>
    <row r="774">
      <c r="A774" s="16" t="n"/>
      <c r="B774" s="2" t="n"/>
      <c r="C774" s="16" t="n"/>
      <c r="D774" s="16" t="n"/>
      <c r="E774" s="16" t="n"/>
      <c r="F774" s="21" t="n"/>
      <c r="G774" s="14" t="n"/>
      <c r="H774" s="1">
        <f>LEFT(B774,8)</f>
        <v/>
      </c>
      <c r="I774" s="1">
        <f>C774</f>
        <v/>
      </c>
    </row>
    <row r="775">
      <c r="A775" s="16" t="n"/>
      <c r="B775" s="2" t="n"/>
      <c r="C775" s="16" t="n"/>
      <c r="D775" s="16" t="n"/>
      <c r="E775" s="16" t="n"/>
      <c r="F775" s="21" t="n"/>
      <c r="G775" s="14" t="n"/>
      <c r="H775" s="1">
        <f>LEFT(B775,8)</f>
        <v/>
      </c>
      <c r="I775" s="1">
        <f>C775</f>
        <v/>
      </c>
    </row>
    <row r="776">
      <c r="A776" s="16" t="n"/>
      <c r="B776" s="2" t="n"/>
      <c r="C776" s="16" t="n"/>
      <c r="D776" s="16" t="n"/>
      <c r="E776" s="16" t="n"/>
      <c r="F776" s="21" t="n"/>
      <c r="G776" s="14" t="n"/>
      <c r="H776" s="1">
        <f>LEFT(B776,8)</f>
        <v/>
      </c>
      <c r="I776" s="1">
        <f>C776</f>
        <v/>
      </c>
    </row>
    <row r="777">
      <c r="A777" s="16" t="n"/>
      <c r="B777" s="2" t="n"/>
      <c r="C777" s="16" t="n"/>
      <c r="D777" s="16" t="n"/>
      <c r="E777" s="16" t="n"/>
      <c r="F777" s="21" t="n"/>
      <c r="G777" s="14" t="n"/>
      <c r="H777" s="1">
        <f>LEFT(B777,8)</f>
        <v/>
      </c>
      <c r="I777" s="1">
        <f>C777</f>
        <v/>
      </c>
    </row>
    <row r="778">
      <c r="A778" s="16" t="n"/>
      <c r="B778" s="2" t="n"/>
      <c r="C778" s="16" t="n"/>
      <c r="D778" s="16" t="n"/>
      <c r="E778" s="16" t="n"/>
      <c r="F778" s="21" t="n"/>
      <c r="G778" s="14" t="n"/>
      <c r="H778" s="1">
        <f>LEFT(B778,8)</f>
        <v/>
      </c>
      <c r="I778" s="1">
        <f>C778</f>
        <v/>
      </c>
    </row>
    <row r="779">
      <c r="A779" s="16" t="n"/>
      <c r="B779" s="2" t="n"/>
      <c r="C779" s="16" t="n"/>
      <c r="D779" s="16" t="n"/>
      <c r="E779" s="16" t="n"/>
      <c r="F779" s="21" t="n"/>
      <c r="G779" s="14" t="n"/>
      <c r="H779" s="1">
        <f>LEFT(B779,8)</f>
        <v/>
      </c>
      <c r="I779" s="1">
        <f>C779</f>
        <v/>
      </c>
    </row>
    <row r="780">
      <c r="A780" s="16" t="n"/>
      <c r="B780" s="2" t="n"/>
      <c r="C780" s="16" t="n"/>
      <c r="D780" s="16" t="n"/>
      <c r="E780" s="16" t="n"/>
      <c r="F780" s="21" t="n"/>
      <c r="G780" s="14" t="n"/>
      <c r="H780" s="1">
        <f>LEFT(B780,8)</f>
        <v/>
      </c>
      <c r="I780" s="1">
        <f>C780</f>
        <v/>
      </c>
    </row>
    <row r="781">
      <c r="A781" s="16" t="n"/>
      <c r="B781" s="2" t="n"/>
      <c r="C781" s="16" t="n"/>
      <c r="D781" s="16" t="n"/>
      <c r="E781" s="16" t="n"/>
      <c r="F781" s="21" t="n"/>
      <c r="G781" s="14" t="n"/>
      <c r="H781" s="1">
        <f>LEFT(B781,8)</f>
        <v/>
      </c>
      <c r="I781" s="1">
        <f>C781</f>
        <v/>
      </c>
    </row>
    <row r="782">
      <c r="A782" s="16" t="n"/>
      <c r="B782" s="2" t="n"/>
      <c r="C782" s="16" t="n"/>
      <c r="D782" s="16" t="n"/>
      <c r="E782" s="16" t="n"/>
      <c r="F782" s="21" t="n"/>
      <c r="G782" s="14" t="n"/>
      <c r="H782" s="1">
        <f>LEFT(B782,8)</f>
        <v/>
      </c>
      <c r="I782" s="1">
        <f>C782</f>
        <v/>
      </c>
    </row>
    <row r="783">
      <c r="A783" s="16" t="n"/>
      <c r="B783" s="2" t="n"/>
      <c r="C783" s="16" t="n"/>
      <c r="D783" s="16" t="n"/>
      <c r="E783" s="16" t="n"/>
      <c r="F783" s="21" t="n"/>
      <c r="G783" s="14" t="n"/>
      <c r="H783" s="1">
        <f>LEFT(B783,8)</f>
        <v/>
      </c>
      <c r="I783" s="1">
        <f>C783</f>
        <v/>
      </c>
    </row>
    <row r="784">
      <c r="A784" s="16" t="n"/>
      <c r="B784" s="2" t="n"/>
      <c r="C784" s="16" t="n"/>
      <c r="D784" s="16" t="n"/>
      <c r="E784" s="16" t="n"/>
      <c r="F784" s="21" t="n"/>
      <c r="G784" s="14" t="n"/>
      <c r="H784" s="1">
        <f>LEFT(B784,8)</f>
        <v/>
      </c>
      <c r="I784" s="1">
        <f>C784</f>
        <v/>
      </c>
    </row>
    <row r="785">
      <c r="A785" s="16" t="n"/>
      <c r="B785" s="2" t="n"/>
      <c r="C785" s="16" t="n"/>
      <c r="D785" s="16" t="n"/>
      <c r="E785" s="16" t="n"/>
      <c r="F785" s="21" t="n"/>
      <c r="G785" s="14" t="n"/>
      <c r="H785" s="1">
        <f>LEFT(B785,8)</f>
        <v/>
      </c>
      <c r="I785" s="1">
        <f>C785</f>
        <v/>
      </c>
    </row>
    <row r="786">
      <c r="A786" s="16" t="n"/>
      <c r="B786" s="2" t="n"/>
      <c r="C786" s="16" t="n"/>
      <c r="D786" s="16" t="n"/>
      <c r="E786" s="16" t="n"/>
      <c r="F786" s="21" t="n"/>
      <c r="G786" s="14" t="n"/>
      <c r="H786" s="1">
        <f>LEFT(B786,8)</f>
        <v/>
      </c>
      <c r="I786" s="1">
        <f>C786</f>
        <v/>
      </c>
    </row>
    <row r="787">
      <c r="A787" s="16" t="n"/>
      <c r="B787" s="2" t="n"/>
      <c r="C787" s="16" t="n"/>
      <c r="D787" s="16" t="n"/>
      <c r="E787" s="16" t="n"/>
      <c r="F787" s="21" t="n"/>
      <c r="G787" s="14" t="n"/>
      <c r="H787" s="1">
        <f>LEFT(B787,8)</f>
        <v/>
      </c>
      <c r="I787" s="1">
        <f>C787</f>
        <v/>
      </c>
    </row>
    <row r="788">
      <c r="A788" s="16" t="n"/>
      <c r="B788" s="2" t="n"/>
      <c r="C788" s="16" t="n"/>
      <c r="D788" s="16" t="n"/>
      <c r="E788" s="16" t="n"/>
      <c r="F788" s="21" t="n"/>
      <c r="G788" s="14" t="n"/>
      <c r="H788" s="1">
        <f>LEFT(B788,8)</f>
        <v/>
      </c>
      <c r="I788" s="1">
        <f>C788</f>
        <v/>
      </c>
    </row>
    <row r="789">
      <c r="A789" s="16" t="n"/>
      <c r="B789" s="2" t="n"/>
      <c r="C789" s="16" t="n"/>
      <c r="D789" s="16" t="n"/>
      <c r="E789" s="16" t="n"/>
      <c r="F789" s="21" t="n"/>
      <c r="G789" s="14" t="n"/>
      <c r="H789" s="1">
        <f>LEFT(B789,8)</f>
        <v/>
      </c>
      <c r="I789" s="1">
        <f>C789</f>
        <v/>
      </c>
    </row>
    <row r="790">
      <c r="A790" s="16" t="n"/>
      <c r="B790" s="2" t="n"/>
      <c r="C790" s="16" t="n"/>
      <c r="D790" s="16" t="n"/>
      <c r="E790" s="16" t="n"/>
      <c r="F790" s="21" t="n"/>
      <c r="G790" s="14" t="n"/>
      <c r="H790" s="1">
        <f>LEFT(B790,8)</f>
        <v/>
      </c>
      <c r="I790" s="1">
        <f>C790</f>
        <v/>
      </c>
    </row>
    <row r="791">
      <c r="A791" s="16" t="n"/>
      <c r="B791" s="2" t="n"/>
      <c r="C791" s="16" t="n"/>
      <c r="D791" s="16" t="n"/>
      <c r="E791" s="16" t="n"/>
      <c r="F791" s="21" t="n"/>
      <c r="G791" s="14" t="n"/>
      <c r="H791" s="1">
        <f>LEFT(B791,8)</f>
        <v/>
      </c>
      <c r="I791" s="1">
        <f>C791</f>
        <v/>
      </c>
    </row>
    <row r="792">
      <c r="A792" s="16" t="n"/>
      <c r="B792" s="2" t="n"/>
      <c r="C792" s="16" t="n"/>
      <c r="D792" s="16" t="n"/>
      <c r="E792" s="16" t="n"/>
      <c r="F792" s="21" t="n"/>
      <c r="G792" s="14" t="n"/>
      <c r="H792" s="1">
        <f>LEFT(B792,8)</f>
        <v/>
      </c>
      <c r="I792" s="1">
        <f>C792</f>
        <v/>
      </c>
    </row>
    <row r="793">
      <c r="A793" s="16" t="n"/>
      <c r="B793" s="2" t="n"/>
      <c r="C793" s="16" t="n"/>
      <c r="D793" s="16" t="n"/>
      <c r="E793" s="16" t="n"/>
      <c r="F793" s="21" t="n"/>
      <c r="G793" s="14" t="n"/>
      <c r="H793" s="1">
        <f>LEFT(B793,8)</f>
        <v/>
      </c>
      <c r="I793" s="1">
        <f>C793</f>
        <v/>
      </c>
    </row>
    <row r="794">
      <c r="A794" s="16" t="n"/>
      <c r="B794" s="2" t="n"/>
      <c r="C794" s="16" t="n"/>
      <c r="D794" s="16" t="n"/>
      <c r="E794" s="16" t="n"/>
      <c r="F794" s="21" t="n"/>
      <c r="G794" s="14" t="n"/>
      <c r="H794" s="1">
        <f>LEFT(B794,8)</f>
        <v/>
      </c>
      <c r="I794" s="1">
        <f>C794</f>
        <v/>
      </c>
    </row>
    <row r="795">
      <c r="A795" s="16" t="n"/>
      <c r="B795" s="2" t="n"/>
      <c r="C795" s="16" t="n"/>
      <c r="D795" s="16" t="n"/>
      <c r="E795" s="16" t="n"/>
      <c r="F795" s="21" t="n"/>
      <c r="G795" s="14" t="n"/>
      <c r="H795" s="1">
        <f>LEFT(B795,8)</f>
        <v/>
      </c>
      <c r="I795" s="1">
        <f>C795</f>
        <v/>
      </c>
    </row>
    <row r="796">
      <c r="A796" s="16" t="n"/>
      <c r="B796" s="2" t="n"/>
      <c r="C796" s="16" t="n"/>
      <c r="D796" s="16" t="n"/>
      <c r="E796" s="16" t="n"/>
      <c r="F796" s="21" t="n"/>
      <c r="G796" s="14" t="n"/>
      <c r="H796" s="1">
        <f>LEFT(B796,8)</f>
        <v/>
      </c>
      <c r="I796" s="1">
        <f>C796</f>
        <v/>
      </c>
    </row>
    <row r="797">
      <c r="A797" s="16" t="n"/>
      <c r="B797" s="2" t="n"/>
      <c r="C797" s="16" t="n"/>
      <c r="D797" s="16" t="n"/>
      <c r="E797" s="16" t="n"/>
      <c r="F797" s="21" t="n"/>
      <c r="G797" s="14" t="n"/>
      <c r="H797" s="1">
        <f>LEFT(B797,8)</f>
        <v/>
      </c>
      <c r="I797" s="1">
        <f>C797</f>
        <v/>
      </c>
    </row>
    <row r="798">
      <c r="A798" s="16" t="n"/>
      <c r="B798" s="2" t="n"/>
      <c r="C798" s="16" t="n"/>
      <c r="D798" s="16" t="n"/>
      <c r="E798" s="16" t="n"/>
      <c r="F798" s="21" t="n"/>
      <c r="G798" s="14" t="n"/>
      <c r="H798" s="1">
        <f>LEFT(B798,8)</f>
        <v/>
      </c>
      <c r="I798" s="1">
        <f>C798</f>
        <v/>
      </c>
    </row>
    <row r="799">
      <c r="A799" s="16" t="n"/>
      <c r="B799" s="2" t="n"/>
      <c r="C799" s="16" t="n"/>
      <c r="D799" s="16" t="n"/>
      <c r="E799" s="16" t="n"/>
      <c r="F799" s="21" t="n"/>
      <c r="G799" s="14" t="n"/>
      <c r="H799" s="1">
        <f>LEFT(B799,8)</f>
        <v/>
      </c>
      <c r="I799" s="1">
        <f>C799</f>
        <v/>
      </c>
    </row>
  </sheetData>
  <autoFilter ref="A1:G799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</hyperlinks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 codeName="Plan5">
    <tabColor theme="4" tint="0.3999755851924192"/>
    <outlinePr summaryBelow="1" summaryRight="1"/>
    <pageSetUpPr fitToPage="1"/>
  </sheetPr>
  <dimension ref="A1:T183"/>
  <sheetViews>
    <sheetView tabSelected="1" topLeftCell="A79" workbookViewId="0">
      <selection activeCell="S2" sqref="S2"/>
    </sheetView>
  </sheetViews>
  <sheetFormatPr baseColWidth="8" defaultRowHeight="14.4" outlineLevelCol="0"/>
  <cols>
    <col width="47.6640625" customWidth="1" style="32" min="1" max="1"/>
    <col width="19.44140625" customWidth="1" style="32" min="2" max="2"/>
    <col width="17.88671875" customWidth="1" style="32" min="3" max="3"/>
    <col width="13.6640625" customWidth="1" style="32" min="4" max="4"/>
    <col width="20.6640625" customWidth="1" style="32" min="5" max="5"/>
    <col width="14.6640625" customWidth="1" style="32" min="6" max="6"/>
    <col width="14.109375" customWidth="1" style="32" min="7" max="7"/>
    <col width="16.6640625" customWidth="1" style="32" min="8" max="8"/>
    <col hidden="1" width="15" customWidth="1" style="32" min="9" max="9"/>
    <col hidden="1" width="12" customWidth="1" style="32" min="10" max="10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5" t="inlineStr">
        <is>
          <t>Categoria</t>
        </is>
      </c>
      <c r="G1" s="16" t="inlineStr">
        <is>
          <t>Data Req</t>
        </is>
      </c>
      <c r="H1" s="16" t="inlineStr">
        <is>
          <t>Em duplicidade</t>
        </is>
      </c>
      <c r="S1" t="n">
        <v>45198</v>
      </c>
      <c r="T1" t="n">
        <v>97</v>
      </c>
    </row>
    <row r="2">
      <c r="A2" s="16" t="inlineStr">
        <is>
          <t>COMABEM MINIMERCADO LTDA</t>
        </is>
      </c>
      <c r="B2" s="2" t="n">
        <v>22301742000190</v>
      </c>
      <c r="C2" s="16" t="inlineStr">
        <is>
          <t>MR065259/2022</t>
        </is>
      </c>
      <c r="D2" s="5" t="inlineStr">
        <is>
          <t>SIM</t>
        </is>
      </c>
      <c r="E2" s="5" t="inlineStr">
        <is>
          <t>Domingos e feriados</t>
        </is>
      </c>
      <c r="F2" s="5" t="inlineStr">
        <is>
          <t>Mercado</t>
        </is>
      </c>
      <c r="G2" s="22" t="n">
        <v>44915</v>
      </c>
      <c r="H2" s="5">
        <f>IFERROR(VLOOKUP(I2,regs!H:I,2,0),"")</f>
        <v/>
      </c>
      <c r="I2">
        <f>LEFT(B2,8)</f>
        <v/>
      </c>
      <c r="J2">
        <f>IF(G2&lt;&gt; "",IF(DATEDIF(G2,TODAY(),"D")&gt;60,"Vencido",IF(DATEDIF(G2,TODAY(),"D")&gt;30,"Aviso")),"")</f>
        <v/>
      </c>
    </row>
    <row r="3">
      <c r="A3" s="16" t="inlineStr">
        <is>
          <t xml:space="preserve">PISCINAS HIDROTEC LTDA. </t>
        </is>
      </c>
      <c r="B3" s="2" t="n">
        <v>91212951000775</v>
      </c>
      <c r="C3" s="16" t="inlineStr">
        <is>
          <t>MR000162/2023</t>
        </is>
      </c>
      <c r="D3" s="5" t="inlineStr">
        <is>
          <t>SIM</t>
        </is>
      </c>
      <c r="E3" s="5" t="inlineStr">
        <is>
          <t>Outros</t>
        </is>
      </c>
      <c r="F3" s="5" t="inlineStr">
        <is>
          <t>Lojista</t>
        </is>
      </c>
      <c r="G3" s="22" t="n">
        <v>44929</v>
      </c>
      <c r="H3" s="5">
        <f>IFERROR(VLOOKUP(I3,regs!H:I,2,0),"")</f>
        <v/>
      </c>
      <c r="I3">
        <f>LEFT(B3,8)</f>
        <v/>
      </c>
      <c r="J3">
        <f>IF(G3&lt;&gt; "",IF(DATEDIF(G3,TODAY(),"D")&gt;60,"Vencido",IF(DATEDIF(G3,TODAY(),"D")&gt;30,"Aviso")),"")</f>
        <v/>
      </c>
    </row>
    <row r="4">
      <c r="A4" s="16" t="inlineStr">
        <is>
          <t xml:space="preserve">L LOPES COMERCIO DE VESTUARIO E ACESSORIOS LTDA </t>
        </is>
      </c>
      <c r="B4" s="2" t="n">
        <v>46584048000195</v>
      </c>
      <c r="C4" s="16" t="inlineStr">
        <is>
          <t>MR000212/2023</t>
        </is>
      </c>
      <c r="D4" s="5" t="inlineStr">
        <is>
          <t>NÃO</t>
        </is>
      </c>
      <c r="E4" s="5" t="inlineStr">
        <is>
          <t>Domingos e feriados</t>
        </is>
      </c>
      <c r="F4" s="5" t="inlineStr">
        <is>
          <t>Lojista</t>
        </is>
      </c>
      <c r="G4" s="22" t="n"/>
      <c r="H4" s="5">
        <f>IFERROR(VLOOKUP(I4,regs!H:I,2,0),"")</f>
        <v/>
      </c>
      <c r="I4">
        <f>LEFT(B4,8)</f>
        <v/>
      </c>
      <c r="J4">
        <f>IF(G4&lt;&gt; "",IF(DATEDIF(G4,TODAY(),"D")&gt;60,"Vencido",IF(DATEDIF(G4,TODAY(),"D")&gt;30,"Aviso")),"")</f>
        <v/>
      </c>
    </row>
    <row r="5">
      <c r="A5" s="16" t="inlineStr">
        <is>
          <t>MULTINACIONAL - DISTRIBUIDORA DE MATERIAIS DE CONSTRUCAO LTDA</t>
        </is>
      </c>
      <c r="B5" s="2" t="n">
        <v>7295822000196</v>
      </c>
      <c r="C5" s="16" t="inlineStr">
        <is>
          <t>MR000221/2023</t>
        </is>
      </c>
      <c r="D5" s="5" t="inlineStr">
        <is>
          <t>NÃO</t>
        </is>
      </c>
      <c r="E5" s="5" t="inlineStr">
        <is>
          <t>Domingos e feriados</t>
        </is>
      </c>
      <c r="F5" s="5" t="inlineStr">
        <is>
          <t>Atacadista</t>
        </is>
      </c>
      <c r="G5" s="22" t="n"/>
      <c r="H5" s="5">
        <f>IFERROR(VLOOKUP(I5,regs!H:I,2,0),"")</f>
        <v/>
      </c>
      <c r="I5">
        <f>LEFT(B5,8)</f>
        <v/>
      </c>
      <c r="J5">
        <f>IF(G5&lt;&gt; "",IF(DATEDIF(G5,TODAY(),"D")&gt;60,"Vencido",IF(DATEDIF(G5,TODAY(),"D")&gt;30,"Aviso")),"")</f>
        <v/>
      </c>
    </row>
    <row r="6">
      <c r="A6" s="16" t="inlineStr">
        <is>
          <t xml:space="preserve">CALCADOS BOTTERO LTDA </t>
        </is>
      </c>
      <c r="B6" s="2" t="n">
        <v>90312133001915</v>
      </c>
      <c r="C6" s="16" t="inlineStr">
        <is>
          <t>MR000256/2023</t>
        </is>
      </c>
      <c r="D6" s="5" t="inlineStr">
        <is>
          <t>SIM</t>
        </is>
      </c>
      <c r="E6" s="5" t="inlineStr">
        <is>
          <t>Domingos e feriados</t>
        </is>
      </c>
      <c r="F6" s="5" t="inlineStr">
        <is>
          <t>Lojista</t>
        </is>
      </c>
      <c r="G6" s="22" t="n">
        <v>44930</v>
      </c>
      <c r="H6" s="5">
        <f>IFERROR(VLOOKUP(I6,regs!H:I,2,0),"")</f>
        <v/>
      </c>
      <c r="I6">
        <f>LEFT(B6,8)</f>
        <v/>
      </c>
      <c r="J6">
        <f>IF(G6&lt;&gt; "",IF(DATEDIF(G6,TODAY(),"D")&gt;60,"Vencido",IF(DATEDIF(G6,TODAY(),"D")&gt;30,"Aviso")),"")</f>
        <v/>
      </c>
    </row>
    <row r="7">
      <c r="A7" s="16" t="inlineStr">
        <is>
          <t xml:space="preserve">CAEDU COMERCIO VAREJISTA DE ARTIGOS DO VESTUARIO SA </t>
        </is>
      </c>
      <c r="B7" s="2" t="n">
        <v>46377727008330</v>
      </c>
      <c r="C7" s="16" t="inlineStr">
        <is>
          <t>MR000422/2023</t>
        </is>
      </c>
      <c r="D7" s="5" t="inlineStr">
        <is>
          <t>SIM</t>
        </is>
      </c>
      <c r="E7" s="5" t="inlineStr">
        <is>
          <t>Domingos e feriados</t>
        </is>
      </c>
      <c r="F7" s="5" t="inlineStr">
        <is>
          <t>Lojista</t>
        </is>
      </c>
      <c r="G7" s="22" t="n">
        <v>44931</v>
      </c>
      <c r="H7" s="5">
        <f>IFERROR(VLOOKUP(I7,regs!H:I,2,0),"")</f>
        <v/>
      </c>
      <c r="I7">
        <f>LEFT(B7,8)</f>
        <v/>
      </c>
      <c r="J7">
        <f>IF(G7&lt;&gt; "",IF(DATEDIF(G7,TODAY(),"D")&gt;60,"Vencido",IF(DATEDIF(G7,TODAY(),"D")&gt;30,"Aviso")),"")</f>
        <v/>
      </c>
    </row>
    <row r="8">
      <c r="A8" s="16" t="inlineStr">
        <is>
          <t xml:space="preserve">LEITURA PORTO ALEGRE COMERCIO DE LIVROS E PAPELARIA LTDA </t>
        </is>
      </c>
      <c r="B8" s="2" t="n">
        <v>39795960000120</v>
      </c>
      <c r="C8" s="16" t="inlineStr">
        <is>
          <t>MR000431/2023</t>
        </is>
      </c>
      <c r="D8" s="5" t="inlineStr">
        <is>
          <t>SIM</t>
        </is>
      </c>
      <c r="E8" s="5" t="inlineStr">
        <is>
          <t>Domingos e feriados</t>
        </is>
      </c>
      <c r="F8" s="5" t="inlineStr">
        <is>
          <t>Lojista</t>
        </is>
      </c>
      <c r="G8" s="22" t="n">
        <v>44932</v>
      </c>
      <c r="H8" s="5">
        <f>IFERROR(VLOOKUP(I8,regs!H:I,2,0),"")</f>
        <v/>
      </c>
      <c r="I8">
        <f>LEFT(B8,8)</f>
        <v/>
      </c>
      <c r="J8">
        <f>IF(G8&lt;&gt; "",IF(DATEDIF(G8,TODAY(),"D")&gt;60,"Vencido",IF(DATEDIF(G8,TODAY(),"D")&gt;30,"Aviso")),"")</f>
        <v/>
      </c>
    </row>
    <row r="9">
      <c r="A9" s="16" t="inlineStr">
        <is>
          <t xml:space="preserve">VNP COMERCIO E VESTUARIO LTDA </t>
        </is>
      </c>
      <c r="B9" s="2" t="n">
        <v>35949173000135</v>
      </c>
      <c r="C9" s="16" t="inlineStr">
        <is>
          <t>MR000434/2023</t>
        </is>
      </c>
      <c r="D9" s="5" t="inlineStr">
        <is>
          <t>SIM</t>
        </is>
      </c>
      <c r="E9" s="5" t="inlineStr">
        <is>
          <t>Domingos e feriados</t>
        </is>
      </c>
      <c r="F9" s="5" t="inlineStr">
        <is>
          <t>Lojista</t>
        </is>
      </c>
      <c r="G9" s="22" t="n">
        <v>44932</v>
      </c>
      <c r="H9" s="5">
        <f>IFERROR(VLOOKUP(I9,regs!H:I,2,0),"")</f>
        <v/>
      </c>
      <c r="I9">
        <f>LEFT(B9,8)</f>
        <v/>
      </c>
      <c r="J9">
        <f>IF(G9&lt;&gt; "",IF(DATEDIF(G9,TODAY(),"D")&gt;60,"Vencido",IF(DATEDIF(G9,TODAY(),"D")&gt;30,"Aviso")),"")</f>
        <v/>
      </c>
    </row>
    <row r="10">
      <c r="A10" s="16" t="inlineStr">
        <is>
          <t xml:space="preserve">ALPINA PRESENTES LTDA </t>
        </is>
      </c>
      <c r="B10" s="2" t="n">
        <v>46227562000173</v>
      </c>
      <c r="C10" s="16" t="inlineStr">
        <is>
          <t>MR000439/2023</t>
        </is>
      </c>
      <c r="D10" s="5" t="inlineStr">
        <is>
          <t>SIM</t>
        </is>
      </c>
      <c r="E10" s="5" t="inlineStr">
        <is>
          <t>Domingos e feriados</t>
        </is>
      </c>
      <c r="F10" s="5" t="inlineStr">
        <is>
          <t>Lojista</t>
        </is>
      </c>
      <c r="G10" s="22" t="n">
        <v>44932</v>
      </c>
      <c r="H10" s="5">
        <f>IFERROR(VLOOKUP(I10,regs!H:I,2,0),"")</f>
        <v/>
      </c>
      <c r="I10">
        <f>LEFT(B10,8)</f>
        <v/>
      </c>
      <c r="J10">
        <f>IF(G10&lt;&gt; "",IF(DATEDIF(G10,TODAY(),"D")&gt;60,"Vencido",IF(DATEDIF(G10,TODAY(),"D")&gt;30,"Aviso")),"")</f>
        <v/>
      </c>
    </row>
    <row r="11">
      <c r="A11" s="16" t="inlineStr">
        <is>
          <t xml:space="preserve">CREIMPOL COMERCIO DISTRIBUICAO EXPORTACAO IMPORTACAO LTDA. </t>
        </is>
      </c>
      <c r="B11" s="2" t="n">
        <v>91928127000120</v>
      </c>
      <c r="C11" s="16" t="inlineStr">
        <is>
          <t>MR000447/2023</t>
        </is>
      </c>
      <c r="D11" s="5" t="inlineStr">
        <is>
          <t>NÃO</t>
        </is>
      </c>
      <c r="E11" s="5" t="inlineStr">
        <is>
          <t>Domingos e feriados</t>
        </is>
      </c>
      <c r="F11" s="5" t="inlineStr">
        <is>
          <t>Atacadista</t>
        </is>
      </c>
      <c r="G11" s="22" t="n"/>
      <c r="H11" s="5">
        <f>IFERROR(VLOOKUP(I11,regs!H:I,2,0),"")</f>
        <v/>
      </c>
      <c r="I11">
        <f>LEFT(B11,8)</f>
        <v/>
      </c>
      <c r="J11">
        <f>IF(G11&lt;&gt; "",IF(DATEDIF(G11,TODAY(),"D")&gt;60,"Vencido",IF(DATEDIF(G11,TODAY(),"D")&gt;30,"Aviso")),"")</f>
        <v/>
      </c>
    </row>
    <row r="12">
      <c r="A12" s="16" t="inlineStr">
        <is>
          <t xml:space="preserve">CARACOL COMERCIO DO VESTUARIO LTDA </t>
        </is>
      </c>
      <c r="B12" s="2" t="n">
        <v>36494972000127</v>
      </c>
      <c r="C12" s="16" t="inlineStr">
        <is>
          <t>MR000451/2023</t>
        </is>
      </c>
      <c r="D12" s="5" t="inlineStr">
        <is>
          <t>SIM</t>
        </is>
      </c>
      <c r="E12" s="5" t="inlineStr">
        <is>
          <t>Domingos e feriados</t>
        </is>
      </c>
      <c r="F12" s="5" t="inlineStr">
        <is>
          <t>Lojista</t>
        </is>
      </c>
      <c r="G12" s="22" t="n">
        <v>44931</v>
      </c>
      <c r="H12" s="5">
        <f>IFERROR(VLOOKUP(I12,regs!H:I,2,0),"")</f>
        <v/>
      </c>
      <c r="I12">
        <f>LEFT(B12,8)</f>
        <v/>
      </c>
      <c r="J12">
        <f>IF(G12&lt;&gt; "",IF(DATEDIF(G12,TODAY(),"D")&gt;60,"Vencido",IF(DATEDIF(G12,TODAY(),"D")&gt;30,"Aviso")),"")</f>
        <v/>
      </c>
    </row>
    <row r="13">
      <c r="A13" s="16" t="inlineStr">
        <is>
          <t xml:space="preserve">MC COMERCIO DE MATERIAIS PARA CONSTRUCAO LTDA </t>
        </is>
      </c>
      <c r="B13" s="2" t="n">
        <v>72505977000171</v>
      </c>
      <c r="C13" s="16" t="inlineStr">
        <is>
          <t>MR000454/2023</t>
        </is>
      </c>
      <c r="D13" s="5" t="inlineStr">
        <is>
          <t>NÃO</t>
        </is>
      </c>
      <c r="E13" s="5" t="inlineStr">
        <is>
          <t>Domingos e feriados</t>
        </is>
      </c>
      <c r="F13" s="5" t="inlineStr">
        <is>
          <t>Lojista</t>
        </is>
      </c>
      <c r="G13" s="22" t="n"/>
      <c r="H13" s="5">
        <f>IFERROR(VLOOKUP(I13,regs!H:I,2,0),"")</f>
        <v/>
      </c>
      <c r="I13">
        <f>LEFT(B13,8)</f>
        <v/>
      </c>
      <c r="J13">
        <f>IF(G13&lt;&gt; "",IF(DATEDIF(G13,TODAY(),"D")&gt;60,"Vencido",IF(DATEDIF(G13,TODAY(),"D")&gt;30,"Aviso")),"")</f>
        <v/>
      </c>
    </row>
    <row r="14">
      <c r="A14" s="16" t="inlineStr">
        <is>
          <t xml:space="preserve">MAIS MATERIAIS ODONTOLOGICOS LTDA </t>
        </is>
      </c>
      <c r="B14" s="2" t="n">
        <v>7581009000182</v>
      </c>
      <c r="C14" s="16" t="inlineStr">
        <is>
          <t>MR000472/2023</t>
        </is>
      </c>
      <c r="D14" s="5" t="inlineStr">
        <is>
          <t>NÃO</t>
        </is>
      </c>
      <c r="E14" s="5" t="inlineStr">
        <is>
          <t>Domingos e feriados</t>
        </is>
      </c>
      <c r="F14" s="5" t="inlineStr">
        <is>
          <t>Lojista</t>
        </is>
      </c>
      <c r="G14" s="22" t="n"/>
      <c r="H14" s="5">
        <f>IFERROR(VLOOKUP(I14,regs!H:I,2,0),"")</f>
        <v/>
      </c>
      <c r="I14">
        <f>LEFT(B14,8)</f>
        <v/>
      </c>
      <c r="J14">
        <f>IF(G14&lt;&gt; "",IF(DATEDIF(G14,TODAY(),"D")&gt;60,"Vencido",IF(DATEDIF(G14,TODAY(),"D")&gt;30,"Aviso")),"")</f>
        <v/>
      </c>
    </row>
    <row r="15">
      <c r="A15" s="16" t="inlineStr">
        <is>
          <t xml:space="preserve">CENTER SHOP COMERCIO DE ALIMENTOS LTDA </t>
        </is>
      </c>
      <c r="B15" s="2" t="n">
        <v>1618146000168</v>
      </c>
      <c r="C15" s="16" t="inlineStr">
        <is>
          <t>MR000517/2023</t>
        </is>
      </c>
      <c r="D15" s="5" t="inlineStr">
        <is>
          <t>NÃO</t>
        </is>
      </c>
      <c r="E15" s="5" t="inlineStr">
        <is>
          <t>Domingos e feriados</t>
        </is>
      </c>
      <c r="F15" s="5" t="inlineStr">
        <is>
          <t>Mercado</t>
        </is>
      </c>
      <c r="G15" s="22" t="n"/>
      <c r="H15" s="5">
        <f>IFERROR(VLOOKUP(I15,regs!H:I,2,0),"")</f>
        <v/>
      </c>
      <c r="I15">
        <f>LEFT(B15,8)</f>
        <v/>
      </c>
      <c r="J15">
        <f>IF(G15&lt;&gt; "",IF(DATEDIF(G15,TODAY(),"D")&gt;60,"Vencido",IF(DATEDIF(G15,TODAY(),"D")&gt;30,"Aviso")),"")</f>
        <v/>
      </c>
    </row>
    <row r="16">
      <c r="A16" s="16" t="inlineStr">
        <is>
          <t xml:space="preserve">ZINZANE COMERCIO E CONFECCAO DE VESTUARIO LTDA </t>
        </is>
      </c>
      <c r="B16" s="2" t="n">
        <v>5027195019368</v>
      </c>
      <c r="C16" s="16" t="inlineStr">
        <is>
          <t>MR000596/2023</t>
        </is>
      </c>
      <c r="D16" s="5" t="inlineStr">
        <is>
          <t>SIM</t>
        </is>
      </c>
      <c r="E16" s="5" t="inlineStr">
        <is>
          <t>Domingos e feriados</t>
        </is>
      </c>
      <c r="F16" s="5" t="inlineStr">
        <is>
          <t>Lojista</t>
        </is>
      </c>
      <c r="G16" s="22" t="n">
        <v>44963</v>
      </c>
      <c r="H16" s="5">
        <f>IFERROR(VLOOKUP(I16,regs!H:I,2,0),"")</f>
        <v/>
      </c>
      <c r="I16">
        <f>LEFT(B16,8)</f>
        <v/>
      </c>
      <c r="J16">
        <f>IF(G16&lt;&gt; "",IF(DATEDIF(G16,TODAY(),"D")&gt;60,"Vencido",IF(DATEDIF(G16,TODAY(),"D")&gt;30,"Aviso")),"")</f>
        <v/>
      </c>
    </row>
    <row r="17">
      <c r="A17" s="16" t="inlineStr">
        <is>
          <t xml:space="preserve">JDF COMERCIO DE VESTUARIO LTDA </t>
        </is>
      </c>
      <c r="B17" s="2" t="n">
        <v>26893767000180</v>
      </c>
      <c r="C17" s="16" t="inlineStr">
        <is>
          <t>MR000781/2023</t>
        </is>
      </c>
      <c r="D17" s="5" t="inlineStr">
        <is>
          <t>SIM</t>
        </is>
      </c>
      <c r="E17" s="5" t="inlineStr">
        <is>
          <t>Domingos e feriados</t>
        </is>
      </c>
      <c r="F17" s="5" t="inlineStr">
        <is>
          <t>Lojista</t>
        </is>
      </c>
      <c r="G17" s="22" t="n">
        <v>44935</v>
      </c>
      <c r="H17" s="5">
        <f>IFERROR(VLOOKUP(I17,regs!H:I,2,0),"")</f>
        <v/>
      </c>
      <c r="I17">
        <f>LEFT(B17,8)</f>
        <v/>
      </c>
      <c r="J17">
        <f>IF(G17&lt;&gt; "",IF(DATEDIF(G17,TODAY(),"D")&gt;60,"Vencido",IF(DATEDIF(G17,TODAY(),"D")&gt;30,"Aviso")),"")</f>
        <v/>
      </c>
    </row>
    <row r="18">
      <c r="A18" s="16" t="inlineStr">
        <is>
          <t xml:space="preserve">M. GARDAS - MATERIAIS DE CONSTRUCAO LTDA </t>
        </is>
      </c>
      <c r="B18" s="2" t="n">
        <v>7500399000119</v>
      </c>
      <c r="C18" s="16" t="inlineStr">
        <is>
          <t>MR000995/2023</t>
        </is>
      </c>
      <c r="D18" s="5" t="inlineStr">
        <is>
          <t>SIM</t>
        </is>
      </c>
      <c r="E18" s="5" t="inlineStr">
        <is>
          <t>Domingos e feriados</t>
        </is>
      </c>
      <c r="F18" s="5" t="inlineStr">
        <is>
          <t>Lojista</t>
        </is>
      </c>
      <c r="G18" s="22" t="n">
        <v>44964</v>
      </c>
      <c r="H18" s="5">
        <f>IFERROR(VLOOKUP(I18,regs!H:I,2,0),"")</f>
        <v/>
      </c>
      <c r="I18">
        <f>LEFT(B18,8)</f>
        <v/>
      </c>
      <c r="J18">
        <f>IF(G18&lt;&gt; "",IF(DATEDIF(G18,TODAY(),"D")&gt;60,"Vencido",IF(DATEDIF(G18,TODAY(),"D")&gt;30,"Aviso")),"")</f>
        <v/>
      </c>
    </row>
    <row r="19">
      <c r="A19" s="16" t="inlineStr">
        <is>
          <t xml:space="preserve">SUPERLEGAL COMERCIO DE BRINQUEDOS LTDA </t>
        </is>
      </c>
      <c r="B19" s="2" t="n">
        <v>3733595000778</v>
      </c>
      <c r="C19" s="16" t="inlineStr">
        <is>
          <t>MR001296/2023</t>
        </is>
      </c>
      <c r="D19" s="5" t="inlineStr">
        <is>
          <t>SIM</t>
        </is>
      </c>
      <c r="E19" s="5" t="inlineStr">
        <is>
          <t>Outros</t>
        </is>
      </c>
      <c r="F19" s="5" t="inlineStr">
        <is>
          <t>Lojista</t>
        </is>
      </c>
      <c r="G19" s="22" t="n">
        <v>44944</v>
      </c>
      <c r="H19" s="5">
        <f>IFERROR(VLOOKUP(I19,regs!H:I,2,0),"")</f>
        <v/>
      </c>
      <c r="I19">
        <f>LEFT(B19,8)</f>
        <v/>
      </c>
      <c r="J19">
        <f>IF(G19&lt;&gt; "",IF(DATEDIF(G19,TODAY(),"D")&gt;60,"Vencido",IF(DATEDIF(G19,TODAY(),"D")&gt;30,"Aviso")),"")</f>
        <v/>
      </c>
    </row>
    <row r="20">
      <c r="A20" s="16" t="inlineStr">
        <is>
          <t xml:space="preserve">ALO KIDS COMERCIO DE ARTIGOS INFANTIS LTDA. </t>
        </is>
      </c>
      <c r="B20" s="2" t="n">
        <v>11928659003730</v>
      </c>
      <c r="C20" s="16" t="inlineStr">
        <is>
          <t>MR001438/2023</t>
        </is>
      </c>
      <c r="D20" s="5" t="inlineStr">
        <is>
          <t>NÃO</t>
        </is>
      </c>
      <c r="E20" s="5" t="inlineStr">
        <is>
          <t>Domingos e feriados</t>
        </is>
      </c>
      <c r="F20" s="5" t="inlineStr">
        <is>
          <t>Lojista</t>
        </is>
      </c>
      <c r="G20" s="22" t="n"/>
      <c r="H20" s="5">
        <f>IFERROR(VLOOKUP(I20,regs!H:I,2,0),"")</f>
        <v/>
      </c>
      <c r="I20">
        <f>LEFT(B20,8)</f>
        <v/>
      </c>
      <c r="J20">
        <f>IF(G20&lt;&gt; "",IF(DATEDIF(G20,TODAY(),"D")&gt;60,"Vencido",IF(DATEDIF(G20,TODAY(),"D")&gt;30,"Aviso")),"")</f>
        <v/>
      </c>
    </row>
    <row r="21">
      <c r="A21" s="16" t="inlineStr">
        <is>
          <t xml:space="preserve">DOMINIO DAS SANDALIAS LTDA </t>
        </is>
      </c>
      <c r="B21" s="2" t="n">
        <v>28552793000251</v>
      </c>
      <c r="C21" s="16" t="inlineStr">
        <is>
          <t>MR001962/2023</t>
        </is>
      </c>
      <c r="D21" s="5" t="inlineStr">
        <is>
          <t>SIM</t>
        </is>
      </c>
      <c r="E21" s="5" t="inlineStr">
        <is>
          <t>Domingos e feriados</t>
        </is>
      </c>
      <c r="F21" s="5" t="inlineStr">
        <is>
          <t>Lojista</t>
        </is>
      </c>
      <c r="G21" s="22" t="n">
        <v>44943</v>
      </c>
      <c r="H21" s="5">
        <f>IFERROR(VLOOKUP(I21,regs!H:I,2,0),"")</f>
        <v/>
      </c>
      <c r="I21">
        <f>LEFT(B21,8)</f>
        <v/>
      </c>
      <c r="J21">
        <f>IF(G21&lt;&gt; "",IF(DATEDIF(G21,TODAY(),"D")&gt;60,"Vencido",IF(DATEDIF(G21,TODAY(),"D")&gt;30,"Aviso")),"")</f>
        <v/>
      </c>
    </row>
    <row r="22">
      <c r="A22" s="16" t="inlineStr">
        <is>
          <t xml:space="preserve">TRADI SANDALIAS LTDA </t>
        </is>
      </c>
      <c r="B22" s="2" t="n">
        <v>46856594000138</v>
      </c>
      <c r="C22" s="16" t="inlineStr">
        <is>
          <t>MR001974/2023</t>
        </is>
      </c>
      <c r="D22" s="5" t="inlineStr">
        <is>
          <t>SIM</t>
        </is>
      </c>
      <c r="E22" s="5" t="inlineStr">
        <is>
          <t>Domingos e feriados</t>
        </is>
      </c>
      <c r="F22" s="5" t="inlineStr">
        <is>
          <t>Lojista</t>
        </is>
      </c>
      <c r="G22" s="22" t="n">
        <v>44943</v>
      </c>
      <c r="H22" s="5">
        <f>IFERROR(VLOOKUP(I22,regs!H:I,2,0),"")</f>
        <v/>
      </c>
      <c r="I22">
        <f>LEFT(B22,8)</f>
        <v/>
      </c>
      <c r="J22">
        <f>IF(G22&lt;&gt; "",IF(DATEDIF(G22,TODAY(),"D")&gt;60,"Vencido",IF(DATEDIF(G22,TODAY(),"D")&gt;30,"Aviso")),"")</f>
        <v/>
      </c>
    </row>
    <row r="23">
      <c r="A23" s="16" t="inlineStr">
        <is>
          <t>GAUCHAFARMA MEDICAMENTOS LTDA</t>
        </is>
      </c>
      <c r="B23" s="2" t="n">
        <v>89735070000100</v>
      </c>
      <c r="C23" s="16" t="inlineStr">
        <is>
          <t>MR002117/2023</t>
        </is>
      </c>
      <c r="D23" s="5" t="inlineStr">
        <is>
          <t>SIM</t>
        </is>
      </c>
      <c r="E23" s="5" t="inlineStr">
        <is>
          <t>Domingos e feriados</t>
        </is>
      </c>
      <c r="F23" s="5" t="inlineStr">
        <is>
          <t>Farmácia</t>
        </is>
      </c>
      <c r="G23" s="22" t="n">
        <v>44958</v>
      </c>
      <c r="H23" s="5">
        <f>IFERROR(VLOOKUP(I23,regs!H:I,2,0),"")</f>
        <v/>
      </c>
      <c r="I23">
        <f>LEFT(B23,8)</f>
        <v/>
      </c>
      <c r="J23">
        <f>IF(G23&lt;&gt; "",IF(DATEDIF(G23,TODAY(),"D")&gt;60,"Vencido",IF(DATEDIF(G23,TODAY(),"D")&gt;30,"Aviso")),"")</f>
        <v/>
      </c>
    </row>
    <row r="24">
      <c r="A24" s="16" t="inlineStr">
        <is>
          <t xml:space="preserve">RAVENNA COMERCIO DE ARTIGOS DE COURO LTDA </t>
        </is>
      </c>
      <c r="B24" s="2" t="n">
        <v>8929216000148</v>
      </c>
      <c r="C24" s="16" t="inlineStr">
        <is>
          <t>MR002539/2023</t>
        </is>
      </c>
      <c r="D24" s="5" t="inlineStr">
        <is>
          <t>NÃO</t>
        </is>
      </c>
      <c r="E24" s="5" t="inlineStr">
        <is>
          <t>Domingos e feriados</t>
        </is>
      </c>
      <c r="F24" s="5" t="inlineStr">
        <is>
          <t>Lojista</t>
        </is>
      </c>
      <c r="G24" s="22" t="n"/>
      <c r="H24" s="5">
        <f>IFERROR(VLOOKUP(I24,regs!H:I,2,0),"")</f>
        <v/>
      </c>
      <c r="I24">
        <f>LEFT(B24,8)</f>
        <v/>
      </c>
      <c r="J24">
        <f>IF(G24&lt;&gt; "",IF(DATEDIF(G24,TODAY(),"D")&gt;60,"Vencido",IF(DATEDIF(G24,TODAY(),"D")&gt;30,"Aviso")),"")</f>
        <v/>
      </c>
    </row>
    <row r="25">
      <c r="A25" s="16" t="inlineStr">
        <is>
          <t xml:space="preserve">CESENA COMERCIO DE ARTIGOS DE COURO LTDA </t>
        </is>
      </c>
      <c r="B25" s="2" t="n">
        <v>10241083000164</v>
      </c>
      <c r="C25" s="16" t="inlineStr">
        <is>
          <t>MR002546/2023</t>
        </is>
      </c>
      <c r="D25" s="5" t="inlineStr">
        <is>
          <t>NÃO</t>
        </is>
      </c>
      <c r="E25" s="5" t="inlineStr">
        <is>
          <t>Domingos e feriados</t>
        </is>
      </c>
      <c r="F25" s="5" t="inlineStr">
        <is>
          <t>Lojista</t>
        </is>
      </c>
      <c r="G25" s="22" t="n"/>
      <c r="H25" s="5">
        <f>IFERROR(VLOOKUP(I25,regs!H:I,2,0),"")</f>
        <v/>
      </c>
      <c r="I25">
        <f>LEFT(B25,8)</f>
        <v/>
      </c>
      <c r="J25">
        <f>IF(G25&lt;&gt; "",IF(DATEDIF(G25,TODAY(),"D")&gt;60,"Vencido",IF(DATEDIF(G25,TODAY(),"D")&gt;30,"Aviso")),"")</f>
        <v/>
      </c>
    </row>
    <row r="26">
      <c r="A26" s="16" t="inlineStr">
        <is>
          <t xml:space="preserve">MDLC COMERCIO DE BIJUTERIAS LTDA </t>
        </is>
      </c>
      <c r="B26" s="2" t="n">
        <v>28893453000294</v>
      </c>
      <c r="C26" s="16" t="inlineStr">
        <is>
          <t>MR002607/2023</t>
        </is>
      </c>
      <c r="D26" s="5" t="inlineStr">
        <is>
          <t>SIM</t>
        </is>
      </c>
      <c r="E26" s="5" t="inlineStr">
        <is>
          <t>Domingos e feriados</t>
        </is>
      </c>
      <c r="F26" s="5" t="inlineStr">
        <is>
          <t>Lojista</t>
        </is>
      </c>
      <c r="G26" s="22" t="n">
        <v>44958</v>
      </c>
      <c r="H26" s="5">
        <f>IFERROR(VLOOKUP(I26,regs!H:I,2,0),"")</f>
        <v/>
      </c>
      <c r="I26">
        <f>LEFT(B26,8)</f>
        <v/>
      </c>
      <c r="J26">
        <f>IF(G26&lt;&gt; "",IF(DATEDIF(G26,TODAY(),"D")&gt;60,"Vencido",IF(DATEDIF(G26,TODAY(),"D")&gt;30,"Aviso")),"")</f>
        <v/>
      </c>
    </row>
    <row r="27">
      <c r="A27" s="16" t="inlineStr">
        <is>
          <t xml:space="preserve">COMERCIO M H ALECRIM LTDA </t>
        </is>
      </c>
      <c r="B27" s="2" t="n">
        <v>28322122000113</v>
      </c>
      <c r="C27" s="16" t="inlineStr">
        <is>
          <t>MR003127/2023</t>
        </is>
      </c>
      <c r="D27" s="5" t="inlineStr">
        <is>
          <t>SIM</t>
        </is>
      </c>
      <c r="E27" s="5" t="inlineStr">
        <is>
          <t>Domingos e feriados</t>
        </is>
      </c>
      <c r="F27" s="5" t="inlineStr">
        <is>
          <t>Lojista</t>
        </is>
      </c>
      <c r="G27" s="22" t="n">
        <v>44951</v>
      </c>
      <c r="H27" s="5">
        <f>IFERROR(VLOOKUP(I27,regs!H:I,2,0),"")</f>
        <v/>
      </c>
      <c r="I27">
        <f>LEFT(B27,8)</f>
        <v/>
      </c>
      <c r="J27">
        <f>IF(G27&lt;&gt; "",IF(DATEDIF(G27,TODAY(),"D")&gt;60,"Vencido",IF(DATEDIF(G27,TODAY(),"D")&gt;30,"Aviso")),"")</f>
        <v/>
      </c>
    </row>
    <row r="28">
      <c r="A28" s="16" t="inlineStr">
        <is>
          <t xml:space="preserve">ADS P05 COMERCIO DE ROUPAS E ARTIGOS ESPORTIVOS LTDA </t>
        </is>
      </c>
      <c r="B28" s="2" t="n">
        <v>24527824000182</v>
      </c>
      <c r="C28" s="16" t="inlineStr">
        <is>
          <t>MR003320/2023</t>
        </is>
      </c>
      <c r="D28" s="5" t="inlineStr">
        <is>
          <t>SIM</t>
        </is>
      </c>
      <c r="E28" s="5" t="inlineStr">
        <is>
          <t>Domingos e feriados</t>
        </is>
      </c>
      <c r="F28" s="5" t="inlineStr">
        <is>
          <t>Lojista</t>
        </is>
      </c>
      <c r="G28" s="22" t="n">
        <v>44952</v>
      </c>
      <c r="H28" s="5">
        <f>IFERROR(VLOOKUP(I28,regs!H:I,2,0),"")</f>
        <v/>
      </c>
      <c r="I28">
        <f>LEFT(B28,8)</f>
        <v/>
      </c>
      <c r="J28">
        <f>IF(G28&lt;&gt; "",IF(DATEDIF(G28,TODAY(),"D")&gt;60,"Vencido",IF(DATEDIF(G28,TODAY(),"D")&gt;30,"Aviso")),"")</f>
        <v/>
      </c>
    </row>
    <row r="29">
      <c r="A29" s="16" t="inlineStr">
        <is>
          <t xml:space="preserve">ADS P01 COMERCIO DE ROUPAS E ARTIGOS ESPORTIVOS LTDA </t>
        </is>
      </c>
      <c r="B29" s="2" t="n">
        <v>24524587000104</v>
      </c>
      <c r="C29" s="16" t="inlineStr">
        <is>
          <t>MR003329/2023</t>
        </is>
      </c>
      <c r="D29" s="5" t="inlineStr">
        <is>
          <t>SIM</t>
        </is>
      </c>
      <c r="E29" s="5" t="inlineStr">
        <is>
          <t>Domingos e feriados</t>
        </is>
      </c>
      <c r="F29" s="5" t="inlineStr">
        <is>
          <t>Lojista</t>
        </is>
      </c>
      <c r="G29" s="22" t="n">
        <v>44952</v>
      </c>
      <c r="H29" s="5">
        <f>IFERROR(VLOOKUP(I29,regs!H:I,2,0),"")</f>
        <v/>
      </c>
      <c r="I29">
        <f>LEFT(B29,8)</f>
        <v/>
      </c>
      <c r="J29">
        <f>IF(G29&lt;&gt; "",IF(DATEDIF(G29,TODAY(),"D")&gt;60,"Vencido",IF(DATEDIF(G29,TODAY(),"D")&gt;30,"Aviso")),"")</f>
        <v/>
      </c>
    </row>
    <row r="30">
      <c r="A30" s="16" t="inlineStr">
        <is>
          <t xml:space="preserve">ADS P09 COMERCIO DE ROUPAS E ARTIGOS ESPORTIVOS LTDA </t>
        </is>
      </c>
      <c r="B30" s="2" t="n">
        <v>30836797000122</v>
      </c>
      <c r="C30" s="16" t="inlineStr">
        <is>
          <t>MR003330/2023</t>
        </is>
      </c>
      <c r="D30" s="5" t="inlineStr">
        <is>
          <t>SIM</t>
        </is>
      </c>
      <c r="E30" s="5" t="inlineStr">
        <is>
          <t>Domingos e feriados</t>
        </is>
      </c>
      <c r="F30" s="5" t="inlineStr">
        <is>
          <t>Lojista</t>
        </is>
      </c>
      <c r="G30" s="22" t="n">
        <v>44952</v>
      </c>
      <c r="H30" s="5">
        <f>IFERROR(VLOOKUP(I30,regs!H:I,2,0),"")</f>
        <v/>
      </c>
      <c r="I30">
        <f>LEFT(B30,8)</f>
        <v/>
      </c>
      <c r="J30">
        <f>IF(G30&lt;&gt; "",IF(DATEDIF(G30,TODAY(),"D")&gt;60,"Vencido",IF(DATEDIF(G30,TODAY(),"D")&gt;30,"Aviso")),"")</f>
        <v/>
      </c>
    </row>
    <row r="31">
      <c r="A31" s="16" t="inlineStr">
        <is>
          <t xml:space="preserve">ADS O4 COMERCIO DE ROUPAS E ARTIGOS ESPORTIVOS LTDA </t>
        </is>
      </c>
      <c r="B31" s="2" t="n">
        <v>32588442000197</v>
      </c>
      <c r="C31" s="16" t="inlineStr">
        <is>
          <t>MR003336/2023</t>
        </is>
      </c>
      <c r="D31" s="5" t="inlineStr">
        <is>
          <t>SIM</t>
        </is>
      </c>
      <c r="E31" s="5" t="inlineStr">
        <is>
          <t>Domingos e feriados</t>
        </is>
      </c>
      <c r="F31" s="5" t="inlineStr">
        <is>
          <t>Lojista</t>
        </is>
      </c>
      <c r="G31" s="22" t="n">
        <v>44952</v>
      </c>
      <c r="H31" s="5">
        <f>IFERROR(VLOOKUP(I31,regs!H:I,2,0),"")</f>
        <v/>
      </c>
      <c r="I31">
        <f>LEFT(B31,8)</f>
        <v/>
      </c>
      <c r="J31">
        <f>IF(G31&lt;&gt; "",IF(DATEDIF(G31,TODAY(),"D")&gt;60,"Vencido",IF(DATEDIF(G31,TODAY(),"D")&gt;30,"Aviso")),"")</f>
        <v/>
      </c>
    </row>
    <row r="32">
      <c r="A32" s="16" t="inlineStr">
        <is>
          <t xml:space="preserve">ADS O7 COMERCIO DE ROUPAS E ARTIGOS ESPORTIVOS LTDA </t>
        </is>
      </c>
      <c r="B32" s="2" t="n">
        <v>35698575000104</v>
      </c>
      <c r="C32" s="16" t="inlineStr">
        <is>
          <t>MR003398/2023</t>
        </is>
      </c>
      <c r="D32" s="5" t="inlineStr">
        <is>
          <t>SIM</t>
        </is>
      </c>
      <c r="E32" s="5" t="inlineStr">
        <is>
          <t>Domingos e feriados</t>
        </is>
      </c>
      <c r="F32" s="5" t="inlineStr">
        <is>
          <t>Lojista</t>
        </is>
      </c>
      <c r="G32" s="22" t="n">
        <v>44952</v>
      </c>
      <c r="H32" s="5">
        <f>IFERROR(VLOOKUP(I32,regs!H:I,2,0),"")</f>
        <v/>
      </c>
      <c r="I32">
        <f>LEFT(B32,8)</f>
        <v/>
      </c>
      <c r="J32">
        <f>IF(G32&lt;&gt; "",IF(DATEDIF(G32,TODAY(),"D")&gt;60,"Vencido",IF(DATEDIF(G32,TODAY(),"D")&gt;30,"Aviso")),"")</f>
        <v/>
      </c>
    </row>
    <row r="33">
      <c r="A33" s="16" t="inlineStr">
        <is>
          <t>ALPINA PRESENTES LTDA</t>
        </is>
      </c>
      <c r="B33" s="2" t="n">
        <v>46227562000173</v>
      </c>
      <c r="C33" s="16" t="inlineStr">
        <is>
          <t>MR003841/2023</t>
        </is>
      </c>
      <c r="D33" s="5" t="inlineStr">
        <is>
          <t>SIM</t>
        </is>
      </c>
      <c r="E33" s="5" t="inlineStr">
        <is>
          <t>Domingos e feriados</t>
        </is>
      </c>
      <c r="F33" s="5" t="inlineStr">
        <is>
          <t>Lojista</t>
        </is>
      </c>
      <c r="G33" s="22" t="n">
        <v>44971</v>
      </c>
      <c r="H33" s="5">
        <f>IFERROR(VLOOKUP(I33,regs!H:I,2,0),"")</f>
        <v/>
      </c>
      <c r="I33">
        <f>LEFT(B33,8)</f>
        <v/>
      </c>
      <c r="J33">
        <f>IF(G33&lt;&gt; "",IF(DATEDIF(G33,TODAY(),"D")&gt;60,"Vencido",IF(DATEDIF(G33,TODAY(),"D")&gt;30,"Aviso")),"")</f>
        <v/>
      </c>
    </row>
    <row r="34">
      <c r="A34" s="16" t="inlineStr">
        <is>
          <t xml:space="preserve">ADS P05 COMERCIO DE ROUPAS E ARTIGOS ESPORTIVOS LTDA </t>
        </is>
      </c>
      <c r="B34" s="2" t="n">
        <v>24527824000182</v>
      </c>
      <c r="C34" s="16" t="inlineStr">
        <is>
          <t>MR003973/2023</t>
        </is>
      </c>
      <c r="D34" s="5" t="inlineStr">
        <is>
          <t>SIM</t>
        </is>
      </c>
      <c r="E34" s="5" t="inlineStr">
        <is>
          <t>Domingos e feriados</t>
        </is>
      </c>
      <c r="F34" s="5" t="inlineStr">
        <is>
          <t>Lojista</t>
        </is>
      </c>
      <c r="G34" s="22" t="n">
        <v>44953</v>
      </c>
      <c r="H34" s="5">
        <f>IFERROR(VLOOKUP(I34,regs!H:I,2,0),"")</f>
        <v/>
      </c>
      <c r="I34">
        <f>LEFT(B34,8)</f>
        <v/>
      </c>
      <c r="J34">
        <f>IF(G34&lt;&gt; "",IF(DATEDIF(G34,TODAY(),"D")&gt;60,"Vencido",IF(DATEDIF(G34,TODAY(),"D")&gt;30,"Aviso")),"")</f>
        <v/>
      </c>
    </row>
    <row r="35">
      <c r="A35" s="16" t="inlineStr">
        <is>
          <t xml:space="preserve">ADS P01 COMERCIO DE ROUPAS E ARTIGOS ESPORTIVOS LTDA </t>
        </is>
      </c>
      <c r="B35" s="2" t="n">
        <v>24524587000104</v>
      </c>
      <c r="C35" s="16" t="inlineStr">
        <is>
          <t>MR003978/2023</t>
        </is>
      </c>
      <c r="D35" s="5" t="inlineStr">
        <is>
          <t>SIM</t>
        </is>
      </c>
      <c r="E35" s="5" t="inlineStr">
        <is>
          <t>Domingos e feriados</t>
        </is>
      </c>
      <c r="F35" s="5" t="inlineStr">
        <is>
          <t>Lojista</t>
        </is>
      </c>
      <c r="G35" s="22" t="n">
        <v>44953</v>
      </c>
      <c r="H35" s="5">
        <f>IFERROR(VLOOKUP(I35,regs!H:I,2,0),"")</f>
        <v/>
      </c>
      <c r="I35">
        <f>LEFT(B35,8)</f>
        <v/>
      </c>
      <c r="J35">
        <f>IF(G35&lt;&gt; "",IF(DATEDIF(G35,TODAY(),"D")&gt;60,"Vencido",IF(DATEDIF(G35,TODAY(),"D")&gt;30,"Aviso")),"")</f>
        <v/>
      </c>
    </row>
    <row r="36">
      <c r="A36" s="16" t="inlineStr">
        <is>
          <t xml:space="preserve">ADS P09 COMERCIO DE ROUPAS E ARTIGOS ESPORTIVOS LTDA </t>
        </is>
      </c>
      <c r="B36" s="2" t="n">
        <v>30836797000122</v>
      </c>
      <c r="C36" s="16" t="inlineStr">
        <is>
          <t>MR003984/2023</t>
        </is>
      </c>
      <c r="D36" s="5" t="inlineStr">
        <is>
          <t>SIM</t>
        </is>
      </c>
      <c r="E36" s="5" t="inlineStr">
        <is>
          <t>Domingos e feriados</t>
        </is>
      </c>
      <c r="F36" s="5" t="inlineStr">
        <is>
          <t>Lojista</t>
        </is>
      </c>
      <c r="G36" s="22" t="n">
        <v>44953</v>
      </c>
      <c r="H36" s="5">
        <f>IFERROR(VLOOKUP(I36,regs!H:I,2,0),"")</f>
        <v/>
      </c>
      <c r="I36">
        <f>LEFT(B36,8)</f>
        <v/>
      </c>
      <c r="J36">
        <f>IF(G36&lt;&gt; "",IF(DATEDIF(G36,TODAY(),"D")&gt;60,"Vencido",IF(DATEDIF(G36,TODAY(),"D")&gt;30,"Aviso")),"")</f>
        <v/>
      </c>
    </row>
    <row r="37">
      <c r="A37" s="16" t="inlineStr">
        <is>
          <t xml:space="preserve">ADS O4 COMERCIO DE ROUPAS E ARTIGOS ESPORTIVOS LTDA </t>
        </is>
      </c>
      <c r="B37" s="2" t="n">
        <v>32588442000197</v>
      </c>
      <c r="C37" s="16" t="inlineStr">
        <is>
          <t>MR003987/2023</t>
        </is>
      </c>
      <c r="D37" s="5" t="inlineStr">
        <is>
          <t>SIM</t>
        </is>
      </c>
      <c r="E37" s="5" t="inlineStr">
        <is>
          <t>Domingos e feriados</t>
        </is>
      </c>
      <c r="F37" s="5" t="inlineStr">
        <is>
          <t>Lojista</t>
        </is>
      </c>
      <c r="G37" s="22" t="n">
        <v>44953</v>
      </c>
      <c r="H37" s="5">
        <f>IFERROR(VLOOKUP(I37,regs!H:I,2,0),"")</f>
        <v/>
      </c>
      <c r="I37">
        <f>LEFT(B37,8)</f>
        <v/>
      </c>
      <c r="J37">
        <f>IF(G37&lt;&gt; "",IF(DATEDIF(G37,TODAY(),"D")&gt;60,"Vencido",IF(DATEDIF(G37,TODAY(),"D")&gt;30,"Aviso")),"")</f>
        <v/>
      </c>
    </row>
    <row r="38">
      <c r="A38" s="16" t="inlineStr">
        <is>
          <t xml:space="preserve">ADS O7 COMERCIO DE ROUPAS E ARTIGOS ESPORTIVOS LTDA </t>
        </is>
      </c>
      <c r="B38" s="2" t="n">
        <v>35698575000104</v>
      </c>
      <c r="C38" s="16" t="inlineStr">
        <is>
          <t>MR003991/2023</t>
        </is>
      </c>
      <c r="D38" s="5" t="inlineStr">
        <is>
          <t>SIM</t>
        </is>
      </c>
      <c r="E38" s="5" t="inlineStr">
        <is>
          <t>Domingos e feriados</t>
        </is>
      </c>
      <c r="F38" s="5" t="inlineStr">
        <is>
          <t>Lojista</t>
        </is>
      </c>
      <c r="G38" s="22" t="n">
        <v>44953</v>
      </c>
      <c r="H38" s="5">
        <f>IFERROR(VLOOKUP(I38,regs!H:I,2,0),"")</f>
        <v/>
      </c>
      <c r="I38">
        <f>LEFT(B38,8)</f>
        <v/>
      </c>
      <c r="J38">
        <f>IF(G38&lt;&gt; "",IF(DATEDIF(G38,TODAY(),"D")&gt;60,"Vencido",IF(DATEDIF(G38,TODAY(),"D")&gt;30,"Aviso")),"")</f>
        <v/>
      </c>
    </row>
    <row r="39">
      <c r="A39" s="16" t="inlineStr">
        <is>
          <t>IRMAOS JACCOTTET FREITAS LTDA</t>
        </is>
      </c>
      <c r="B39" s="2" t="n">
        <v>28452061000109</v>
      </c>
      <c r="C39" s="16" t="inlineStr">
        <is>
          <t>MR004408/2023</t>
        </is>
      </c>
      <c r="D39" s="5" t="inlineStr">
        <is>
          <t>SIM</t>
        </is>
      </c>
      <c r="E39" s="5" t="inlineStr">
        <is>
          <t>Domingos e feriados</t>
        </is>
      </c>
      <c r="F39" s="5" t="inlineStr">
        <is>
          <t>Lojista</t>
        </is>
      </c>
      <c r="G39" s="22" t="n">
        <v>45049</v>
      </c>
      <c r="H39" s="5">
        <f>IFERROR(VLOOKUP(I39,regs!H:I,2,0),"")</f>
        <v/>
      </c>
      <c r="I39">
        <f>LEFT(B39,8)</f>
        <v/>
      </c>
      <c r="J39">
        <f>IF(G39&lt;&gt; "",IF(DATEDIF(G39,TODAY(),"D")&gt;60,"Vencido",IF(DATEDIF(G39,TODAY(),"D")&gt;30,"Aviso")),"")</f>
        <v/>
      </c>
    </row>
    <row r="40">
      <c r="A40" s="16" t="inlineStr">
        <is>
          <t>PBTECH COMERCIO E SERVICOS DE REVESTIMENTOS CERAMICOS LTDA.</t>
        </is>
      </c>
      <c r="B40" s="2" t="n">
        <v>5876012001170</v>
      </c>
      <c r="C40" s="16" t="inlineStr">
        <is>
          <t>MR004838/2023</t>
        </is>
      </c>
      <c r="D40" s="5" t="inlineStr">
        <is>
          <t>SIM</t>
        </is>
      </c>
      <c r="E40" s="5" t="inlineStr">
        <is>
          <t>Domingos e feriados</t>
        </is>
      </c>
      <c r="F40" s="5" t="inlineStr">
        <is>
          <t>Lojista</t>
        </is>
      </c>
      <c r="G40" s="22" t="n">
        <v>44964</v>
      </c>
      <c r="H40" s="5">
        <f>IFERROR(VLOOKUP(I40,regs!H:I,2,0),"")</f>
        <v/>
      </c>
      <c r="I40">
        <f>LEFT(B40,8)</f>
        <v/>
      </c>
      <c r="J40">
        <f>IF(G40&lt;&gt; "",IF(DATEDIF(G40,TODAY(),"D")&gt;60,"Vencido",IF(DATEDIF(G40,TODAY(),"D")&gt;30,"Aviso")),"")</f>
        <v/>
      </c>
    </row>
    <row r="41">
      <c r="A41" s="16" t="inlineStr">
        <is>
          <t>CENTERMASTERSUL DISTRIBUIDORA DE ALIMENTOS LTDA</t>
        </is>
      </c>
      <c r="B41" s="2" t="n">
        <v>5964784000353</v>
      </c>
      <c r="C41" s="16" t="inlineStr">
        <is>
          <t>MR005453/2023</t>
        </is>
      </c>
      <c r="D41" s="5" t="inlineStr">
        <is>
          <t>SIM</t>
        </is>
      </c>
      <c r="E41" s="5" t="inlineStr">
        <is>
          <t>Domingos e feriados</t>
        </is>
      </c>
      <c r="F41" s="5" t="inlineStr">
        <is>
          <t>Atacadista</t>
        </is>
      </c>
      <c r="G41" s="22" t="n">
        <v>44960</v>
      </c>
      <c r="H41" s="5">
        <f>IFERROR(VLOOKUP(I41,regs!H:I,2,0),"")</f>
        <v/>
      </c>
      <c r="I41">
        <f>LEFT(B41,8)</f>
        <v/>
      </c>
      <c r="J41">
        <f>IF(G41&lt;&gt; "",IF(DATEDIF(G41,TODAY(),"D")&gt;60,"Vencido",IF(DATEDIF(G41,TODAY(),"D")&gt;30,"Aviso")),"")</f>
        <v/>
      </c>
    </row>
    <row r="42">
      <c r="A42" s="16" t="inlineStr">
        <is>
          <t>TRACK &amp; FIELD CO S.A.</t>
        </is>
      </c>
      <c r="B42" s="2" t="n">
        <v>59418806002948</v>
      </c>
      <c r="C42" s="16" t="inlineStr">
        <is>
          <t>MR006014/2023</t>
        </is>
      </c>
      <c r="D42" s="5" t="inlineStr">
        <is>
          <t>NÃO</t>
        </is>
      </c>
      <c r="E42" s="5" t="inlineStr">
        <is>
          <t>Domingos e feriados</t>
        </is>
      </c>
      <c r="F42" s="5" t="inlineStr">
        <is>
          <t>Lojista</t>
        </is>
      </c>
      <c r="G42" s="22" t="n"/>
      <c r="H42" s="5">
        <f>IFERROR(VLOOKUP(I42,regs!H:I,2,0),"")</f>
        <v/>
      </c>
      <c r="I42">
        <f>LEFT(B42,8)</f>
        <v/>
      </c>
      <c r="J42">
        <f>IF(G42&lt;&gt; "",IF(DATEDIF(G42,TODAY(),"D")&gt;60,"Vencido",IF(DATEDIF(G42,TODAY(),"D")&gt;30,"Aviso")),"")</f>
        <v/>
      </c>
    </row>
    <row r="43">
      <c r="A43" s="16" t="inlineStr">
        <is>
          <t>NBA STORE PORTO ALEGRE COMERCIO DE PRODUTOS ESPORTIVOS E VESTUARIO LTDA</t>
        </is>
      </c>
      <c r="B43" s="2" t="n">
        <v>41371454000156</v>
      </c>
      <c r="C43" s="16" t="inlineStr">
        <is>
          <t>MR006445/2023</t>
        </is>
      </c>
      <c r="D43" s="5" t="inlineStr">
        <is>
          <t>NÃO</t>
        </is>
      </c>
      <c r="E43" s="5" t="inlineStr">
        <is>
          <t>Domingos e feriados</t>
        </is>
      </c>
      <c r="F43" s="5" t="inlineStr">
        <is>
          <t>Lojista</t>
        </is>
      </c>
      <c r="G43" s="22" t="n"/>
      <c r="H43" s="5">
        <f>IFERROR(VLOOKUP(I43,regs!H:I,2,0),"")</f>
        <v/>
      </c>
      <c r="I43">
        <f>LEFT(B43,8)</f>
        <v/>
      </c>
      <c r="J43">
        <f>IF(G43&lt;&gt; "",IF(DATEDIF(G43,TODAY(),"D")&gt;60,"Vencido",IF(DATEDIF(G43,TODAY(),"D")&gt;30,"Aviso")),"")</f>
        <v/>
      </c>
    </row>
    <row r="44">
      <c r="A44" s="16" t="inlineStr">
        <is>
          <t>COMERCIAL ZAFFARI LTDA</t>
        </is>
      </c>
      <c r="B44" s="2" t="n">
        <v>92016757000191</v>
      </c>
      <c r="C44" s="16" t="inlineStr">
        <is>
          <t>MR006488/2023</t>
        </is>
      </c>
      <c r="D44" s="5" t="inlineStr">
        <is>
          <t>NÃO</t>
        </is>
      </c>
      <c r="E44" s="5" t="inlineStr">
        <is>
          <t>Domingos e feriados</t>
        </is>
      </c>
      <c r="F44" s="5" t="inlineStr">
        <is>
          <t>Mercado</t>
        </is>
      </c>
      <c r="G44" s="22" t="n"/>
      <c r="H44" s="5">
        <f>IFERROR(VLOOKUP(I44,regs!H:I,2,0),"")</f>
        <v/>
      </c>
      <c r="I44">
        <f>LEFT(B44,8)</f>
        <v/>
      </c>
      <c r="J44">
        <f>IF(G44&lt;&gt; "",IF(DATEDIF(G44,TODAY(),"D")&gt;60,"Vencido",IF(DATEDIF(G44,TODAY(),"D")&gt;30,"Aviso")),"")</f>
        <v/>
      </c>
    </row>
    <row r="45">
      <c r="A45" s="16" t="inlineStr">
        <is>
          <t>KARINA KRUSE VESTUARIO LTDA</t>
        </is>
      </c>
      <c r="B45" s="2" t="n">
        <v>10987804000180</v>
      </c>
      <c r="C45" s="16" t="inlineStr">
        <is>
          <t>MR006919/2023</t>
        </is>
      </c>
      <c r="D45" s="5" t="inlineStr">
        <is>
          <t>SIM</t>
        </is>
      </c>
      <c r="E45" s="5" t="inlineStr">
        <is>
          <t>Domingos e feriados</t>
        </is>
      </c>
      <c r="F45" s="5" t="inlineStr">
        <is>
          <t>Lojista</t>
        </is>
      </c>
      <c r="G45" s="22" t="n">
        <v>45051</v>
      </c>
      <c r="H45" s="5">
        <f>IFERROR(VLOOKUP(I45,regs!H:I,2,0),"")</f>
        <v/>
      </c>
      <c r="I45">
        <f>LEFT(B45,8)</f>
        <v/>
      </c>
      <c r="J45">
        <f>IF(G45&lt;&gt; "",IF(DATEDIF(G45,TODAY(),"D")&gt;60,"Vencido",IF(DATEDIF(G45,TODAY(),"D")&gt;30,"Aviso")),"")</f>
        <v/>
      </c>
    </row>
    <row r="46">
      <c r="A46" s="16" t="inlineStr">
        <is>
          <t>NEW FEIRA DE TAPETES CENTER LTDA</t>
        </is>
      </c>
      <c r="B46" s="2" t="n">
        <v>8808556000382</v>
      </c>
      <c r="C46" s="16" t="inlineStr">
        <is>
          <t>MR008002/2023</t>
        </is>
      </c>
      <c r="D46" s="5" t="inlineStr">
        <is>
          <t>SIM</t>
        </is>
      </c>
      <c r="E46" s="5" t="inlineStr">
        <is>
          <t>Domingos e feriados</t>
        </is>
      </c>
      <c r="F46" s="5" t="inlineStr">
        <is>
          <t>Lojista</t>
        </is>
      </c>
      <c r="G46" s="22" t="n">
        <v>44981</v>
      </c>
      <c r="H46" s="5">
        <f>IFERROR(VLOOKUP(I46,regs!H:I,2,0),"")</f>
        <v/>
      </c>
      <c r="I46">
        <f>LEFT(B46,8)</f>
        <v/>
      </c>
      <c r="J46">
        <f>IF(G46&lt;&gt; "",IF(DATEDIF(G46,TODAY(),"D")&gt;60,"Vencido",IF(DATEDIF(G46,TODAY(),"D")&gt;30,"Aviso")),"")</f>
        <v/>
      </c>
    </row>
    <row r="47">
      <c r="A47" s="16" t="inlineStr">
        <is>
          <t>JANAINE CRUZ ROQUE</t>
        </is>
      </c>
      <c r="B47" s="2" t="n">
        <v>34292047000198</v>
      </c>
      <c r="C47" s="16" t="inlineStr">
        <is>
          <t>MR009243/2023</t>
        </is>
      </c>
      <c r="D47" s="5" t="inlineStr">
        <is>
          <t>NÃO</t>
        </is>
      </c>
      <c r="E47" s="5" t="inlineStr">
        <is>
          <t>Domingos e feriados</t>
        </is>
      </c>
      <c r="F47" s="5" t="inlineStr">
        <is>
          <t>Lojista</t>
        </is>
      </c>
      <c r="G47" s="22" t="n"/>
      <c r="H47" s="5">
        <f>IFERROR(VLOOKUP(I47,regs!H:I,2,0),"")</f>
        <v/>
      </c>
      <c r="I47">
        <f>LEFT(B47,8)</f>
        <v/>
      </c>
      <c r="J47">
        <f>IF(G47&lt;&gt; "",IF(DATEDIF(G47,TODAY(),"D")&gt;60,"Vencido",IF(DATEDIF(G47,TODAY(),"D")&gt;30,"Aviso")),"")</f>
        <v/>
      </c>
    </row>
    <row r="48">
      <c r="A48" s="16" t="inlineStr">
        <is>
          <t>PAQUETA CALCADOS LTDA - EM RECUPERACAO JUDICIAL</t>
        </is>
      </c>
      <c r="B48" s="2" t="n">
        <v>1098983010680</v>
      </c>
      <c r="C48" s="16" t="inlineStr">
        <is>
          <t>MR011399/2023</t>
        </is>
      </c>
      <c r="D48" s="5" t="inlineStr">
        <is>
          <t>NÃO</t>
        </is>
      </c>
      <c r="E48" s="5" t="inlineStr">
        <is>
          <t>Domingos e feriados</t>
        </is>
      </c>
      <c r="F48" s="5" t="inlineStr">
        <is>
          <t>Lojista</t>
        </is>
      </c>
      <c r="G48" s="22" t="n"/>
      <c r="H48" s="5">
        <f>IFERROR(VLOOKUP(I48,regs!H:I,2,0),"")</f>
        <v/>
      </c>
      <c r="I48">
        <f>LEFT(B48,8)</f>
        <v/>
      </c>
      <c r="J48">
        <f>IF(G48&lt;&gt; "",IF(DATEDIF(G48,TODAY(),"D")&gt;60,"Vencido",IF(DATEDIF(G48,TODAY(),"D")&gt;30,"Aviso")),"")</f>
        <v/>
      </c>
    </row>
    <row r="49">
      <c r="A49" s="16" t="inlineStr">
        <is>
          <t>MARISA LOJAS S.A.</t>
        </is>
      </c>
      <c r="B49" s="2" t="n">
        <v>61189288001908</v>
      </c>
      <c r="C49" s="16" t="inlineStr">
        <is>
          <t>MR011905/2023</t>
        </is>
      </c>
      <c r="D49" s="5" t="inlineStr">
        <is>
          <t>SIM</t>
        </is>
      </c>
      <c r="E49" s="5" t="inlineStr">
        <is>
          <t>Domingos e feriados</t>
        </is>
      </c>
      <c r="F49" s="5" t="inlineStr">
        <is>
          <t>Lojista</t>
        </is>
      </c>
      <c r="G49" s="22" t="n">
        <v>45001</v>
      </c>
      <c r="H49" s="5">
        <f>IFERROR(VLOOKUP(I49,regs!H:I,2,0),"")</f>
        <v/>
      </c>
      <c r="I49">
        <f>LEFT(B49,8)</f>
        <v/>
      </c>
      <c r="J49">
        <f>IF(G49&lt;&gt; "",IF(DATEDIF(G49,TODAY(),"D")&gt;60,"Vencido",IF(DATEDIF(G49,TODAY(),"D")&gt;30,"Aviso")),"")</f>
        <v/>
      </c>
    </row>
    <row r="50">
      <c r="A50" s="16" t="inlineStr">
        <is>
          <t>AVENUE HOCHE COMERCIO VAREJISTA DE PRODUTOS LTDA</t>
        </is>
      </c>
      <c r="B50" s="2" t="n">
        <v>15048124002753</v>
      </c>
      <c r="C50" s="16" t="inlineStr">
        <is>
          <t>MR012240/2023</t>
        </is>
      </c>
      <c r="D50" s="5" t="inlineStr">
        <is>
          <t>NÃO</t>
        </is>
      </c>
      <c r="E50" s="5" t="inlineStr">
        <is>
          <t>Domingos e feriados</t>
        </is>
      </c>
      <c r="F50" s="5" t="inlineStr">
        <is>
          <t>Lojista</t>
        </is>
      </c>
      <c r="G50" s="22" t="n"/>
      <c r="H50" s="5">
        <f>IFERROR(VLOOKUP(I50,regs!H:I,2,0),"")</f>
        <v/>
      </c>
      <c r="I50">
        <f>LEFT(B50,8)</f>
        <v/>
      </c>
      <c r="J50">
        <f>IF(G50&lt;&gt; "",IF(DATEDIF(G50,TODAY(),"D")&gt;60,"Vencido",IF(DATEDIF(G50,TODAY(),"D")&gt;30,"Aviso")),"")</f>
        <v/>
      </c>
    </row>
    <row r="51">
      <c r="A51" s="16" t="inlineStr">
        <is>
          <t>IGUASPORT LTDA</t>
        </is>
      </c>
      <c r="B51" s="2" t="n">
        <v>2314041003101</v>
      </c>
      <c r="C51" s="16" t="inlineStr">
        <is>
          <t>MR012260/2023</t>
        </is>
      </c>
      <c r="D51" s="5" t="inlineStr">
        <is>
          <t>NÃO</t>
        </is>
      </c>
      <c r="E51" s="5" t="inlineStr">
        <is>
          <t>Domingos e feriados</t>
        </is>
      </c>
      <c r="F51" s="5" t="inlineStr">
        <is>
          <t>Lojista</t>
        </is>
      </c>
      <c r="G51" s="22" t="n"/>
      <c r="H51" s="5">
        <f>IFERROR(VLOOKUP(I51,regs!H:I,2,0),"")</f>
        <v/>
      </c>
      <c r="I51">
        <f>LEFT(B51,8)</f>
        <v/>
      </c>
      <c r="J51">
        <f>IF(G51&lt;&gt; "",IF(DATEDIF(G51,TODAY(),"D")&gt;60,"Vencido",IF(DATEDIF(G51,TODAY(),"D")&gt;30,"Aviso")),"")</f>
        <v/>
      </c>
    </row>
    <row r="52">
      <c r="A52" s="16" t="inlineStr">
        <is>
          <t>TELLERINA COMERCIO DE PRESENTES E ARTIGOS PARA DECORACAO S.A.</t>
        </is>
      </c>
      <c r="B52" s="2" t="n">
        <v>84453844046412</v>
      </c>
      <c r="C52" s="16" t="inlineStr">
        <is>
          <t>MR012288/2023</t>
        </is>
      </c>
      <c r="D52" s="5" t="inlineStr">
        <is>
          <t>NÃO</t>
        </is>
      </c>
      <c r="E52" s="5" t="inlineStr">
        <is>
          <t>Domingos e feriados</t>
        </is>
      </c>
      <c r="F52" s="5" t="inlineStr">
        <is>
          <t>Lojista</t>
        </is>
      </c>
      <c r="G52" s="22" t="n"/>
      <c r="H52" s="5">
        <f>IFERROR(VLOOKUP(I52,regs!H:I,2,0),"")</f>
        <v/>
      </c>
      <c r="I52">
        <f>LEFT(B52,8)</f>
        <v/>
      </c>
      <c r="J52">
        <f>IF(G52&lt;&gt; "",IF(DATEDIF(G52,TODAY(),"D")&gt;60,"Vencido",IF(DATEDIF(G52,TODAY(),"D")&gt;30,"Aviso")),"")</f>
        <v/>
      </c>
    </row>
    <row r="53">
      <c r="A53" s="16" t="inlineStr">
        <is>
          <t>BROOKSDONNA COMERCIO DE ROUPAS LTDA.</t>
        </is>
      </c>
      <c r="B53" s="2" t="n">
        <v>11014557000955</v>
      </c>
      <c r="C53" s="16" t="inlineStr">
        <is>
          <t>MR012294/2023</t>
        </is>
      </c>
      <c r="D53" s="5" t="inlineStr">
        <is>
          <t>NÃO</t>
        </is>
      </c>
      <c r="E53" s="5" t="inlineStr">
        <is>
          <t>Domingos e feriados</t>
        </is>
      </c>
      <c r="F53" s="5" t="inlineStr">
        <is>
          <t>Lojista</t>
        </is>
      </c>
      <c r="G53" s="22" t="n"/>
      <c r="H53" s="5">
        <f>IFERROR(VLOOKUP(I53,regs!H:I,2,0),"")</f>
        <v/>
      </c>
      <c r="I53">
        <f>LEFT(B53,8)</f>
        <v/>
      </c>
      <c r="J53">
        <f>IF(G53&lt;&gt; "",IF(DATEDIF(G53,TODAY(),"D")&gt;60,"Vencido",IF(DATEDIF(G53,TODAY(),"D")&gt;30,"Aviso")),"")</f>
        <v/>
      </c>
    </row>
    <row r="54">
      <c r="A54" s="16" t="inlineStr">
        <is>
          <t>VIA VENETO ROUPAS LTDA</t>
        </is>
      </c>
      <c r="B54" s="2" t="n">
        <v>47100110002566</v>
      </c>
      <c r="C54" s="16" t="inlineStr">
        <is>
          <t>MR012306/2023</t>
        </is>
      </c>
      <c r="D54" s="5" t="inlineStr">
        <is>
          <t>SIM</t>
        </is>
      </c>
      <c r="E54" s="5" t="inlineStr">
        <is>
          <t>Domingos e feriados</t>
        </is>
      </c>
      <c r="F54" s="5" t="inlineStr">
        <is>
          <t>Lojista</t>
        </is>
      </c>
      <c r="G54" s="22" t="n">
        <v>45065</v>
      </c>
      <c r="H54" s="5">
        <f>IFERROR(VLOOKUP(I54,regs!H:I,2,0),"")</f>
        <v/>
      </c>
      <c r="I54">
        <f>LEFT(B54,8)</f>
        <v/>
      </c>
      <c r="J54">
        <f>IF(G54&lt;&gt; "",IF(DATEDIF(G54,TODAY(),"D")&gt;60,"Vencido",IF(DATEDIF(G54,TODAY(),"D")&gt;30,"Aviso")),"")</f>
        <v/>
      </c>
    </row>
    <row r="55">
      <c r="A55" s="16" t="inlineStr">
        <is>
          <t>MR AGUIAR PET SHOP LTDA.</t>
        </is>
      </c>
      <c r="B55" s="2" t="n">
        <v>17574281000199</v>
      </c>
      <c r="C55" s="16" t="inlineStr">
        <is>
          <t>MR012796/2023</t>
        </is>
      </c>
      <c r="D55" s="5" t="inlineStr">
        <is>
          <t>NÃO</t>
        </is>
      </c>
      <c r="E55" s="5" t="inlineStr">
        <is>
          <t>Domingos e feriados</t>
        </is>
      </c>
      <c r="F55" s="5" t="inlineStr">
        <is>
          <t>Lojista</t>
        </is>
      </c>
      <c r="G55" s="22" t="n"/>
      <c r="H55" s="5">
        <f>IFERROR(VLOOKUP(I55,regs!H:I,2,0),"")</f>
        <v/>
      </c>
      <c r="I55">
        <f>LEFT(B55,8)</f>
        <v/>
      </c>
      <c r="J55">
        <f>IF(G55&lt;&gt; "",IF(DATEDIF(G55,TODAY(),"D")&gt;60,"Vencido",IF(DATEDIF(G55,TODAY(),"D")&gt;30,"Aviso")),"")</f>
        <v/>
      </c>
    </row>
    <row r="56">
      <c r="A56" s="16" t="inlineStr">
        <is>
          <t>ISLA COMERCIO DE CONFECCOES LTDA</t>
        </is>
      </c>
      <c r="B56" s="2" t="n">
        <v>20593518000274</v>
      </c>
      <c r="C56" s="16" t="inlineStr">
        <is>
          <t>MR012976/2023</t>
        </is>
      </c>
      <c r="D56" s="5" t="inlineStr">
        <is>
          <t>SIM</t>
        </is>
      </c>
      <c r="E56" s="5" t="inlineStr">
        <is>
          <t>Domingos e feriados</t>
        </is>
      </c>
      <c r="F56" s="5" t="inlineStr">
        <is>
          <t>Lojista</t>
        </is>
      </c>
      <c r="G56" s="22" t="n">
        <v>45021</v>
      </c>
      <c r="H56" s="5">
        <f>IFERROR(VLOOKUP(I56,regs!H:I,2,0),"")</f>
        <v/>
      </c>
      <c r="I56">
        <f>LEFT(B56,8)</f>
        <v/>
      </c>
      <c r="J56">
        <f>IF(G56&lt;&gt; "",IF(DATEDIF(G56,TODAY(),"D")&gt;60,"Vencido",IF(DATEDIF(G56,TODAY(),"D")&gt;30,"Aviso")),"")</f>
        <v/>
      </c>
    </row>
    <row r="57">
      <c r="A57" s="16" t="inlineStr">
        <is>
          <t>ELSAN COMERCIO VAREJISTA DE MOVEIS LTDA</t>
        </is>
      </c>
      <c r="B57" s="2" t="n">
        <v>44496590000160</v>
      </c>
      <c r="C57" s="16" t="inlineStr">
        <is>
          <t>MR014682/2023</t>
        </is>
      </c>
      <c r="D57" s="5" t="inlineStr">
        <is>
          <t>NÃO</t>
        </is>
      </c>
      <c r="E57" s="5" t="inlineStr">
        <is>
          <t>Domingos e feriados</t>
        </is>
      </c>
      <c r="F57" s="5" t="inlineStr">
        <is>
          <t>Lojista</t>
        </is>
      </c>
      <c r="G57" s="22" t="n"/>
      <c r="H57" s="5">
        <f>IFERROR(VLOOKUP(I57,regs!H:I,2,0),"")</f>
        <v/>
      </c>
      <c r="I57">
        <f>LEFT(B57,8)</f>
        <v/>
      </c>
      <c r="J57">
        <f>IF(G57&lt;&gt; "",IF(DATEDIF(G57,TODAY(),"D")&gt;60,"Vencido",IF(DATEDIF(G57,TODAY(),"D")&gt;30,"Aviso")),"")</f>
        <v/>
      </c>
    </row>
    <row r="58">
      <c r="A58" s="16" t="inlineStr">
        <is>
          <t>ALIDAN COMERCIO VAREJISTA DE MOVEIS LTDA</t>
        </is>
      </c>
      <c r="B58" s="2" t="n">
        <v>44571005000140</v>
      </c>
      <c r="C58" s="16" t="inlineStr">
        <is>
          <t>MR014684/2023</t>
        </is>
      </c>
      <c r="D58" s="5" t="inlineStr">
        <is>
          <t>NÃO</t>
        </is>
      </c>
      <c r="E58" s="5" t="inlineStr">
        <is>
          <t>Domingos e feriados</t>
        </is>
      </c>
      <c r="F58" s="5" t="inlineStr">
        <is>
          <t>Lojista</t>
        </is>
      </c>
      <c r="G58" s="22" t="n"/>
      <c r="H58" s="5">
        <f>IFERROR(VLOOKUP(I58,regs!H:I,2,0),"")</f>
        <v/>
      </c>
      <c r="I58">
        <f>LEFT(B58,8)</f>
        <v/>
      </c>
      <c r="J58">
        <f>IF(G58&lt;&gt; "",IF(DATEDIF(G58,TODAY(),"D")&gt;60,"Vencido",IF(DATEDIF(G58,TODAY(),"D")&gt;30,"Aviso")),"")</f>
        <v/>
      </c>
    </row>
    <row r="59">
      <c r="A59" s="16" t="inlineStr">
        <is>
          <t>G A RAMOS COMERCIO VAREJISTA DE MOVEIS LTDA</t>
        </is>
      </c>
      <c r="B59" s="2" t="n">
        <v>40740267000130</v>
      </c>
      <c r="C59" s="16" t="inlineStr">
        <is>
          <t>MR014685/2023</t>
        </is>
      </c>
      <c r="D59" s="5" t="inlineStr">
        <is>
          <t>NÃO</t>
        </is>
      </c>
      <c r="E59" s="5" t="inlineStr">
        <is>
          <t>Domingos e feriados</t>
        </is>
      </c>
      <c r="F59" s="5" t="inlineStr">
        <is>
          <t>Lojista</t>
        </is>
      </c>
      <c r="G59" s="22" t="n"/>
      <c r="H59" s="5">
        <f>IFERROR(VLOOKUP(I59,regs!H:I,2,0),"")</f>
        <v/>
      </c>
      <c r="I59">
        <f>LEFT(B59,8)</f>
        <v/>
      </c>
      <c r="J59">
        <f>IF(G59&lt;&gt; "",IF(DATEDIF(G59,TODAY(),"D")&gt;60,"Vencido",IF(DATEDIF(G59,TODAY(),"D")&gt;30,"Aviso")),"")</f>
        <v/>
      </c>
    </row>
    <row r="60">
      <c r="A60" s="16" t="inlineStr">
        <is>
          <t>ANPIN COMERCIO VAREJISTA DE MOVEIS LTDA</t>
        </is>
      </c>
      <c r="B60" s="2" t="n">
        <v>44579574000131</v>
      </c>
      <c r="C60" s="16" t="inlineStr">
        <is>
          <t>MR014687/2023</t>
        </is>
      </c>
      <c r="D60" s="5" t="inlineStr">
        <is>
          <t>NÃO</t>
        </is>
      </c>
      <c r="E60" s="5" t="inlineStr">
        <is>
          <t>Domingos e feriados</t>
        </is>
      </c>
      <c r="F60" s="5" t="inlineStr">
        <is>
          <t>Lojista</t>
        </is>
      </c>
      <c r="G60" s="22" t="n"/>
      <c r="H60" s="5">
        <f>IFERROR(VLOOKUP(I60,regs!H:I,2,0),"")</f>
        <v/>
      </c>
      <c r="I60">
        <f>LEFT(B60,8)</f>
        <v/>
      </c>
      <c r="J60">
        <f>IF(G60&lt;&gt; "",IF(DATEDIF(G60,TODAY(),"D")&gt;60,"Vencido",IF(DATEDIF(G60,TODAY(),"D")&gt;30,"Aviso")),"")</f>
        <v/>
      </c>
    </row>
    <row r="61">
      <c r="A61" s="16" t="inlineStr">
        <is>
          <t>LUFEO COMERCIO VAREJISTA DE MOVEIS LTDA</t>
        </is>
      </c>
      <c r="B61" s="2" t="n">
        <v>39158117000133</v>
      </c>
      <c r="C61" s="16" t="inlineStr">
        <is>
          <t>MR014688/2023</t>
        </is>
      </c>
      <c r="D61" s="5" t="inlineStr">
        <is>
          <t>NÃO</t>
        </is>
      </c>
      <c r="E61" s="5" t="inlineStr">
        <is>
          <t>Domingos e feriados</t>
        </is>
      </c>
      <c r="F61" s="5" t="inlineStr">
        <is>
          <t>Lojista</t>
        </is>
      </c>
      <c r="G61" s="22" t="n"/>
      <c r="H61" s="5">
        <f>IFERROR(VLOOKUP(I61,regs!H:I,2,0),"")</f>
        <v/>
      </c>
      <c r="I61">
        <f>LEFT(B61,8)</f>
        <v/>
      </c>
      <c r="J61">
        <f>IF(G61&lt;&gt; "",IF(DATEDIF(G61,TODAY(),"D")&gt;60,"Vencido",IF(DATEDIF(G61,TODAY(),"D")&gt;30,"Aviso")),"")</f>
        <v/>
      </c>
    </row>
    <row r="62">
      <c r="A62" s="16" t="inlineStr">
        <is>
          <t>AFA - INDUSTRIA E COMERCIO DE ARTIGOS ESPORTIVOS LTDA</t>
        </is>
      </c>
      <c r="B62" s="2" t="n">
        <v>4038697000140</v>
      </c>
      <c r="C62" s="16" t="inlineStr">
        <is>
          <t>MR019110/2023</t>
        </is>
      </c>
      <c r="D62" s="5" t="inlineStr">
        <is>
          <t>SIM</t>
        </is>
      </c>
      <c r="E62" s="5" t="inlineStr">
        <is>
          <t>Domingos e feriados</t>
        </is>
      </c>
      <c r="F62" s="5" t="inlineStr">
        <is>
          <t>Lojista</t>
        </is>
      </c>
      <c r="G62" s="22" t="n">
        <v>45043</v>
      </c>
      <c r="H62" s="5">
        <f>IFERROR(VLOOKUP(I62,regs!H:I,2,0),"")</f>
        <v/>
      </c>
      <c r="I62">
        <f>LEFT(B62,8)</f>
        <v/>
      </c>
      <c r="J62">
        <f>IF(G62&lt;&gt; "",IF(DATEDIF(G62,TODAY(),"D")&gt;60,"Vencido",IF(DATEDIF(G62,TODAY(),"D")&gt;30,"Aviso")),"")</f>
        <v/>
      </c>
    </row>
    <row r="63">
      <c r="A63" s="16" t="inlineStr">
        <is>
          <t>KALI SHOES COMERCIO DE CALCADOS LTDA</t>
        </is>
      </c>
      <c r="B63" s="2" t="n">
        <v>46494237000177</v>
      </c>
      <c r="C63" s="16" t="inlineStr">
        <is>
          <t>MR020745/2023</t>
        </is>
      </c>
      <c r="D63" s="5" t="inlineStr">
        <is>
          <t>NÃO</t>
        </is>
      </c>
      <c r="E63" s="5" t="inlineStr">
        <is>
          <t>Domingos e feriados</t>
        </is>
      </c>
      <c r="F63" s="5" t="inlineStr">
        <is>
          <t>Lojista</t>
        </is>
      </c>
      <c r="G63" s="22" t="n"/>
      <c r="H63" s="5">
        <f>IFERROR(VLOOKUP(I63,regs!H:I,2,0),"")</f>
        <v/>
      </c>
      <c r="I63">
        <f>LEFT(B63,8)</f>
        <v/>
      </c>
      <c r="J63">
        <f>IF(G63&lt;&gt; "",IF(DATEDIF(G63,TODAY(),"D")&gt;60,"Vencido",IF(DATEDIF(G63,TODAY(),"D")&gt;30,"Aviso")),"")</f>
        <v/>
      </c>
    </row>
    <row r="64">
      <c r="A64" s="16" t="inlineStr">
        <is>
          <t>BEL PERFUMES, COSMETICOS E PRESENTES LTDA</t>
        </is>
      </c>
      <c r="B64" s="2" t="n">
        <v>10413732000167</v>
      </c>
      <c r="C64" s="16" t="inlineStr">
        <is>
          <t>MR021095/2023</t>
        </is>
      </c>
      <c r="D64" s="5" t="inlineStr">
        <is>
          <t>SIM</t>
        </is>
      </c>
      <c r="E64" s="5" t="inlineStr">
        <is>
          <t>Domingos e feriados</t>
        </is>
      </c>
      <c r="F64" s="5" t="inlineStr">
        <is>
          <t>Lojista</t>
        </is>
      </c>
      <c r="G64" s="22" t="n">
        <v>45048</v>
      </c>
      <c r="H64" s="5">
        <f>IFERROR(VLOOKUP(I64,regs!H:I,2,0),"")</f>
        <v/>
      </c>
      <c r="I64">
        <f>LEFT(B64,8)</f>
        <v/>
      </c>
      <c r="J64">
        <f>IF(G64&lt;&gt; "",IF(DATEDIF(G64,TODAY(),"D")&gt;60,"Vencido",IF(DATEDIF(G64,TODAY(),"D")&gt;30,"Aviso")),"")</f>
        <v/>
      </c>
    </row>
    <row r="65">
      <c r="A65" s="16" t="inlineStr">
        <is>
          <t>RI HAPPY BRINQUEDOS S.A.</t>
        </is>
      </c>
      <c r="B65" s="2" t="n">
        <v>58731662010184</v>
      </c>
      <c r="C65" s="16" t="inlineStr">
        <is>
          <t>MR021212/2023</t>
        </is>
      </c>
      <c r="D65" s="5" t="inlineStr">
        <is>
          <t>NÃO</t>
        </is>
      </c>
      <c r="E65" s="5" t="inlineStr">
        <is>
          <t>Domingos e feriados</t>
        </is>
      </c>
      <c r="F65" s="5" t="inlineStr">
        <is>
          <t>Lojista</t>
        </is>
      </c>
      <c r="G65" s="22" t="n"/>
      <c r="H65" s="5">
        <f>IFERROR(VLOOKUP(I65,regs!H:I,2,0),"")</f>
        <v/>
      </c>
      <c r="I65">
        <f>LEFT(B65,8)</f>
        <v/>
      </c>
      <c r="J65">
        <f>IF(G65&lt;&gt; "",IF(DATEDIF(G65,TODAY(),"D")&gt;60,"Vencido",IF(DATEDIF(G65,TODAY(),"D")&gt;30,"Aviso")),"")</f>
        <v/>
      </c>
    </row>
    <row r="66">
      <c r="A66" s="16" t="inlineStr">
        <is>
          <t>SUPERMERCADO F &amp; K LTDA</t>
        </is>
      </c>
      <c r="B66" s="2" t="n">
        <v>9416879000121</v>
      </c>
      <c r="C66" s="16" t="inlineStr">
        <is>
          <t>MR022190/2023</t>
        </is>
      </c>
      <c r="D66" s="5" t="inlineStr">
        <is>
          <t>NÃO</t>
        </is>
      </c>
      <c r="E66" s="5" t="inlineStr">
        <is>
          <t>Domingos e feriados</t>
        </is>
      </c>
      <c r="F66" s="5" t="inlineStr">
        <is>
          <t>Mercado</t>
        </is>
      </c>
      <c r="G66" s="22" t="n"/>
      <c r="H66" s="5">
        <f>IFERROR(VLOOKUP(I66,regs!H:I,2,0),"")</f>
        <v/>
      </c>
      <c r="I66">
        <f>LEFT(B66,8)</f>
        <v/>
      </c>
      <c r="J66">
        <f>IF(G66&lt;&gt; "",IF(DATEDIF(G66,TODAY(),"D")&gt;60,"Vencido",IF(DATEDIF(G66,TODAY(),"D")&gt;30,"Aviso")),"")</f>
        <v/>
      </c>
    </row>
    <row r="67">
      <c r="A67" s="16" t="inlineStr">
        <is>
          <t>MERCADO MINAS GERAIS LTDA</t>
        </is>
      </c>
      <c r="B67" s="2" t="n">
        <v>5520581000106</v>
      </c>
      <c r="C67" s="16" t="inlineStr">
        <is>
          <t>MR022285/2023</t>
        </is>
      </c>
      <c r="D67" s="5" t="inlineStr">
        <is>
          <t>NÃO</t>
        </is>
      </c>
      <c r="E67" s="5" t="inlineStr">
        <is>
          <t>Domingos e feriados</t>
        </is>
      </c>
      <c r="F67" s="5" t="inlineStr">
        <is>
          <t>Mercado</t>
        </is>
      </c>
      <c r="G67" s="22" t="n"/>
      <c r="H67" s="5">
        <f>IFERROR(VLOOKUP(I67,regs!H:I,2,0),"")</f>
        <v/>
      </c>
      <c r="I67">
        <f>LEFT(B67,8)</f>
        <v/>
      </c>
      <c r="J67">
        <f>IF(G67&lt;&gt; "",IF(DATEDIF(G67,TODAY(),"D")&gt;60,"Vencido",IF(DATEDIF(G67,TODAY(),"D")&gt;30,"Aviso")),"")</f>
        <v/>
      </c>
    </row>
    <row r="68">
      <c r="A68" s="16" t="inlineStr">
        <is>
          <t>CESRAN RECRUTAMENTO E SELECAO DE PESSOAL LTDA</t>
        </is>
      </c>
      <c r="B68" s="2" t="n">
        <v>49995556000154</v>
      </c>
      <c r="C68" s="16" t="inlineStr">
        <is>
          <t>MR022523/2023</t>
        </is>
      </c>
      <c r="D68" s="5" t="inlineStr">
        <is>
          <t>NÃO</t>
        </is>
      </c>
      <c r="E68" s="5" t="inlineStr">
        <is>
          <t>Domingos e feriados</t>
        </is>
      </c>
      <c r="F68" s="5" t="inlineStr">
        <is>
          <t>Lojista</t>
        </is>
      </c>
      <c r="G68" s="22" t="n"/>
      <c r="H68" s="5">
        <f>IFERROR(VLOOKUP(I68,regs!H:I,2,0),"")</f>
        <v/>
      </c>
      <c r="I68">
        <f>LEFT(B68,8)</f>
        <v/>
      </c>
      <c r="J68">
        <f>IF(G68&lt;&gt; "",IF(DATEDIF(G68,TODAY(),"D")&gt;60,"Vencido",IF(DATEDIF(G68,TODAY(),"D")&gt;30,"Aviso")),"")</f>
        <v/>
      </c>
    </row>
    <row r="69">
      <c r="A69" s="16" t="inlineStr">
        <is>
          <t>ARMAZEM BOMGADO GA LTDA</t>
        </is>
      </c>
      <c r="B69" s="2" t="n">
        <v>38824899000130</v>
      </c>
      <c r="C69" s="16" t="inlineStr">
        <is>
          <t>MR022759/2023</t>
        </is>
      </c>
      <c r="D69" s="5" t="inlineStr">
        <is>
          <t>SIM</t>
        </is>
      </c>
      <c r="E69" s="5" t="inlineStr">
        <is>
          <t>Domingos e feriados</t>
        </is>
      </c>
      <c r="F69" s="5" t="inlineStr">
        <is>
          <t>Mercado</t>
        </is>
      </c>
      <c r="G69" s="22" t="n">
        <v>45058</v>
      </c>
      <c r="H69" s="5">
        <f>IFERROR(VLOOKUP(I69,regs!H:I,2,0),"")</f>
        <v/>
      </c>
      <c r="I69">
        <f>LEFT(B69,8)</f>
        <v/>
      </c>
      <c r="J69">
        <f>IF(G69&lt;&gt; "",IF(DATEDIF(G69,TODAY(),"D")&gt;60,"Vencido",IF(DATEDIF(G69,TODAY(),"D")&gt;30,"Aviso")),"")</f>
        <v/>
      </c>
    </row>
    <row r="70">
      <c r="A70" s="16" t="inlineStr">
        <is>
          <t>PAULA H OBJETOS DECORATIVOS E PRESENTES LTDA</t>
        </is>
      </c>
      <c r="B70" s="2" t="n">
        <v>2721404000108</v>
      </c>
      <c r="C70" s="16" t="inlineStr">
        <is>
          <t>MR022848/2023</t>
        </is>
      </c>
      <c r="D70" s="5" t="inlineStr">
        <is>
          <t>SIM</t>
        </is>
      </c>
      <c r="E70" s="5" t="inlineStr">
        <is>
          <t>Domingos e feriados</t>
        </is>
      </c>
      <c r="F70" s="5" t="inlineStr">
        <is>
          <t>Lojista</t>
        </is>
      </c>
      <c r="G70" s="22" t="n">
        <v>45057</v>
      </c>
      <c r="H70" s="5">
        <f>IFERROR(VLOOKUP(I70,regs!H:I,2,0),"")</f>
        <v/>
      </c>
      <c r="I70">
        <f>LEFT(B70,8)</f>
        <v/>
      </c>
      <c r="J70">
        <f>IF(G70&lt;&gt; "",IF(DATEDIF(G70,TODAY(),"D")&gt;60,"Vencido",IF(DATEDIF(G70,TODAY(),"D")&gt;30,"Aviso")),"")</f>
        <v/>
      </c>
    </row>
    <row r="71">
      <c r="A71" s="16" t="inlineStr">
        <is>
          <t>SERGIO PEDRO TONIOLO</t>
        </is>
      </c>
      <c r="B71" s="2" t="n">
        <v>94678224000109</v>
      </c>
      <c r="C71" s="16" t="inlineStr">
        <is>
          <t>MR023039/2023</t>
        </is>
      </c>
      <c r="D71" s="5" t="inlineStr">
        <is>
          <t>SIM</t>
        </is>
      </c>
      <c r="E71" s="5" t="inlineStr">
        <is>
          <t>Domingos e feriados</t>
        </is>
      </c>
      <c r="F71" s="5" t="inlineStr">
        <is>
          <t>Mercado</t>
        </is>
      </c>
      <c r="G71" s="22" t="n">
        <v>45057</v>
      </c>
      <c r="H71" s="5">
        <f>IFERROR(VLOOKUP(I71,regs!H:I,2,0),"")</f>
        <v/>
      </c>
      <c r="I71">
        <f>LEFT(B71,8)</f>
        <v/>
      </c>
      <c r="J71">
        <f>IF(G71&lt;&gt; "",IF(DATEDIF(G71,TODAY(),"D")&gt;60,"Vencido",IF(DATEDIF(G71,TODAY(),"D")&gt;30,"Aviso")),"")</f>
        <v/>
      </c>
    </row>
    <row r="72">
      <c r="A72" s="16" t="inlineStr">
        <is>
          <t>K2 COMERCIO E INDUSTRIA LTDA</t>
        </is>
      </c>
      <c r="B72" s="2" t="n">
        <v>1167639000714</v>
      </c>
      <c r="C72" s="16" t="inlineStr">
        <is>
          <t>MR026862/2023</t>
        </is>
      </c>
      <c r="D72" s="5" t="inlineStr">
        <is>
          <t>NÃO</t>
        </is>
      </c>
      <c r="E72" s="5" t="inlineStr">
        <is>
          <t>Domingos e feriados</t>
        </is>
      </c>
      <c r="F72" s="5" t="inlineStr">
        <is>
          <t>Lojista</t>
        </is>
      </c>
      <c r="G72" s="22" t="n"/>
      <c r="H72" s="5">
        <f>IFERROR(VLOOKUP(I72,regs!H:I,2,0),"")</f>
        <v/>
      </c>
      <c r="I72">
        <f>LEFT(B72,8)</f>
        <v/>
      </c>
      <c r="J72">
        <f>IF(G72&lt;&gt; "",IF(DATEDIF(G72,TODAY(),"D")&gt;60,"Vencido",IF(DATEDIF(G72,TODAY(),"D")&gt;30,"Aviso")),"")</f>
        <v/>
      </c>
    </row>
    <row r="73">
      <c r="A73" s="16" t="inlineStr">
        <is>
          <t>SINDICATO DOS CONCESSIONARIOS E DISTRIBUIDORES DE VEICULOS NO ESTADO DO RIO GRANDE DO SUL - SINCODIV/RS</t>
        </is>
      </c>
      <c r="B73" s="2" t="n">
        <v>4243203000160</v>
      </c>
      <c r="C73" s="16" t="inlineStr">
        <is>
          <t>MR029222/2023</t>
        </is>
      </c>
      <c r="D73" s="5" t="inlineStr">
        <is>
          <t>SIM</t>
        </is>
      </c>
      <c r="E73" s="5" t="inlineStr">
        <is>
          <t>Outros</t>
        </is>
      </c>
      <c r="F73" s="5" t="inlineStr">
        <is>
          <t>Indeterminado</t>
        </is>
      </c>
      <c r="G73" s="22" t="n">
        <v>45084</v>
      </c>
      <c r="H73" s="5">
        <f>IFERROR(VLOOKUP(I73,regs!H:I,2,0),"")</f>
        <v/>
      </c>
      <c r="I73">
        <f>LEFT(B73,8)</f>
        <v/>
      </c>
      <c r="J73">
        <f>IF(G73&lt;&gt; "",IF(DATEDIF(G73,TODAY(),"D")&gt;60,"Vencido",IF(DATEDIF(G73,TODAY(),"D")&gt;30,"Aviso")),"")</f>
        <v/>
      </c>
    </row>
    <row r="74">
      <c r="A74" s="16" t="inlineStr">
        <is>
          <t>VISSOMZ ABASTE ESPECIAL DE ESSENCIAS ROGE COMERCIO LTDA</t>
        </is>
      </c>
      <c r="B74" s="2" t="n">
        <v>93866739000161</v>
      </c>
      <c r="C74" s="16" t="inlineStr">
        <is>
          <t>MR030541/2023</t>
        </is>
      </c>
      <c r="D74" s="5" t="inlineStr">
        <is>
          <t>SIM</t>
        </is>
      </c>
      <c r="E74" s="5" t="inlineStr">
        <is>
          <t>Domingos e feriados</t>
        </is>
      </c>
      <c r="F74" s="5" t="inlineStr">
        <is>
          <t>Lojista</t>
        </is>
      </c>
      <c r="G74" s="22" t="n">
        <v>45103</v>
      </c>
      <c r="H74" s="5">
        <f>IFERROR(VLOOKUP(I74,regs!H:I,2,0),"")</f>
        <v/>
      </c>
      <c r="I74">
        <f>LEFT(B74,8)</f>
        <v/>
      </c>
      <c r="J74">
        <f>IF(G74&lt;&gt; "",IF(DATEDIF(G74,TODAY(),"D")&gt;60,"Vencido",IF(DATEDIF(G74,TODAY(),"D")&gt;30,"Aviso")),"")</f>
        <v/>
      </c>
    </row>
    <row r="75">
      <c r="A75" s="16" t="inlineStr">
        <is>
          <t>QDBVISS - ABASTECIMENTO ESPECIAL DE PRODUTOS DE BELEZA LTDA</t>
        </is>
      </c>
      <c r="B75" s="2" t="n">
        <v>19187523000117</v>
      </c>
      <c r="C75" s="16" t="inlineStr">
        <is>
          <t>MR030545/2023</t>
        </is>
      </c>
      <c r="D75" s="5" t="inlineStr">
        <is>
          <t>NÃO</t>
        </is>
      </c>
      <c r="E75" s="5" t="inlineStr">
        <is>
          <t>Outros</t>
        </is>
      </c>
      <c r="F75" s="5" t="inlineStr">
        <is>
          <t>Lojista</t>
        </is>
      </c>
      <c r="G75" s="22" t="n"/>
      <c r="H75" s="5">
        <f>IFERROR(VLOOKUP(I75,regs!H:I,2,0),"")</f>
        <v/>
      </c>
      <c r="I75">
        <f>LEFT(B75,8)</f>
        <v/>
      </c>
      <c r="J75">
        <f>IF(G75&lt;&gt; "",IF(DATEDIF(G75,TODAY(),"D")&gt;60,"Vencido",IF(DATEDIF(G75,TODAY(),"D")&gt;30,"Aviso")),"")</f>
        <v/>
      </c>
    </row>
    <row r="76">
      <c r="A76" s="16" t="inlineStr">
        <is>
          <t>QDBVISS - ABASTECIMENTO ESPECIAL DE PRODUTOS DE BELEZA LTDA</t>
        </is>
      </c>
      <c r="B76" s="2" t="n">
        <v>19187523000206</v>
      </c>
      <c r="C76" s="16" t="inlineStr">
        <is>
          <t>MR030896/2023</t>
        </is>
      </c>
      <c r="D76" s="5" t="inlineStr">
        <is>
          <t>NÃO</t>
        </is>
      </c>
      <c r="E76" s="5" t="inlineStr">
        <is>
          <t>Domingos e feriados</t>
        </is>
      </c>
      <c r="F76" s="5" t="inlineStr">
        <is>
          <t>Lojista</t>
        </is>
      </c>
      <c r="G76" s="22" t="n"/>
      <c r="H76" s="5">
        <f>IFERROR(VLOOKUP(I76,regs!H:I,2,0),"")</f>
        <v/>
      </c>
      <c r="I76">
        <f>LEFT(B76,8)</f>
        <v/>
      </c>
      <c r="J76">
        <f>IF(G76&lt;&gt; "",IF(DATEDIF(G76,TODAY(),"D")&gt;60,"Vencido",IF(DATEDIF(G76,TODAY(),"D")&gt;30,"Aviso")),"")</f>
        <v/>
      </c>
    </row>
    <row r="77">
      <c r="A77" s="16" t="inlineStr">
        <is>
          <t>AGENSUL - COMERCIO DE PERFUMARIA LTDA</t>
        </is>
      </c>
      <c r="B77" s="2" t="n">
        <v>92916907000113</v>
      </c>
      <c r="C77" s="16" t="inlineStr">
        <is>
          <t>MR031783/2023</t>
        </is>
      </c>
      <c r="D77" s="5" t="inlineStr">
        <is>
          <t>SIM</t>
        </is>
      </c>
      <c r="E77" s="5" t="inlineStr">
        <is>
          <t>Domingos e feriados</t>
        </is>
      </c>
      <c r="F77" s="5" t="inlineStr">
        <is>
          <t>Lojista</t>
        </is>
      </c>
      <c r="G77" s="22" t="n">
        <v>45097</v>
      </c>
      <c r="H77" s="5">
        <f>IFERROR(VLOOKUP(I77,regs!H:I,2,0),"")</f>
        <v/>
      </c>
      <c r="I77">
        <f>LEFT(B77,8)</f>
        <v/>
      </c>
      <c r="J77">
        <f>IF(G77&lt;&gt; "",IF(DATEDIF(G77,TODAY(),"D")&gt;60,"Vencido",IF(DATEDIF(G77,TODAY(),"D")&gt;30,"Aviso")),"")</f>
        <v/>
      </c>
    </row>
    <row r="78">
      <c r="A78" s="16" t="inlineStr">
        <is>
          <t>DOM COMERCIO DE PERFUMARIA E COSMETICOS LTDA</t>
        </is>
      </c>
      <c r="B78" s="2" t="n">
        <v>14335320000298</v>
      </c>
      <c r="C78" s="16" t="inlineStr">
        <is>
          <t>MR031797/2023</t>
        </is>
      </c>
      <c r="D78" s="5" t="inlineStr">
        <is>
          <t>SIM</t>
        </is>
      </c>
      <c r="E78" s="5" t="inlineStr">
        <is>
          <t>Domingos e feriados</t>
        </is>
      </c>
      <c r="F78" s="5" t="inlineStr">
        <is>
          <t>Lojista</t>
        </is>
      </c>
      <c r="G78" s="22" t="n">
        <v>45097</v>
      </c>
      <c r="H78" s="5">
        <f>IFERROR(VLOOKUP(I78,regs!H:I,2,0),"")</f>
        <v/>
      </c>
      <c r="I78">
        <f>LEFT(B78,8)</f>
        <v/>
      </c>
      <c r="J78">
        <f>IF(G78&lt;&gt; "",IF(DATEDIF(G78,TODAY(),"D")&gt;60,"Vencido",IF(DATEDIF(G78,TODAY(),"D")&gt;30,"Aviso")),"")</f>
        <v/>
      </c>
    </row>
    <row r="79">
      <c r="A79" s="16" t="inlineStr">
        <is>
          <t>CH COMERCIO DE PERFUMARIA E COSMETICOS LTDA</t>
        </is>
      </c>
      <c r="B79" s="2" t="n">
        <v>14327879000195</v>
      </c>
      <c r="C79" s="16" t="inlineStr">
        <is>
          <t>MR031802/2023</t>
        </is>
      </c>
      <c r="D79" s="5" t="inlineStr">
        <is>
          <t>SIM</t>
        </is>
      </c>
      <c r="E79" s="5" t="inlineStr">
        <is>
          <t>Domingos e feriados</t>
        </is>
      </c>
      <c r="F79" s="5" t="inlineStr">
        <is>
          <t>Lojista</t>
        </is>
      </c>
      <c r="G79" s="22" t="n">
        <v>45097</v>
      </c>
      <c r="H79" s="5">
        <f>IFERROR(VLOOKUP(I79,regs!H:I,2,0),"")</f>
        <v/>
      </c>
      <c r="I79">
        <f>LEFT(B79,8)</f>
        <v/>
      </c>
      <c r="J79">
        <f>IF(G79&lt;&gt; "",IF(DATEDIF(G79,TODAY(),"D")&gt;60,"Vencido",IF(DATEDIF(G79,TODAY(),"D")&gt;30,"Aviso")),"")</f>
        <v/>
      </c>
    </row>
    <row r="80">
      <c r="A80" s="16" t="inlineStr">
        <is>
          <t>PITUCHINHUS INDUSTRIA E COMERCIO DE CONFECCOES LTDA</t>
        </is>
      </c>
      <c r="B80" s="2" t="n">
        <v>68765825000564</v>
      </c>
      <c r="C80" s="16" t="inlineStr">
        <is>
          <t>MR034407/2023</t>
        </is>
      </c>
      <c r="D80" s="5" t="inlineStr">
        <is>
          <t>NÃO</t>
        </is>
      </c>
      <c r="E80" s="5" t="inlineStr">
        <is>
          <t>Domingos e feriados</t>
        </is>
      </c>
      <c r="F80" s="5" t="inlineStr">
        <is>
          <t>Lojista</t>
        </is>
      </c>
      <c r="G80" s="22" t="n"/>
      <c r="H80" s="5">
        <f>IFERROR(VLOOKUP(I80,regs!H:I,2,0),"")</f>
        <v/>
      </c>
      <c r="I80">
        <f>LEFT(B80,8)</f>
        <v/>
      </c>
      <c r="J80">
        <f>IF(G80&lt;&gt; "",IF(DATEDIF(G80,TODAY(),"D")&gt;60,"Vencido",IF(DATEDIF(G80,TODAY(),"D")&gt;30,"Aviso")),"")</f>
        <v/>
      </c>
    </row>
    <row r="81">
      <c r="A81" s="16" t="inlineStr">
        <is>
          <t>DIAS &amp; CIA LTDA</t>
        </is>
      </c>
      <c r="B81" s="2" t="n">
        <v>3238893000104</v>
      </c>
      <c r="C81" s="16" t="inlineStr">
        <is>
          <t>MR035469/2023</t>
        </is>
      </c>
      <c r="D81" s="5" t="inlineStr">
        <is>
          <t>NÃO</t>
        </is>
      </c>
      <c r="E81" s="5" t="inlineStr">
        <is>
          <t>Domingos e feriados</t>
        </is>
      </c>
      <c r="F81" s="22" t="inlineStr">
        <is>
          <t>Lojista</t>
        </is>
      </c>
      <c r="G81" s="22" t="n"/>
      <c r="H81" s="5">
        <f>IFERROR(VLOOKUP(I81,regs!H:I,2,0),"")</f>
        <v/>
      </c>
      <c r="I81">
        <f>LEFT(B81,8)</f>
        <v/>
      </c>
      <c r="J81">
        <f>IF(G81&lt;&gt; "",IF(DATEDIF(G81,TODAY(),"D")&gt;60,"Vencido",IF(DATEDIF(G81,TODAY(),"D")&gt;30,"Aviso")),"")</f>
        <v/>
      </c>
    </row>
    <row r="82">
      <c r="A82" s="16" t="inlineStr">
        <is>
          <t>GW MODA LTDA</t>
        </is>
      </c>
      <c r="B82" s="2" t="n">
        <v>48041675000296</v>
      </c>
      <c r="C82" s="16" t="inlineStr">
        <is>
          <t>MR037493/2023</t>
        </is>
      </c>
      <c r="D82" s="5" t="inlineStr">
        <is>
          <t>NÃO</t>
        </is>
      </c>
      <c r="E82" s="5" t="inlineStr">
        <is>
          <t>Domingos e feriados</t>
        </is>
      </c>
      <c r="F82" s="5" t="inlineStr">
        <is>
          <t>Lojista</t>
        </is>
      </c>
      <c r="G82" s="22" t="n"/>
      <c r="H82" s="5">
        <f>IFERROR(VLOOKUP(I82,regs!H:I,2,0),"")</f>
        <v/>
      </c>
      <c r="I82">
        <f>LEFT(B82,8)</f>
        <v/>
      </c>
      <c r="J82">
        <f>IF(G82&lt;&gt; "",IF(DATEDIF(G82,TODAY(),"D")&gt;60,"Vencido",IF(DATEDIF(G82,TODAY(),"D")&gt;30,"Aviso")),"")</f>
        <v/>
      </c>
    </row>
    <row r="83">
      <c r="A83" s="16" t="inlineStr">
        <is>
          <t>GISLAYNE CRISTINA DA SILVA</t>
        </is>
      </c>
      <c r="B83" s="2" t="n">
        <v>31924748000104</v>
      </c>
      <c r="C83" s="16" t="inlineStr">
        <is>
          <t>MR037627/2023</t>
        </is>
      </c>
      <c r="D83" s="5" t="inlineStr">
        <is>
          <t>NÃO</t>
        </is>
      </c>
      <c r="E83" s="5" t="inlineStr">
        <is>
          <t>Domingos e feriados</t>
        </is>
      </c>
      <c r="F83" s="5" t="inlineStr">
        <is>
          <t>Lojista</t>
        </is>
      </c>
      <c r="G83" s="22" t="n"/>
      <c r="H83" s="5">
        <f>IFERROR(VLOOKUP(I83,regs!H:I,2,0),"")</f>
        <v/>
      </c>
      <c r="I83">
        <f>LEFT(B83,8)</f>
        <v/>
      </c>
      <c r="J83">
        <f>IF(G83&lt;&gt; "",IF(DATEDIF(G83,TODAY(),"D")&gt;60,"Vencido",IF(DATEDIF(G83,TODAY(),"D")&gt;30,"Aviso")),"")</f>
        <v/>
      </c>
    </row>
    <row r="84">
      <c r="A84" s="16" t="inlineStr">
        <is>
          <t>MARCELO LEANDRO BEILKE ILHA</t>
        </is>
      </c>
      <c r="B84" s="2" t="n">
        <v>31924769000120</v>
      </c>
      <c r="C84" s="16" t="inlineStr">
        <is>
          <t>MR037633/2023</t>
        </is>
      </c>
      <c r="D84" s="5" t="inlineStr">
        <is>
          <t>NÃO</t>
        </is>
      </c>
      <c r="E84" s="5" t="inlineStr">
        <is>
          <t>Domingos e feriados</t>
        </is>
      </c>
      <c r="F84" s="22" t="inlineStr">
        <is>
          <t>Lojista</t>
        </is>
      </c>
      <c r="G84" s="22" t="n"/>
      <c r="H84" s="5">
        <f>IFERROR(VLOOKUP(I84,regs!H:I,2,0),"")</f>
        <v/>
      </c>
      <c r="I84">
        <f>LEFT(B84,8)</f>
        <v/>
      </c>
      <c r="J84">
        <f>IF(G84&lt;&gt; "",IF(DATEDIF(G84,TODAY(),"D")&gt;60,"Vencido",IF(DATEDIF(G84,TODAY(),"D")&gt;30,"Aviso")),"")</f>
        <v/>
      </c>
    </row>
    <row r="85">
      <c r="A85" s="16" t="inlineStr">
        <is>
          <t>BRASILDECOR MOVEIS E DECORACOES LTDA.</t>
        </is>
      </c>
      <c r="B85" s="2" t="n">
        <v>28709695000285</v>
      </c>
      <c r="C85" s="16" t="inlineStr">
        <is>
          <t>MR037779/2023</t>
        </is>
      </c>
      <c r="D85" s="5" t="inlineStr">
        <is>
          <t>NÃO</t>
        </is>
      </c>
      <c r="E85" s="5" t="inlineStr">
        <is>
          <t>Domingos e feriados</t>
        </is>
      </c>
      <c r="F85" s="22" t="inlineStr">
        <is>
          <t>Lojista</t>
        </is>
      </c>
      <c r="G85" s="22" t="n"/>
      <c r="H85" s="5">
        <f>IFERROR(VLOOKUP(I85,regs!H:I,2,0),"")</f>
        <v/>
      </c>
      <c r="I85">
        <f>LEFT(B85,8)</f>
        <v/>
      </c>
      <c r="J85">
        <f>IF(G85&lt;&gt; "",IF(DATEDIF(G85,TODAY(),"D")&gt;60,"Vencido",IF(DATEDIF(G85,TODAY(),"D")&gt;30,"Aviso")),"")</f>
        <v/>
      </c>
    </row>
    <row r="86">
      <c r="A86" s="16" t="inlineStr">
        <is>
          <t>LVMH FASHION GROUP BRASIL LTDA.</t>
        </is>
      </c>
      <c r="B86" s="2" t="n">
        <v>32331472001942</v>
      </c>
      <c r="C86" s="16" t="inlineStr">
        <is>
          <t>MR037799/2023</t>
        </is>
      </c>
      <c r="D86" s="5" t="inlineStr">
        <is>
          <t>NÃO</t>
        </is>
      </c>
      <c r="E86" s="5" t="inlineStr">
        <is>
          <t>Domingos e feriados</t>
        </is>
      </c>
      <c r="F86" s="22" t="inlineStr">
        <is>
          <t>Lojista</t>
        </is>
      </c>
      <c r="G86" s="22" t="n"/>
      <c r="H86" s="5">
        <f>IFERROR(VLOOKUP(I86,regs!H:I,2,0),"")</f>
        <v/>
      </c>
      <c r="I86">
        <f>LEFT(B86,8)</f>
        <v/>
      </c>
      <c r="J86">
        <f>IF(G86&lt;&gt; "",IF(DATEDIF(G86,TODAY(),"D")&gt;60,"Vencido",IF(DATEDIF(G86,TODAY(),"D")&gt;30,"Aviso")),"")</f>
        <v/>
      </c>
    </row>
    <row r="87">
      <c r="A87" s="16" t="inlineStr">
        <is>
          <t>MOMENTUS TABACARIA LTDA</t>
        </is>
      </c>
      <c r="B87" s="2" t="n">
        <v>44731167000106</v>
      </c>
      <c r="C87" s="16" t="inlineStr">
        <is>
          <t>MR022177/2023</t>
        </is>
      </c>
      <c r="D87" s="5" t="inlineStr">
        <is>
          <t>SIM</t>
        </is>
      </c>
      <c r="E87" s="5" t="inlineStr">
        <is>
          <t>Domingos e feriados</t>
        </is>
      </c>
      <c r="F87" s="22" t="inlineStr">
        <is>
          <t>Lojista</t>
        </is>
      </c>
      <c r="G87" s="22" t="n">
        <v>45068</v>
      </c>
      <c r="H87" s="5">
        <f>IFERROR(VLOOKUP(I87,regs!H:I,2,0),"")</f>
        <v/>
      </c>
      <c r="I87">
        <f>LEFT(B87,8)</f>
        <v/>
      </c>
      <c r="J87">
        <f>IF(G87&lt;&gt; "",IF(DATEDIF(G87,TODAY(),"D")&gt;60,"Vencido",IF(DATEDIF(G87,TODAY(),"D")&gt;30,"Aviso")),"")</f>
        <v/>
      </c>
    </row>
    <row r="88">
      <c r="A88" s="16" t="inlineStr">
        <is>
          <t>GABRIELA DA CUNHA BARBOSA LTDA</t>
        </is>
      </c>
      <c r="B88" s="2" t="n">
        <v>10646336000180</v>
      </c>
      <c r="C88" s="16" t="inlineStr">
        <is>
          <t>MR038361/2023</t>
        </is>
      </c>
      <c r="D88" s="5" t="inlineStr">
        <is>
          <t>NÃO</t>
        </is>
      </c>
      <c r="E88" s="5" t="inlineStr">
        <is>
          <t>Domingos e feriados</t>
        </is>
      </c>
      <c r="F88" s="22" t="inlineStr">
        <is>
          <t>Mercado</t>
        </is>
      </c>
      <c r="G88" s="22" t="n"/>
      <c r="H88" s="5">
        <f>IFERROR(VLOOKUP(I88,regs!H:I,2,0),"")</f>
        <v/>
      </c>
      <c r="I88">
        <f>LEFT(B88,8)</f>
        <v/>
      </c>
      <c r="J88">
        <f>IF(G88&lt;&gt; "",IF(DATEDIF(G88,TODAY(),"D")&gt;60,"Vencido",IF(DATEDIF(G88,TODAY(),"D")&gt;30,"Aviso")),"")</f>
        <v/>
      </c>
    </row>
    <row r="89">
      <c r="A89" s="16" t="inlineStr">
        <is>
          <t>C.M. ROZALES COMERCIO DE BRINQUEDOS E DOCES LTDA</t>
        </is>
      </c>
      <c r="B89" s="2" t="n">
        <v>37902619000100</v>
      </c>
      <c r="C89" s="16" t="inlineStr">
        <is>
          <t>MR038540/2023</t>
        </is>
      </c>
      <c r="D89" s="5" t="inlineStr">
        <is>
          <t>NÃO</t>
        </is>
      </c>
      <c r="E89" s="5" t="inlineStr">
        <is>
          <t>Domingos e feriados</t>
        </is>
      </c>
      <c r="F89" s="22" t="inlineStr">
        <is>
          <t>Lojista</t>
        </is>
      </c>
      <c r="G89" s="22" t="n"/>
      <c r="H89" s="5">
        <f>IFERROR(VLOOKUP(I89,regs!H:I,2,0),"")</f>
        <v/>
      </c>
      <c r="I89">
        <f>LEFT(B89,8)</f>
        <v/>
      </c>
      <c r="J89">
        <f>IF(G89&lt;&gt; "",IF(DATEDIF(G89,TODAY(),"D")&gt;60,"Vencido",IF(DATEDIF(G89,TODAY(),"D")&gt;30,"Aviso")),"")</f>
        <v/>
      </c>
    </row>
    <row r="90">
      <c r="A90" s="16" t="inlineStr">
        <is>
          <t>C. R. DE VARGAS LTDA</t>
        </is>
      </c>
      <c r="B90" s="2" t="n">
        <v>48462686000169</v>
      </c>
      <c r="C90" s="16" t="inlineStr">
        <is>
          <t>MR038543/2023</t>
        </is>
      </c>
      <c r="D90" s="5" t="inlineStr">
        <is>
          <t>NÃO</t>
        </is>
      </c>
      <c r="E90" s="5" t="inlineStr">
        <is>
          <t>Domingos e feriados</t>
        </is>
      </c>
      <c r="F90" s="5" t="inlineStr">
        <is>
          <t>Lojista</t>
        </is>
      </c>
      <c r="G90" s="22" t="n"/>
      <c r="H90" s="5">
        <f>IFERROR(VLOOKUP(I90,regs!H:I,2,0),"")</f>
        <v/>
      </c>
      <c r="I90">
        <f>LEFT(B90,8)</f>
        <v/>
      </c>
      <c r="J90">
        <f>IF(G90&lt;&gt; "",IF(DATEDIF(G90,TODAY(),"D")&gt;60,"Vencido",IF(DATEDIF(G90,TODAY(),"D")&gt;30,"Aviso")),"")</f>
        <v/>
      </c>
    </row>
    <row r="91">
      <c r="A91" s="16" t="inlineStr">
        <is>
          <t>MRS COMERCIO DE PRODUTOS REGIONAIS LTDA</t>
        </is>
      </c>
      <c r="B91" s="2" t="n">
        <v>8846951000198</v>
      </c>
      <c r="C91" s="16" t="inlineStr">
        <is>
          <t>MR040808/2023</t>
        </is>
      </c>
      <c r="D91" s="5" t="inlineStr">
        <is>
          <t>SIM</t>
        </is>
      </c>
      <c r="E91" s="5" t="inlineStr">
        <is>
          <t>Domingos e feriados</t>
        </is>
      </c>
      <c r="F91" s="5" t="inlineStr">
        <is>
          <t>Lojista</t>
        </is>
      </c>
      <c r="G91" s="22" t="n">
        <v>45139</v>
      </c>
      <c r="H91" s="5">
        <f>IFERROR(VLOOKUP(I91,regs!H:I,2,0),"")</f>
        <v/>
      </c>
      <c r="I91">
        <f>LEFT(B91,8)</f>
        <v/>
      </c>
      <c r="J91">
        <f>IF(G91&lt;&gt; "",IF(DATEDIF(G91,TODAY(),"D")&gt;60,"Vencido",IF(DATEDIF(G91,TODAY(),"D")&gt;30,"Aviso")),"")</f>
        <v/>
      </c>
    </row>
    <row r="92">
      <c r="A92" s="16" t="inlineStr">
        <is>
          <t>CAMPO VISUAL PARTICIPACOES LTDA</t>
        </is>
      </c>
      <c r="B92" s="2" t="n">
        <v>9248776000108</v>
      </c>
      <c r="C92" s="16" t="inlineStr">
        <is>
          <t>MR041737/2023</t>
        </is>
      </c>
      <c r="D92" s="5" t="inlineStr">
        <is>
          <t>NÃO</t>
        </is>
      </c>
      <c r="E92" s="5" t="inlineStr">
        <is>
          <t>Domingos e feriados</t>
        </is>
      </c>
      <c r="F92" s="22" t="inlineStr">
        <is>
          <t>Ótica</t>
        </is>
      </c>
      <c r="G92" s="22" t="n"/>
      <c r="H92" s="5">
        <f>IFERROR(VLOOKUP(I92,regs!H:I,2,0),"")</f>
        <v/>
      </c>
      <c r="I92">
        <f>LEFT(B92,8)</f>
        <v/>
      </c>
      <c r="J92">
        <f>IF(G92&lt;&gt; "",IF(DATEDIF(G92,TODAY(),"D")&gt;60,"Vencido",IF(DATEDIF(G92,TODAY(),"D")&gt;30,"Aviso")),"")</f>
        <v/>
      </c>
    </row>
    <row r="93">
      <c r="A93" s="16" t="inlineStr">
        <is>
          <t>SGH BRASIL COMERCIO DE OCULOS LTDA</t>
        </is>
      </c>
      <c r="B93" s="2" t="n">
        <v>13257648000190</v>
      </c>
      <c r="C93" s="16" t="inlineStr">
        <is>
          <t>MR041747/2023</t>
        </is>
      </c>
      <c r="D93" s="5" t="inlineStr">
        <is>
          <t>NÃO</t>
        </is>
      </c>
      <c r="E93" s="5" t="inlineStr">
        <is>
          <t>Domingos e feriados</t>
        </is>
      </c>
      <c r="F93" s="5" t="inlineStr">
        <is>
          <t>Ótica</t>
        </is>
      </c>
      <c r="G93" s="22" t="n"/>
      <c r="H93" s="5">
        <f>IFERROR(VLOOKUP(I93,regs!H:I,2,0),"")</f>
        <v/>
      </c>
      <c r="I93">
        <f>LEFT(B93,8)</f>
        <v/>
      </c>
      <c r="J93">
        <f>IF(G93&lt;&gt; "",IF(DATEDIF(G93,TODAY(),"D")&gt;60,"Vencido",IF(DATEDIF(G93,TODAY(),"D")&gt;30,"Aviso")),"")</f>
        <v/>
      </c>
    </row>
    <row r="94">
      <c r="A94" s="16" t="inlineStr">
        <is>
          <t>ASSB COMERCIO VAREJISTA DE DOCES LTDA.</t>
        </is>
      </c>
      <c r="B94" s="2" t="n">
        <v>17611014000144</v>
      </c>
      <c r="C94" s="16" t="inlineStr">
        <is>
          <t>MR042292/2023</t>
        </is>
      </c>
      <c r="D94" s="5" t="inlineStr">
        <is>
          <t>NÃO</t>
        </is>
      </c>
      <c r="E94" s="5" t="inlineStr">
        <is>
          <t>Domingos e feriados</t>
        </is>
      </c>
      <c r="F94" s="5" t="inlineStr">
        <is>
          <t>Mercado</t>
        </is>
      </c>
      <c r="G94" s="22" t="n"/>
      <c r="H94" s="5">
        <f>IFERROR(VLOOKUP(I94,regs!H:I,2,0),"")</f>
        <v/>
      </c>
      <c r="I94">
        <f>LEFT(B94,8)</f>
        <v/>
      </c>
      <c r="J94">
        <f>IF(G94&lt;&gt; "",IF(DATEDIF(G94,TODAY(),"D")&gt;60,"Vencido",IF(DATEDIF(G94,TODAY(),"D")&gt;30,"Aviso")),"")</f>
        <v/>
      </c>
    </row>
    <row r="95">
      <c r="A95" s="16" t="inlineStr">
        <is>
          <t>JCAM COMERCIO VAREJISTA DE CAPAS E ACESSORIOS LTDA</t>
        </is>
      </c>
      <c r="B95" s="2" t="n">
        <v>27248361000370</v>
      </c>
      <c r="C95" s="16" t="inlineStr">
        <is>
          <t>MR042358/2023</t>
        </is>
      </c>
      <c r="D95" s="5" t="inlineStr">
        <is>
          <t>SIM</t>
        </is>
      </c>
      <c r="E95" s="5" t="inlineStr">
        <is>
          <t>Domingos e feriados</t>
        </is>
      </c>
      <c r="F95" s="22" t="inlineStr">
        <is>
          <t>Lojista</t>
        </is>
      </c>
      <c r="G95" s="22" t="n">
        <v>45145</v>
      </c>
      <c r="H95" s="5">
        <f>IFERROR(VLOOKUP(I95,regs!H:I,2,0),"")</f>
        <v/>
      </c>
      <c r="I95">
        <f>LEFT(B95,8)</f>
        <v/>
      </c>
      <c r="J95">
        <f>IF(G95&lt;&gt; "",IF(DATEDIF(G95,TODAY(),"D")&gt;60,"Vencido",IF(DATEDIF(G95,TODAY(),"D")&gt;30,"Aviso")),"")</f>
        <v/>
      </c>
    </row>
    <row r="96">
      <c r="A96" s="16" t="inlineStr">
        <is>
          <t>ARMAZEM BOMGADO GA LTDA</t>
        </is>
      </c>
      <c r="B96" s="2" t="n">
        <v>38824899000130</v>
      </c>
      <c r="C96" s="16" t="inlineStr">
        <is>
          <t>MR044212/2023</t>
        </is>
      </c>
      <c r="D96" s="5" t="inlineStr">
        <is>
          <t>SIM</t>
        </is>
      </c>
      <c r="E96" s="5" t="inlineStr">
        <is>
          <t>Domingos e feriados</t>
        </is>
      </c>
      <c r="F96" s="22" t="inlineStr">
        <is>
          <t>Mercado</t>
        </is>
      </c>
      <c r="G96" s="22" t="n">
        <v>45145</v>
      </c>
      <c r="H96" s="5">
        <f>IFERROR(VLOOKUP(I96,regs!H:I,2,0),"")</f>
        <v/>
      </c>
      <c r="I96">
        <f>LEFT(B96,8)</f>
        <v/>
      </c>
      <c r="J96">
        <f>IF(G96&lt;&gt; "",IF(DATEDIF(G96,TODAY(),"D")&gt;60,"Vencido",IF(DATEDIF(G96,TODAY(),"D")&gt;30,"Aviso")),"")</f>
        <v/>
      </c>
    </row>
    <row r="97">
      <c r="A97" s="16" t="n"/>
      <c r="B97" s="2" t="n"/>
      <c r="C97" s="16" t="n"/>
      <c r="D97" s="5" t="n"/>
      <c r="E97" s="5" t="n"/>
      <c r="F97" s="5" t="n"/>
      <c r="G97" s="22" t="n"/>
      <c r="H97" s="5">
        <f>IFERROR(VLOOKUP(I97,regs!H:I,2,0),"")</f>
        <v/>
      </c>
      <c r="I97">
        <f>LEFT(B97,8)</f>
        <v/>
      </c>
      <c r="J97">
        <f>IF(G97&lt;&gt; "",IF(DATEDIF(G97,TODAY(),"D")&gt;60,"Vencido",IF(DATEDIF(G97,TODAY(),"D")&gt;30,"Aviso")),"")</f>
        <v/>
      </c>
    </row>
    <row r="98">
      <c r="A98" s="16" t="n"/>
      <c r="B98" s="2" t="n"/>
      <c r="C98" s="16" t="n"/>
      <c r="D98" s="5" t="n"/>
      <c r="E98" s="5" t="n"/>
      <c r="F98" s="5" t="n"/>
      <c r="G98" s="22" t="n"/>
      <c r="H98" s="5">
        <f>IFERROR(VLOOKUP(I98,regs!H:I,2,0),"")</f>
        <v/>
      </c>
      <c r="I98">
        <f>LEFT(B98,8)</f>
        <v/>
      </c>
      <c r="J98">
        <f>IF(G98&lt;&gt; "",IF(DATEDIF(G98,TODAY(),"D")&gt;60,"Vencido",IF(DATEDIF(G98,TODAY(),"D")&gt;30,"Aviso")),"")</f>
        <v/>
      </c>
    </row>
    <row r="99">
      <c r="A99" s="16" t="n"/>
      <c r="B99" s="2" t="n"/>
      <c r="C99" s="16" t="n"/>
      <c r="D99" s="5" t="n"/>
      <c r="E99" s="5" t="n"/>
      <c r="F99" s="5" t="n"/>
      <c r="G99" s="22" t="n"/>
      <c r="H99" s="5">
        <f>IFERROR(VLOOKUP(I99,regs!H:I,2,0),"")</f>
        <v/>
      </c>
      <c r="I99">
        <f>LEFT(B99,8)</f>
        <v/>
      </c>
      <c r="J99">
        <f>IF(G99&lt;&gt; "",IF(DATEDIF(G99,TODAY(),"D")&gt;60,"Vencido",IF(DATEDIF(G99,TODAY(),"D")&gt;30,"Aviso")),"")</f>
        <v/>
      </c>
    </row>
    <row r="100">
      <c r="A100" s="16" t="n"/>
      <c r="B100" s="2" t="n"/>
      <c r="C100" s="16" t="n"/>
      <c r="D100" s="5" t="n"/>
      <c r="E100" s="5" t="n"/>
      <c r="F100" s="5" t="n"/>
      <c r="G100" s="22" t="n"/>
      <c r="H100" s="5">
        <f>IFERROR(VLOOKUP(I100,regs!H:I,2,0),"")</f>
        <v/>
      </c>
      <c r="I100">
        <f>LEFT(B100,8)</f>
        <v/>
      </c>
      <c r="J100">
        <f>IF(G100&lt;&gt; "",IF(DATEDIF(G100,TODAY(),"D")&gt;60,"Vencido",IF(DATEDIF(G100,TODAY(),"D")&gt;30,"Aviso")),"")</f>
        <v/>
      </c>
    </row>
    <row r="101">
      <c r="A101" s="16" t="n"/>
      <c r="B101" s="2" t="n"/>
      <c r="C101" s="16" t="n"/>
      <c r="D101" s="5" t="n"/>
      <c r="E101" s="5" t="n"/>
      <c r="F101" s="5" t="n"/>
      <c r="G101" s="22" t="n"/>
      <c r="H101" s="5">
        <f>IFERROR(VLOOKUP(I101,regs!H:I,2,0),"")</f>
        <v/>
      </c>
      <c r="I101">
        <f>LEFT(B101,8)</f>
        <v/>
      </c>
      <c r="J101">
        <f>IF(G101&lt;&gt; "",IF(DATEDIF(G101,TODAY(),"D")&gt;60,"Vencido",IF(DATEDIF(G101,TODAY(),"D")&gt;30,"Aviso")),"")</f>
        <v/>
      </c>
    </row>
    <row r="102">
      <c r="A102" s="16" t="n"/>
      <c r="B102" s="2" t="n"/>
      <c r="C102" s="16" t="n"/>
      <c r="D102" s="5" t="n"/>
      <c r="E102" s="5" t="n"/>
      <c r="F102" s="5" t="n"/>
      <c r="G102" s="22" t="n"/>
      <c r="H102" s="5">
        <f>IFERROR(VLOOKUP(I102,regs!H:I,2,0),"")</f>
        <v/>
      </c>
      <c r="I102">
        <f>LEFT(B102,8)</f>
        <v/>
      </c>
      <c r="J102">
        <f>IF(G102&lt;&gt; "",IF(DATEDIF(G102,TODAY(),"D")&gt;60,"Vencido",IF(DATEDIF(G102,TODAY(),"D")&gt;30,"Aviso")),"")</f>
        <v/>
      </c>
    </row>
    <row r="103">
      <c r="A103" s="16" t="n"/>
      <c r="B103" s="2" t="n"/>
      <c r="C103" s="16" t="n"/>
      <c r="D103" s="5" t="n"/>
      <c r="E103" s="5" t="n"/>
      <c r="F103" s="5" t="n"/>
      <c r="G103" s="22" t="n"/>
      <c r="H103" s="5">
        <f>IFERROR(VLOOKUP(I103,regs!H:I,2,0),"")</f>
        <v/>
      </c>
      <c r="I103">
        <f>LEFT(B103,8)</f>
        <v/>
      </c>
      <c r="J103">
        <f>IF(G103&lt;&gt; "",IF(DATEDIF(G103,TODAY(),"D")&gt;60,"Vencido",IF(DATEDIF(G103,TODAY(),"D")&gt;30,"Aviso")),"")</f>
        <v/>
      </c>
    </row>
    <row r="104">
      <c r="A104" s="16" t="n"/>
      <c r="B104" s="2" t="n"/>
      <c r="C104" s="16" t="n"/>
      <c r="D104" s="5" t="n"/>
      <c r="E104" s="5" t="n"/>
      <c r="F104" s="5" t="n"/>
      <c r="G104" s="22" t="n"/>
      <c r="H104" s="5">
        <f>IFERROR(VLOOKUP(I104,regs!H:I,2,0),"")</f>
        <v/>
      </c>
      <c r="I104">
        <f>LEFT(B104,8)</f>
        <v/>
      </c>
      <c r="J104">
        <f>IF(G104&lt;&gt; "",IF(DATEDIF(G104,TODAY(),"D")&gt;60,"Vencido",IF(DATEDIF(G104,TODAY(),"D")&gt;30,"Aviso")),"")</f>
        <v/>
      </c>
    </row>
    <row r="105">
      <c r="A105" s="16" t="n"/>
      <c r="B105" s="2" t="n"/>
      <c r="C105" s="16" t="n"/>
      <c r="D105" s="5" t="n"/>
      <c r="E105" s="5" t="n"/>
      <c r="F105" s="5" t="n"/>
      <c r="G105" s="22" t="n"/>
      <c r="H105" s="5">
        <f>IFERROR(VLOOKUP(I105,regs!H:I,2,0),"")</f>
        <v/>
      </c>
      <c r="I105">
        <f>LEFT(B105,8)</f>
        <v/>
      </c>
      <c r="J105">
        <f>IF(G105&lt;&gt; "",IF(DATEDIF(G105,TODAY(),"D")&gt;60,"Vencido",IF(DATEDIF(G105,TODAY(),"D")&gt;30,"Aviso")),"")</f>
        <v/>
      </c>
    </row>
    <row r="106">
      <c r="A106" s="16" t="n"/>
      <c r="B106" s="2" t="n"/>
      <c r="C106" s="16" t="n"/>
      <c r="D106" s="5" t="n"/>
      <c r="E106" s="5" t="n"/>
      <c r="F106" s="5" t="n"/>
      <c r="G106" s="22" t="n"/>
      <c r="H106" s="5">
        <f>IFERROR(VLOOKUP(I106,regs!H:I,2,0),"")</f>
        <v/>
      </c>
      <c r="I106">
        <f>LEFT(B106,8)</f>
        <v/>
      </c>
      <c r="J106">
        <f>IF(G106&lt;&gt; "",IF(DATEDIF(G106,TODAY(),"D")&gt;60,"Vencido",IF(DATEDIF(G106,TODAY(),"D")&gt;30,"Aviso")),"")</f>
        <v/>
      </c>
    </row>
    <row r="107">
      <c r="A107" s="16" t="n"/>
      <c r="B107" s="2" t="n"/>
      <c r="C107" s="16" t="n"/>
      <c r="D107" s="5" t="n"/>
      <c r="E107" s="5" t="n"/>
      <c r="F107" s="5" t="n"/>
      <c r="G107" s="22" t="n"/>
      <c r="H107" s="5">
        <f>IFERROR(VLOOKUP(I107,regs!H:I,2,0),"")</f>
        <v/>
      </c>
      <c r="I107">
        <f>LEFT(B107,8)</f>
        <v/>
      </c>
      <c r="J107">
        <f>IF(G107&lt;&gt; "",IF(DATEDIF(G107,TODAY(),"D")&gt;60,"Vencido",IF(DATEDIF(G107,TODAY(),"D")&gt;30,"Aviso")),"")</f>
        <v/>
      </c>
    </row>
    <row r="108">
      <c r="A108" s="16" t="n"/>
      <c r="B108" s="2" t="n"/>
      <c r="C108" s="16" t="n"/>
      <c r="D108" s="5" t="n"/>
      <c r="E108" s="5" t="n"/>
      <c r="F108" s="5" t="n"/>
      <c r="G108" s="22" t="n"/>
      <c r="H108" s="5">
        <f>IFERROR(VLOOKUP(I108,regs!H:I,2,0),"")</f>
        <v/>
      </c>
      <c r="I108">
        <f>LEFT(B108,8)</f>
        <v/>
      </c>
      <c r="J108">
        <f>IF(G108&lt;&gt; "",IF(DATEDIF(G108,TODAY(),"D")&gt;60,"Vencido",IF(DATEDIF(G108,TODAY(),"D")&gt;30,"Aviso")),"")</f>
        <v/>
      </c>
    </row>
    <row r="109">
      <c r="A109" s="16" t="n"/>
      <c r="B109" s="2" t="n"/>
      <c r="C109" s="16" t="n"/>
      <c r="D109" s="5" t="n"/>
      <c r="E109" s="5" t="n"/>
      <c r="F109" s="5" t="n"/>
      <c r="G109" s="22" t="n"/>
      <c r="H109" s="5">
        <f>IFERROR(VLOOKUP(I109,regs!H:I,2,0),"")</f>
        <v/>
      </c>
      <c r="I109">
        <f>LEFT(B109,8)</f>
        <v/>
      </c>
      <c r="J109">
        <f>IF(G109&lt;&gt; "",IF(DATEDIF(G109,TODAY(),"D")&gt;60,"Vencido",IF(DATEDIF(G109,TODAY(),"D")&gt;30,"Aviso")),"")</f>
        <v/>
      </c>
    </row>
    <row r="110">
      <c r="A110" s="16" t="n"/>
      <c r="B110" s="2" t="n"/>
      <c r="C110" s="16" t="n"/>
      <c r="D110" s="5" t="n"/>
      <c r="E110" s="5" t="n"/>
      <c r="F110" s="5" t="n"/>
      <c r="G110" s="22" t="n"/>
      <c r="H110" s="5">
        <f>IFERROR(VLOOKUP(I110,regs!H:I,2,0),"")</f>
        <v/>
      </c>
      <c r="I110">
        <f>LEFT(B110,8)</f>
        <v/>
      </c>
      <c r="J110">
        <f>IF(G110&lt;&gt; "",IF(DATEDIF(G110,TODAY(),"D")&gt;60,"Vencido",IF(DATEDIF(G110,TODAY(),"D")&gt;30,"Aviso")),"")</f>
        <v/>
      </c>
    </row>
    <row r="111">
      <c r="A111" s="16" t="n"/>
      <c r="B111" s="2" t="n"/>
      <c r="C111" s="16" t="n"/>
      <c r="D111" s="5" t="n"/>
      <c r="E111" s="5" t="n"/>
      <c r="F111" s="5" t="n"/>
      <c r="G111" s="22" t="n"/>
      <c r="H111" s="5">
        <f>IFERROR(VLOOKUP(I111,regs!H:I,2,0),"")</f>
        <v/>
      </c>
      <c r="I111">
        <f>LEFT(B111,8)</f>
        <v/>
      </c>
      <c r="J111">
        <f>IF(G111&lt;&gt; "",IF(DATEDIF(G111,TODAY(),"D")&gt;60,"Vencido",IF(DATEDIF(G111,TODAY(),"D")&gt;30,"Aviso")),"")</f>
        <v/>
      </c>
    </row>
    <row r="112">
      <c r="A112" s="16" t="n"/>
      <c r="B112" s="2" t="n"/>
      <c r="C112" s="16" t="n"/>
      <c r="D112" s="5" t="n"/>
      <c r="E112" s="5" t="n"/>
      <c r="F112" s="5" t="n"/>
      <c r="G112" s="22" t="n"/>
      <c r="H112" s="5">
        <f>IFERROR(VLOOKUP(I112,regs!H:I,2,0),"")</f>
        <v/>
      </c>
      <c r="I112">
        <f>LEFT(B112,8)</f>
        <v/>
      </c>
      <c r="J112">
        <f>IF(G112&lt;&gt; "",IF(DATEDIF(G112,TODAY(),"D")&gt;60,"Vencido",IF(DATEDIF(G112,TODAY(),"D")&gt;30,"Aviso")),"")</f>
        <v/>
      </c>
    </row>
    <row r="113">
      <c r="A113" s="16" t="n"/>
      <c r="B113" s="2" t="n"/>
      <c r="C113" s="16" t="n"/>
      <c r="D113" s="5" t="n"/>
      <c r="E113" s="5" t="n"/>
      <c r="F113" s="5" t="n"/>
      <c r="G113" s="22" t="n"/>
      <c r="H113" s="5">
        <f>IFERROR(VLOOKUP(I113,regs!H:I,2,0),"")</f>
        <v/>
      </c>
      <c r="I113">
        <f>LEFT(B113,8)</f>
        <v/>
      </c>
      <c r="J113">
        <f>IF(G113&lt;&gt; "",IF(DATEDIF(G113,TODAY(),"D")&gt;60,"Vencido",IF(DATEDIF(G113,TODAY(),"D")&gt;30,"Aviso")),"")</f>
        <v/>
      </c>
    </row>
    <row r="114">
      <c r="A114" s="16" t="n"/>
      <c r="B114" s="2" t="n"/>
      <c r="C114" s="16" t="n"/>
      <c r="D114" s="5" t="n"/>
      <c r="E114" s="5" t="n"/>
      <c r="F114" s="5" t="n"/>
      <c r="G114" s="22" t="n"/>
      <c r="H114" s="5">
        <f>IFERROR(VLOOKUP(I114,regs!H:I,2,0),"")</f>
        <v/>
      </c>
      <c r="I114">
        <f>LEFT(B114,8)</f>
        <v/>
      </c>
      <c r="J114">
        <f>IF(G114&lt;&gt; "",IF(DATEDIF(G114,TODAY(),"D")&gt;60,"Vencido",IF(DATEDIF(G114,TODAY(),"D")&gt;30,"Aviso")),"")</f>
        <v/>
      </c>
    </row>
    <row r="115">
      <c r="A115" s="16" t="n"/>
      <c r="B115" s="2" t="n"/>
      <c r="C115" s="16" t="n"/>
      <c r="D115" s="5" t="n"/>
      <c r="E115" s="5" t="n"/>
      <c r="F115" s="5" t="n"/>
      <c r="G115" s="22" t="n"/>
      <c r="H115" s="5">
        <f>IFERROR(VLOOKUP(I115,regs!H:I,2,0),"")</f>
        <v/>
      </c>
      <c r="I115">
        <f>LEFT(B115,8)</f>
        <v/>
      </c>
      <c r="J115">
        <f>IF(G115&lt;&gt; "",IF(DATEDIF(G115,TODAY(),"D")&gt;60,"Vencido",IF(DATEDIF(G115,TODAY(),"D")&gt;30,"Aviso")),"")</f>
        <v/>
      </c>
    </row>
    <row r="116">
      <c r="A116" s="16" t="n"/>
      <c r="B116" s="2" t="n"/>
      <c r="C116" s="16" t="n"/>
      <c r="D116" s="5" t="n"/>
      <c r="E116" s="5" t="n"/>
      <c r="F116" s="5" t="n"/>
      <c r="G116" s="22" t="n"/>
      <c r="H116" s="5">
        <f>IFERROR(VLOOKUP(I116,regs!H:I,2,0),"")</f>
        <v/>
      </c>
      <c r="I116">
        <f>LEFT(B116,8)</f>
        <v/>
      </c>
      <c r="J116">
        <f>IF(G116&lt;&gt; "",IF(DATEDIF(G116,TODAY(),"D")&gt;60,"Vencido",IF(DATEDIF(G116,TODAY(),"D")&gt;30,"Aviso")),"")</f>
        <v/>
      </c>
    </row>
    <row r="117">
      <c r="A117" s="16" t="n"/>
      <c r="B117" s="2" t="n"/>
      <c r="C117" s="16" t="n"/>
      <c r="D117" s="5" t="n"/>
      <c r="E117" s="5" t="n"/>
      <c r="F117" s="5" t="n"/>
      <c r="G117" s="22" t="n"/>
      <c r="H117" s="5">
        <f>IFERROR(VLOOKUP(I117,regs!H:I,2,0),"")</f>
        <v/>
      </c>
      <c r="I117">
        <f>LEFT(B117,8)</f>
        <v/>
      </c>
      <c r="J117">
        <f>IF(G117&lt;&gt; "",IF(DATEDIF(G117,TODAY(),"D")&gt;60,"Vencido",IF(DATEDIF(G117,TODAY(),"D")&gt;30,"Aviso")),"")</f>
        <v/>
      </c>
    </row>
    <row r="118">
      <c r="A118" s="16" t="n"/>
      <c r="B118" s="2" t="n"/>
      <c r="C118" s="16" t="n"/>
      <c r="D118" s="5" t="n"/>
      <c r="E118" s="5" t="n"/>
      <c r="F118" s="5" t="n"/>
      <c r="G118" s="22" t="n"/>
      <c r="H118" s="5">
        <f>IFERROR(VLOOKUP(I118,regs!H:I,2,0),"")</f>
        <v/>
      </c>
      <c r="I118">
        <f>LEFT(B118,8)</f>
        <v/>
      </c>
      <c r="J118">
        <f>IF(G118&lt;&gt; "",IF(DATEDIF(G118,TODAY(),"D")&gt;60,"Vencido",IF(DATEDIF(G118,TODAY(),"D")&gt;30,"Aviso")),"")</f>
        <v/>
      </c>
    </row>
    <row r="119">
      <c r="A119" s="16" t="n"/>
      <c r="B119" s="2" t="n"/>
      <c r="C119" s="16" t="n"/>
      <c r="D119" s="5" t="n"/>
      <c r="E119" s="5" t="n"/>
      <c r="F119" s="5" t="n"/>
      <c r="G119" s="22" t="n"/>
      <c r="H119" s="5">
        <f>IFERROR(VLOOKUP(I119,regs!H:I,2,0),"")</f>
        <v/>
      </c>
      <c r="I119">
        <f>LEFT(B119,8)</f>
        <v/>
      </c>
      <c r="J119">
        <f>IF(G119&lt;&gt; "",IF(DATEDIF(G119,TODAY(),"D")&gt;60,"Vencido",IF(DATEDIF(G119,TODAY(),"D")&gt;30,"Aviso")),"")</f>
        <v/>
      </c>
    </row>
    <row r="120">
      <c r="A120" s="16" t="n"/>
      <c r="B120" s="2" t="n"/>
      <c r="C120" s="16" t="n"/>
      <c r="D120" s="5" t="n"/>
      <c r="E120" s="5" t="n"/>
      <c r="F120" s="5" t="n"/>
      <c r="G120" s="22" t="n"/>
      <c r="H120" s="5">
        <f>IFERROR(VLOOKUP(I120,regs!H:I,2,0),"")</f>
        <v/>
      </c>
      <c r="I120">
        <f>LEFT(B120,8)</f>
        <v/>
      </c>
      <c r="J120">
        <f>IF(G120&lt;&gt; "",IF(DATEDIF(G120,TODAY(),"D")&gt;60,"Vencido",IF(DATEDIF(G120,TODAY(),"D")&gt;30,"Aviso")),"")</f>
        <v/>
      </c>
    </row>
    <row r="121">
      <c r="A121" s="16" t="n"/>
      <c r="B121" s="2" t="n"/>
      <c r="C121" s="16" t="n"/>
      <c r="D121" s="5" t="n"/>
      <c r="E121" s="5" t="n"/>
      <c r="F121" s="5" t="n"/>
      <c r="G121" s="22" t="n"/>
      <c r="H121" s="5">
        <f>IFERROR(VLOOKUP(I121,regs!H:I,2,0),"")</f>
        <v/>
      </c>
      <c r="I121">
        <f>LEFT(B121,8)</f>
        <v/>
      </c>
      <c r="J121">
        <f>IF(G121&lt;&gt; "",IF(DATEDIF(G121,TODAY(),"D")&gt;60,"Vencido",IF(DATEDIF(G121,TODAY(),"D")&gt;30,"Aviso")),"")</f>
        <v/>
      </c>
    </row>
    <row r="122">
      <c r="A122" s="16" t="n"/>
      <c r="B122" s="2" t="n"/>
      <c r="C122" s="16" t="n"/>
      <c r="D122" s="5" t="n"/>
      <c r="E122" s="5" t="n"/>
      <c r="F122" s="5" t="n"/>
      <c r="G122" s="22" t="n"/>
      <c r="H122" s="5">
        <f>IFERROR(VLOOKUP(I122,regs!H:I,2,0),"")</f>
        <v/>
      </c>
      <c r="I122">
        <f>LEFT(B122,8)</f>
        <v/>
      </c>
      <c r="J122">
        <f>IF(G122&lt;&gt; "",IF(DATEDIF(G122,TODAY(),"D")&gt;60,"Vencido",IF(DATEDIF(G122,TODAY(),"D")&gt;30,"Aviso")),"")</f>
        <v/>
      </c>
    </row>
    <row r="123">
      <c r="A123" s="16" t="n"/>
      <c r="B123" s="2" t="n"/>
      <c r="C123" s="16" t="n"/>
      <c r="D123" s="5" t="n"/>
      <c r="E123" s="5" t="n"/>
      <c r="F123" s="5" t="n"/>
      <c r="G123" s="22" t="n"/>
      <c r="H123" s="5">
        <f>IFERROR(VLOOKUP(I123,regs!H:I,2,0),"")</f>
        <v/>
      </c>
      <c r="I123">
        <f>LEFT(B123,8)</f>
        <v/>
      </c>
      <c r="J123">
        <f>IF(G123&lt;&gt; "",IF(DATEDIF(G123,TODAY(),"D")&gt;60,"Vencido",IF(DATEDIF(G123,TODAY(),"D")&gt;30,"Aviso")),"")</f>
        <v/>
      </c>
    </row>
    <row r="124">
      <c r="A124" s="16" t="n"/>
      <c r="B124" s="2" t="n"/>
      <c r="C124" s="16" t="n"/>
      <c r="D124" s="5" t="n"/>
      <c r="E124" s="5" t="n"/>
      <c r="F124" s="5" t="n"/>
      <c r="G124" s="22" t="n"/>
      <c r="H124" s="5">
        <f>IFERROR(VLOOKUP(I124,regs!H:I,2,0),"")</f>
        <v/>
      </c>
      <c r="I124">
        <f>LEFT(B124,8)</f>
        <v/>
      </c>
      <c r="J124">
        <f>IF(G124&lt;&gt; "",IF(DATEDIF(G124,TODAY(),"D")&gt;60,"Vencido",IF(DATEDIF(G124,TODAY(),"D")&gt;30,"Aviso")),"")</f>
        <v/>
      </c>
    </row>
    <row r="125">
      <c r="A125" s="16" t="n"/>
      <c r="B125" s="2" t="n"/>
      <c r="C125" s="16" t="n"/>
      <c r="D125" s="5" t="n"/>
      <c r="E125" s="5" t="n"/>
      <c r="F125" s="5" t="n"/>
      <c r="G125" s="22" t="n"/>
      <c r="H125" s="5">
        <f>IFERROR(VLOOKUP(I125,regs!H:I,2,0),"")</f>
        <v/>
      </c>
      <c r="I125">
        <f>LEFT(B125,8)</f>
        <v/>
      </c>
      <c r="J125">
        <f>IF(G125&lt;&gt; "",IF(DATEDIF(G125,TODAY(),"D")&gt;60,"Vencido",IF(DATEDIF(G125,TODAY(),"D")&gt;30,"Aviso")),"")</f>
        <v/>
      </c>
    </row>
    <row r="126">
      <c r="A126" s="16" t="n"/>
      <c r="B126" s="2" t="n"/>
      <c r="C126" s="16" t="n"/>
      <c r="D126" s="5" t="n"/>
      <c r="E126" s="5" t="n"/>
      <c r="F126" s="5" t="n"/>
      <c r="G126" s="22" t="n"/>
      <c r="H126" s="5">
        <f>IFERROR(VLOOKUP(I126,regs!H:I,2,0),"")</f>
        <v/>
      </c>
      <c r="I126">
        <f>LEFT(B126,8)</f>
        <v/>
      </c>
      <c r="J126">
        <f>IF(G126&lt;&gt; "",IF(DATEDIF(G126,TODAY(),"D")&gt;60,"Vencido",IF(DATEDIF(G126,TODAY(),"D")&gt;30,"Aviso")),"")</f>
        <v/>
      </c>
    </row>
    <row r="127">
      <c r="A127" s="16" t="n"/>
      <c r="B127" s="2" t="n"/>
      <c r="C127" s="16" t="n"/>
      <c r="D127" s="5" t="n"/>
      <c r="E127" s="5" t="n"/>
      <c r="F127" s="5" t="n"/>
      <c r="G127" s="22" t="n"/>
      <c r="H127" s="5">
        <f>IFERROR(VLOOKUP(I127,regs!H:I,2,0),"")</f>
        <v/>
      </c>
      <c r="I127">
        <f>LEFT(B127,8)</f>
        <v/>
      </c>
      <c r="J127">
        <f>IF(G127&lt;&gt; "",IF(DATEDIF(G127,TODAY(),"D")&gt;60,"Vencido",IF(DATEDIF(G127,TODAY(),"D")&gt;30,"Aviso")),"")</f>
        <v/>
      </c>
    </row>
    <row r="128">
      <c r="A128" s="16" t="n"/>
      <c r="B128" s="2" t="n"/>
      <c r="C128" s="16" t="n"/>
      <c r="D128" s="5" t="n"/>
      <c r="E128" s="5" t="n"/>
      <c r="F128" s="5" t="n"/>
      <c r="G128" s="22" t="n"/>
      <c r="H128" s="5">
        <f>IFERROR(VLOOKUP(I128,regs!H:I,2,0),"")</f>
        <v/>
      </c>
      <c r="I128">
        <f>LEFT(B128,8)</f>
        <v/>
      </c>
      <c r="J128">
        <f>IF(G128&lt;&gt; "",IF(DATEDIF(G128,TODAY(),"D")&gt;60,"Vencido",IF(DATEDIF(G128,TODAY(),"D")&gt;30,"Aviso")),"")</f>
        <v/>
      </c>
    </row>
    <row r="129">
      <c r="A129" s="16" t="n"/>
      <c r="B129" s="2" t="n"/>
      <c r="C129" s="16" t="n"/>
      <c r="D129" s="5" t="n"/>
      <c r="E129" s="5" t="n"/>
      <c r="F129" s="5" t="n"/>
      <c r="G129" s="22" t="n"/>
      <c r="H129" s="5">
        <f>IFERROR(VLOOKUP(I129,regs!H:I,2,0),"")</f>
        <v/>
      </c>
      <c r="I129">
        <f>LEFT(B129,8)</f>
        <v/>
      </c>
      <c r="J129">
        <f>IF(G129&lt;&gt; "",IF(DATEDIF(G129,TODAY(),"D")&gt;60,"Vencido",IF(DATEDIF(G129,TODAY(),"D")&gt;30,"Aviso")),"")</f>
        <v/>
      </c>
    </row>
    <row r="130">
      <c r="A130" s="16" t="n"/>
      <c r="B130" s="2" t="n"/>
      <c r="C130" s="16" t="n"/>
      <c r="D130" s="5" t="n"/>
      <c r="E130" s="5" t="n"/>
      <c r="F130" s="5" t="n"/>
      <c r="G130" s="22" t="n"/>
      <c r="H130" s="5">
        <f>IFERROR(VLOOKUP(I130,regs!H:I,2,0),"")</f>
        <v/>
      </c>
      <c r="I130">
        <f>LEFT(B130,8)</f>
        <v/>
      </c>
      <c r="J130">
        <f>IF(G130&lt;&gt; "",IF(DATEDIF(G130,TODAY(),"D")&gt;60,"Vencido",IF(DATEDIF(G130,TODAY(),"D")&gt;30,"Aviso")),"")</f>
        <v/>
      </c>
    </row>
    <row r="131">
      <c r="A131" s="16" t="n"/>
      <c r="B131" s="2" t="n"/>
      <c r="C131" s="16" t="n"/>
      <c r="D131" s="5" t="n"/>
      <c r="E131" s="5" t="n"/>
      <c r="F131" s="5" t="n"/>
      <c r="G131" s="22" t="n"/>
      <c r="H131" s="5">
        <f>IFERROR(VLOOKUP(I131,regs!H:I,2,0),"")</f>
        <v/>
      </c>
      <c r="I131">
        <f>LEFT(B131,8)</f>
        <v/>
      </c>
      <c r="J131">
        <f>IF(G131&lt;&gt; "",IF(DATEDIF(G131,TODAY(),"D")&gt;60,"Vencido",IF(DATEDIF(G131,TODAY(),"D")&gt;30,"Aviso")),"")</f>
        <v/>
      </c>
    </row>
    <row r="132">
      <c r="A132" s="16" t="n"/>
      <c r="B132" s="2" t="n"/>
      <c r="C132" s="16" t="n"/>
      <c r="D132" s="5" t="n"/>
      <c r="E132" s="5" t="n"/>
      <c r="F132" s="5" t="n"/>
      <c r="G132" s="22" t="n"/>
      <c r="H132" s="5">
        <f>IFERROR(VLOOKUP(I132,regs!H:I,2,0),"")</f>
        <v/>
      </c>
      <c r="I132">
        <f>LEFT(B132,8)</f>
        <v/>
      </c>
      <c r="J132">
        <f>IF(G132&lt;&gt; "",IF(DATEDIF(G132,TODAY(),"D")&gt;60,"Vencido",IF(DATEDIF(G132,TODAY(),"D")&gt;30,"Aviso")),"")</f>
        <v/>
      </c>
    </row>
    <row r="133">
      <c r="A133" s="16" t="n"/>
      <c r="B133" s="2" t="n"/>
      <c r="C133" s="16" t="n"/>
      <c r="D133" s="5" t="n"/>
      <c r="E133" s="5" t="n"/>
      <c r="F133" s="5" t="n"/>
      <c r="G133" s="22" t="n"/>
      <c r="H133" s="5">
        <f>IFERROR(VLOOKUP(I133,regs!H:I,2,0),"")</f>
        <v/>
      </c>
      <c r="I133">
        <f>LEFT(B133,8)</f>
        <v/>
      </c>
      <c r="J133">
        <f>IF(G133&lt;&gt; "",IF(DATEDIF(G133,TODAY(),"D")&gt;60,"Vencido",IF(DATEDIF(G133,TODAY(),"D")&gt;30,"Aviso")),"")</f>
        <v/>
      </c>
    </row>
    <row r="134">
      <c r="A134" s="16" t="n"/>
      <c r="B134" s="2" t="n"/>
      <c r="C134" s="16" t="n"/>
      <c r="D134" s="5" t="n"/>
      <c r="E134" s="5" t="n"/>
      <c r="F134" s="5" t="n"/>
      <c r="G134" s="22" t="n"/>
      <c r="H134" s="5">
        <f>IFERROR(VLOOKUP(I134,regs!H:I,2,0),"")</f>
        <v/>
      </c>
      <c r="I134">
        <f>LEFT(B134,8)</f>
        <v/>
      </c>
      <c r="J134">
        <f>IF(G134&lt;&gt; "",IF(DATEDIF(G134,TODAY(),"D")&gt;60,"Vencido",IF(DATEDIF(G134,TODAY(),"D")&gt;30,"Aviso")),"")</f>
        <v/>
      </c>
    </row>
    <row r="135">
      <c r="A135" s="16" t="n"/>
      <c r="B135" s="2" t="n"/>
      <c r="C135" s="16" t="n"/>
      <c r="D135" s="5" t="n"/>
      <c r="E135" s="5" t="n"/>
      <c r="F135" s="5" t="n"/>
      <c r="G135" s="22" t="n"/>
      <c r="H135" s="5">
        <f>IFERROR(VLOOKUP(I135,regs!H:I,2,0),"")</f>
        <v/>
      </c>
      <c r="I135">
        <f>LEFT(B135,8)</f>
        <v/>
      </c>
      <c r="J135">
        <f>IF(G135&lt;&gt; "",IF(DATEDIF(G135,TODAY(),"D")&gt;60,"Vencido",IF(DATEDIF(G135,TODAY(),"D")&gt;30,"Aviso")),"")</f>
        <v/>
      </c>
    </row>
    <row r="136">
      <c r="A136" s="16" t="n"/>
      <c r="B136" s="2" t="n"/>
      <c r="C136" s="16" t="n"/>
      <c r="D136" s="5" t="n"/>
      <c r="E136" s="5" t="n"/>
      <c r="F136" s="5" t="n"/>
      <c r="G136" s="22" t="n"/>
      <c r="H136" s="5">
        <f>IFERROR(VLOOKUP(I136,regs!H:I,2,0),"")</f>
        <v/>
      </c>
      <c r="I136">
        <f>LEFT(B136,8)</f>
        <v/>
      </c>
      <c r="J136">
        <f>IF(G136&lt;&gt; "",IF(DATEDIF(G136,TODAY(),"D")&gt;60,"Vencido",IF(DATEDIF(G136,TODAY(),"D")&gt;30,"Aviso")),"")</f>
        <v/>
      </c>
    </row>
    <row r="137">
      <c r="A137" s="16" t="n"/>
      <c r="B137" s="2" t="n"/>
      <c r="C137" s="16" t="n"/>
      <c r="D137" s="5" t="n"/>
      <c r="E137" s="5" t="n"/>
      <c r="F137" s="5" t="n"/>
      <c r="G137" s="22" t="n"/>
      <c r="H137" s="5">
        <f>IFERROR(VLOOKUP(I137,regs!H:I,2,0),"")</f>
        <v/>
      </c>
      <c r="I137">
        <f>LEFT(B137,8)</f>
        <v/>
      </c>
      <c r="J137">
        <f>IF(G137&lt;&gt; "",IF(DATEDIF(G137,TODAY(),"D")&gt;60,"Vencido",IF(DATEDIF(G137,TODAY(),"D")&gt;30,"Aviso")),"")</f>
        <v/>
      </c>
    </row>
    <row r="138">
      <c r="A138" s="16" t="n"/>
      <c r="B138" s="2" t="n"/>
      <c r="C138" s="16" t="n"/>
      <c r="D138" s="5" t="n"/>
      <c r="E138" s="5" t="n"/>
      <c r="F138" s="5" t="n"/>
      <c r="G138" s="22" t="n"/>
      <c r="H138" s="5">
        <f>IFERROR(VLOOKUP(I138,regs!H:I,2,0),"")</f>
        <v/>
      </c>
      <c r="I138">
        <f>LEFT(B138,8)</f>
        <v/>
      </c>
      <c r="J138">
        <f>IF(G138&lt;&gt; "",IF(DATEDIF(G138,TODAY(),"D")&gt;60,"Vencido",IF(DATEDIF(G138,TODAY(),"D")&gt;30,"Aviso")),"")</f>
        <v/>
      </c>
    </row>
    <row r="139">
      <c r="A139" s="16" t="n"/>
      <c r="B139" s="2" t="n"/>
      <c r="C139" s="16" t="n"/>
      <c r="D139" s="5" t="n"/>
      <c r="E139" s="5" t="n"/>
      <c r="F139" s="5" t="n"/>
      <c r="G139" s="22" t="n"/>
      <c r="H139" s="5">
        <f>IFERROR(VLOOKUP(I139,regs!H:I,2,0),"")</f>
        <v/>
      </c>
      <c r="I139">
        <f>LEFT(B139,8)</f>
        <v/>
      </c>
      <c r="J139">
        <f>IF(G139&lt;&gt; "",IF(DATEDIF(G139,TODAY(),"D")&gt;60,"Vencido",IF(DATEDIF(G139,TODAY(),"D")&gt;30,"Aviso")),"")</f>
        <v/>
      </c>
    </row>
    <row r="140">
      <c r="A140" s="16" t="n"/>
      <c r="B140" s="2" t="n"/>
      <c r="C140" s="16" t="n"/>
      <c r="D140" s="5" t="n"/>
      <c r="E140" s="5" t="n"/>
      <c r="F140" s="5" t="n"/>
      <c r="G140" s="22" t="n"/>
      <c r="H140" s="5">
        <f>IFERROR(VLOOKUP(I140,regs!H:I,2,0),"")</f>
        <v/>
      </c>
      <c r="I140">
        <f>LEFT(B140,8)</f>
        <v/>
      </c>
      <c r="J140">
        <f>IF(G140&lt;&gt; "",IF(DATEDIF(G140,TODAY(),"D")&gt;60,"Vencido",IF(DATEDIF(G140,TODAY(),"D")&gt;30,"Aviso")),"")</f>
        <v/>
      </c>
    </row>
    <row r="141">
      <c r="A141" s="16" t="n"/>
      <c r="B141" s="2" t="n"/>
      <c r="C141" s="16" t="n"/>
      <c r="D141" s="5" t="n"/>
      <c r="E141" s="5" t="n"/>
      <c r="F141" s="5" t="n"/>
      <c r="G141" s="22" t="n"/>
      <c r="H141" s="5">
        <f>IFERROR(VLOOKUP(I141,regs!H:I,2,0),"")</f>
        <v/>
      </c>
      <c r="I141">
        <f>LEFT(B141,8)</f>
        <v/>
      </c>
      <c r="J141">
        <f>IF(G141&lt;&gt; "",IF(DATEDIF(G141,TODAY(),"D")&gt;60,"Vencido",IF(DATEDIF(G141,TODAY(),"D")&gt;30,"Aviso")),"")</f>
        <v/>
      </c>
    </row>
    <row r="142">
      <c r="A142" s="16" t="n"/>
      <c r="B142" s="2" t="n"/>
      <c r="C142" s="16" t="n"/>
      <c r="D142" s="5" t="n"/>
      <c r="E142" s="5" t="n"/>
      <c r="F142" s="5" t="n"/>
      <c r="G142" s="22" t="n"/>
      <c r="H142" s="5">
        <f>IFERROR(VLOOKUP(I142,regs!H:I,2,0),"")</f>
        <v/>
      </c>
      <c r="I142">
        <f>LEFT(B142,8)</f>
        <v/>
      </c>
      <c r="J142">
        <f>IF(G142&lt;&gt; "",IF(DATEDIF(G142,TODAY(),"D")&gt;60,"Vencido",IF(DATEDIF(G142,TODAY(),"D")&gt;30,"Aviso")),"")</f>
        <v/>
      </c>
    </row>
    <row r="143">
      <c r="A143" s="16" t="n"/>
      <c r="B143" s="2" t="n"/>
      <c r="C143" s="16" t="n"/>
      <c r="D143" s="5" t="n"/>
      <c r="E143" s="5" t="n"/>
      <c r="F143" s="5" t="n"/>
      <c r="G143" s="22" t="n"/>
      <c r="H143" s="5">
        <f>IFERROR(VLOOKUP(I143,regs!H:I,2,0),"")</f>
        <v/>
      </c>
      <c r="I143">
        <f>LEFT(B143,8)</f>
        <v/>
      </c>
      <c r="J143">
        <f>IF(G143&lt;&gt; "",IF(DATEDIF(G143,TODAY(),"D")&gt;60,"Vencido",IF(DATEDIF(G143,TODAY(),"D")&gt;30,"Aviso")),"")</f>
        <v/>
      </c>
    </row>
    <row r="144">
      <c r="A144" s="16" t="n"/>
      <c r="B144" s="2" t="n"/>
      <c r="C144" s="16" t="n"/>
      <c r="D144" s="5" t="n"/>
      <c r="E144" s="5" t="n"/>
      <c r="F144" s="5" t="n"/>
      <c r="G144" s="22" t="n"/>
      <c r="H144" s="5">
        <f>IFERROR(VLOOKUP(I144,regs!H:I,2,0),"")</f>
        <v/>
      </c>
      <c r="I144">
        <f>LEFT(B144,8)</f>
        <v/>
      </c>
      <c r="J144">
        <f>IF(G144&lt;&gt; "",IF(DATEDIF(G144,TODAY(),"D")&gt;60,"Vencido",IF(DATEDIF(G144,TODAY(),"D")&gt;30,"Aviso")),"")</f>
        <v/>
      </c>
    </row>
    <row r="145">
      <c r="A145" s="16" t="n"/>
      <c r="B145" s="2" t="n"/>
      <c r="C145" s="16" t="n"/>
      <c r="D145" s="5" t="n"/>
      <c r="E145" s="5" t="n"/>
      <c r="F145" s="5" t="n"/>
      <c r="G145" s="22" t="n"/>
      <c r="H145" s="5">
        <f>IFERROR(VLOOKUP(I145,regs!H:I,2,0),"")</f>
        <v/>
      </c>
      <c r="I145">
        <f>LEFT(B145,8)</f>
        <v/>
      </c>
      <c r="J145">
        <f>IF(G145&lt;&gt; "",IF(DATEDIF(G145,TODAY(),"D")&gt;60,"Vencido",IF(DATEDIF(G145,TODAY(),"D")&gt;30,"Aviso")),"")</f>
        <v/>
      </c>
    </row>
    <row r="146">
      <c r="A146" s="16" t="n"/>
      <c r="B146" s="2" t="n"/>
      <c r="C146" s="16" t="n"/>
      <c r="D146" s="5" t="n"/>
      <c r="E146" s="5" t="n"/>
      <c r="F146" s="5" t="n"/>
      <c r="G146" s="22" t="n"/>
      <c r="H146" s="5">
        <f>IFERROR(VLOOKUP(I146,regs!H:I,2,0),"")</f>
        <v/>
      </c>
      <c r="I146">
        <f>LEFT(B146,8)</f>
        <v/>
      </c>
      <c r="J146">
        <f>IF(G146&lt;&gt; "",IF(DATEDIF(G146,TODAY(),"D")&gt;60,"Vencido",IF(DATEDIF(G146,TODAY(),"D")&gt;30,"Aviso")),"")</f>
        <v/>
      </c>
    </row>
    <row r="147">
      <c r="A147" s="16" t="n"/>
      <c r="B147" s="2" t="n"/>
      <c r="C147" s="16" t="n"/>
      <c r="D147" s="5" t="n"/>
      <c r="E147" s="5" t="n"/>
      <c r="F147" s="5" t="n"/>
      <c r="G147" s="22" t="n"/>
      <c r="H147" s="5">
        <f>IFERROR(VLOOKUP(I147,regs!H:I,2,0),"")</f>
        <v/>
      </c>
      <c r="I147">
        <f>LEFT(B147,8)</f>
        <v/>
      </c>
      <c r="J147">
        <f>IF(G147&lt;&gt; "",IF(DATEDIF(G147,TODAY(),"D")&gt;60,"Vencido",IF(DATEDIF(G147,TODAY(),"D")&gt;30,"Aviso")),"")</f>
        <v/>
      </c>
    </row>
    <row r="148">
      <c r="A148" s="16" t="n"/>
      <c r="B148" s="2" t="n"/>
      <c r="C148" s="16" t="n"/>
      <c r="D148" s="5" t="n"/>
      <c r="E148" s="5" t="n"/>
      <c r="F148" s="5" t="n"/>
      <c r="G148" s="22" t="n"/>
      <c r="H148" s="5">
        <f>IFERROR(VLOOKUP(I148,regs!H:I,2,0),"")</f>
        <v/>
      </c>
      <c r="I148">
        <f>LEFT(B148,8)</f>
        <v/>
      </c>
      <c r="J148">
        <f>IF(G148&lt;&gt; "",IF(DATEDIF(G148,TODAY(),"D")&gt;60,"Vencido",IF(DATEDIF(G148,TODAY(),"D")&gt;30,"Aviso")),"")</f>
        <v/>
      </c>
    </row>
    <row r="149">
      <c r="A149" s="16" t="n"/>
      <c r="B149" s="2" t="n"/>
      <c r="C149" s="16" t="n"/>
      <c r="D149" s="5" t="n"/>
      <c r="E149" s="5" t="n"/>
      <c r="F149" s="5" t="n"/>
      <c r="G149" s="22" t="n"/>
      <c r="H149" s="5">
        <f>IFERROR(VLOOKUP(I149,regs!H:I,2,0),"")</f>
        <v/>
      </c>
      <c r="I149">
        <f>LEFT(B149,8)</f>
        <v/>
      </c>
      <c r="J149">
        <f>IF(G149&lt;&gt; "",IF(DATEDIF(G149,TODAY(),"D")&gt;60,"Vencido",IF(DATEDIF(G149,TODAY(),"D")&gt;30,"Aviso")),"")</f>
        <v/>
      </c>
    </row>
    <row r="150">
      <c r="A150" s="16" t="n"/>
      <c r="B150" s="2" t="n"/>
      <c r="C150" s="16" t="n"/>
      <c r="D150" s="5" t="n"/>
      <c r="E150" s="5" t="n"/>
      <c r="F150" s="5" t="n"/>
      <c r="G150" s="22" t="n"/>
      <c r="H150" s="5">
        <f>IFERROR(VLOOKUP(I150,regs!H:I,2,0),"")</f>
        <v/>
      </c>
      <c r="I150">
        <f>LEFT(B150,8)</f>
        <v/>
      </c>
      <c r="J150">
        <f>IF(G150&lt;&gt; "",IF(DATEDIF(G150,TODAY(),"D")&gt;60,"Vencido",IF(DATEDIF(G150,TODAY(),"D")&gt;30,"Aviso")),"")</f>
        <v/>
      </c>
    </row>
    <row r="151">
      <c r="A151" s="16" t="n"/>
      <c r="B151" s="2" t="n"/>
      <c r="C151" s="16" t="n"/>
      <c r="D151" s="5" t="n"/>
      <c r="E151" s="5" t="n"/>
      <c r="F151" s="5" t="n"/>
      <c r="G151" s="22" t="n"/>
      <c r="H151" s="5">
        <f>IFERROR(VLOOKUP(I151,regs!H:I,2,0),"")</f>
        <v/>
      </c>
      <c r="I151">
        <f>LEFT(B151,8)</f>
        <v/>
      </c>
      <c r="J151">
        <f>IF(G151&lt;&gt; "",IF(DATEDIF(G151,TODAY(),"D")&gt;60,"Vencido",IF(DATEDIF(G151,TODAY(),"D")&gt;30,"Aviso")),"")</f>
        <v/>
      </c>
    </row>
    <row r="152">
      <c r="A152" s="16" t="n"/>
      <c r="B152" s="2" t="n"/>
      <c r="C152" s="16" t="n"/>
      <c r="D152" s="5" t="n"/>
      <c r="E152" s="5" t="n"/>
      <c r="F152" s="5" t="n"/>
      <c r="G152" s="22" t="n"/>
      <c r="H152" s="5">
        <f>IFERROR(VLOOKUP(I152,regs!H:I,2,0),"")</f>
        <v/>
      </c>
      <c r="I152">
        <f>LEFT(B152,8)</f>
        <v/>
      </c>
      <c r="J152">
        <f>IF(G152&lt;&gt; "",IF(DATEDIF(G152,TODAY(),"D")&gt;60,"Vencido",IF(DATEDIF(G152,TODAY(),"D")&gt;30,"Aviso")),"")</f>
        <v/>
      </c>
    </row>
    <row r="153">
      <c r="A153" s="16" t="n"/>
      <c r="B153" s="2" t="n"/>
      <c r="C153" s="16" t="n"/>
      <c r="D153" s="5" t="n"/>
      <c r="E153" s="5" t="n"/>
      <c r="F153" s="5" t="n"/>
      <c r="G153" s="22" t="n"/>
      <c r="H153" s="5">
        <f>IFERROR(VLOOKUP(I153,regs!H:I,2,0),"")</f>
        <v/>
      </c>
      <c r="I153">
        <f>LEFT(B153,8)</f>
        <v/>
      </c>
      <c r="J153">
        <f>IF(G153&lt;&gt; "",IF(DATEDIF(G153,TODAY(),"D")&gt;60,"Vencido",IF(DATEDIF(G153,TODAY(),"D")&gt;30,"Aviso")),"")</f>
        <v/>
      </c>
    </row>
    <row r="154">
      <c r="A154" s="16" t="n"/>
      <c r="B154" s="2" t="n"/>
      <c r="C154" s="16" t="n"/>
      <c r="D154" s="5" t="n"/>
      <c r="E154" s="5" t="n"/>
      <c r="F154" s="5" t="n"/>
      <c r="G154" s="22" t="n"/>
      <c r="H154" s="5">
        <f>IFERROR(VLOOKUP(I154,regs!H:I,2,0),"")</f>
        <v/>
      </c>
      <c r="I154">
        <f>LEFT(B154,8)</f>
        <v/>
      </c>
      <c r="J154">
        <f>IF(G154&lt;&gt; "",IF(DATEDIF(G154,TODAY(),"D")&gt;60,"Vencido",IF(DATEDIF(G154,TODAY(),"D")&gt;30,"Aviso")),"")</f>
        <v/>
      </c>
    </row>
    <row r="155">
      <c r="A155" s="16" t="n"/>
      <c r="B155" s="2" t="n"/>
      <c r="C155" s="16" t="n"/>
      <c r="D155" s="5" t="n"/>
      <c r="E155" s="5" t="n"/>
      <c r="F155" s="5" t="n"/>
      <c r="G155" s="22" t="n"/>
      <c r="H155" s="5">
        <f>IFERROR(VLOOKUP(I155,regs!H:I,2,0),"")</f>
        <v/>
      </c>
      <c r="I155">
        <f>LEFT(B155,8)</f>
        <v/>
      </c>
      <c r="J155">
        <f>IF(G155&lt;&gt; "",IF(DATEDIF(G155,TODAY(),"D")&gt;60,"Vencido",IF(DATEDIF(G155,TODAY(),"D")&gt;30,"Aviso")),"")</f>
        <v/>
      </c>
    </row>
    <row r="156">
      <c r="A156" s="16" t="n"/>
      <c r="B156" s="2" t="n"/>
      <c r="C156" s="16" t="n"/>
      <c r="D156" s="5" t="n"/>
      <c r="E156" s="5" t="n"/>
      <c r="F156" s="5" t="n"/>
      <c r="G156" s="22" t="n"/>
      <c r="H156" s="5">
        <f>IFERROR(VLOOKUP(I156,regs!H:I,2,0),"")</f>
        <v/>
      </c>
      <c r="I156">
        <f>LEFT(B156,8)</f>
        <v/>
      </c>
      <c r="J156">
        <f>IF(G156&lt;&gt; "",IF(DATEDIF(G156,TODAY(),"D")&gt;60,"Vencido",IF(DATEDIF(G156,TODAY(),"D")&gt;30,"Aviso")),"")</f>
        <v/>
      </c>
    </row>
    <row r="157">
      <c r="A157" s="16" t="n"/>
      <c r="B157" s="2" t="n"/>
      <c r="C157" s="16" t="n"/>
      <c r="D157" s="5" t="n"/>
      <c r="E157" s="5" t="n"/>
      <c r="F157" s="5" t="n"/>
      <c r="G157" s="22" t="n"/>
      <c r="H157" s="5">
        <f>IFERROR(VLOOKUP(I157,regs!H:I,2,0),"")</f>
        <v/>
      </c>
      <c r="I157">
        <f>LEFT(B157,8)</f>
        <v/>
      </c>
      <c r="J157">
        <f>IF(G157&lt;&gt; "",IF(DATEDIF(G157,TODAY(),"D")&gt;60,"Vencido",IF(DATEDIF(G157,TODAY(),"D")&gt;30,"Aviso")),"")</f>
        <v/>
      </c>
    </row>
    <row r="158">
      <c r="A158" s="16" t="n"/>
      <c r="B158" s="2" t="n"/>
      <c r="C158" s="16" t="n"/>
      <c r="D158" s="5" t="n"/>
      <c r="E158" s="5" t="n"/>
      <c r="F158" s="5" t="n"/>
      <c r="G158" s="22" t="n"/>
      <c r="H158" s="5">
        <f>IFERROR(VLOOKUP(I158,regs!H:I,2,0),"")</f>
        <v/>
      </c>
      <c r="I158">
        <f>LEFT(B158,8)</f>
        <v/>
      </c>
      <c r="J158">
        <f>IF(G158&lt;&gt; "",IF(DATEDIF(G158,TODAY(),"D")&gt;60,"Vencido",IF(DATEDIF(G158,TODAY(),"D")&gt;30,"Aviso")),"")</f>
        <v/>
      </c>
    </row>
    <row r="159">
      <c r="A159" s="16" t="n"/>
      <c r="B159" s="2" t="n"/>
      <c r="C159" s="16" t="n"/>
      <c r="D159" s="5" t="n"/>
      <c r="E159" s="5" t="n"/>
      <c r="F159" s="5" t="n"/>
      <c r="G159" s="22" t="n"/>
      <c r="H159" s="5">
        <f>IFERROR(VLOOKUP(I159,regs!H:I,2,0),"")</f>
        <v/>
      </c>
      <c r="I159">
        <f>LEFT(B159,8)</f>
        <v/>
      </c>
      <c r="J159">
        <f>IF(G159&lt;&gt; "",IF(DATEDIF(G159,TODAY(),"D")&gt;60,"Vencido",IF(DATEDIF(G159,TODAY(),"D")&gt;30,"Aviso")),"")</f>
        <v/>
      </c>
    </row>
    <row r="160">
      <c r="A160" s="16" t="n"/>
      <c r="B160" s="2" t="n"/>
      <c r="C160" s="16" t="n"/>
      <c r="D160" s="5" t="n"/>
      <c r="E160" s="5" t="n"/>
      <c r="F160" s="5" t="n"/>
      <c r="G160" s="22" t="n"/>
      <c r="H160" s="5">
        <f>IFERROR(VLOOKUP(I160,regs!H:I,2,0),"")</f>
        <v/>
      </c>
      <c r="I160">
        <f>LEFT(B160,8)</f>
        <v/>
      </c>
      <c r="J160">
        <f>IF(G160&lt;&gt; "",IF(DATEDIF(G160,TODAY(),"D")&gt;60,"Vencido",IF(DATEDIF(G160,TODAY(),"D")&gt;30,"Aviso")),"")</f>
        <v/>
      </c>
    </row>
    <row r="161">
      <c r="A161" s="16" t="n"/>
      <c r="B161" s="2" t="n"/>
      <c r="C161" s="16" t="n"/>
      <c r="D161" s="5" t="n"/>
      <c r="E161" s="5" t="n"/>
      <c r="F161" s="5" t="n"/>
      <c r="G161" s="22" t="n"/>
      <c r="H161" s="5">
        <f>IFERROR(VLOOKUP(I161,regs!H:I,2,0),"")</f>
        <v/>
      </c>
      <c r="I161">
        <f>LEFT(B161,8)</f>
        <v/>
      </c>
      <c r="J161">
        <f>IF(G161&lt;&gt; "",IF(DATEDIF(G161,TODAY(),"D")&gt;60,"Vencido",IF(DATEDIF(G161,TODAY(),"D")&gt;30,"Aviso")),"")</f>
        <v/>
      </c>
    </row>
    <row r="162">
      <c r="A162" s="16" t="n"/>
      <c r="B162" s="2" t="n"/>
      <c r="C162" s="16" t="n"/>
      <c r="D162" s="5" t="n"/>
      <c r="E162" s="5" t="n"/>
      <c r="F162" s="5" t="n"/>
      <c r="G162" s="22" t="n"/>
      <c r="H162" s="5">
        <f>IFERROR(VLOOKUP(I162,regs!H:I,2,0),"")</f>
        <v/>
      </c>
      <c r="I162">
        <f>LEFT(B162,8)</f>
        <v/>
      </c>
      <c r="J162">
        <f>IF(G162&lt;&gt; "",IF(DATEDIF(G162,TODAY(),"D")&gt;60,"Vencido",IF(DATEDIF(G162,TODAY(),"D")&gt;30,"Aviso")),"")</f>
        <v/>
      </c>
    </row>
    <row r="163">
      <c r="A163" s="16" t="n"/>
      <c r="B163" s="2" t="n"/>
      <c r="C163" s="16" t="n"/>
      <c r="D163" s="5" t="n"/>
      <c r="E163" s="5" t="n"/>
      <c r="F163" s="5" t="n"/>
      <c r="G163" s="22" t="n"/>
      <c r="H163" s="5">
        <f>IFERROR(VLOOKUP(I163,regs!H:I,2,0),"")</f>
        <v/>
      </c>
      <c r="I163">
        <f>LEFT(B163,8)</f>
        <v/>
      </c>
      <c r="J163">
        <f>IF(G163&lt;&gt; "",IF(DATEDIF(G163,TODAY(),"D")&gt;60,"Vencido",IF(DATEDIF(G163,TODAY(),"D")&gt;30,"Aviso")),"")</f>
        <v/>
      </c>
    </row>
    <row r="164">
      <c r="A164" s="16" t="n"/>
      <c r="B164" s="2" t="n"/>
      <c r="C164" s="16" t="n"/>
      <c r="D164" s="5" t="n"/>
      <c r="E164" s="5" t="n"/>
      <c r="F164" s="5" t="n"/>
      <c r="G164" s="22" t="n"/>
      <c r="H164" s="5">
        <f>IFERROR(VLOOKUP(I164,regs!H:I,2,0),"")</f>
        <v/>
      </c>
      <c r="I164">
        <f>LEFT(B164,8)</f>
        <v/>
      </c>
      <c r="J164">
        <f>IF(G164&lt;&gt; "",IF(DATEDIF(G164,TODAY(),"D")&gt;60,"Vencido",IF(DATEDIF(G164,TODAY(),"D")&gt;30,"Aviso")),"")</f>
        <v/>
      </c>
    </row>
    <row r="165">
      <c r="A165" s="16" t="n"/>
      <c r="B165" s="2" t="n"/>
      <c r="C165" s="16" t="n"/>
      <c r="D165" s="5" t="n"/>
      <c r="E165" s="5" t="n"/>
      <c r="F165" s="5" t="n"/>
      <c r="G165" s="22" t="n"/>
      <c r="H165" s="5">
        <f>IFERROR(VLOOKUP(I165,regs!H:I,2,0),"")</f>
        <v/>
      </c>
      <c r="I165">
        <f>LEFT(B165,8)</f>
        <v/>
      </c>
      <c r="J165">
        <f>IF(G165&lt;&gt; "",IF(DATEDIF(G165,TODAY(),"D")&gt;60,"Vencido",IF(DATEDIF(G165,TODAY(),"D")&gt;30,"Aviso")),"")</f>
        <v/>
      </c>
    </row>
    <row r="166">
      <c r="A166" s="16" t="n"/>
      <c r="B166" s="2" t="n"/>
      <c r="C166" s="16" t="n"/>
      <c r="D166" s="5" t="n"/>
      <c r="E166" s="5" t="n"/>
      <c r="F166" s="5" t="n"/>
      <c r="G166" s="22" t="n"/>
      <c r="H166" s="5">
        <f>IFERROR(VLOOKUP(I166,regs!H:I,2,0),"")</f>
        <v/>
      </c>
      <c r="I166">
        <f>LEFT(B166,8)</f>
        <v/>
      </c>
      <c r="J166">
        <f>IF(G166&lt;&gt; "",IF(DATEDIF(G166,TODAY(),"D")&gt;60,"Vencido",IF(DATEDIF(G166,TODAY(),"D")&gt;30,"Aviso")),"")</f>
        <v/>
      </c>
    </row>
    <row r="167">
      <c r="A167" s="16" t="n"/>
      <c r="B167" s="2" t="n"/>
      <c r="C167" s="16" t="n"/>
      <c r="D167" s="5" t="n"/>
      <c r="E167" s="5" t="n"/>
      <c r="F167" s="5" t="n"/>
      <c r="G167" s="22" t="n"/>
      <c r="H167" s="5">
        <f>IFERROR(VLOOKUP(I167,regs!H:I,2,0),"")</f>
        <v/>
      </c>
      <c r="I167">
        <f>LEFT(B167,8)</f>
        <v/>
      </c>
      <c r="J167">
        <f>IF(G167&lt;&gt; "",IF(DATEDIF(G167,TODAY(),"D")&gt;60,"Vencido",IF(DATEDIF(G167,TODAY(),"D")&gt;30,"Aviso")),"")</f>
        <v/>
      </c>
    </row>
    <row r="168">
      <c r="A168" s="16" t="n"/>
      <c r="B168" s="2" t="n"/>
      <c r="C168" s="16" t="n"/>
      <c r="D168" s="5" t="n"/>
      <c r="E168" s="5" t="n"/>
      <c r="F168" s="5" t="n"/>
      <c r="G168" s="22" t="n"/>
      <c r="H168" s="5">
        <f>IFERROR(VLOOKUP(I168,regs!H:I,2,0),"")</f>
        <v/>
      </c>
      <c r="I168">
        <f>LEFT(B168,8)</f>
        <v/>
      </c>
      <c r="J168">
        <f>IF(G168&lt;&gt; "",IF(DATEDIF(G168,TODAY(),"D")&gt;60,"Vencido",IF(DATEDIF(G168,TODAY(),"D")&gt;30,"Aviso")),"")</f>
        <v/>
      </c>
    </row>
    <row r="169">
      <c r="A169" s="16" t="n"/>
      <c r="B169" s="2" t="n"/>
      <c r="C169" s="16" t="n"/>
      <c r="D169" s="5" t="n"/>
      <c r="E169" s="5" t="n"/>
      <c r="F169" s="5" t="n"/>
      <c r="G169" s="22" t="n"/>
      <c r="H169" s="5">
        <f>IFERROR(VLOOKUP(I169,regs!H:I,2,0),"")</f>
        <v/>
      </c>
      <c r="I169">
        <f>LEFT(B169,8)</f>
        <v/>
      </c>
      <c r="J169">
        <f>IF(G169&lt;&gt; "",IF(DATEDIF(G169,TODAY(),"D")&gt;60,"Vencido",IF(DATEDIF(G169,TODAY(),"D")&gt;30,"Aviso")),"")</f>
        <v/>
      </c>
    </row>
    <row r="170">
      <c r="A170" s="16" t="n"/>
      <c r="B170" s="2" t="n"/>
      <c r="C170" s="16" t="n"/>
      <c r="D170" s="5" t="n"/>
      <c r="E170" s="5" t="n"/>
      <c r="F170" s="5" t="n"/>
      <c r="G170" s="22" t="n"/>
      <c r="H170" s="5">
        <f>IFERROR(VLOOKUP(I170,regs!H:I,2,0),"")</f>
        <v/>
      </c>
      <c r="I170">
        <f>LEFT(B170,8)</f>
        <v/>
      </c>
      <c r="J170">
        <f>IF(G170&lt;&gt; "",IF(DATEDIF(G170,TODAY(),"D")&gt;60,"Vencido",IF(DATEDIF(G170,TODAY(),"D")&gt;30,"Aviso")),"")</f>
        <v/>
      </c>
    </row>
    <row r="171">
      <c r="A171" s="16" t="n"/>
      <c r="B171" s="2" t="n"/>
      <c r="C171" s="16" t="n"/>
      <c r="D171" s="5" t="n"/>
      <c r="E171" s="5" t="n"/>
      <c r="F171" s="5" t="n"/>
      <c r="G171" s="22" t="n"/>
      <c r="H171" s="5">
        <f>IFERROR(VLOOKUP(I171,regs!H:I,2,0),"")</f>
        <v/>
      </c>
      <c r="I171">
        <f>LEFT(B171,8)</f>
        <v/>
      </c>
      <c r="J171">
        <f>IF(G171&lt;&gt; "",IF(DATEDIF(G171,TODAY(),"D")&gt;60,"Vencido",IF(DATEDIF(G171,TODAY(),"D")&gt;30,"Aviso")),"")</f>
        <v/>
      </c>
    </row>
    <row r="172">
      <c r="A172" s="16" t="n"/>
      <c r="B172" s="2" t="n"/>
      <c r="C172" s="16" t="n"/>
      <c r="D172" s="5" t="n"/>
      <c r="E172" s="5" t="n"/>
      <c r="F172" s="5" t="n"/>
      <c r="G172" s="22" t="n"/>
      <c r="H172" s="5">
        <f>IFERROR(VLOOKUP(I172,regs!H:I,2,0),"")</f>
        <v/>
      </c>
      <c r="I172">
        <f>LEFT(B172,8)</f>
        <v/>
      </c>
      <c r="J172">
        <f>IF(G172&lt;&gt; "",IF(DATEDIF(G172,TODAY(),"D")&gt;60,"Vencido",IF(DATEDIF(G172,TODAY(),"D")&gt;30,"Aviso")),"")</f>
        <v/>
      </c>
    </row>
    <row r="173">
      <c r="A173" s="16" t="n"/>
      <c r="B173" s="2" t="n"/>
      <c r="C173" s="16" t="n"/>
      <c r="D173" s="5" t="n"/>
      <c r="E173" s="5" t="n"/>
      <c r="F173" s="5" t="n"/>
      <c r="G173" s="22" t="n"/>
      <c r="H173" s="5">
        <f>IFERROR(VLOOKUP(I173,regs!H:I,2,0),"")</f>
        <v/>
      </c>
      <c r="I173">
        <f>LEFT(B173,8)</f>
        <v/>
      </c>
      <c r="J173">
        <f>IF(G173&lt;&gt; "",IF(DATEDIF(G173,TODAY(),"D")&gt;60,"Vencido",IF(DATEDIF(G173,TODAY(),"D")&gt;30,"Aviso")),"")</f>
        <v/>
      </c>
    </row>
    <row r="174">
      <c r="A174" s="16" t="n"/>
      <c r="B174" s="2" t="n"/>
      <c r="C174" s="16" t="n"/>
      <c r="D174" s="5" t="n"/>
      <c r="E174" s="5" t="n"/>
      <c r="F174" s="5" t="n"/>
      <c r="G174" s="22" t="n"/>
      <c r="H174" s="5">
        <f>IFERROR(VLOOKUP(I174,regs!H:I,2,0),"")</f>
        <v/>
      </c>
      <c r="I174">
        <f>LEFT(B174,8)</f>
        <v/>
      </c>
      <c r="J174">
        <f>IF(G174&lt;&gt; "",IF(DATEDIF(G174,TODAY(),"D")&gt;60,"Vencido",IF(DATEDIF(G174,TODAY(),"D")&gt;30,"Aviso")),"")</f>
        <v/>
      </c>
    </row>
    <row r="175">
      <c r="A175" s="16" t="n"/>
      <c r="B175" s="2" t="n"/>
      <c r="C175" s="16" t="n"/>
      <c r="D175" s="5" t="n"/>
      <c r="E175" s="5" t="n"/>
      <c r="F175" s="5" t="n"/>
      <c r="G175" s="22" t="n"/>
      <c r="H175" s="5">
        <f>IFERROR(VLOOKUP(I175,regs!H:I,2,0),"")</f>
        <v/>
      </c>
      <c r="I175">
        <f>LEFT(B175,8)</f>
        <v/>
      </c>
      <c r="J175">
        <f>IF(G175&lt;&gt; "",IF(DATEDIF(G175,TODAY(),"D")&gt;60,"Vencido",IF(DATEDIF(G175,TODAY(),"D")&gt;30,"Aviso")),"")</f>
        <v/>
      </c>
    </row>
    <row r="176">
      <c r="A176" s="16" t="n"/>
      <c r="B176" s="2" t="n"/>
      <c r="C176" s="16" t="n"/>
      <c r="D176" s="5" t="n"/>
      <c r="E176" s="5" t="n"/>
      <c r="F176" s="5" t="n"/>
      <c r="G176" s="22" t="n"/>
      <c r="H176" s="5">
        <f>IFERROR(VLOOKUP(I176,regs!H:I,2,0),"")</f>
        <v/>
      </c>
      <c r="I176">
        <f>LEFT(B176,8)</f>
        <v/>
      </c>
      <c r="J176">
        <f>IF(G176&lt;&gt; "",IF(DATEDIF(G176,TODAY(),"D")&gt;60,"Vencido",IF(DATEDIF(G176,TODAY(),"D")&gt;30,"Aviso")),"")</f>
        <v/>
      </c>
    </row>
    <row r="177">
      <c r="A177" s="16" t="n"/>
      <c r="B177" s="2" t="n"/>
      <c r="C177" s="16" t="n"/>
      <c r="D177" s="5" t="n"/>
      <c r="E177" s="5" t="n"/>
      <c r="F177" s="5" t="n"/>
      <c r="G177" s="22" t="n"/>
      <c r="H177" s="5">
        <f>IFERROR(VLOOKUP(I177,regs!H:I,2,0),"")</f>
        <v/>
      </c>
      <c r="I177">
        <f>LEFT(B177,8)</f>
        <v/>
      </c>
      <c r="J177">
        <f>IF(G177&lt;&gt; "",IF(DATEDIF(G177,TODAY(),"D")&gt;60,"Vencido",IF(DATEDIF(G177,TODAY(),"D")&gt;30,"Aviso")),"")</f>
        <v/>
      </c>
    </row>
    <row r="178">
      <c r="A178" s="16" t="n"/>
      <c r="B178" s="2" t="n"/>
      <c r="C178" s="16" t="n"/>
      <c r="D178" s="5" t="n"/>
      <c r="E178" s="5" t="n"/>
      <c r="F178" s="5" t="n"/>
      <c r="G178" s="22" t="n"/>
      <c r="H178" s="5">
        <f>IFERROR(VLOOKUP(I178,regs!H:I,2,0),"")</f>
        <v/>
      </c>
      <c r="I178">
        <f>LEFT(B178,8)</f>
        <v/>
      </c>
      <c r="J178">
        <f>IF(G178&lt;&gt; "",IF(DATEDIF(G178,TODAY(),"D")&gt;60,"Vencido",IF(DATEDIF(G178,TODAY(),"D")&gt;30,"Aviso")),"")</f>
        <v/>
      </c>
    </row>
    <row r="179">
      <c r="A179" s="16" t="n"/>
      <c r="B179" s="2" t="n"/>
      <c r="C179" s="16" t="n"/>
      <c r="D179" s="5" t="n"/>
      <c r="E179" s="5" t="n"/>
      <c r="F179" s="5" t="n"/>
      <c r="G179" s="22" t="n"/>
      <c r="H179" s="5">
        <f>IFERROR(VLOOKUP(I179,regs!H:I,2,0),"")</f>
        <v/>
      </c>
      <c r="I179">
        <f>LEFT(B179,8)</f>
        <v/>
      </c>
      <c r="J179">
        <f>IF(G179&lt;&gt; "",IF(DATEDIF(G179,TODAY(),"D")&gt;60,"Vencido",IF(DATEDIF(G179,TODAY(),"D")&gt;30,"Aviso")),"")</f>
        <v/>
      </c>
    </row>
    <row r="180">
      <c r="A180" s="16" t="n"/>
      <c r="B180" s="2" t="n"/>
      <c r="C180" s="16" t="n"/>
      <c r="D180" s="5" t="n"/>
      <c r="E180" s="5" t="n"/>
      <c r="F180" s="5" t="n"/>
      <c r="G180" s="22" t="n"/>
      <c r="H180" s="5">
        <f>IFERROR(VLOOKUP(I180,regs!H:I,2,0),"")</f>
        <v/>
      </c>
      <c r="I180">
        <f>LEFT(B180,8)</f>
        <v/>
      </c>
      <c r="J180">
        <f>IF(G180&lt;&gt; "",IF(DATEDIF(G180,TODAY(),"D")&gt;60,"Vencido",IF(DATEDIF(G180,TODAY(),"D")&gt;30,"Aviso")),"")</f>
        <v/>
      </c>
    </row>
    <row r="181">
      <c r="A181" s="16" t="n"/>
      <c r="B181" s="2" t="n"/>
      <c r="C181" s="16" t="n"/>
      <c r="D181" s="5" t="n"/>
      <c r="E181" s="5" t="n"/>
      <c r="F181" s="5" t="n"/>
      <c r="G181" s="22" t="n"/>
      <c r="H181" s="5">
        <f>IFERROR(VLOOKUP(I181,regs!H:I,2,0),"")</f>
        <v/>
      </c>
      <c r="I181">
        <f>LEFT(B181,8)</f>
        <v/>
      </c>
      <c r="J181">
        <f>IF(G181&lt;&gt; "",IF(DATEDIF(G181,TODAY(),"D")&gt;60,"Vencido",IF(DATEDIF(G181,TODAY(),"D")&gt;30,"Aviso")),"")</f>
        <v/>
      </c>
    </row>
    <row r="182">
      <c r="A182" s="16" t="n"/>
      <c r="B182" s="2" t="n"/>
      <c r="C182" s="16" t="n"/>
      <c r="D182" s="5" t="n"/>
      <c r="E182" s="5" t="n"/>
      <c r="F182" s="5" t="n"/>
      <c r="G182" s="22" t="n"/>
      <c r="H182" s="5">
        <f>IFERROR(VLOOKUP(I182,regs!H:I,2,0),"")</f>
        <v/>
      </c>
      <c r="I182">
        <f>LEFT(B182,8)</f>
        <v/>
      </c>
      <c r="J182">
        <f>IF(G182&lt;&gt; "",IF(DATEDIF(G182,TODAY(),"D")&gt;60,"Vencido",IF(DATEDIF(G182,TODAY(),"D")&gt;30,"Aviso")),"")</f>
        <v/>
      </c>
    </row>
    <row r="183">
      <c r="J183">
        <f>IF(G183&lt;&gt; "",IF(DATEDIF(G183,TODAY(),"D")&gt;60,"Vencido",IF(DATEDIF(G183,TODAY(),"D")&gt;30,"Aviso")),"")</f>
        <v/>
      </c>
    </row>
  </sheetData>
  <autoFilter ref="A1:I182"/>
  <conditionalFormatting sqref="G2:G182">
    <cfRule type="expression" priority="1" dxfId="1">
      <formula>$J2="Aviso"</formula>
    </cfRule>
    <cfRule type="expression" priority="3" dxfId="0">
      <formula>$J2="Vencido"</formula>
    </cfRule>
  </conditionalFormatting>
  <pageMargins left="0.511811024" right="0.511811024" top="0.787401575" bottom="0.787401575" header="0.31496062" footer="0.31496062"/>
  <pageSetup orientation="landscape" paperSize="9" scale="18"/>
</worksheet>
</file>

<file path=xl/worksheets/sheet6.xml><?xml version="1.0" encoding="utf-8"?>
<worksheet xmlns="http://schemas.openxmlformats.org/spreadsheetml/2006/main">
  <sheetPr codeName="Plan6">
    <tabColor theme="4" tint="0.3999755851924192"/>
    <outlinePr summaryBelow="1" summaryRight="1"/>
    <pageSetUpPr/>
  </sheetPr>
  <dimension ref="A1:L108"/>
  <sheetViews>
    <sheetView workbookViewId="0">
      <selection activeCell="M65" sqref="M65"/>
    </sheetView>
  </sheetViews>
  <sheetFormatPr baseColWidth="8" defaultColWidth="9.109375" defaultRowHeight="14.4" outlineLevelCol="0"/>
  <cols>
    <col width="9.109375" customWidth="1" style="32" min="1" max="1"/>
    <col width="31.109375" customWidth="1" style="32" min="2" max="2"/>
    <col width="14" customWidth="1" style="32" min="3" max="3"/>
    <col width="13.109375" customWidth="1" style="32" min="4" max="4"/>
    <col width="14" customWidth="1" style="32" min="5" max="5"/>
    <col width="13.109375" customWidth="1" style="32" min="6" max="6"/>
    <col width="31.33203125" customWidth="1" style="32" min="7" max="7"/>
    <col width="14" customWidth="1" style="32" min="8" max="8"/>
    <col width="9.109375" customWidth="1" style="32" min="9" max="9"/>
    <col width="5.33203125" customWidth="1" style="32" min="10" max="10"/>
    <col width="9.109375" customWidth="1" style="32" min="11" max="121"/>
  </cols>
  <sheetData>
    <row r="1" ht="25.5" customHeight="1" s="32">
      <c r="B1" s="3" t="inlineStr">
        <is>
          <t>Estatística 2023</t>
        </is>
      </c>
      <c r="C1" s="3" t="inlineStr">
        <is>
          <t>Nº</t>
        </is>
      </c>
      <c r="D1" s="25" t="n"/>
      <c r="E1" s="25" t="n"/>
      <c r="G1" s="3" t="inlineStr">
        <is>
          <t>Estatística 2022</t>
        </is>
      </c>
      <c r="H1" s="3" t="inlineStr">
        <is>
          <t>Nº</t>
        </is>
      </c>
    </row>
    <row r="2" ht="26.25" customHeight="1" s="32">
      <c r="B2" s="4" t="inlineStr">
        <is>
          <t>ACT de lojista</t>
        </is>
      </c>
      <c r="C2" s="5">
        <f>C9-C3-C4-C5</f>
        <v/>
      </c>
      <c r="G2" s="4" t="inlineStr">
        <is>
          <t>ACT de lojista</t>
        </is>
      </c>
      <c r="H2" s="5" t="n">
        <v>246</v>
      </c>
    </row>
    <row r="3" ht="26.25" customHeight="1" s="32">
      <c r="B3" s="4" t="inlineStr">
        <is>
          <t>ACT de mercado</t>
        </is>
      </c>
      <c r="C3" s="5" t="n">
        <v>76</v>
      </c>
      <c r="G3" s="4" t="inlineStr">
        <is>
          <t>ACT de mercado</t>
        </is>
      </c>
      <c r="H3" s="5" t="n">
        <v>83</v>
      </c>
    </row>
    <row r="4" ht="26.25" customHeight="1" s="32">
      <c r="B4" s="4" t="inlineStr">
        <is>
          <t>ACT de farmácia</t>
        </is>
      </c>
      <c r="C4" s="5" t="n">
        <v>3</v>
      </c>
      <c r="G4" s="4" t="inlineStr">
        <is>
          <t>ACT de farmácia</t>
        </is>
      </c>
      <c r="H4" s="5" t="n">
        <v>2</v>
      </c>
    </row>
    <row r="5" ht="26.25" customHeight="1" s="32">
      <c r="B5" s="4" t="inlineStr">
        <is>
          <t>ACT de óticas</t>
        </is>
      </c>
      <c r="C5" s="5" t="n">
        <v>3</v>
      </c>
      <c r="G5" s="4" t="inlineStr">
        <is>
          <t>ACT de óticas</t>
        </is>
      </c>
      <c r="H5" s="5" t="n">
        <v>4</v>
      </c>
    </row>
    <row r="6" ht="26.25" customHeight="1" s="32">
      <c r="B6" s="4" t="inlineStr">
        <is>
          <t>ACT de atacadista</t>
        </is>
      </c>
      <c r="C6" s="5" t="n">
        <v>6</v>
      </c>
      <c r="G6" s="4" t="inlineStr">
        <is>
          <t>ACT de atacadista</t>
        </is>
      </c>
      <c r="H6" s="5" t="n">
        <v>3</v>
      </c>
    </row>
    <row r="7" ht="26.25" customHeight="1" s="32">
      <c r="B7" s="4" t="inlineStr">
        <is>
          <t>ACTS de domingos e feriados</t>
        </is>
      </c>
      <c r="C7" s="5">
        <f>C9-C8</f>
        <v/>
      </c>
      <c r="G7" s="4" t="inlineStr">
        <is>
          <t>ACTS de domingos e feriados</t>
        </is>
      </c>
      <c r="H7" s="5" t="n">
        <v>327</v>
      </c>
    </row>
    <row r="8" ht="26.25" customHeight="1" s="32">
      <c r="B8" s="4" t="inlineStr">
        <is>
          <t>Outros ACTS</t>
        </is>
      </c>
      <c r="C8" s="5" t="n">
        <v>8</v>
      </c>
      <c r="G8" s="4" t="inlineStr">
        <is>
          <t>Outros ACTS</t>
        </is>
      </c>
      <c r="H8" s="5" t="n">
        <v>8</v>
      </c>
    </row>
    <row r="9" ht="26.25" customHeight="1" s="32">
      <c r="B9" s="4" t="inlineStr">
        <is>
          <t>Instrumentos registrados</t>
        </is>
      </c>
      <c r="C9" s="5" t="n">
        <v>309</v>
      </c>
      <c r="G9" s="4" t="inlineStr">
        <is>
          <t>Instrumentos registrados</t>
        </is>
      </c>
      <c r="H9" s="5" t="n">
        <v>335</v>
      </c>
    </row>
    <row r="30" ht="18" customHeight="1" s="32">
      <c r="A30" s="7" t="n"/>
      <c r="B30" s="26" t="n"/>
      <c r="C30" s="26" t="n"/>
      <c r="D30" s="30" t="n">
        <v>2023</v>
      </c>
      <c r="E30" s="31" t="n"/>
      <c r="F30" s="31" t="n"/>
      <c r="G30" s="31" t="n"/>
      <c r="H30" s="31" t="n"/>
      <c r="I30" s="31" t="n"/>
      <c r="J30" s="8" t="n"/>
    </row>
    <row r="31" ht="18" customHeight="1" s="32">
      <c r="A31" s="9" t="n"/>
      <c r="B31" s="27" t="n"/>
      <c r="C31" s="27" t="n"/>
      <c r="J31" s="10" t="n"/>
    </row>
    <row r="32" ht="18" customHeight="1" s="32">
      <c r="A32" s="9" t="n"/>
      <c r="B32" s="27" t="n"/>
      <c r="C32" s="27" t="n"/>
      <c r="J32" s="10" t="n"/>
    </row>
    <row r="33">
      <c r="A33" s="9" t="n"/>
      <c r="J33" s="10" t="n"/>
    </row>
    <row r="34">
      <c r="A34" s="9" t="n"/>
      <c r="J34" s="10" t="n"/>
    </row>
    <row r="35">
      <c r="A35" s="9" t="n"/>
      <c r="J35" s="10" t="n"/>
    </row>
    <row r="36">
      <c r="A36" s="9" t="n"/>
      <c r="J36" s="10" t="n"/>
    </row>
    <row r="37">
      <c r="A37" s="9" t="n"/>
      <c r="J37" s="10" t="n"/>
    </row>
    <row r="38">
      <c r="A38" s="9" t="n"/>
      <c r="J38" s="10" t="n"/>
    </row>
    <row r="39">
      <c r="A39" s="9" t="n"/>
      <c r="J39" s="10" t="n"/>
    </row>
    <row r="40">
      <c r="A40" s="9" t="n"/>
      <c r="J40" s="10" t="n"/>
    </row>
    <row r="41">
      <c r="A41" s="9" t="n"/>
      <c r="J41" s="10" t="n"/>
    </row>
    <row r="42">
      <c r="A42" s="9" t="n"/>
      <c r="J42" s="10" t="n"/>
    </row>
    <row r="43">
      <c r="A43" s="9" t="n"/>
      <c r="J43" s="10" t="n"/>
    </row>
    <row r="44">
      <c r="A44" s="9" t="n"/>
      <c r="J44" s="10" t="n"/>
    </row>
    <row r="45">
      <c r="A45" s="9" t="n"/>
      <c r="J45" s="10" t="n"/>
    </row>
    <row r="46">
      <c r="A46" s="9" t="n"/>
      <c r="J46" s="10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 ht="18" customHeight="1" s="32">
      <c r="A49" s="7" t="n"/>
      <c r="B49" s="26" t="n"/>
      <c r="C49" s="26" t="n"/>
      <c r="D49" s="30" t="n">
        <v>2022</v>
      </c>
      <c r="E49" s="31" t="n"/>
      <c r="F49" s="31" t="n"/>
      <c r="G49" s="31" t="n"/>
      <c r="H49" s="31" t="n"/>
      <c r="I49" s="31" t="n"/>
      <c r="J49" s="8" t="n"/>
    </row>
    <row r="50" ht="18" customHeight="1" s="32">
      <c r="A50" s="9" t="n"/>
      <c r="B50" s="27" t="n"/>
      <c r="C50" s="27" t="n"/>
      <c r="J50" s="10" t="n"/>
    </row>
    <row r="51" ht="18" customHeight="1" s="32">
      <c r="A51" s="9" t="n"/>
      <c r="B51" s="27" t="n"/>
      <c r="C51" s="27" t="n"/>
      <c r="J51" s="10" t="n"/>
    </row>
    <row r="52">
      <c r="A52" s="9" t="n"/>
      <c r="J52" s="10" t="n"/>
    </row>
    <row r="53">
      <c r="A53" s="9" t="n"/>
      <c r="J53" s="10" t="n"/>
    </row>
    <row r="54">
      <c r="A54" s="9" t="n"/>
      <c r="J54" s="10" t="n"/>
    </row>
    <row r="55">
      <c r="A55" s="9" t="n"/>
      <c r="J55" s="10" t="n"/>
    </row>
    <row r="56">
      <c r="A56" s="9" t="n"/>
      <c r="J56" s="10" t="n"/>
    </row>
    <row r="57">
      <c r="A57" s="9" t="n"/>
      <c r="J57" s="10" t="n"/>
    </row>
    <row r="58">
      <c r="A58" s="9" t="n"/>
      <c r="J58" s="10" t="n"/>
    </row>
    <row r="59">
      <c r="A59" s="9" t="n"/>
      <c r="J59" s="10" t="n"/>
    </row>
    <row r="60">
      <c r="A60" s="9" t="n"/>
      <c r="J60" s="10" t="n"/>
    </row>
    <row r="61">
      <c r="A61" s="9" t="n"/>
      <c r="J61" s="10" t="n"/>
    </row>
    <row r="62">
      <c r="A62" s="9" t="n"/>
      <c r="J62" s="10" t="n"/>
    </row>
    <row r="63">
      <c r="A63" s="9" t="n"/>
      <c r="J63" s="10" t="n"/>
    </row>
    <row r="64">
      <c r="A64" s="9" t="n"/>
      <c r="J64" s="10" t="n"/>
    </row>
    <row r="65">
      <c r="A65" s="9" t="n"/>
      <c r="J65" s="10" t="n"/>
    </row>
    <row r="66">
      <c r="A66" s="11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 ht="14.4" customHeight="1" s="32">
      <c r="A68" s="7" t="n"/>
      <c r="B68" s="26" t="n"/>
      <c r="C68" s="26" t="n"/>
      <c r="D68" s="30" t="inlineStr">
        <is>
          <t>2022 x 2023</t>
        </is>
      </c>
      <c r="E68" s="31" t="n"/>
      <c r="F68" s="31" t="n"/>
      <c r="G68" s="31" t="n"/>
      <c r="H68" s="31" t="n"/>
      <c r="I68" s="8" t="n"/>
    </row>
    <row r="69" ht="14.4" customHeight="1" s="32">
      <c r="A69" s="9" t="n"/>
      <c r="B69" s="27" t="n"/>
      <c r="C69" s="27" t="n"/>
      <c r="I69" s="10" t="n"/>
    </row>
    <row r="70" ht="14.4" customHeight="1" s="32">
      <c r="A70" s="9" t="n"/>
      <c r="B70" s="27" t="n"/>
      <c r="C70" s="27" t="n"/>
      <c r="I70" s="10" t="n"/>
    </row>
    <row r="71">
      <c r="A71" s="9" t="n"/>
      <c r="I71" s="10" t="n"/>
    </row>
    <row r="72">
      <c r="A72" s="9" t="n"/>
      <c r="I72" s="10" t="n"/>
    </row>
    <row r="73">
      <c r="A73" s="9" t="n"/>
      <c r="I73" s="10" t="n"/>
    </row>
    <row r="74">
      <c r="A74" s="9" t="n"/>
      <c r="I74" s="10" t="n"/>
    </row>
    <row r="75">
      <c r="A75" s="9" t="n"/>
      <c r="I75" s="10" t="n"/>
    </row>
    <row r="76">
      <c r="A76" s="9" t="n"/>
      <c r="I76" s="10" t="n"/>
    </row>
    <row r="77">
      <c r="A77" s="9" t="n"/>
      <c r="I77" s="10" t="n"/>
    </row>
    <row r="78">
      <c r="A78" s="9" t="n"/>
      <c r="I78" s="10" t="n"/>
    </row>
    <row r="79">
      <c r="A79" s="9" t="n"/>
      <c r="I79" s="10" t="n"/>
    </row>
    <row r="80">
      <c r="A80" s="9" t="n"/>
      <c r="I80" s="10" t="n"/>
    </row>
    <row r="81">
      <c r="A81" s="9" t="n"/>
      <c r="I81" s="10" t="n"/>
    </row>
    <row r="82">
      <c r="A82" s="9" t="n"/>
      <c r="I82" s="10" t="n"/>
    </row>
    <row r="83">
      <c r="A83" s="9" t="n"/>
      <c r="I83" s="10" t="n"/>
    </row>
    <row r="84">
      <c r="A84" s="9" t="n"/>
      <c r="I84" s="10" t="n"/>
    </row>
    <row r="85">
      <c r="A85" s="9" t="n"/>
      <c r="I85" s="10" t="n"/>
    </row>
    <row r="86">
      <c r="A86" s="9" t="n"/>
      <c r="I86" s="10" t="n"/>
    </row>
    <row r="87">
      <c r="A87" s="9" t="n"/>
      <c r="I87" s="10" t="n"/>
    </row>
    <row r="88">
      <c r="A88" s="9" t="n"/>
      <c r="I88" s="10" t="n"/>
    </row>
    <row r="89">
      <c r="A89" s="9" t="n"/>
      <c r="I89" s="10" t="n"/>
    </row>
    <row r="90">
      <c r="A90" s="9" t="n"/>
      <c r="I90" s="10" t="n"/>
    </row>
    <row r="91">
      <c r="A91" s="9" t="n"/>
      <c r="I91" s="10" t="n"/>
    </row>
    <row r="92">
      <c r="A92" s="9" t="n"/>
      <c r="I92" s="10" t="n"/>
    </row>
    <row r="93">
      <c r="A93" s="9" t="n"/>
      <c r="I93" s="10" t="n"/>
    </row>
    <row r="94">
      <c r="A94" s="9" t="n"/>
      <c r="I94" s="10" t="n"/>
    </row>
    <row r="95">
      <c r="A95" s="9" t="n"/>
      <c r="I95" s="10" t="n"/>
    </row>
    <row r="96">
      <c r="A96" s="9" t="n"/>
      <c r="I96" s="10" t="n"/>
    </row>
    <row r="97">
      <c r="A97" s="9" t="n"/>
      <c r="I97" s="10" t="n"/>
      <c r="L97" s="15" t="n"/>
    </row>
    <row r="98">
      <c r="A98" s="9" t="n"/>
      <c r="I98" s="10" t="n"/>
    </row>
    <row r="99">
      <c r="A99" s="9" t="n"/>
      <c r="I99" s="10" t="n"/>
    </row>
    <row r="100">
      <c r="A100" s="9" t="n"/>
      <c r="I100" s="10" t="n"/>
    </row>
    <row r="101">
      <c r="A101" s="9" t="n"/>
      <c r="I101" s="10" t="n"/>
    </row>
    <row r="102">
      <c r="A102" s="9" t="n"/>
      <c r="I102" s="10" t="n"/>
    </row>
    <row r="103">
      <c r="A103" s="9" t="n"/>
      <c r="I103" s="10" t="n"/>
    </row>
    <row r="104">
      <c r="A104" s="9" t="n"/>
      <c r="I104" s="10" t="n"/>
    </row>
    <row r="105">
      <c r="A105" s="9" t="n"/>
      <c r="I105" s="10" t="n"/>
    </row>
    <row r="106">
      <c r="A106" s="9" t="n"/>
      <c r="I106" s="10" t="n"/>
    </row>
    <row r="107">
      <c r="A107" s="9" t="n"/>
      <c r="I107" s="10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2" t="n"/>
      <c r="I108" s="13" t="n"/>
    </row>
    <row r="110" ht="15" customHeight="1" s="32"/>
  </sheetData>
  <mergeCells count="3">
    <mergeCell ref="D30:F32"/>
    <mergeCell ref="D49:F51"/>
    <mergeCell ref="D68:F70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2023-08-11T13:07:15Z</dcterms:modified>
  <cp:lastModifiedBy>dell</cp:lastModifiedBy>
  <cp:lastPrinted>2023-04-26T20:50:38Z</cp:lastPrinted>
</cp:coreProperties>
</file>