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409_zadani_vakcinace\"/>
    </mc:Choice>
  </mc:AlternateContent>
  <xr:revisionPtr revIDLastSave="0" documentId="13_ncr:1_{DBA8C82B-2AE0-452E-9433-66A6E9CE1076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KRAJE spotřeby VAKCINY" sheetId="1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1" i="12" l="1"/>
  <c r="J20" i="12"/>
  <c r="J19" i="12"/>
  <c r="J18" i="12"/>
  <c r="J17" i="12"/>
  <c r="J16" i="12"/>
  <c r="J15" i="12"/>
  <c r="J14" i="12"/>
  <c r="J13" i="12"/>
  <c r="J12" i="12"/>
  <c r="J11" i="12"/>
  <c r="J10" i="12"/>
  <c r="J9" i="12"/>
  <c r="J8" i="12"/>
  <c r="J7" i="12"/>
  <c r="K7" i="12" l="1"/>
  <c r="K8" i="12"/>
  <c r="K9" i="12"/>
  <c r="K10" i="12"/>
  <c r="K11" i="12"/>
  <c r="K12" i="12"/>
  <c r="K13" i="12"/>
  <c r="K14" i="12"/>
  <c r="K15" i="12"/>
  <c r="K16" i="12"/>
  <c r="K17" i="12"/>
  <c r="K18" i="12"/>
  <c r="K19" i="12"/>
  <c r="K20" i="12"/>
  <c r="K21" i="12"/>
</calcChain>
</file>

<file path=xl/sharedStrings.xml><?xml version="1.0" encoding="utf-8"?>
<sst xmlns="http://schemas.openxmlformats.org/spreadsheetml/2006/main" count="34" uniqueCount="29">
  <si>
    <t>Kraj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</si>
  <si>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</si>
  <si>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</si>
  <si>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</si>
  <si>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</si>
  <si>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</si>
  <si>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</si>
  <si>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</si>
  <si>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</si>
  <si>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</si>
  <si>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</si>
  <si>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</si>
  <si>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</si>
  <si>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</si>
  <si>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</si>
  <si>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</si>
  <si>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Přehled dodaných a podaných dávek vakcíny dle kraje
Zdroj dat: ISIN / COVID-19 - Informační systém infekční nemoci</t>
  </si>
  <si>
    <t>CELKOVÝ POČET DODANÝCH A PODANÝCH DÁVEK VAKCÍN dle krajů</t>
  </si>
  <si>
    <t>Comirnaty (BioNTech Manufacturing GmbH)</t>
  </si>
  <si>
    <t>COVID-19 Vaccine Moderna (Moderna)</t>
  </si>
  <si>
    <t>COVID-19 Vaccine Astra Zeneca</t>
  </si>
  <si>
    <t>Počet dodaných dávek 
při 6 na lahvičku</t>
  </si>
  <si>
    <t>Vykázaný počet podaných dávek</t>
  </si>
  <si>
    <t>Počet dodaných dávek 
při 10 na lahvičku</t>
  </si>
  <si>
    <t xml:space="preserve">Počet dodaných dávek </t>
  </si>
  <si>
    <t>Počet dodaných dávek 
při 5 na lahvičku do 17.1. a 6 od 18.1.</t>
  </si>
  <si>
    <t>Počet dodaných dávek 
při 11 na lahvičku</t>
  </si>
  <si>
    <t>Zpracováno dne: 09.04.2021 20:02</t>
  </si>
  <si>
    <t>Stav k datu: 09.04.2021 20:02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</si>
</sst>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5]#,##0;\(#,##0\)"/>
  </numFmts>
  <fonts count="10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charset val="238"/>
    </font>
    <font>
      <b/>
      <i/>
      <sz val="11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16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1" fillId="0" borderId="0" xfId="0" applyFont="1"/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0" fontId="8" fillId="2" borderId="1" xfId="1" applyFont="1" applyFill="1" applyBorder="1" applyAlignment="1">
      <alignment horizontal="center" vertical="center" wrapText="1" readingOrder="1"/>
    </xf>
    <xf numFmtId="164" fontId="9" fillId="0" borderId="1" xfId="1" applyNumberFormat="1" applyFont="1" applyBorder="1" applyAlignment="1">
      <alignment horizontal="center" vertical="center" wrapText="1" readingOrder="1"/>
    </xf>
    <xf numFmtId="164" fontId="8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horizontal="left" vertical="top" wrapText="1" readingOrder="1"/>
    </xf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horizontal="left" vertical="center" wrapText="1" readingOrder="1"/>
    </xf>
    <xf numFmtId="0" fontId="7" fillId="2" borderId="2" xfId="1" applyFont="1" applyFill="1" applyBorder="1" applyAlignment="1">
      <alignment horizontal="center" vertical="center" wrapText="1" readingOrder="1"/>
    </xf>
    <xf numFmtId="0" fontId="7" fillId="2" borderId="3" xfId="1" applyFont="1" applyFill="1" applyBorder="1" applyAlignment="1">
      <alignment horizontal="center" vertical="center" wrapText="1" readingOrder="1"/>
    </xf>
    <xf numFmtId="0" fontId="7" fillId="2" borderId="4" xfId="1" applyFont="1" applyFill="1" applyBorder="1" applyAlignment="1">
      <alignment horizontal="center"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zoomScaleNormal="100" workbookViewId="0">
      <pane ySplit="6" topLeftCell="A7" activePane="bottomLeft" state="frozen"/>
      <selection pane="bottomLeft" activeCell="A6" sqref="A6"/>
    </sheetView>
  </sheetViews>
  <sheetFormatPr defaultRowHeight="15" x14ac:dyDescent="0.25"/>
  <cols>
    <col min="1" max="1" width="25.7109375" style="2" customWidth="1"/>
    <col min="2" max="2" width="19" style="2" customWidth="1"/>
    <col min="3" max="9" width="17.140625" style="2" customWidth="1"/>
    <col min="10" max="10" width="21.140625" style="2" customWidth="1"/>
    <col min="11" max="11" width="17.140625" style="2" customWidth="1"/>
    <col min="12" max="16384" width="9.140625" style="2"/>
  </cols>
  <sheetData>
    <row r="1" spans="1:11" ht="33" customHeight="1" x14ac:dyDescent="0.25">
      <c r="A1" s="10" t="s">
        <v>16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x14ac:dyDescent="0.25">
      <c r="A2" s="11" t="s">
        <v>27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x14ac:dyDescent="0.25">
      <c r="A3" s="11" t="s">
        <v>28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8.75" x14ac:dyDescent="0.25">
      <c r="A4" s="12" t="s">
        <v>17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32.25" customHeight="1" x14ac:dyDescent="0.25">
      <c r="A5" s="1"/>
      <c r="B5" s="13" t="s">
        <v>18</v>
      </c>
      <c r="C5" s="14"/>
      <c r="D5" s="15"/>
      <c r="E5" s="13" t="s">
        <v>19</v>
      </c>
      <c r="F5" s="15"/>
      <c r="G5" s="13" t="s">
        <v>20</v>
      </c>
      <c r="H5" s="14"/>
      <c r="I5" s="15"/>
      <c r="J5" s="13" t="s">
        <v>1</v>
      </c>
      <c r="K5" s="15"/>
    </row>
    <row r="6" spans="1:11" ht="60" x14ac:dyDescent="0.25">
      <c r="A6" s="1" t="s">
        <v>0</v>
      </c>
      <c r="B6" s="7" t="s">
        <v>25</v>
      </c>
      <c r="C6" s="7" t="s">
        <v>21</v>
      </c>
      <c r="D6" s="1" t="s">
        <v>22</v>
      </c>
      <c r="E6" s="7" t="s">
        <v>23</v>
      </c>
      <c r="F6" s="1" t="s">
        <v>22</v>
      </c>
      <c r="G6" s="7" t="s">
        <v>23</v>
      </c>
      <c r="H6" s="7" t="s">
        <v>26</v>
      </c>
      <c r="I6" s="1" t="s">
        <v>22</v>
      </c>
      <c r="J6" s="7" t="s">
        <v>24</v>
      </c>
      <c r="K6" s="1" t="s">
        <v>22</v>
      </c>
    </row>
    <row r="7" spans="1:11" x14ac:dyDescent="0.25">
      <c r="A7" s="5" t="s">
        <v>2</v>
      </c>
      <c r="B7" s="8">
        <v>326235</v>
      </c>
      <c r="C7" s="8">
        <v>336960</v>
      </c>
      <c r="D7" s="3">
        <v>310299</v>
      </c>
      <c r="E7" s="8">
        <v>42500</v>
      </c>
      <c r="F7" s="3">
        <v>21976</v>
      </c>
      <c r="G7" s="8">
        <v>37500</v>
      </c>
      <c r="H7" s="8">
        <v>41250</v>
      </c>
      <c r="I7" s="3">
        <v>23364</v>
      </c>
      <c r="J7" s="8" t="str">
        <f>FIXED(B7+E7+G7,0)&amp;" – "&amp;FIXED(C7+E7+H7,0)</f>
        <v>406 235 – 420 710</v>
      </c>
      <c r="K7" s="3">
        <f>D7+F7+I7</f>
        <v>355639</v>
      </c>
    </row>
    <row r="8" spans="1:11" x14ac:dyDescent="0.25">
      <c r="A8" s="5" t="s">
        <v>3</v>
      </c>
      <c r="B8" s="8">
        <v>184665</v>
      </c>
      <c r="C8" s="8">
        <v>187200</v>
      </c>
      <c r="D8" s="3">
        <v>157150</v>
      </c>
      <c r="E8" s="8">
        <v>30900</v>
      </c>
      <c r="F8" s="3">
        <v>23811</v>
      </c>
      <c r="G8" s="8">
        <v>43400</v>
      </c>
      <c r="H8" s="8">
        <v>47740</v>
      </c>
      <c r="I8" s="3">
        <v>35269</v>
      </c>
      <c r="J8" s="8" t="str">
        <f t="shared" ref="J8:J21" si="0">FIXED(B8+E8+G8,0)&amp;" – "&amp;FIXED(C8+E8+H8,0)</f>
        <v>258 965 – 265 840</v>
      </c>
      <c r="K8" s="3">
        <f t="shared" ref="K8:K21" si="1">D8+F8+I8</f>
        <v>216230</v>
      </c>
    </row>
    <row r="9" spans="1:11" x14ac:dyDescent="0.25">
      <c r="A9" s="5" t="s">
        <v>4</v>
      </c>
      <c r="B9" s="8">
        <v>102180</v>
      </c>
      <c r="C9" s="8">
        <v>104130</v>
      </c>
      <c r="D9" s="3">
        <v>98941</v>
      </c>
      <c r="E9" s="8">
        <v>16600</v>
      </c>
      <c r="F9" s="3">
        <v>10469</v>
      </c>
      <c r="G9" s="8">
        <v>17500</v>
      </c>
      <c r="H9" s="8">
        <v>19250</v>
      </c>
      <c r="I9" s="3">
        <v>17024</v>
      </c>
      <c r="J9" s="8" t="str">
        <f t="shared" si="0"/>
        <v>136 280 – 139 980</v>
      </c>
      <c r="K9" s="3">
        <f t="shared" si="1"/>
        <v>126434</v>
      </c>
    </row>
    <row r="10" spans="1:11" x14ac:dyDescent="0.25">
      <c r="A10" s="5" t="s">
        <v>5</v>
      </c>
      <c r="B10" s="8">
        <v>91845</v>
      </c>
      <c r="C10" s="8">
        <v>93600</v>
      </c>
      <c r="D10" s="3">
        <v>88494</v>
      </c>
      <c r="E10" s="8">
        <v>15000</v>
      </c>
      <c r="F10" s="3">
        <v>9493</v>
      </c>
      <c r="G10" s="8">
        <v>16300</v>
      </c>
      <c r="H10" s="8">
        <v>17930</v>
      </c>
      <c r="I10" s="3">
        <v>13264</v>
      </c>
      <c r="J10" s="8" t="str">
        <f t="shared" si="0"/>
        <v>123 145 – 126 530</v>
      </c>
      <c r="K10" s="3">
        <f t="shared" si="1"/>
        <v>111251</v>
      </c>
    </row>
    <row r="11" spans="1:11" x14ac:dyDescent="0.25">
      <c r="A11" s="5" t="s">
        <v>6</v>
      </c>
      <c r="B11" s="8">
        <v>47385</v>
      </c>
      <c r="C11" s="8">
        <v>47970</v>
      </c>
      <c r="D11" s="3">
        <v>42917</v>
      </c>
      <c r="E11" s="8">
        <v>8400</v>
      </c>
      <c r="F11" s="3">
        <v>6209</v>
      </c>
      <c r="G11" s="8">
        <v>24300</v>
      </c>
      <c r="H11" s="8">
        <v>26730</v>
      </c>
      <c r="I11" s="3">
        <v>18364</v>
      </c>
      <c r="J11" s="8" t="str">
        <f t="shared" si="0"/>
        <v>80 085 – 83 100</v>
      </c>
      <c r="K11" s="3">
        <f t="shared" si="1"/>
        <v>67490</v>
      </c>
    </row>
    <row r="12" spans="1:11" x14ac:dyDescent="0.25">
      <c r="A12" s="5" t="s">
        <v>7</v>
      </c>
      <c r="B12" s="8">
        <v>113490</v>
      </c>
      <c r="C12" s="8">
        <v>114660</v>
      </c>
      <c r="D12" s="3">
        <v>92217</v>
      </c>
      <c r="E12" s="8">
        <v>18700</v>
      </c>
      <c r="F12" s="3">
        <v>17416</v>
      </c>
      <c r="G12" s="8">
        <v>22200</v>
      </c>
      <c r="H12" s="8">
        <v>24420</v>
      </c>
      <c r="I12" s="3">
        <v>18129</v>
      </c>
      <c r="J12" s="8" t="str">
        <f t="shared" si="0"/>
        <v>154 390 – 157 780</v>
      </c>
      <c r="K12" s="3">
        <f t="shared" si="1"/>
        <v>127762</v>
      </c>
    </row>
    <row r="13" spans="1:11" x14ac:dyDescent="0.25">
      <c r="A13" s="5" t="s">
        <v>8</v>
      </c>
      <c r="B13" s="8">
        <v>66885</v>
      </c>
      <c r="C13" s="8">
        <v>67860</v>
      </c>
      <c r="D13" s="3">
        <v>59952</v>
      </c>
      <c r="E13" s="8">
        <v>9100</v>
      </c>
      <c r="F13" s="3">
        <v>7094</v>
      </c>
      <c r="G13" s="8">
        <v>11700</v>
      </c>
      <c r="H13" s="8">
        <v>12870</v>
      </c>
      <c r="I13" s="3">
        <v>8704</v>
      </c>
      <c r="J13" s="8" t="str">
        <f t="shared" si="0"/>
        <v>87 685 – 89 830</v>
      </c>
      <c r="K13" s="3">
        <f t="shared" si="1"/>
        <v>75750</v>
      </c>
    </row>
    <row r="14" spans="1:11" x14ac:dyDescent="0.25">
      <c r="A14" s="5" t="s">
        <v>9</v>
      </c>
      <c r="B14" s="8">
        <v>89895</v>
      </c>
      <c r="C14" s="8">
        <v>91260</v>
      </c>
      <c r="D14" s="3">
        <v>79061</v>
      </c>
      <c r="E14" s="8">
        <v>11000</v>
      </c>
      <c r="F14" s="3">
        <v>11082</v>
      </c>
      <c r="G14" s="8">
        <v>20300</v>
      </c>
      <c r="H14" s="8">
        <v>22330</v>
      </c>
      <c r="I14" s="3">
        <v>17447</v>
      </c>
      <c r="J14" s="8" t="str">
        <f t="shared" si="0"/>
        <v>121 195 – 124 590</v>
      </c>
      <c r="K14" s="3">
        <f t="shared" si="1"/>
        <v>107590</v>
      </c>
    </row>
    <row r="15" spans="1:11" x14ac:dyDescent="0.25">
      <c r="A15" s="5" t="s">
        <v>10</v>
      </c>
      <c r="B15" s="8">
        <v>74100</v>
      </c>
      <c r="C15" s="8">
        <v>74880</v>
      </c>
      <c r="D15" s="3">
        <v>65556</v>
      </c>
      <c r="E15" s="8">
        <v>13400</v>
      </c>
      <c r="F15" s="3">
        <v>10380</v>
      </c>
      <c r="G15" s="8">
        <v>13900</v>
      </c>
      <c r="H15" s="8">
        <v>15290</v>
      </c>
      <c r="I15" s="3">
        <v>11484</v>
      </c>
      <c r="J15" s="8" t="str">
        <f t="shared" si="0"/>
        <v>101 400 – 103 570</v>
      </c>
      <c r="K15" s="3">
        <f t="shared" si="1"/>
        <v>87420</v>
      </c>
    </row>
    <row r="16" spans="1:11" x14ac:dyDescent="0.25">
      <c r="A16" s="5" t="s">
        <v>11</v>
      </c>
      <c r="B16" s="8">
        <v>73905</v>
      </c>
      <c r="C16" s="8">
        <v>74880</v>
      </c>
      <c r="D16" s="3">
        <v>67558</v>
      </c>
      <c r="E16" s="8">
        <v>14400</v>
      </c>
      <c r="F16" s="3">
        <v>9475</v>
      </c>
      <c r="G16" s="8">
        <v>18300</v>
      </c>
      <c r="H16" s="8">
        <v>20130</v>
      </c>
      <c r="I16" s="3">
        <v>16469</v>
      </c>
      <c r="J16" s="8" t="str">
        <f t="shared" si="0"/>
        <v>106 605 – 109 410</v>
      </c>
      <c r="K16" s="3">
        <f t="shared" si="1"/>
        <v>93502</v>
      </c>
    </row>
    <row r="17" spans="1:11" x14ac:dyDescent="0.25">
      <c r="A17" s="5" t="s">
        <v>12</v>
      </c>
      <c r="B17" s="8">
        <v>220919.99999978999</v>
      </c>
      <c r="C17" s="8">
        <v>226379.99999979002</v>
      </c>
      <c r="D17" s="3">
        <v>184163</v>
      </c>
      <c r="E17" s="8">
        <v>33300</v>
      </c>
      <c r="F17" s="3">
        <v>24629</v>
      </c>
      <c r="G17" s="8">
        <v>32600</v>
      </c>
      <c r="H17" s="8">
        <v>35860</v>
      </c>
      <c r="I17" s="3">
        <v>26011</v>
      </c>
      <c r="J17" s="8" t="str">
        <f t="shared" si="0"/>
        <v>286 820 – 295 540</v>
      </c>
      <c r="K17" s="3">
        <f t="shared" si="1"/>
        <v>234803</v>
      </c>
    </row>
    <row r="18" spans="1:11" x14ac:dyDescent="0.25">
      <c r="A18" s="5" t="s">
        <v>13</v>
      </c>
      <c r="B18" s="8">
        <v>101205</v>
      </c>
      <c r="C18" s="8">
        <v>102960</v>
      </c>
      <c r="D18" s="3">
        <v>89616</v>
      </c>
      <c r="E18" s="8">
        <v>13200</v>
      </c>
      <c r="F18" s="3">
        <v>14727</v>
      </c>
      <c r="G18" s="8">
        <v>17500</v>
      </c>
      <c r="H18" s="8">
        <v>19250</v>
      </c>
      <c r="I18" s="3">
        <v>15043</v>
      </c>
      <c r="J18" s="8" t="str">
        <f t="shared" si="0"/>
        <v>131 905 – 135 410</v>
      </c>
      <c r="K18" s="3">
        <f t="shared" si="1"/>
        <v>119386</v>
      </c>
    </row>
    <row r="19" spans="1:11" x14ac:dyDescent="0.25">
      <c r="A19" s="5" t="s">
        <v>14</v>
      </c>
      <c r="B19" s="8">
        <v>84435</v>
      </c>
      <c r="C19" s="8">
        <v>85410</v>
      </c>
      <c r="D19" s="3">
        <v>75074</v>
      </c>
      <c r="E19" s="8">
        <v>16200</v>
      </c>
      <c r="F19" s="3">
        <v>11887</v>
      </c>
      <c r="G19" s="8">
        <v>16600</v>
      </c>
      <c r="H19" s="8">
        <v>18260</v>
      </c>
      <c r="I19" s="3">
        <v>13661</v>
      </c>
      <c r="J19" s="8" t="str">
        <f t="shared" si="0"/>
        <v>117 235 – 119 870</v>
      </c>
      <c r="K19" s="3">
        <f t="shared" si="1"/>
        <v>100622</v>
      </c>
    </row>
    <row r="20" spans="1:11" x14ac:dyDescent="0.25">
      <c r="A20" s="5" t="s">
        <v>15</v>
      </c>
      <c r="B20" s="8">
        <v>172005.00000021001</v>
      </c>
      <c r="C20" s="8">
        <v>174930.00000021001</v>
      </c>
      <c r="D20" s="3">
        <v>156800</v>
      </c>
      <c r="E20" s="8">
        <v>37000</v>
      </c>
      <c r="F20" s="3">
        <v>32140</v>
      </c>
      <c r="G20" s="8">
        <v>33200</v>
      </c>
      <c r="H20" s="8">
        <v>36520</v>
      </c>
      <c r="I20" s="3">
        <v>23981</v>
      </c>
      <c r="J20" s="8" t="str">
        <f t="shared" si="0"/>
        <v>242 205 – 248 450</v>
      </c>
      <c r="K20" s="3">
        <f t="shared" si="1"/>
        <v>212921</v>
      </c>
    </row>
    <row r="21" spans="1:11" x14ac:dyDescent="0.25">
      <c r="A21" s="6" t="s">
        <v>1</v>
      </c>
      <c r="B21" s="9">
        <v>1749150</v>
      </c>
      <c r="C21" s="9">
        <v>1783080</v>
      </c>
      <c r="D21" s="4">
        <v>1567798</v>
      </c>
      <c r="E21" s="9">
        <v>279700</v>
      </c>
      <c r="F21" s="4">
        <v>210788</v>
      </c>
      <c r="G21" s="9">
        <v>325300</v>
      </c>
      <c r="H21" s="9">
        <v>357830</v>
      </c>
      <c r="I21" s="4">
        <v>258214</v>
      </c>
      <c r="J21" s="9" t="str">
        <f t="shared" si="0"/>
        <v>2 354 150 – 2 420 610</v>
      </c>
      <c r="K21" s="4">
        <f t="shared" si="1"/>
        <v>2036800</v>
      </c>
    </row>
  </sheetData>
  <mergeCells count="8">
    <mergeCell ref="A1:K1"/>
    <mergeCell ref="A2:K2"/>
    <mergeCell ref="A3:K3"/>
    <mergeCell ref="A4:K4"/>
    <mergeCell ref="B5:D5"/>
    <mergeCell ref="E5:F5"/>
    <mergeCell ref="G5:I5"/>
    <mergeCell ref="J5:K5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CELKEM KRAJE spotřeby VAKCINY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Ladislav Dušek</dc:creator>
  <cp:lastModifiedBy>Mužík Jan RNDr. Ph.D.</cp:lastModifiedBy>
  <dcterms:created xsi:type="dcterms:W3CDTF">2021-02-19T02:38:45Z</dcterms:created>
  <dcterms:modified xsi:type="dcterms:W3CDTF">2021-04-09T21:08:35Z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