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9_vakcinace\"/>
    </mc:Choice>
  </mc:AlternateContent>
  <xr:revisionPtr revIDLastSave="0" documentId="13_ncr:1_{95052BDB-C373-4D40-BBDD-0C42A7B0F42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<sst xmlns="http://schemas.openxmlformats.org/spreadsheetml/2006/main" count="38" uniqueCount="31">
  <si>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</si>
  <si>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</si>
  <si>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</si>
  <si>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</si>
  <si>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</si>
  <si>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</si>
  <si>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</si>
  <si>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</si>
  <si>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</si>
  <si>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</si>
  <si>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</si>
  <si>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</si>
  <si>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</si>
  <si>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</si>
  <si>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</si>
  <si>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</si>
  <si>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</si>
  <si>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</si>
  <si>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</si>
  <si>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</si>
  <si>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</si>
  <si>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</si>
  <si>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</si>
  <si>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</si>
  <si>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</si>
  <si>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</si>
  <si>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</si>
  <si>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</si>
  <si>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</si>
  <si>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29.04.2021 20:02</t>
  </si>
  <si>
    <t>Stav k datu: 29.04.2021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</si>
</sst>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4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2.25" customHeight="1" x14ac:dyDescent="0.25">
      <c r="A5" s="1"/>
      <c r="B5" s="13" t="s">
        <v>18</v>
      </c>
      <c r="C5" s="14"/>
      <c r="D5" s="15"/>
      <c r="E5" s="13" t="s">
        <v>26</v>
      </c>
      <c r="F5" s="14"/>
      <c r="G5" s="15"/>
      <c r="H5" s="13" t="s">
        <v>25</v>
      </c>
      <c r="I5" s="14"/>
      <c r="J5" s="15"/>
      <c r="K5" s="13" t="s">
        <v>27</v>
      </c>
      <c r="L5" s="15"/>
      <c r="M5" s="13" t="s">
        <v>1</v>
      </c>
      <c r="N5" s="15"/>
    </row>
    <row r="6" spans="1:14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4" x14ac:dyDescent="0.25">
      <c r="A7" s="5" t="s">
        <v>2</v>
      </c>
      <c r="B7" s="8">
        <v>467805</v>
      </c>
      <c r="C7" s="8">
        <v>478530</v>
      </c>
      <c r="D7" s="3">
        <v>421201</v>
      </c>
      <c r="E7" s="8">
        <v>47500</v>
      </c>
      <c r="F7" s="8">
        <v>52250</v>
      </c>
      <c r="G7" s="3">
        <v>39072</v>
      </c>
      <c r="H7" s="8">
        <v>45100</v>
      </c>
      <c r="I7" s="8">
        <v>49610</v>
      </c>
      <c r="J7" s="3">
        <v>37548</v>
      </c>
      <c r="K7" s="8">
        <v>1900</v>
      </c>
      <c r="L7" s="3">
        <v>481</v>
      </c>
      <c r="M7" s="8" t="str">
        <f>FIXED(B7+E7+H7+K7,0)&amp;" – "&amp;FIXED(C7+F7+I7+K7,0)</f>
        <v>562 305 – 582 290</v>
      </c>
      <c r="N7" s="3">
        <f>D7+G7+J7+L7</f>
        <v>498302</v>
      </c>
    </row>
    <row r="8" spans="1:14" x14ac:dyDescent="0.25">
      <c r="A8" s="5" t="s">
        <v>3</v>
      </c>
      <c r="B8" s="8">
        <v>300495</v>
      </c>
      <c r="C8" s="8">
        <v>303030</v>
      </c>
      <c r="D8" s="3">
        <v>247326</v>
      </c>
      <c r="E8" s="8">
        <v>41400</v>
      </c>
      <c r="F8" s="8">
        <v>45540</v>
      </c>
      <c r="G8" s="3">
        <v>36639</v>
      </c>
      <c r="H8" s="8">
        <v>50700</v>
      </c>
      <c r="I8" s="8">
        <v>55770</v>
      </c>
      <c r="J8" s="3">
        <v>47779</v>
      </c>
      <c r="K8" s="8">
        <v>2350</v>
      </c>
      <c r="L8" s="3">
        <v>994</v>
      </c>
      <c r="M8" s="8" t="str">
        <f t="shared" ref="M8:M21" si="0">FIXED(B8+E8+H8+K8,0)&amp;" – "&amp;FIXED(C8+F8+I8+K8,0)</f>
        <v>394 945 – 406 690</v>
      </c>
      <c r="N8" s="3">
        <f t="shared" ref="N8:N21" si="1">D8+G8+J8+L8</f>
        <v>332738</v>
      </c>
    </row>
    <row r="9" spans="1:14" x14ac:dyDescent="0.25">
      <c r="A9" s="5" t="s">
        <v>4</v>
      </c>
      <c r="B9" s="8">
        <v>161850</v>
      </c>
      <c r="C9" s="8">
        <v>163800</v>
      </c>
      <c r="D9" s="3">
        <v>148780</v>
      </c>
      <c r="E9" s="8">
        <v>19200</v>
      </c>
      <c r="F9" s="8">
        <v>21120</v>
      </c>
      <c r="G9" s="3">
        <v>19611</v>
      </c>
      <c r="H9" s="8">
        <v>20800</v>
      </c>
      <c r="I9" s="8">
        <v>22880</v>
      </c>
      <c r="J9" s="3">
        <v>22660</v>
      </c>
      <c r="K9" s="8">
        <v>450</v>
      </c>
      <c r="L9" s="3">
        <v>37</v>
      </c>
      <c r="M9" s="8" t="str">
        <f t="shared" si="0"/>
        <v>202 300 – 208 250</v>
      </c>
      <c r="N9" s="3">
        <f t="shared" si="1"/>
        <v>191088</v>
      </c>
    </row>
    <row r="10" spans="1:14" x14ac:dyDescent="0.25">
      <c r="A10" s="5" t="s">
        <v>5</v>
      </c>
      <c r="B10" s="8">
        <v>143325</v>
      </c>
      <c r="C10" s="8">
        <v>145080</v>
      </c>
      <c r="D10" s="3">
        <v>134048</v>
      </c>
      <c r="E10" s="8">
        <v>17400</v>
      </c>
      <c r="F10" s="8">
        <v>19140</v>
      </c>
      <c r="G10" s="3">
        <v>15434</v>
      </c>
      <c r="H10" s="8">
        <v>19500</v>
      </c>
      <c r="I10" s="8">
        <v>21450</v>
      </c>
      <c r="J10" s="3">
        <v>18651</v>
      </c>
      <c r="K10" s="8">
        <v>750</v>
      </c>
      <c r="L10" s="3">
        <v>230</v>
      </c>
      <c r="M10" s="8" t="str">
        <f t="shared" si="0"/>
        <v>180 975 – 186 420</v>
      </c>
      <c r="N10" s="3">
        <f t="shared" si="1"/>
        <v>168363</v>
      </c>
    </row>
    <row r="11" spans="1:14" x14ac:dyDescent="0.25">
      <c r="A11" s="5" t="s">
        <v>6</v>
      </c>
      <c r="B11" s="8">
        <v>74295</v>
      </c>
      <c r="C11" s="8">
        <v>74880</v>
      </c>
      <c r="D11" s="3">
        <v>61538</v>
      </c>
      <c r="E11" s="8">
        <v>9600</v>
      </c>
      <c r="F11" s="8">
        <v>10560</v>
      </c>
      <c r="G11" s="3">
        <v>8751</v>
      </c>
      <c r="H11" s="8">
        <v>25800</v>
      </c>
      <c r="I11" s="8">
        <v>28380</v>
      </c>
      <c r="J11" s="3">
        <v>22117</v>
      </c>
      <c r="K11" s="8">
        <v>250</v>
      </c>
      <c r="L11" s="3">
        <v>80</v>
      </c>
      <c r="M11" s="8" t="str">
        <f t="shared" si="0"/>
        <v>109 945 – 114 070</v>
      </c>
      <c r="N11" s="3">
        <f t="shared" si="1"/>
        <v>92486</v>
      </c>
    </row>
    <row r="12" spans="1:14" x14ac:dyDescent="0.25">
      <c r="A12" s="5" t="s">
        <v>7</v>
      </c>
      <c r="B12" s="8">
        <v>195390</v>
      </c>
      <c r="C12" s="8">
        <v>196560</v>
      </c>
      <c r="D12" s="3">
        <v>164064</v>
      </c>
      <c r="E12" s="8">
        <v>27200</v>
      </c>
      <c r="F12" s="8">
        <v>29920</v>
      </c>
      <c r="G12" s="3">
        <v>23983</v>
      </c>
      <c r="H12" s="8">
        <v>26200</v>
      </c>
      <c r="I12" s="8">
        <v>28820</v>
      </c>
      <c r="J12" s="3">
        <v>26278</v>
      </c>
      <c r="K12" s="8">
        <v>1000</v>
      </c>
      <c r="L12" s="3">
        <v>577</v>
      </c>
      <c r="M12" s="8" t="str">
        <f t="shared" si="0"/>
        <v>249 790 – 256 300</v>
      </c>
      <c r="N12" s="3">
        <f t="shared" si="1"/>
        <v>214902</v>
      </c>
    </row>
    <row r="13" spans="1:14" x14ac:dyDescent="0.25">
      <c r="A13" s="5" t="s">
        <v>8</v>
      </c>
      <c r="B13" s="8">
        <v>106665</v>
      </c>
      <c r="C13" s="8">
        <v>107640</v>
      </c>
      <c r="D13" s="3">
        <v>92758</v>
      </c>
      <c r="E13" s="8">
        <v>13900</v>
      </c>
      <c r="F13" s="8">
        <v>15290</v>
      </c>
      <c r="G13" s="3">
        <v>12008</v>
      </c>
      <c r="H13" s="8">
        <v>14000</v>
      </c>
      <c r="I13" s="8">
        <v>15400</v>
      </c>
      <c r="J13" s="3">
        <v>13710</v>
      </c>
      <c r="K13" s="8">
        <v>350</v>
      </c>
      <c r="L13" s="3">
        <v>93</v>
      </c>
      <c r="M13" s="8" t="str">
        <f t="shared" si="0"/>
        <v>134 915 – 138 680</v>
      </c>
      <c r="N13" s="3">
        <f t="shared" si="1"/>
        <v>118569</v>
      </c>
    </row>
    <row r="14" spans="1:14" x14ac:dyDescent="0.25">
      <c r="A14" s="5" t="s">
        <v>9</v>
      </c>
      <c r="B14" s="8">
        <v>142545</v>
      </c>
      <c r="C14" s="8">
        <v>143910</v>
      </c>
      <c r="D14" s="3">
        <v>129671</v>
      </c>
      <c r="E14" s="8">
        <v>17200</v>
      </c>
      <c r="F14" s="8">
        <v>18920</v>
      </c>
      <c r="G14" s="3">
        <v>17692</v>
      </c>
      <c r="H14" s="8">
        <v>23300</v>
      </c>
      <c r="I14" s="8">
        <v>25630</v>
      </c>
      <c r="J14" s="3">
        <v>24041</v>
      </c>
      <c r="K14" s="8">
        <v>900</v>
      </c>
      <c r="L14" s="3">
        <v>228</v>
      </c>
      <c r="M14" s="8" t="str">
        <f t="shared" si="0"/>
        <v>183 945 – 189 360</v>
      </c>
      <c r="N14" s="3">
        <f t="shared" si="1"/>
        <v>171632</v>
      </c>
    </row>
    <row r="15" spans="1:14" x14ac:dyDescent="0.25">
      <c r="A15" s="5" t="s">
        <v>10</v>
      </c>
      <c r="B15" s="8">
        <v>120900</v>
      </c>
      <c r="C15" s="8">
        <v>121680</v>
      </c>
      <c r="D15" s="3">
        <v>102202</v>
      </c>
      <c r="E15" s="8">
        <v>16500</v>
      </c>
      <c r="F15" s="8">
        <v>18150</v>
      </c>
      <c r="G15" s="3">
        <v>17231</v>
      </c>
      <c r="H15" s="8">
        <v>16500</v>
      </c>
      <c r="I15" s="8">
        <v>18150</v>
      </c>
      <c r="J15" s="3">
        <v>16634</v>
      </c>
      <c r="K15" s="8">
        <v>700</v>
      </c>
      <c r="L15" s="3">
        <v>207</v>
      </c>
      <c r="M15" s="8" t="str">
        <f t="shared" si="0"/>
        <v>154 600 – 158 680</v>
      </c>
      <c r="N15" s="3">
        <f t="shared" si="1"/>
        <v>136274</v>
      </c>
    </row>
    <row r="16" spans="1:14" x14ac:dyDescent="0.25">
      <c r="A16" s="5" t="s">
        <v>11</v>
      </c>
      <c r="B16" s="8">
        <v>118365</v>
      </c>
      <c r="C16" s="8">
        <v>119340</v>
      </c>
      <c r="D16" s="3">
        <v>106086</v>
      </c>
      <c r="E16" s="8">
        <v>16500</v>
      </c>
      <c r="F16" s="8">
        <v>18150</v>
      </c>
      <c r="G16" s="3">
        <v>13157</v>
      </c>
      <c r="H16" s="8">
        <v>21000</v>
      </c>
      <c r="I16" s="8">
        <v>23100</v>
      </c>
      <c r="J16" s="3">
        <v>21457</v>
      </c>
      <c r="K16" s="8">
        <v>750</v>
      </c>
      <c r="L16" s="3">
        <v>158</v>
      </c>
      <c r="M16" s="8" t="str">
        <f t="shared" si="0"/>
        <v>156 615 – 161 340</v>
      </c>
      <c r="N16" s="3">
        <f t="shared" si="1"/>
        <v>140858</v>
      </c>
    </row>
    <row r="17" spans="1:14" x14ac:dyDescent="0.25">
      <c r="A17" s="5" t="s">
        <v>12</v>
      </c>
      <c r="B17" s="8">
        <v>325049.99999978999</v>
      </c>
      <c r="C17" s="8">
        <v>330509.99999978999</v>
      </c>
      <c r="D17" s="3">
        <v>276170</v>
      </c>
      <c r="E17" s="8">
        <v>36000</v>
      </c>
      <c r="F17" s="8">
        <v>39600</v>
      </c>
      <c r="G17" s="3">
        <v>35513</v>
      </c>
      <c r="H17" s="8">
        <v>39600</v>
      </c>
      <c r="I17" s="8">
        <v>43560</v>
      </c>
      <c r="J17" s="3">
        <v>39316</v>
      </c>
      <c r="K17" s="8">
        <v>1700</v>
      </c>
      <c r="L17" s="3">
        <v>647</v>
      </c>
      <c r="M17" s="8" t="str">
        <f t="shared" si="0"/>
        <v>402 350 – 415 370</v>
      </c>
      <c r="N17" s="3">
        <f t="shared" si="1"/>
        <v>351646</v>
      </c>
    </row>
    <row r="18" spans="1:14" x14ac:dyDescent="0.25">
      <c r="A18" s="5" t="s">
        <v>13</v>
      </c>
      <c r="B18" s="8">
        <v>157365</v>
      </c>
      <c r="C18" s="8">
        <v>159120</v>
      </c>
      <c r="D18" s="3">
        <v>134180</v>
      </c>
      <c r="E18" s="8">
        <v>22100</v>
      </c>
      <c r="F18" s="8">
        <v>24310</v>
      </c>
      <c r="G18" s="3">
        <v>23929</v>
      </c>
      <c r="H18" s="8">
        <v>21300</v>
      </c>
      <c r="I18" s="8">
        <v>23430</v>
      </c>
      <c r="J18" s="3">
        <v>21703</v>
      </c>
      <c r="K18" s="8">
        <v>750</v>
      </c>
      <c r="L18" s="3">
        <v>219</v>
      </c>
      <c r="M18" s="8" t="str">
        <f t="shared" si="0"/>
        <v>201 515 – 207 610</v>
      </c>
      <c r="N18" s="3">
        <f t="shared" si="1"/>
        <v>180031</v>
      </c>
    </row>
    <row r="19" spans="1:14" x14ac:dyDescent="0.25">
      <c r="A19" s="5" t="s">
        <v>14</v>
      </c>
      <c r="B19" s="8">
        <v>135915</v>
      </c>
      <c r="C19" s="8">
        <v>136890</v>
      </c>
      <c r="D19" s="3">
        <v>119974</v>
      </c>
      <c r="E19" s="8">
        <v>18600</v>
      </c>
      <c r="F19" s="8">
        <v>20460</v>
      </c>
      <c r="G19" s="3">
        <v>18844</v>
      </c>
      <c r="H19" s="8">
        <v>20100</v>
      </c>
      <c r="I19" s="8">
        <v>22110</v>
      </c>
      <c r="J19" s="3">
        <v>19764</v>
      </c>
      <c r="K19" s="8">
        <v>1200</v>
      </c>
      <c r="L19" s="3">
        <v>426</v>
      </c>
      <c r="M19" s="8" t="str">
        <f t="shared" si="0"/>
        <v>175 815 – 180 660</v>
      </c>
      <c r="N19" s="3">
        <f t="shared" si="1"/>
        <v>159008</v>
      </c>
    </row>
    <row r="20" spans="1:14" x14ac:dyDescent="0.25">
      <c r="A20" s="5" t="s">
        <v>15</v>
      </c>
      <c r="B20" s="8">
        <v>277305.00000021001</v>
      </c>
      <c r="C20" s="8">
        <v>280230.00000021001</v>
      </c>
      <c r="D20" s="3">
        <v>251020</v>
      </c>
      <c r="E20" s="8">
        <v>49700</v>
      </c>
      <c r="F20" s="8">
        <v>54670</v>
      </c>
      <c r="G20" s="3">
        <v>42529</v>
      </c>
      <c r="H20" s="8">
        <v>39100</v>
      </c>
      <c r="I20" s="8">
        <v>43010</v>
      </c>
      <c r="J20" s="3">
        <v>36321</v>
      </c>
      <c r="K20" s="8">
        <v>1300</v>
      </c>
      <c r="L20" s="3">
        <v>309</v>
      </c>
      <c r="M20" s="8" t="str">
        <f t="shared" si="0"/>
        <v>367 405 – 379 210</v>
      </c>
      <c r="N20" s="3">
        <f t="shared" si="1"/>
        <v>330179</v>
      </c>
    </row>
    <row r="21" spans="1:14" x14ac:dyDescent="0.25">
      <c r="A21" s="6" t="s">
        <v>1</v>
      </c>
      <c r="B21" s="9">
        <v>2727270</v>
      </c>
      <c r="C21" s="9">
        <v>2761200</v>
      </c>
      <c r="D21" s="4">
        <v>2389018</v>
      </c>
      <c r="E21" s="9">
        <v>352800</v>
      </c>
      <c r="F21" s="9">
        <v>388080</v>
      </c>
      <c r="G21" s="4">
        <v>324393</v>
      </c>
      <c r="H21" s="9">
        <v>383000</v>
      </c>
      <c r="I21" s="9">
        <v>421300</v>
      </c>
      <c r="J21" s="4">
        <v>367979</v>
      </c>
      <c r="K21" s="9">
        <v>14350</v>
      </c>
      <c r="L21" s="4">
        <v>4686</v>
      </c>
      <c r="M21" s="9" t="str">
        <f t="shared" si="0"/>
        <v>3 477 420 – 3 584 930</v>
      </c>
      <c r="N21" s="4">
        <f t="shared" si="1"/>
        <v>3086076</v>
      </c>
    </row>
  </sheetData>
  <mergeCells count="9">
    <mergeCell ref="A1:N1"/>
    <mergeCell ref="A2:N2"/>
    <mergeCell ref="A3:N3"/>
    <mergeCell ref="A4:N4"/>
    <mergeCell ref="B5:D5"/>
    <mergeCell ref="E5:G5"/>
    <mergeCell ref="H5:J5"/>
    <mergeCell ref="M5:N5"/>
    <mergeCell ref="K5:L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2021-04-29T20:12:28Z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