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812_vakcinace\"/>
    </mc:Choice>
  </mc:AlternateContent>
  <xr:revisionPtr revIDLastSave="0" documentId="13_ncr:1_{59B40AA6-2CE8-4418-9742-817426267359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2" l="1"/>
  <c r="N7" i="12"/>
  <c r="M8" i="12"/>
  <c r="N8" i="12"/>
  <c r="M9" i="12"/>
  <c r="N9" i="12"/>
  <c r="M10" i="12"/>
  <c r="N10" i="12"/>
  <c r="M11" i="12"/>
  <c r="N11" i="12"/>
  <c r="M12" i="12"/>
  <c r="N12" i="12"/>
  <c r="M13" i="12"/>
  <c r="N13" i="12"/>
  <c r="M14" i="12"/>
  <c r="N14" i="12"/>
  <c r="M15" i="12"/>
  <c r="N15" i="12"/>
  <c r="M16" i="12"/>
  <c r="N16" i="12"/>
  <c r="M17" i="12"/>
  <c r="N17" i="12"/>
  <c r="M18" i="12"/>
  <c r="N18" i="12"/>
  <c r="M19" i="12"/>
  <c r="N19" i="12"/>
  <c r="M20" i="12"/>
  <c r="N20" i="12"/>
  <c r="M21" i="12"/>
  <c r="N21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<sst xmlns="http://schemas.openxmlformats.org/spreadsheetml/2006/main" count="38" uniqueCount="31">
  <si>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</si>
  <si>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</si>
  <si>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</si>
  <si>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</si>
  <si>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</si>
  <si>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</si>
  <si>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</si>
  <si>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</si>
  <si>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</si>
  <si>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</si>
  <si>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</si>
  <si>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</si>
  <si>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</si>
  <si>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</si>
  <si>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</si>
  <si>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</si>
  <si>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</si>
  <si>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</si>
  <si>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</si>
  <si>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</si>
  <si>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</si>
  <si>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</si>
  <si>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</si>
  <si>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</si>
  <si>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</si>
  <si>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</si>
  <si>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Janssen (Johnson &amp; Johson)</t>
  </si>
  <si>
    <t>Počet dodaných dávek 
při 5 na lahvičku</t>
  </si>
  <si>
    <t>COVID-19 Spikevax mRNA Vaccine (Moderna Biotech Spain, S.L.)</t>
  </si>
  <si>
    <t>Zpracováno dne: 12.08.2021 21:54</t>
  </si>
  <si>
    <t>Stav k datu: 12.08.2021 20:09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</si>
</sst>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1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1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5" fillId="0" borderId="0"/>
  </cellStyleXfs>
  <cellXfs count="17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4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4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7" fillId="2" borderId="1" xfId="1" applyFont="1" applyFill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164" fontId="7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6" fillId="2" borderId="2" xfId="1" applyFont="1" applyFill="1" applyBorder="1" applyAlignment="1">
      <alignment horizontal="center" vertical="center" wrapText="1" readingOrder="1"/>
    </xf>
    <xf numFmtId="0" fontId="6" fillId="2" borderId="3" xfId="1" applyFont="1" applyFill="1" applyBorder="1" applyAlignment="1">
      <alignment horizontal="center" vertical="center" wrapText="1" readingOrder="1"/>
    </xf>
    <xf numFmtId="0" fontId="6" fillId="2" borderId="4" xfId="1" applyFont="1" applyFill="1" applyBorder="1" applyAlignment="1">
      <alignment horizontal="center" vertical="center" wrapText="1" readingOrder="1"/>
    </xf>
    <xf numFmtId="0" fontId="9" fillId="0" borderId="0" xfId="1" applyFont="1" applyAlignment="1">
      <alignment horizontal="left" vertical="center" wrapText="1" readingOrder="1"/>
    </xf>
    <xf numFmtId="0" fontId="10" fillId="0" borderId="0" xfId="0" applyFont="1"/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2.140625" style="2" customWidth="1"/>
    <col min="14" max="14" width="16.140625" style="2" customWidth="1"/>
    <col min="15" max="16384" width="9.140625" style="2"/>
  </cols>
  <sheetData>
    <row r="1" spans="1:17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7" ht="15" customHeight="1" x14ac:dyDescent="0.25">
      <c r="A2" s="15" t="s">
        <v>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x14ac:dyDescent="0.25">
      <c r="A3" s="15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1:17" ht="18.75" x14ac:dyDescent="0.25">
      <c r="A4" s="11" t="s">
        <v>17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7" ht="32.25" customHeight="1" x14ac:dyDescent="0.25">
      <c r="A5" s="1"/>
      <c r="B5" s="12" t="s">
        <v>18</v>
      </c>
      <c r="C5" s="13"/>
      <c r="D5" s="14"/>
      <c r="E5" s="12" t="s">
        <v>28</v>
      </c>
      <c r="F5" s="13"/>
      <c r="G5" s="14"/>
      <c r="H5" s="12" t="s">
        <v>25</v>
      </c>
      <c r="I5" s="13"/>
      <c r="J5" s="14"/>
      <c r="K5" s="12" t="s">
        <v>26</v>
      </c>
      <c r="L5" s="14"/>
      <c r="M5" s="12" t="s">
        <v>1</v>
      </c>
      <c r="N5" s="14"/>
    </row>
    <row r="6" spans="1:17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27</v>
      </c>
      <c r="L6" s="1" t="s">
        <v>20</v>
      </c>
      <c r="M6" s="7" t="s">
        <v>22</v>
      </c>
      <c r="N6" s="1" t="s">
        <v>20</v>
      </c>
    </row>
    <row r="7" spans="1:17" x14ac:dyDescent="0.25">
      <c r="A7" s="5" t="s">
        <v>2</v>
      </c>
      <c r="B7" s="8">
        <v>1670565</v>
      </c>
      <c r="C7" s="8">
        <v>1681290</v>
      </c>
      <c r="D7" s="3">
        <v>1680441</v>
      </c>
      <c r="E7" s="8">
        <v>178000</v>
      </c>
      <c r="F7" s="8">
        <v>195800</v>
      </c>
      <c r="G7" s="3">
        <v>144882</v>
      </c>
      <c r="H7" s="8">
        <v>93000</v>
      </c>
      <c r="I7" s="8">
        <v>102300</v>
      </c>
      <c r="J7" s="3">
        <v>96833</v>
      </c>
      <c r="K7" s="8">
        <v>39300</v>
      </c>
      <c r="L7" s="3">
        <v>29294</v>
      </c>
      <c r="M7" s="8" t="str">
        <f>FIXED(B7+E7+H7+K7,0)&amp;" – "&amp;FIXED(C7+F7+I7+K7,0)</f>
        <v>1 980 865 – 2 018 690</v>
      </c>
      <c r="N7" s="3">
        <f>D7+G7+J7+L7</f>
        <v>1951450</v>
      </c>
    </row>
    <row r="8" spans="1:17" x14ac:dyDescent="0.25">
      <c r="A8" s="5" t="s">
        <v>3</v>
      </c>
      <c r="B8" s="8">
        <v>921765</v>
      </c>
      <c r="C8" s="8">
        <v>924300</v>
      </c>
      <c r="D8" s="3">
        <v>912322</v>
      </c>
      <c r="E8" s="8">
        <v>89550</v>
      </c>
      <c r="F8" s="8">
        <v>98505</v>
      </c>
      <c r="G8" s="3">
        <v>85663</v>
      </c>
      <c r="H8" s="8">
        <v>119000</v>
      </c>
      <c r="I8" s="8">
        <v>130900</v>
      </c>
      <c r="J8" s="3">
        <v>118268</v>
      </c>
      <c r="K8" s="8">
        <v>21300</v>
      </c>
      <c r="L8" s="3">
        <v>16438</v>
      </c>
      <c r="M8" s="8" t="str">
        <f t="shared" ref="M8:M21" si="0">FIXED(B8+E8+H8+K8,0)&amp;" – "&amp;FIXED(C8+F8+I8+K8,0)</f>
        <v>1 151 615 – 1 175 005</v>
      </c>
      <c r="N8" s="3">
        <f t="shared" ref="N8:N21" si="1">D8+G8+J8+L8</f>
        <v>1132691</v>
      </c>
    </row>
    <row r="9" spans="1:17" x14ac:dyDescent="0.25">
      <c r="A9" s="5" t="s">
        <v>4</v>
      </c>
      <c r="B9" s="8">
        <v>511680</v>
      </c>
      <c r="C9" s="8">
        <v>513630</v>
      </c>
      <c r="D9" s="3">
        <v>560232</v>
      </c>
      <c r="E9" s="8">
        <v>47600</v>
      </c>
      <c r="F9" s="8">
        <v>52360</v>
      </c>
      <c r="G9" s="3">
        <v>49856</v>
      </c>
      <c r="H9" s="8">
        <v>43500</v>
      </c>
      <c r="I9" s="8">
        <v>47850</v>
      </c>
      <c r="J9" s="3">
        <v>47640</v>
      </c>
      <c r="K9" s="8">
        <v>15000</v>
      </c>
      <c r="L9" s="3">
        <v>9615</v>
      </c>
      <c r="M9" s="8" t="str">
        <f t="shared" si="0"/>
        <v>617 780 – 628 840</v>
      </c>
      <c r="N9" s="3">
        <f t="shared" si="1"/>
        <v>667343</v>
      </c>
    </row>
    <row r="10" spans="1:17" x14ac:dyDescent="0.25">
      <c r="A10" s="5" t="s">
        <v>5</v>
      </c>
      <c r="B10" s="8">
        <v>455715</v>
      </c>
      <c r="C10" s="8">
        <v>457470</v>
      </c>
      <c r="D10" s="3">
        <v>496884</v>
      </c>
      <c r="E10" s="8">
        <v>59600</v>
      </c>
      <c r="F10" s="8">
        <v>65560</v>
      </c>
      <c r="G10" s="3">
        <v>36722</v>
      </c>
      <c r="H10" s="8">
        <v>51200</v>
      </c>
      <c r="I10" s="8">
        <v>56320</v>
      </c>
      <c r="J10" s="3">
        <v>47592</v>
      </c>
      <c r="K10" s="8">
        <v>11450</v>
      </c>
      <c r="L10" s="3">
        <v>7654</v>
      </c>
      <c r="M10" s="8" t="str">
        <f t="shared" si="0"/>
        <v>577 965 – 590 800</v>
      </c>
      <c r="N10" s="3">
        <f t="shared" si="1"/>
        <v>588852</v>
      </c>
    </row>
    <row r="11" spans="1:17" x14ac:dyDescent="0.25">
      <c r="A11" s="5" t="s">
        <v>6</v>
      </c>
      <c r="B11" s="8">
        <v>213525</v>
      </c>
      <c r="C11" s="8">
        <v>214110</v>
      </c>
      <c r="D11" s="3">
        <v>219529</v>
      </c>
      <c r="E11" s="8">
        <v>19300</v>
      </c>
      <c r="F11" s="8">
        <v>21230</v>
      </c>
      <c r="G11" s="3">
        <v>20457</v>
      </c>
      <c r="H11" s="8">
        <v>46200</v>
      </c>
      <c r="I11" s="8">
        <v>50820</v>
      </c>
      <c r="J11" s="3">
        <v>48293</v>
      </c>
      <c r="K11" s="8">
        <v>4650</v>
      </c>
      <c r="L11" s="3">
        <v>2865</v>
      </c>
      <c r="M11" s="8" t="str">
        <f t="shared" si="0"/>
        <v>283 675 – 290 810</v>
      </c>
      <c r="N11" s="3">
        <f t="shared" si="1"/>
        <v>291144</v>
      </c>
    </row>
    <row r="12" spans="1:17" x14ac:dyDescent="0.25">
      <c r="A12" s="5" t="s">
        <v>7</v>
      </c>
      <c r="B12" s="8">
        <v>610740</v>
      </c>
      <c r="C12" s="8">
        <v>611910</v>
      </c>
      <c r="D12" s="3">
        <v>653538</v>
      </c>
      <c r="E12" s="8">
        <v>56600</v>
      </c>
      <c r="F12" s="8">
        <v>62260</v>
      </c>
      <c r="G12" s="3">
        <v>51197</v>
      </c>
      <c r="H12" s="8">
        <v>56100</v>
      </c>
      <c r="I12" s="8">
        <v>61710</v>
      </c>
      <c r="J12" s="3">
        <v>59539</v>
      </c>
      <c r="K12" s="8">
        <v>12200</v>
      </c>
      <c r="L12" s="3">
        <v>11015</v>
      </c>
      <c r="M12" s="8" t="str">
        <f t="shared" si="0"/>
        <v>735 640 – 748 080</v>
      </c>
      <c r="N12" s="3">
        <f t="shared" si="1"/>
        <v>775289</v>
      </c>
    </row>
    <row r="13" spans="1:17" x14ac:dyDescent="0.25">
      <c r="A13" s="5" t="s">
        <v>8</v>
      </c>
      <c r="B13" s="8">
        <v>328965</v>
      </c>
      <c r="C13" s="8">
        <v>329940</v>
      </c>
      <c r="D13" s="3">
        <v>352401</v>
      </c>
      <c r="E13" s="8">
        <v>37300</v>
      </c>
      <c r="F13" s="8">
        <v>41030</v>
      </c>
      <c r="G13" s="3">
        <v>39740</v>
      </c>
      <c r="H13" s="8">
        <v>29200</v>
      </c>
      <c r="I13" s="8">
        <v>32120</v>
      </c>
      <c r="J13" s="3">
        <v>30787</v>
      </c>
      <c r="K13" s="8">
        <v>6900</v>
      </c>
      <c r="L13" s="3">
        <v>4772</v>
      </c>
      <c r="M13" s="8" t="str">
        <f t="shared" si="0"/>
        <v>402 365 – 409 990</v>
      </c>
      <c r="N13" s="3">
        <f t="shared" si="1"/>
        <v>427700</v>
      </c>
    </row>
    <row r="14" spans="1:17" x14ac:dyDescent="0.25">
      <c r="A14" s="5" t="s">
        <v>9</v>
      </c>
      <c r="B14" s="8">
        <v>417495</v>
      </c>
      <c r="C14" s="8">
        <v>418860</v>
      </c>
      <c r="D14" s="3">
        <v>451531</v>
      </c>
      <c r="E14" s="8">
        <v>45800</v>
      </c>
      <c r="F14" s="8">
        <v>50380</v>
      </c>
      <c r="G14" s="3">
        <v>53174</v>
      </c>
      <c r="H14" s="8">
        <v>53600</v>
      </c>
      <c r="I14" s="8">
        <v>58960</v>
      </c>
      <c r="J14" s="3">
        <v>54676</v>
      </c>
      <c r="K14" s="8">
        <v>11100</v>
      </c>
      <c r="L14" s="3">
        <v>8229</v>
      </c>
      <c r="M14" s="8" t="str">
        <f t="shared" si="0"/>
        <v>527 995 – 539 300</v>
      </c>
      <c r="N14" s="3">
        <f t="shared" si="1"/>
        <v>567610</v>
      </c>
    </row>
    <row r="15" spans="1:17" x14ac:dyDescent="0.25">
      <c r="A15" s="5" t="s">
        <v>10</v>
      </c>
      <c r="B15" s="8">
        <v>387660</v>
      </c>
      <c r="C15" s="8">
        <v>388440</v>
      </c>
      <c r="D15" s="3">
        <v>383345</v>
      </c>
      <c r="E15" s="8">
        <v>40300</v>
      </c>
      <c r="F15" s="8">
        <v>44330</v>
      </c>
      <c r="G15" s="3">
        <v>42248</v>
      </c>
      <c r="H15" s="8">
        <v>38800</v>
      </c>
      <c r="I15" s="8">
        <v>42680</v>
      </c>
      <c r="J15" s="3">
        <v>40539</v>
      </c>
      <c r="K15" s="8">
        <v>11300</v>
      </c>
      <c r="L15" s="3">
        <v>9929</v>
      </c>
      <c r="M15" s="8" t="str">
        <f t="shared" si="0"/>
        <v>478 060 – 486 750</v>
      </c>
      <c r="N15" s="3">
        <f t="shared" si="1"/>
        <v>476061</v>
      </c>
    </row>
    <row r="16" spans="1:17" x14ac:dyDescent="0.25">
      <c r="A16" s="5" t="s">
        <v>11</v>
      </c>
      <c r="B16" s="8">
        <v>382785</v>
      </c>
      <c r="C16" s="8">
        <v>383760</v>
      </c>
      <c r="D16" s="3">
        <v>398882</v>
      </c>
      <c r="E16" s="8">
        <v>47800</v>
      </c>
      <c r="F16" s="8">
        <v>52580</v>
      </c>
      <c r="G16" s="3">
        <v>49403</v>
      </c>
      <c r="H16" s="8">
        <v>56500</v>
      </c>
      <c r="I16" s="8">
        <v>62150</v>
      </c>
      <c r="J16" s="3">
        <v>52786</v>
      </c>
      <c r="K16" s="8">
        <v>9850</v>
      </c>
      <c r="L16" s="3">
        <v>8597</v>
      </c>
      <c r="M16" s="8" t="str">
        <f t="shared" si="0"/>
        <v>496 935 – 508 340</v>
      </c>
      <c r="N16" s="3">
        <f t="shared" si="1"/>
        <v>509668</v>
      </c>
    </row>
    <row r="17" spans="1:14" x14ac:dyDescent="0.25">
      <c r="A17" s="5" t="s">
        <v>12</v>
      </c>
      <c r="B17" s="8">
        <v>955680</v>
      </c>
      <c r="C17" s="8">
        <v>961140</v>
      </c>
      <c r="D17" s="3">
        <v>1031737</v>
      </c>
      <c r="E17" s="8">
        <v>86700</v>
      </c>
      <c r="F17" s="8">
        <v>95370</v>
      </c>
      <c r="G17" s="3">
        <v>90433</v>
      </c>
      <c r="H17" s="8">
        <v>89800</v>
      </c>
      <c r="I17" s="8">
        <v>98780</v>
      </c>
      <c r="J17" s="3">
        <v>92459</v>
      </c>
      <c r="K17" s="8">
        <v>31400</v>
      </c>
      <c r="L17" s="3">
        <v>21590</v>
      </c>
      <c r="M17" s="8" t="str">
        <f t="shared" si="0"/>
        <v>1 163 580 – 1 186 690</v>
      </c>
      <c r="N17" s="3">
        <f t="shared" si="1"/>
        <v>1236219</v>
      </c>
    </row>
    <row r="18" spans="1:14" x14ac:dyDescent="0.25">
      <c r="A18" s="5" t="s">
        <v>13</v>
      </c>
      <c r="B18" s="8">
        <v>481455</v>
      </c>
      <c r="C18" s="8">
        <v>483210</v>
      </c>
      <c r="D18" s="3">
        <v>459211</v>
      </c>
      <c r="E18" s="8">
        <v>54300</v>
      </c>
      <c r="F18" s="8">
        <v>59730</v>
      </c>
      <c r="G18" s="3">
        <v>59741</v>
      </c>
      <c r="H18" s="8">
        <v>47100</v>
      </c>
      <c r="I18" s="8">
        <v>51810</v>
      </c>
      <c r="J18" s="3">
        <v>51532</v>
      </c>
      <c r="K18" s="8">
        <v>13750</v>
      </c>
      <c r="L18" s="3">
        <v>9532</v>
      </c>
      <c r="M18" s="8" t="str">
        <f t="shared" si="0"/>
        <v>596 605 – 608 500</v>
      </c>
      <c r="N18" s="3">
        <f t="shared" si="1"/>
        <v>580016</v>
      </c>
    </row>
    <row r="19" spans="1:14" x14ac:dyDescent="0.25">
      <c r="A19" s="5" t="s">
        <v>14</v>
      </c>
      <c r="B19" s="8">
        <v>452985</v>
      </c>
      <c r="C19" s="8">
        <v>453960</v>
      </c>
      <c r="D19" s="3">
        <v>456693</v>
      </c>
      <c r="E19" s="8">
        <v>49100</v>
      </c>
      <c r="F19" s="8">
        <v>54010</v>
      </c>
      <c r="G19" s="3">
        <v>51025</v>
      </c>
      <c r="H19" s="8">
        <v>46000</v>
      </c>
      <c r="I19" s="8">
        <v>50600</v>
      </c>
      <c r="J19" s="3">
        <v>47386</v>
      </c>
      <c r="K19" s="8">
        <v>9700</v>
      </c>
      <c r="L19" s="3">
        <v>8737</v>
      </c>
      <c r="M19" s="8" t="str">
        <f t="shared" si="0"/>
        <v>557 785 – 568 270</v>
      </c>
      <c r="N19" s="3">
        <f t="shared" si="1"/>
        <v>563841</v>
      </c>
    </row>
    <row r="20" spans="1:14" x14ac:dyDescent="0.25">
      <c r="A20" s="5" t="s">
        <v>15</v>
      </c>
      <c r="B20" s="8">
        <v>910275</v>
      </c>
      <c r="C20" s="8">
        <v>913200</v>
      </c>
      <c r="D20" s="3">
        <v>922905</v>
      </c>
      <c r="E20" s="8">
        <v>103950</v>
      </c>
      <c r="F20" s="8">
        <v>114345</v>
      </c>
      <c r="G20" s="3">
        <v>98086</v>
      </c>
      <c r="H20" s="8">
        <v>78100</v>
      </c>
      <c r="I20" s="8">
        <v>85910</v>
      </c>
      <c r="J20" s="3">
        <v>82383</v>
      </c>
      <c r="K20" s="8">
        <v>29350</v>
      </c>
      <c r="L20" s="3">
        <v>19820</v>
      </c>
      <c r="M20" s="8" t="str">
        <f t="shared" si="0"/>
        <v>1 121 675 – 1 142 805</v>
      </c>
      <c r="N20" s="3">
        <f t="shared" si="1"/>
        <v>1123194</v>
      </c>
    </row>
    <row r="21" spans="1:14" x14ac:dyDescent="0.25">
      <c r="A21" s="6" t="s">
        <v>1</v>
      </c>
      <c r="B21" s="9">
        <v>8701290</v>
      </c>
      <c r="C21" s="9">
        <v>8735220</v>
      </c>
      <c r="D21" s="4">
        <v>8979651</v>
      </c>
      <c r="E21" s="9">
        <v>915900</v>
      </c>
      <c r="F21" s="9">
        <v>1007490</v>
      </c>
      <c r="G21" s="4">
        <v>872627</v>
      </c>
      <c r="H21" s="9">
        <v>848100</v>
      </c>
      <c r="I21" s="9">
        <v>932910</v>
      </c>
      <c r="J21" s="4">
        <v>870713</v>
      </c>
      <c r="K21" s="9">
        <v>227250</v>
      </c>
      <c r="L21" s="4">
        <v>168087</v>
      </c>
      <c r="M21" s="9" t="str">
        <f t="shared" si="0"/>
        <v>10 692 540 – 10 902 870</v>
      </c>
      <c r="N21" s="4">
        <f t="shared" si="1"/>
        <v>10891078</v>
      </c>
    </row>
  </sheetData>
  <mergeCells count="9">
    <mergeCell ref="A1:N1"/>
    <mergeCell ref="A4:N4"/>
    <mergeCell ref="B5:D5"/>
    <mergeCell ref="E5:G5"/>
    <mergeCell ref="H5:J5"/>
    <mergeCell ref="M5:N5"/>
    <mergeCell ref="K5:L5"/>
    <mergeCell ref="A2:Q2"/>
    <mergeCell ref="A3:Q3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2021-08-12T21:26:43Z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