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319_zadani_vakcinace\"/>
    </mc:Choice>
  </mc:AlternateContent>
  <xr:revisionPtr revIDLastSave="0" documentId="13_ncr:1_{24ACEEFE-681A-4DD8-8D67-2E817496328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KRAJE spotřeby VAKCINY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1" i="12" l="1"/>
  <c r="I21" i="12"/>
  <c r="J20" i="12"/>
  <c r="I20" i="12"/>
  <c r="J19" i="12"/>
  <c r="I19" i="12"/>
  <c r="J18" i="12"/>
  <c r="I18" i="12"/>
  <c r="J17" i="12"/>
  <c r="I17" i="12"/>
  <c r="J16" i="12"/>
  <c r="I16" i="12"/>
  <c r="J15" i="12"/>
  <c r="I15" i="12"/>
  <c r="J14" i="12"/>
  <c r="I14" i="12"/>
  <c r="J13" i="12"/>
  <c r="I13" i="12"/>
  <c r="J12" i="12"/>
  <c r="I12" i="12"/>
  <c r="J11" i="12"/>
  <c r="I11" i="12"/>
  <c r="J10" i="12"/>
  <c r="I10" i="12"/>
  <c r="J9" i="12"/>
  <c r="I9" i="12"/>
  <c r="J8" i="12"/>
  <c r="I8" i="12"/>
  <c r="J7" i="12"/>
  <c r="I7" i="12"/>
</calcChain>
</file>

<file path=xl/sharedStrings.xml><?xml version="1.0" encoding="utf-8"?>
<sst xmlns="http://schemas.openxmlformats.org/spreadsheetml/2006/main" count="33" uniqueCount="28">
  <si>
    <t>Kraj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</si>
  <si>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</si>
  <si>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</si>
  <si>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</si>
  <si>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</si>
  <si>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</si>
  <si>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</si>
  <si>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</si>
  <si>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</si>
  <si>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</si>
  <si>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</si>
  <si>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</si>
  <si>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</si>
  <si>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</si>
  <si>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</si>
  <si>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</si>
  <si>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Přehled dodaných a podaných dávek vakcíny dle kraje
Zdroj dat: ISIN / COVID-19 - Informační systém infekční nemoci</t>
  </si>
  <si>
    <t>CELKOVÝ POČET DODANÝCH A PODANÝCH DÁVEK VAKCÍN dle krajů</t>
  </si>
  <si>
    <t>Comirnaty (BioNTech Manufacturing GmbH)</t>
  </si>
  <si>
    <t>COVID-19 Vaccine Moderna (Moderna)</t>
  </si>
  <si>
    <t>COVID-19 Vaccine Astra Zeneca</t>
  </si>
  <si>
    <t>Počet dodaných dávek 
při 6 na lahvičku</t>
  </si>
  <si>
    <t>Vykázaný počet podaných dávek</t>
  </si>
  <si>
    <t>Počet dodaných dávek 
při 10 na lahvičku</t>
  </si>
  <si>
    <t xml:space="preserve">Počet dodaných dávek </t>
  </si>
  <si>
    <t>Počet dodaných dávek 
při 5 na lahvičku do 17.1. a 6 od 18.1.</t>
  </si>
  <si>
    <t>Zpracováno dne: 19.03.2021 20:02</t>
  </si>
  <si>
    <t>Stav k datu: 19.03.2021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</si>
</sst>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1" fillId="0" borderId="0" xfId="0" applyFont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8" fillId="2" borderId="1" xfId="1" applyFont="1" applyFill="1" applyBorder="1" applyAlignment="1">
      <alignment horizontal="center" vertical="center" wrapText="1" readingOrder="1"/>
    </xf>
    <xf numFmtId="164" fontId="9" fillId="0" borderId="1" xfId="1" applyNumberFormat="1" applyFont="1" applyBorder="1" applyAlignment="1">
      <alignment horizontal="center" vertical="center" wrapText="1" readingOrder="1"/>
    </xf>
    <xf numFmtId="164" fontId="8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horizontal="left" vertical="center" wrapText="1" readingOrder="1"/>
    </xf>
    <xf numFmtId="0" fontId="7" fillId="2" borderId="2" xfId="1" applyFont="1" applyFill="1" applyBorder="1" applyAlignment="1">
      <alignment horizontal="center" vertical="center" wrapText="1" readingOrder="1"/>
    </xf>
    <xf numFmtId="0" fontId="7" fillId="2" borderId="3" xfId="1" applyFont="1" applyFill="1" applyBorder="1" applyAlignment="1">
      <alignment horizontal="center" vertical="center" wrapText="1" readingOrder="1"/>
    </xf>
    <xf numFmtId="0" fontId="7" fillId="2" borderId="4" xfId="1" applyFont="1" applyFill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Normal="100" workbookViewId="0">
      <selection sqref="A1:J1"/>
    </sheetView>
  </sheetViews>
  <sheetFormatPr defaultRowHeight="15" x14ac:dyDescent="0.25"/>
  <cols>
    <col min="1" max="1" width="25.7109375" style="2" customWidth="1"/>
    <col min="2" max="2" width="19" style="2" customWidth="1"/>
    <col min="3" max="8" width="17.140625" style="2" customWidth="1"/>
    <col min="9" max="9" width="21.140625" style="2" customWidth="1"/>
    <col min="10" max="10" width="17.140625" style="2" customWidth="1"/>
    <col min="11" max="16384" width="9.140625" style="2"/>
  </cols>
  <sheetData>
    <row r="1" spans="1:10" ht="33" customHeight="1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1" t="s">
        <v>26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25">
      <c r="A3" s="11" t="s">
        <v>27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18.75" x14ac:dyDescent="0.25">
      <c r="A4" s="12" t="s">
        <v>17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ht="32.25" customHeight="1" x14ac:dyDescent="0.25">
      <c r="A5" s="1"/>
      <c r="B5" s="13" t="s">
        <v>18</v>
      </c>
      <c r="C5" s="14"/>
      <c r="D5" s="15"/>
      <c r="E5" s="13" t="s">
        <v>19</v>
      </c>
      <c r="F5" s="15"/>
      <c r="G5" s="13" t="s">
        <v>20</v>
      </c>
      <c r="H5" s="15"/>
      <c r="I5" s="13" t="s">
        <v>1</v>
      </c>
      <c r="J5" s="15"/>
    </row>
    <row r="6" spans="1:10" ht="60" x14ac:dyDescent="0.25">
      <c r="A6" s="1" t="s">
        <v>0</v>
      </c>
      <c r="B6" s="7" t="s">
        <v>25</v>
      </c>
      <c r="C6" s="7" t="s">
        <v>21</v>
      </c>
      <c r="D6" s="1" t="s">
        <v>22</v>
      </c>
      <c r="E6" s="7" t="s">
        <v>23</v>
      </c>
      <c r="F6" s="1" t="s">
        <v>22</v>
      </c>
      <c r="G6" s="7" t="s">
        <v>23</v>
      </c>
      <c r="H6" s="1" t="s">
        <v>22</v>
      </c>
      <c r="I6" s="7" t="s">
        <v>24</v>
      </c>
      <c r="J6" s="1" t="s">
        <v>22</v>
      </c>
    </row>
    <row r="7" spans="1:10" x14ac:dyDescent="0.25">
      <c r="A7" s="5" t="s">
        <v>2</v>
      </c>
      <c r="B7" s="8">
        <v>234975</v>
      </c>
      <c r="C7" s="8">
        <v>245700</v>
      </c>
      <c r="D7" s="3">
        <v>215123</v>
      </c>
      <c r="E7" s="8">
        <v>15200</v>
      </c>
      <c r="F7" s="3">
        <v>8824</v>
      </c>
      <c r="G7" s="8">
        <v>24300</v>
      </c>
      <c r="H7" s="3">
        <v>14045</v>
      </c>
      <c r="I7" s="8" t="str">
        <f>FIXED(B7+E7+G7,0)&amp;" – "&amp;FIXED(C7+E7+G7,0)</f>
        <v>274 475 – 285 200</v>
      </c>
      <c r="J7" s="3">
        <f>D7+F7+H7</f>
        <v>237992</v>
      </c>
    </row>
    <row r="8" spans="1:10" x14ac:dyDescent="0.25">
      <c r="A8" s="5" t="s">
        <v>3</v>
      </c>
      <c r="B8" s="8">
        <v>114465</v>
      </c>
      <c r="C8" s="8">
        <v>117000</v>
      </c>
      <c r="D8" s="3">
        <v>101453</v>
      </c>
      <c r="E8" s="8">
        <v>18000</v>
      </c>
      <c r="F8" s="3">
        <v>14718</v>
      </c>
      <c r="G8" s="8">
        <v>30400</v>
      </c>
      <c r="H8" s="3">
        <v>25052</v>
      </c>
      <c r="I8" s="8" t="str">
        <f t="shared" ref="I8:I21" si="0">FIXED(B8+E8+G8,0)&amp;" – "&amp;FIXED(C8+E8+G8,0)</f>
        <v>162 865 – 165 400</v>
      </c>
      <c r="J8" s="3">
        <f t="shared" ref="J8:J21" si="1">D8+F8+H8</f>
        <v>141223</v>
      </c>
    </row>
    <row r="9" spans="1:10" x14ac:dyDescent="0.25">
      <c r="A9" s="5" t="s">
        <v>4</v>
      </c>
      <c r="B9" s="8">
        <v>64740</v>
      </c>
      <c r="C9" s="8">
        <v>66690</v>
      </c>
      <c r="D9" s="3">
        <v>65106</v>
      </c>
      <c r="E9" s="8">
        <v>7000</v>
      </c>
      <c r="F9" s="3">
        <v>7001</v>
      </c>
      <c r="G9" s="8">
        <v>11100</v>
      </c>
      <c r="H9" s="3">
        <v>10558</v>
      </c>
      <c r="I9" s="8" t="str">
        <f t="shared" si="0"/>
        <v>82 840 – 84 790</v>
      </c>
      <c r="J9" s="3">
        <f t="shared" si="1"/>
        <v>82665</v>
      </c>
    </row>
    <row r="10" spans="1:10" x14ac:dyDescent="0.25">
      <c r="A10" s="5" t="s">
        <v>5</v>
      </c>
      <c r="B10" s="8">
        <v>60255</v>
      </c>
      <c r="C10" s="8">
        <v>62010</v>
      </c>
      <c r="D10" s="3">
        <v>53244</v>
      </c>
      <c r="E10" s="8">
        <v>6300</v>
      </c>
      <c r="F10" s="3">
        <v>6010</v>
      </c>
      <c r="G10" s="8">
        <v>10200</v>
      </c>
      <c r="H10" s="3">
        <v>9018</v>
      </c>
      <c r="I10" s="8" t="str">
        <f t="shared" si="0"/>
        <v>76 755 – 78 510</v>
      </c>
      <c r="J10" s="3">
        <f t="shared" si="1"/>
        <v>68272</v>
      </c>
    </row>
    <row r="11" spans="1:10" x14ac:dyDescent="0.25">
      <c r="A11" s="5" t="s">
        <v>6</v>
      </c>
      <c r="B11" s="8">
        <v>29835</v>
      </c>
      <c r="C11" s="8">
        <v>30420</v>
      </c>
      <c r="D11" s="3">
        <v>27415</v>
      </c>
      <c r="E11" s="8">
        <v>4000</v>
      </c>
      <c r="F11" s="3">
        <v>3071</v>
      </c>
      <c r="G11" s="8">
        <v>21500</v>
      </c>
      <c r="H11" s="3">
        <v>11888</v>
      </c>
      <c r="I11" s="8" t="str">
        <f t="shared" si="0"/>
        <v>55 335 – 55 920</v>
      </c>
      <c r="J11" s="3">
        <f t="shared" si="1"/>
        <v>42374</v>
      </c>
    </row>
    <row r="12" spans="1:10" x14ac:dyDescent="0.25">
      <c r="A12" s="5" t="s">
        <v>7</v>
      </c>
      <c r="B12" s="8">
        <v>65520</v>
      </c>
      <c r="C12" s="8">
        <v>66690</v>
      </c>
      <c r="D12" s="3">
        <v>55414</v>
      </c>
      <c r="E12" s="8">
        <v>12400</v>
      </c>
      <c r="F12" s="3">
        <v>9864</v>
      </c>
      <c r="G12" s="8">
        <v>13600</v>
      </c>
      <c r="H12" s="3">
        <v>11465</v>
      </c>
      <c r="I12" s="8" t="str">
        <f t="shared" si="0"/>
        <v>91 520 – 92 690</v>
      </c>
      <c r="J12" s="3">
        <f t="shared" si="1"/>
        <v>76743</v>
      </c>
    </row>
    <row r="13" spans="1:10" x14ac:dyDescent="0.25">
      <c r="A13" s="5" t="s">
        <v>8</v>
      </c>
      <c r="B13" s="8">
        <v>43485</v>
      </c>
      <c r="C13" s="8">
        <v>44460</v>
      </c>
      <c r="D13" s="3">
        <v>38446</v>
      </c>
      <c r="E13" s="8">
        <v>5600</v>
      </c>
      <c r="F13" s="3">
        <v>3030</v>
      </c>
      <c r="G13" s="8">
        <v>7300</v>
      </c>
      <c r="H13" s="3">
        <v>5656</v>
      </c>
      <c r="I13" s="8" t="str">
        <f t="shared" si="0"/>
        <v>56 385 – 57 360</v>
      </c>
      <c r="J13" s="3">
        <f t="shared" si="1"/>
        <v>47132</v>
      </c>
    </row>
    <row r="14" spans="1:10" x14ac:dyDescent="0.25">
      <c r="A14" s="5" t="s">
        <v>9</v>
      </c>
      <c r="B14" s="8">
        <v>58305</v>
      </c>
      <c r="C14" s="8">
        <v>59670</v>
      </c>
      <c r="D14" s="3">
        <v>53174</v>
      </c>
      <c r="E14" s="8">
        <v>6300</v>
      </c>
      <c r="F14" s="3">
        <v>3115</v>
      </c>
      <c r="G14" s="8">
        <v>12200</v>
      </c>
      <c r="H14" s="3">
        <v>11816</v>
      </c>
      <c r="I14" s="8" t="str">
        <f t="shared" si="0"/>
        <v>76 805 – 78 170</v>
      </c>
      <c r="J14" s="3">
        <f t="shared" si="1"/>
        <v>68105</v>
      </c>
    </row>
    <row r="15" spans="1:10" x14ac:dyDescent="0.25">
      <c r="A15" s="5" t="s">
        <v>10</v>
      </c>
      <c r="B15" s="8">
        <v>46020</v>
      </c>
      <c r="C15" s="8">
        <v>46800</v>
      </c>
      <c r="D15" s="3">
        <v>40868</v>
      </c>
      <c r="E15" s="8">
        <v>6700</v>
      </c>
      <c r="F15" s="3">
        <v>5224</v>
      </c>
      <c r="G15" s="8">
        <v>8200</v>
      </c>
      <c r="H15" s="3">
        <v>6574</v>
      </c>
      <c r="I15" s="8" t="str">
        <f t="shared" si="0"/>
        <v>60 920 – 61 700</v>
      </c>
      <c r="J15" s="3">
        <f t="shared" si="1"/>
        <v>52666</v>
      </c>
    </row>
    <row r="16" spans="1:10" x14ac:dyDescent="0.25">
      <c r="A16" s="5" t="s">
        <v>11</v>
      </c>
      <c r="B16" s="8">
        <v>45825</v>
      </c>
      <c r="C16" s="8">
        <v>46800</v>
      </c>
      <c r="D16" s="3">
        <v>43861</v>
      </c>
      <c r="E16" s="8">
        <v>6900</v>
      </c>
      <c r="F16" s="3">
        <v>5907</v>
      </c>
      <c r="G16" s="8">
        <v>13200</v>
      </c>
      <c r="H16" s="3">
        <v>12412</v>
      </c>
      <c r="I16" s="8" t="str">
        <f t="shared" si="0"/>
        <v>65 925 – 66 900</v>
      </c>
      <c r="J16" s="3">
        <f t="shared" si="1"/>
        <v>62180</v>
      </c>
    </row>
    <row r="17" spans="1:10" x14ac:dyDescent="0.25">
      <c r="A17" s="5" t="s">
        <v>12</v>
      </c>
      <c r="B17" s="8">
        <v>150150</v>
      </c>
      <c r="C17" s="8">
        <v>155610</v>
      </c>
      <c r="D17" s="3">
        <v>130959</v>
      </c>
      <c r="E17" s="8">
        <v>16100</v>
      </c>
      <c r="F17" s="3">
        <v>11318</v>
      </c>
      <c r="G17" s="8">
        <v>20000</v>
      </c>
      <c r="H17" s="3">
        <v>14641</v>
      </c>
      <c r="I17" s="8" t="str">
        <f t="shared" si="0"/>
        <v>186 250 – 191 710</v>
      </c>
      <c r="J17" s="3">
        <f t="shared" si="1"/>
        <v>156918</v>
      </c>
    </row>
    <row r="18" spans="1:10" x14ac:dyDescent="0.25">
      <c r="A18" s="5" t="s">
        <v>13</v>
      </c>
      <c r="B18" s="8">
        <v>63765</v>
      </c>
      <c r="C18" s="8">
        <v>65520</v>
      </c>
      <c r="D18" s="3">
        <v>57745</v>
      </c>
      <c r="E18" s="8">
        <v>8100</v>
      </c>
      <c r="F18" s="3">
        <v>6589</v>
      </c>
      <c r="G18" s="8">
        <v>10600</v>
      </c>
      <c r="H18" s="3">
        <v>10643</v>
      </c>
      <c r="I18" s="8" t="str">
        <f t="shared" si="0"/>
        <v>82 465 – 84 220</v>
      </c>
      <c r="J18" s="3">
        <f t="shared" si="1"/>
        <v>74977</v>
      </c>
    </row>
    <row r="19" spans="1:10" x14ac:dyDescent="0.25">
      <c r="A19" s="5" t="s">
        <v>14</v>
      </c>
      <c r="B19" s="8">
        <v>52845</v>
      </c>
      <c r="C19" s="8">
        <v>53820</v>
      </c>
      <c r="D19" s="3">
        <v>45897</v>
      </c>
      <c r="E19" s="8">
        <v>7400</v>
      </c>
      <c r="F19" s="3">
        <v>4348</v>
      </c>
      <c r="G19" s="8">
        <v>10300</v>
      </c>
      <c r="H19" s="3">
        <v>9299</v>
      </c>
      <c r="I19" s="8" t="str">
        <f t="shared" si="0"/>
        <v>70 545 – 71 520</v>
      </c>
      <c r="J19" s="3">
        <f t="shared" si="1"/>
        <v>59544</v>
      </c>
    </row>
    <row r="20" spans="1:10" x14ac:dyDescent="0.25">
      <c r="A20" s="5" t="s">
        <v>15</v>
      </c>
      <c r="B20" s="8">
        <v>105885</v>
      </c>
      <c r="C20" s="8">
        <v>108810</v>
      </c>
      <c r="D20" s="3">
        <v>98936</v>
      </c>
      <c r="E20" s="8">
        <v>27600</v>
      </c>
      <c r="F20" s="3">
        <v>23215</v>
      </c>
      <c r="G20" s="8">
        <v>20500</v>
      </c>
      <c r="H20" s="3">
        <v>15461</v>
      </c>
      <c r="I20" s="8" t="str">
        <f t="shared" si="0"/>
        <v>153 985 – 156 910</v>
      </c>
      <c r="J20" s="3">
        <f t="shared" si="1"/>
        <v>137612</v>
      </c>
    </row>
    <row r="21" spans="1:10" x14ac:dyDescent="0.25">
      <c r="A21" s="6" t="s">
        <v>1</v>
      </c>
      <c r="B21" s="9">
        <v>1136070</v>
      </c>
      <c r="C21" s="9">
        <v>1170000</v>
      </c>
      <c r="D21" s="4">
        <v>1027641</v>
      </c>
      <c r="E21" s="9">
        <v>147600</v>
      </c>
      <c r="F21" s="4">
        <v>112234</v>
      </c>
      <c r="G21" s="9">
        <v>213400</v>
      </c>
      <c r="H21" s="4">
        <v>168528</v>
      </c>
      <c r="I21" s="9" t="str">
        <f t="shared" si="0"/>
        <v>1 497 070 – 1 531 000</v>
      </c>
      <c r="J21" s="4">
        <f t="shared" si="1"/>
        <v>1308403</v>
      </c>
    </row>
  </sheetData>
  <mergeCells count="8">
    <mergeCell ref="A1:J1"/>
    <mergeCell ref="A2:J2"/>
    <mergeCell ref="A3:J3"/>
    <mergeCell ref="A4:J4"/>
    <mergeCell ref="B5:D5"/>
    <mergeCell ref="E5:F5"/>
    <mergeCell ref="G5:H5"/>
    <mergeCell ref="I5:J5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CELKEM KRAJE spotřeby VAKCINY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Dušek</dc:creator>
  <cp:lastModifiedBy>Mužík Jan RNDr. Ph.D.</cp:lastModifiedBy>
  <dcterms:created xsi:type="dcterms:W3CDTF">2021-02-19T02:38:45Z</dcterms:created>
  <dcterms:modified xsi:type="dcterms:W3CDTF">2021-03-19T20:59:46Z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