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1_zadani_vakcinace\"/>
    </mc:Choice>
  </mc:AlternateContent>
  <xr:revisionPtr revIDLastSave="0" documentId="13_ncr:1_{03CC503C-32F9-4095-87AE-285E1A92C29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3" l="1"/>
  <c r="L50" i="3" s="1"/>
  <c r="L48" i="3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5" i="4"/>
  <c r="D6" i="4" s="1"/>
  <c r="D7" i="4" s="1"/>
  <c r="E4" i="4"/>
  <c r="F4" i="4" s="1"/>
  <c r="G4" i="4" s="1"/>
  <c r="E3" i="4"/>
  <c r="F3" i="4" s="1"/>
  <c r="G3" i="4" s="1"/>
  <c r="E2" i="4"/>
  <c r="E5" i="4" l="1"/>
  <c r="E6" i="4" s="1"/>
  <c r="E7" i="4" s="1"/>
  <c r="F2" i="4"/>
  <c r="G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K33" i="2"/>
  <c r="N48" i="3" l="1"/>
  <c r="N49" i="3" s="1"/>
  <c r="N50" i="3" s="1"/>
  <c r="K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5" i="2" l="1"/>
  <c r="K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O19" i="2" s="1"/>
  <c r="M18" i="2"/>
  <c r="O18" i="2" s="1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20" i="2" l="1"/>
  <c r="O30" i="2"/>
  <c r="N30" i="2"/>
  <c r="O31" i="2"/>
  <c r="N31" i="2"/>
  <c r="O28" i="2"/>
  <c r="N28" i="2"/>
  <c r="O32" i="2"/>
  <c r="N32" i="2"/>
  <c r="O29" i="2"/>
  <c r="N29" i="2"/>
  <c r="N19" i="2"/>
  <c r="L33" i="2"/>
  <c r="L34" i="2" s="1"/>
  <c r="L35" i="2" s="1"/>
  <c r="O3" i="2"/>
  <c r="N3" i="2"/>
  <c r="O11" i="2"/>
  <c r="N11" i="2"/>
  <c r="O4" i="2"/>
  <c r="N4" i="2"/>
  <c r="O12" i="2"/>
  <c r="N12" i="2"/>
  <c r="O16" i="2"/>
  <c r="N16" i="2"/>
  <c r="N21" i="2"/>
  <c r="O21" i="2"/>
  <c r="N25" i="2"/>
  <c r="O25" i="2"/>
  <c r="O5" i="2"/>
  <c r="N5" i="2"/>
  <c r="O9" i="2"/>
  <c r="N9" i="2"/>
  <c r="O13" i="2"/>
  <c r="N13" i="2"/>
  <c r="O17" i="2"/>
  <c r="N17" i="2"/>
  <c r="N22" i="2"/>
  <c r="O22" i="2"/>
  <c r="N26" i="2"/>
  <c r="O26" i="2"/>
  <c r="F35" i="2"/>
  <c r="F36" i="2"/>
  <c r="O7" i="2"/>
  <c r="N7" i="2"/>
  <c r="O15" i="2"/>
  <c r="N15" i="2"/>
  <c r="N24" i="2"/>
  <c r="O24" i="2"/>
  <c r="O8" i="2"/>
  <c r="N8" i="2"/>
  <c r="O6" i="2"/>
  <c r="N6" i="2"/>
  <c r="O10" i="2"/>
  <c r="N10" i="2"/>
  <c r="O14" i="2"/>
  <c r="N14" i="2"/>
  <c r="N23" i="2"/>
  <c r="O23" i="2"/>
  <c r="N27" i="2"/>
  <c r="O27" i="2"/>
  <c r="G36" i="2"/>
  <c r="G35" i="2"/>
  <c r="E36" i="2"/>
  <c r="M2" i="2"/>
  <c r="N18" i="2"/>
  <c r="D35" i="2"/>
  <c r="H35" i="2"/>
  <c r="L36" i="2" l="1"/>
  <c r="O2" i="2"/>
  <c r="N2" i="2"/>
</calcChain>
</file>

<file path=xl/sharedStrings.xml><?xml version="1.0" encoding="utf-8"?>
<sst xmlns="http://schemas.openxmlformats.org/spreadsheetml/2006/main" count="150" uniqueCount="92">
  <si>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</si>
  <si>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</si>
  <si>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</si>
  <si>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</si>
  <si>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</si>
  <si>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</si>
  <si>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</si>
  <si>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</si>
  <si>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</si>
  <si>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</si>
  <si>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</si>
  <si>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</si>
  <si>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</si>
  <si>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</si>
  <si>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</si>
  <si>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</si>
  <si>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</si>
  <si>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</si>
  <si>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</si>
  <si>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</si>
  <si>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</si>
  <si>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</si>
  <si>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</si>
  <si>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</si>
  <si>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</si>
  <si>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</si>
  <si>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</si>
  <si>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</si>
  <si>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</si>
  <si>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</si>
  <si>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</si>
  <si>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</si>
  <si>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</si>
  <si>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</si>
  <si>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</si>
  <si>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</si>
  <si>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</si>
  <si>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</si>
  <si>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</si>
  <si>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</si>
  <si>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</si>
  <si>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</si>
  <si>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</si>
  <si>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</si>
  <si>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</si>
  <si>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</si>
  <si>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</si>
  <si>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</si>
  <si>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</si>
  <si>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</si>
  <si>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</si>
  <si>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</si>
  <si>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</si>
  <si>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</si>
  <si>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</si>
  <si>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</si>
  <si>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</si>
  <si>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</si>
  <si>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</si>
  <si>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</si>
  <si>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</si>
  <si>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</si>
  <si>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</si>
  <si>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</si>
  <si>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</si>
  <si>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</si>
  <si>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</si>
  <si>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</si>
  <si>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</si>
  <si>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</si>
  <si>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</si>
  <si>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</si>
  <si>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</si>
  <si>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</si>
  <si>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</si>
  <si>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</si>
  <si>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</si>
  <si>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</si>
  <si>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</si>
  <si>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</si>
  <si>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</si>
  <si>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</si>
  <si>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</si>
  <si>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</si>
  <si>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</si>
  <si>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</si>
  <si>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</si>
  <si>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</si>
  <si>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</si>
  <si>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</si>
  <si>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CELKEM stav k 11.2. včetně předávek</t>
  </si>
  <si>
    <t>Nemocnice Kutbá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</si>
</sst>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O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2" max="12" width="23.140625" customWidth="1"/>
    <col min="17" max="17" width="9.28515625" customWidth="1"/>
    <col min="19" max="19" width="41.42578125" bestFit="1" customWidth="1"/>
  </cols>
  <sheetData>
    <row r="1" spans="1:15" ht="33.75" customHeight="1" thickBot="1" x14ac:dyDescent="0.3">
      <c r="A1" s="101" t="s">
        <v>24</v>
      </c>
      <c r="B1" s="102"/>
      <c r="C1" s="103"/>
      <c r="D1" s="88">
        <v>44191</v>
      </c>
      <c r="E1" s="89">
        <v>44193</v>
      </c>
      <c r="F1" s="89">
        <v>44200</v>
      </c>
      <c r="G1" s="89">
        <v>44207</v>
      </c>
      <c r="H1" s="89">
        <v>44214</v>
      </c>
      <c r="I1" s="89">
        <v>44221</v>
      </c>
      <c r="J1" s="89">
        <v>44228</v>
      </c>
      <c r="K1" s="89">
        <v>44235</v>
      </c>
      <c r="L1" s="44" t="s">
        <v>90</v>
      </c>
      <c r="M1" s="1" t="s">
        <v>30</v>
      </c>
      <c r="N1" s="1" t="s">
        <v>34</v>
      </c>
      <c r="O1" s="2" t="s">
        <v>35</v>
      </c>
    </row>
    <row r="2" spans="1:15" ht="15.75" x14ac:dyDescent="0.25">
      <c r="A2" s="43" t="s">
        <v>21</v>
      </c>
      <c r="B2" s="40" t="s">
        <v>41</v>
      </c>
      <c r="C2" s="35" t="s">
        <v>36</v>
      </c>
      <c r="D2" s="53">
        <v>1</v>
      </c>
      <c r="E2" s="54">
        <v>1</v>
      </c>
      <c r="F2" s="55">
        <v>10</v>
      </c>
      <c r="G2" s="55">
        <v>10</v>
      </c>
      <c r="H2" s="55">
        <v>3</v>
      </c>
      <c r="I2" s="55">
        <v>4</v>
      </c>
      <c r="J2" s="55">
        <v>4</v>
      </c>
      <c r="K2" s="55">
        <v>4</v>
      </c>
      <c r="L2" s="56">
        <f>SUM(D2:K2)</f>
        <v>37</v>
      </c>
      <c r="M2" s="57">
        <f>L2*195</f>
        <v>7215</v>
      </c>
      <c r="N2" s="57">
        <f>M2*5</f>
        <v>36075</v>
      </c>
      <c r="O2" s="58">
        <f>M2*6</f>
        <v>43290</v>
      </c>
    </row>
    <row r="3" spans="1:15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3">
        <f t="shared" ref="L3:L14" si="0">SUM(D3:K3)</f>
        <v>13</v>
      </c>
      <c r="M3" s="6">
        <f t="shared" ref="M3:M32" si="1">L3*195</f>
        <v>2535</v>
      </c>
      <c r="N3" s="6">
        <f t="shared" ref="N3:N17" si="2">M3*5</f>
        <v>12675</v>
      </c>
      <c r="O3" s="7">
        <f t="shared" ref="O3:O14" si="3">M3*6</f>
        <v>15210</v>
      </c>
    </row>
    <row r="4" spans="1:15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3">
        <f t="shared" si="0"/>
        <v>11</v>
      </c>
      <c r="M4" s="6">
        <f t="shared" si="1"/>
        <v>2145</v>
      </c>
      <c r="N4" s="6">
        <f t="shared" si="2"/>
        <v>10725</v>
      </c>
      <c r="O4" s="7">
        <f t="shared" si="3"/>
        <v>12870</v>
      </c>
    </row>
    <row r="5" spans="1:15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3">
        <f t="shared" si="0"/>
        <v>13</v>
      </c>
      <c r="M5" s="6">
        <f t="shared" si="1"/>
        <v>2535</v>
      </c>
      <c r="N5" s="6">
        <f t="shared" si="2"/>
        <v>12675</v>
      </c>
      <c r="O5" s="7">
        <f t="shared" si="3"/>
        <v>15210</v>
      </c>
    </row>
    <row r="6" spans="1:15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3">
        <f t="shared" si="0"/>
        <v>5</v>
      </c>
      <c r="M6" s="6">
        <f t="shared" si="1"/>
        <v>975</v>
      </c>
      <c r="N6" s="6">
        <f t="shared" si="2"/>
        <v>4875</v>
      </c>
      <c r="O6" s="7">
        <f t="shared" si="3"/>
        <v>5850</v>
      </c>
    </row>
    <row r="7" spans="1:15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3">
        <f t="shared" si="0"/>
        <v>4</v>
      </c>
      <c r="M7" s="6">
        <f t="shared" si="1"/>
        <v>780</v>
      </c>
      <c r="N7" s="6">
        <f t="shared" si="2"/>
        <v>3900</v>
      </c>
      <c r="O7" s="7">
        <f t="shared" si="3"/>
        <v>4680</v>
      </c>
    </row>
    <row r="8" spans="1:15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3">
        <f t="shared" si="0"/>
        <v>12</v>
      </c>
      <c r="M8" s="6">
        <f t="shared" si="1"/>
        <v>2340</v>
      </c>
      <c r="N8" s="6">
        <f t="shared" si="2"/>
        <v>11700</v>
      </c>
      <c r="O8" s="7">
        <f t="shared" si="3"/>
        <v>14040</v>
      </c>
    </row>
    <row r="9" spans="1:15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3">
        <f t="shared" si="0"/>
        <v>24</v>
      </c>
      <c r="M9" s="6">
        <f t="shared" si="1"/>
        <v>4680</v>
      </c>
      <c r="N9" s="6">
        <f t="shared" si="2"/>
        <v>23400</v>
      </c>
      <c r="O9" s="7">
        <f t="shared" si="3"/>
        <v>28080</v>
      </c>
    </row>
    <row r="10" spans="1:15" ht="15.75" x14ac:dyDescent="0.25">
      <c r="A10" s="36"/>
      <c r="B10" s="41" t="s">
        <v>68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3">
        <f t="shared" si="0"/>
        <v>22</v>
      </c>
      <c r="M10" s="6">
        <f t="shared" si="1"/>
        <v>4290</v>
      </c>
      <c r="N10" s="6">
        <f t="shared" si="2"/>
        <v>21450</v>
      </c>
      <c r="O10" s="7">
        <f t="shared" si="3"/>
        <v>25740</v>
      </c>
    </row>
    <row r="11" spans="1:15" ht="15.75" x14ac:dyDescent="0.25">
      <c r="A11" s="36"/>
      <c r="B11" s="41" t="s">
        <v>43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3">
        <f t="shared" si="0"/>
        <v>15</v>
      </c>
      <c r="M11" s="6">
        <f t="shared" si="1"/>
        <v>2925</v>
      </c>
      <c r="N11" s="6">
        <f t="shared" si="2"/>
        <v>14625</v>
      </c>
      <c r="O11" s="7">
        <f t="shared" si="3"/>
        <v>17550</v>
      </c>
    </row>
    <row r="12" spans="1:15" ht="15.75" x14ac:dyDescent="0.25">
      <c r="A12" s="36"/>
      <c r="B12" s="41"/>
      <c r="C12" s="30" t="s">
        <v>44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5">
        <v>5</v>
      </c>
      <c r="L12" s="3">
        <f t="shared" si="0"/>
        <v>41</v>
      </c>
      <c r="M12" s="6">
        <f t="shared" si="1"/>
        <v>7995</v>
      </c>
      <c r="N12" s="6">
        <f t="shared" si="2"/>
        <v>39975</v>
      </c>
      <c r="O12" s="7">
        <f t="shared" si="3"/>
        <v>47970</v>
      </c>
    </row>
    <row r="13" spans="1:15" ht="15.75" x14ac:dyDescent="0.25">
      <c r="A13" s="36"/>
      <c r="B13" s="41" t="s">
        <v>45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3">
        <f t="shared" si="0"/>
        <v>20</v>
      </c>
      <c r="M13" s="6">
        <f t="shared" si="1"/>
        <v>3900</v>
      </c>
      <c r="N13" s="6">
        <f t="shared" si="2"/>
        <v>19500</v>
      </c>
      <c r="O13" s="7">
        <f t="shared" si="3"/>
        <v>23400</v>
      </c>
    </row>
    <row r="14" spans="1:15" ht="16.5" thickBot="1" x14ac:dyDescent="0.3">
      <c r="A14" s="59"/>
      <c r="B14" s="42" t="s">
        <v>46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60">
        <f t="shared" si="0"/>
        <v>35</v>
      </c>
      <c r="M14" s="61">
        <f t="shared" si="1"/>
        <v>6825</v>
      </c>
      <c r="N14" s="61">
        <f t="shared" si="2"/>
        <v>34125</v>
      </c>
      <c r="O14" s="62">
        <f t="shared" si="3"/>
        <v>40950</v>
      </c>
    </row>
    <row r="15" spans="1:15" ht="15.75" x14ac:dyDescent="0.25">
      <c r="A15" s="43" t="s">
        <v>26</v>
      </c>
      <c r="B15" s="40" t="s">
        <v>41</v>
      </c>
      <c r="C15" s="63" t="s">
        <v>0</v>
      </c>
      <c r="D15" s="53">
        <v>1</v>
      </c>
      <c r="E15" s="54">
        <v>1</v>
      </c>
      <c r="F15" s="55">
        <v>2</v>
      </c>
      <c r="G15" s="55">
        <v>2</v>
      </c>
      <c r="H15" s="55">
        <v>2</v>
      </c>
      <c r="I15" s="55">
        <v>3</v>
      </c>
      <c r="J15" s="55">
        <v>3</v>
      </c>
      <c r="K15" s="55">
        <v>3</v>
      </c>
      <c r="L15" s="56">
        <f t="shared" ref="L15:L17" si="4">SUM(D15:K15)</f>
        <v>17</v>
      </c>
      <c r="M15" s="57">
        <f t="shared" si="1"/>
        <v>3315</v>
      </c>
      <c r="N15" s="57">
        <f t="shared" si="2"/>
        <v>16575</v>
      </c>
      <c r="O15" s="58">
        <f>M15*6</f>
        <v>19890</v>
      </c>
    </row>
    <row r="16" spans="1:15" ht="15.75" x14ac:dyDescent="0.25">
      <c r="A16" s="36"/>
      <c r="B16" s="41" t="s">
        <v>43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3">
        <f t="shared" si="4"/>
        <v>5</v>
      </c>
      <c r="M16" s="6">
        <f t="shared" si="1"/>
        <v>975</v>
      </c>
      <c r="N16" s="6">
        <f t="shared" si="2"/>
        <v>4875</v>
      </c>
      <c r="O16" s="7">
        <f t="shared" ref="O16:O17" si="5">M16*6</f>
        <v>5850</v>
      </c>
    </row>
    <row r="17" spans="1:15" ht="16.5" thickBot="1" x14ac:dyDescent="0.3">
      <c r="A17" s="59"/>
      <c r="B17" s="42" t="s">
        <v>45</v>
      </c>
      <c r="C17" s="64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60">
        <f t="shared" si="4"/>
        <v>6</v>
      </c>
      <c r="M17" s="61">
        <f t="shared" si="1"/>
        <v>1170</v>
      </c>
      <c r="N17" s="61">
        <f t="shared" si="2"/>
        <v>5850</v>
      </c>
      <c r="O17" s="62">
        <f t="shared" si="5"/>
        <v>7020</v>
      </c>
    </row>
    <row r="18" spans="1:15" ht="15.75" x14ac:dyDescent="0.25">
      <c r="A18" s="43" t="s">
        <v>23</v>
      </c>
      <c r="B18" s="40" t="s">
        <v>41</v>
      </c>
      <c r="C18" s="63" t="s">
        <v>20</v>
      </c>
      <c r="D18" s="53">
        <v>0</v>
      </c>
      <c r="E18" s="54">
        <v>0</v>
      </c>
      <c r="F18" s="55">
        <v>1</v>
      </c>
      <c r="G18" s="55">
        <v>1</v>
      </c>
      <c r="H18" s="55">
        <v>1</v>
      </c>
      <c r="I18" s="55">
        <v>0</v>
      </c>
      <c r="J18" s="55">
        <v>1</v>
      </c>
      <c r="K18" s="55">
        <v>0</v>
      </c>
      <c r="L18" s="56">
        <f t="shared" ref="L18:L20" si="6">SUM(D18:K18)</f>
        <v>4</v>
      </c>
      <c r="M18" s="57">
        <f t="shared" si="1"/>
        <v>780</v>
      </c>
      <c r="N18" s="57">
        <f t="shared" ref="N18:N20" si="7">M18*5</f>
        <v>3900</v>
      </c>
      <c r="O18" s="58">
        <f>M18*6</f>
        <v>4680</v>
      </c>
    </row>
    <row r="19" spans="1:15" ht="15.75" x14ac:dyDescent="0.25">
      <c r="A19" s="36"/>
      <c r="B19" s="41" t="s">
        <v>47</v>
      </c>
      <c r="C19" s="29" t="s">
        <v>48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3">
        <f t="shared" si="6"/>
        <v>2</v>
      </c>
      <c r="M19" s="6">
        <f t="shared" si="1"/>
        <v>390</v>
      </c>
      <c r="N19" s="6">
        <f t="shared" si="7"/>
        <v>1950</v>
      </c>
      <c r="O19" s="7">
        <f t="shared" ref="O19:O20" si="8">M19*6</f>
        <v>2340</v>
      </c>
    </row>
    <row r="20" spans="1:15" ht="16.5" thickBot="1" x14ac:dyDescent="0.3">
      <c r="A20" s="59"/>
      <c r="B20" s="42" t="s">
        <v>46</v>
      </c>
      <c r="C20" s="64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60">
        <f t="shared" si="6"/>
        <v>2</v>
      </c>
      <c r="M20" s="61">
        <f t="shared" si="1"/>
        <v>390</v>
      </c>
      <c r="N20" s="61">
        <f t="shared" si="7"/>
        <v>1950</v>
      </c>
      <c r="O20" s="62">
        <f t="shared" si="8"/>
        <v>2340</v>
      </c>
    </row>
    <row r="21" spans="1:15" ht="15.75" x14ac:dyDescent="0.25">
      <c r="A21" s="45" t="s">
        <v>22</v>
      </c>
      <c r="B21" s="46" t="s">
        <v>49</v>
      </c>
      <c r="C21" s="28" t="s">
        <v>40</v>
      </c>
      <c r="D21" s="47">
        <v>0</v>
      </c>
      <c r="E21" s="48">
        <v>1</v>
      </c>
      <c r="F21" s="49">
        <v>3</v>
      </c>
      <c r="G21" s="49">
        <v>3</v>
      </c>
      <c r="H21" s="49">
        <v>2</v>
      </c>
      <c r="I21" s="49">
        <v>2</v>
      </c>
      <c r="J21" s="49">
        <v>1</v>
      </c>
      <c r="K21" s="49">
        <v>2</v>
      </c>
      <c r="L21" s="50">
        <f t="shared" ref="L21:L32" si="9">SUM(D21:K21)</f>
        <v>14</v>
      </c>
      <c r="M21" s="51">
        <f t="shared" si="1"/>
        <v>2730</v>
      </c>
      <c r="N21" s="51">
        <f t="shared" ref="N21:N32" si="10">M21*5</f>
        <v>13650</v>
      </c>
      <c r="O21" s="52">
        <f>M21*6</f>
        <v>16380</v>
      </c>
    </row>
    <row r="22" spans="1:15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3">
        <f t="shared" si="9"/>
        <v>11</v>
      </c>
      <c r="M22" s="6">
        <f t="shared" si="1"/>
        <v>2145</v>
      </c>
      <c r="N22" s="6">
        <f t="shared" si="10"/>
        <v>10725</v>
      </c>
      <c r="O22" s="7">
        <f t="shared" ref="O22:O32" si="11">M22*6</f>
        <v>12870</v>
      </c>
    </row>
    <row r="23" spans="1:15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3">
        <f t="shared" si="9"/>
        <v>7</v>
      </c>
      <c r="M23" s="6">
        <f t="shared" si="1"/>
        <v>1365</v>
      </c>
      <c r="N23" s="6">
        <f t="shared" si="10"/>
        <v>6825</v>
      </c>
      <c r="O23" s="7">
        <f t="shared" si="11"/>
        <v>8190</v>
      </c>
    </row>
    <row r="24" spans="1:15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3">
        <f t="shared" si="9"/>
        <v>5</v>
      </c>
      <c r="M24" s="6">
        <f t="shared" si="1"/>
        <v>975</v>
      </c>
      <c r="N24" s="6">
        <f t="shared" si="10"/>
        <v>4875</v>
      </c>
      <c r="O24" s="7">
        <f t="shared" si="11"/>
        <v>5850</v>
      </c>
    </row>
    <row r="25" spans="1:15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3">
        <f t="shared" si="9"/>
        <v>5</v>
      </c>
      <c r="M25" s="6">
        <f t="shared" si="1"/>
        <v>975</v>
      </c>
      <c r="N25" s="6">
        <f t="shared" si="10"/>
        <v>4875</v>
      </c>
      <c r="O25" s="7">
        <f t="shared" si="11"/>
        <v>5850</v>
      </c>
    </row>
    <row r="26" spans="1:15" ht="15.75" x14ac:dyDescent="0.25">
      <c r="A26" s="37"/>
      <c r="B26" s="41" t="s">
        <v>50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5">
        <v>4</v>
      </c>
      <c r="L26" s="3">
        <f t="shared" si="9"/>
        <v>22</v>
      </c>
      <c r="M26" s="6">
        <f t="shared" si="1"/>
        <v>4290</v>
      </c>
      <c r="N26" s="6">
        <f t="shared" si="10"/>
        <v>21450</v>
      </c>
      <c r="O26" s="7">
        <f t="shared" si="11"/>
        <v>25740</v>
      </c>
    </row>
    <row r="27" spans="1:15" ht="15.75" x14ac:dyDescent="0.25">
      <c r="A27" s="37"/>
      <c r="B27" s="41" t="s">
        <v>51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3">
        <f t="shared" si="9"/>
        <v>11</v>
      </c>
      <c r="M27" s="6">
        <f t="shared" si="1"/>
        <v>2145</v>
      </c>
      <c r="N27" s="6">
        <f t="shared" si="10"/>
        <v>10725</v>
      </c>
      <c r="O27" s="7">
        <f t="shared" si="11"/>
        <v>12870</v>
      </c>
    </row>
    <row r="28" spans="1:15" ht="15.75" x14ac:dyDescent="0.25">
      <c r="A28" s="37"/>
      <c r="B28" s="41" t="s">
        <v>47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3">
        <f t="shared" si="9"/>
        <v>18</v>
      </c>
      <c r="M28" s="6">
        <f t="shared" si="1"/>
        <v>3510</v>
      </c>
      <c r="N28" s="6">
        <f t="shared" si="10"/>
        <v>17550</v>
      </c>
      <c r="O28" s="7">
        <f t="shared" si="11"/>
        <v>21060</v>
      </c>
    </row>
    <row r="29" spans="1:15" ht="15.75" x14ac:dyDescent="0.25">
      <c r="A29" s="37"/>
      <c r="B29" s="41" t="s">
        <v>52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5">
        <v>2</v>
      </c>
      <c r="L29" s="3">
        <f t="shared" si="9"/>
        <v>15</v>
      </c>
      <c r="M29" s="6">
        <f t="shared" si="1"/>
        <v>2925</v>
      </c>
      <c r="N29" s="6">
        <f t="shared" si="10"/>
        <v>14625</v>
      </c>
      <c r="O29" s="7">
        <f t="shared" si="11"/>
        <v>17550</v>
      </c>
    </row>
    <row r="30" spans="1:15" ht="15.75" x14ac:dyDescent="0.25">
      <c r="A30" s="37"/>
      <c r="B30" s="41" t="s">
        <v>53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5">
        <v>3</v>
      </c>
      <c r="L30" s="3">
        <f t="shared" si="9"/>
        <v>16</v>
      </c>
      <c r="M30" s="6">
        <f t="shared" si="1"/>
        <v>3120</v>
      </c>
      <c r="N30" s="6">
        <f t="shared" si="10"/>
        <v>15600</v>
      </c>
      <c r="O30" s="7">
        <f t="shared" si="11"/>
        <v>18720</v>
      </c>
    </row>
    <row r="31" spans="1:15" ht="15.75" x14ac:dyDescent="0.25">
      <c r="A31" s="37"/>
      <c r="B31" s="41" t="s">
        <v>54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3">
        <f t="shared" si="9"/>
        <v>18</v>
      </c>
      <c r="M31" s="6">
        <f t="shared" si="1"/>
        <v>3510</v>
      </c>
      <c r="N31" s="6">
        <f t="shared" si="10"/>
        <v>17550</v>
      </c>
      <c r="O31" s="7">
        <f t="shared" si="11"/>
        <v>21060</v>
      </c>
    </row>
    <row r="32" spans="1:15" ht="16.5" thickBot="1" x14ac:dyDescent="0.3">
      <c r="A32" s="39"/>
      <c r="B32" s="42" t="s">
        <v>55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60">
        <f t="shared" si="9"/>
        <v>19</v>
      </c>
      <c r="M32" s="61">
        <f t="shared" si="1"/>
        <v>3705</v>
      </c>
      <c r="N32" s="61">
        <f t="shared" si="10"/>
        <v>18525</v>
      </c>
      <c r="O32" s="62">
        <f t="shared" si="11"/>
        <v>22230</v>
      </c>
    </row>
    <row r="33" spans="1:15" ht="15.75" x14ac:dyDescent="0.25">
      <c r="A33" s="78"/>
      <c r="B33" s="79"/>
      <c r="C33" s="38" t="s">
        <v>25</v>
      </c>
      <c r="D33" s="75">
        <f t="shared" ref="D33:L33" si="12">SUM(D2:D32)</f>
        <v>10</v>
      </c>
      <c r="E33" s="76">
        <f t="shared" si="12"/>
        <v>20</v>
      </c>
      <c r="F33" s="76">
        <f t="shared" si="12"/>
        <v>71</v>
      </c>
      <c r="G33" s="76">
        <f t="shared" si="12"/>
        <v>73</v>
      </c>
      <c r="H33" s="76">
        <f t="shared" si="12"/>
        <v>81</v>
      </c>
      <c r="I33" s="76">
        <f t="shared" si="12"/>
        <v>63</v>
      </c>
      <c r="J33" s="76">
        <f t="shared" ref="J33" si="13">SUM(J2:J32)</f>
        <v>65</v>
      </c>
      <c r="K33" s="76">
        <f t="shared" si="12"/>
        <v>66</v>
      </c>
      <c r="L33" s="77">
        <f t="shared" si="12"/>
        <v>449</v>
      </c>
      <c r="M33" s="12"/>
      <c r="N33" s="12"/>
      <c r="O33" s="12"/>
    </row>
    <row r="34" spans="1:15" ht="15.75" x14ac:dyDescent="0.25">
      <c r="A34" s="80"/>
      <c r="B34" s="81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L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si="15"/>
        <v>12870</v>
      </c>
      <c r="L34" s="14">
        <f t="shared" si="15"/>
        <v>87555</v>
      </c>
      <c r="M34" s="15"/>
      <c r="N34" s="15"/>
      <c r="O34" s="15"/>
    </row>
    <row r="35" spans="1:15" ht="15.75" x14ac:dyDescent="0.25">
      <c r="A35" s="80"/>
      <c r="B35" s="81"/>
      <c r="C35" s="33" t="s">
        <v>32</v>
      </c>
      <c r="D35" s="26">
        <f>D34*5</f>
        <v>9750</v>
      </c>
      <c r="E35" s="16">
        <f t="shared" ref="E35:H35" si="16">E34*5</f>
        <v>19500</v>
      </c>
      <c r="F35" s="16">
        <f t="shared" si="16"/>
        <v>69225</v>
      </c>
      <c r="G35" s="16">
        <f t="shared" si="16"/>
        <v>71175</v>
      </c>
      <c r="H35" s="16">
        <f t="shared" si="16"/>
        <v>78975</v>
      </c>
      <c r="I35" s="16">
        <f t="shared" ref="I35:K35" si="17">I34*5</f>
        <v>61425</v>
      </c>
      <c r="J35" s="16">
        <f t="shared" ref="J35" si="18">J34*5</f>
        <v>63375</v>
      </c>
      <c r="K35" s="16">
        <f t="shared" si="17"/>
        <v>64350</v>
      </c>
      <c r="L35" s="17">
        <f>L34*5</f>
        <v>437775</v>
      </c>
      <c r="M35" s="18"/>
      <c r="N35" s="18"/>
      <c r="O35" s="18"/>
    </row>
    <row r="36" spans="1:15" ht="16.5" thickBot="1" x14ac:dyDescent="0.3">
      <c r="A36" s="82"/>
      <c r="B36" s="83"/>
      <c r="C36" s="34" t="s">
        <v>29</v>
      </c>
      <c r="D36" s="27">
        <f>D34*6</f>
        <v>11700</v>
      </c>
      <c r="E36" s="19">
        <f t="shared" ref="E36:L36" si="19">E34*6</f>
        <v>23400</v>
      </c>
      <c r="F36" s="19">
        <f t="shared" si="19"/>
        <v>83070</v>
      </c>
      <c r="G36" s="19">
        <f t="shared" si="19"/>
        <v>85410</v>
      </c>
      <c r="H36" s="19">
        <f t="shared" si="19"/>
        <v>94770</v>
      </c>
      <c r="I36" s="19">
        <f t="shared" ref="I36:K36" si="20">I34*6</f>
        <v>73710</v>
      </c>
      <c r="J36" s="19">
        <f t="shared" ref="J36" si="21">J34*6</f>
        <v>76050</v>
      </c>
      <c r="K36" s="19">
        <f t="shared" si="20"/>
        <v>77220</v>
      </c>
      <c r="L36" s="20">
        <f t="shared" si="19"/>
        <v>525330</v>
      </c>
      <c r="M36" s="21"/>
      <c r="N36" s="21"/>
      <c r="O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1" t="s">
        <v>56</v>
      </c>
      <c r="B1" s="102"/>
      <c r="C1" s="103"/>
      <c r="D1" s="88">
        <v>44208</v>
      </c>
      <c r="E1" s="89">
        <v>44228</v>
      </c>
      <c r="F1" s="89">
        <v>44229</v>
      </c>
      <c r="G1" s="89">
        <v>44230</v>
      </c>
      <c r="H1" s="89">
        <v>44231</v>
      </c>
      <c r="I1" s="89">
        <v>44232</v>
      </c>
      <c r="J1" s="89">
        <v>44235</v>
      </c>
      <c r="K1" s="89">
        <v>44236</v>
      </c>
      <c r="L1" s="89">
        <v>44237</v>
      </c>
      <c r="M1" s="89">
        <v>44238</v>
      </c>
      <c r="N1" s="65" t="s">
        <v>90</v>
      </c>
      <c r="O1" s="69" t="s">
        <v>30</v>
      </c>
      <c r="P1" s="2" t="s">
        <v>58</v>
      </c>
    </row>
    <row r="2" spans="1:16" ht="15.75" x14ac:dyDescent="0.25">
      <c r="A2" s="43" t="s">
        <v>21</v>
      </c>
      <c r="B2" s="40" t="s">
        <v>68</v>
      </c>
      <c r="C2" s="35" t="s">
        <v>11</v>
      </c>
      <c r="D2" s="53"/>
      <c r="E2" s="54"/>
      <c r="F2" s="55"/>
      <c r="G2" s="55">
        <v>1</v>
      </c>
      <c r="H2" s="90"/>
      <c r="I2" s="90"/>
      <c r="J2" s="90"/>
      <c r="K2" s="90"/>
      <c r="L2" s="90">
        <v>2</v>
      </c>
      <c r="M2" s="90"/>
      <c r="N2" s="66">
        <f>SUM(D2:M2)</f>
        <v>3</v>
      </c>
      <c r="O2" s="70">
        <f>N2*10</f>
        <v>30</v>
      </c>
      <c r="P2" s="58">
        <f>O2*10</f>
        <v>300</v>
      </c>
    </row>
    <row r="3" spans="1:16" ht="15.75" x14ac:dyDescent="0.25">
      <c r="A3" s="36"/>
      <c r="B3" s="41" t="s">
        <v>43</v>
      </c>
      <c r="C3" s="29" t="s">
        <v>44</v>
      </c>
      <c r="D3" s="22"/>
      <c r="E3" s="4"/>
      <c r="F3" s="5">
        <v>17</v>
      </c>
      <c r="G3" s="5"/>
      <c r="H3" s="91"/>
      <c r="I3" s="91"/>
      <c r="J3" s="91"/>
      <c r="K3" s="91"/>
      <c r="L3" s="91">
        <v>20</v>
      </c>
      <c r="M3" s="91"/>
      <c r="N3" s="67">
        <f t="shared" ref="N3:N47" si="0">SUM(D3:M3)</f>
        <v>37</v>
      </c>
      <c r="O3" s="71">
        <f t="shared" ref="O3:P47" si="1">N3*10</f>
        <v>370</v>
      </c>
      <c r="P3" s="7">
        <f t="shared" si="1"/>
        <v>3700</v>
      </c>
    </row>
    <row r="4" spans="1:16" ht="15.75" x14ac:dyDescent="0.25">
      <c r="A4" s="95"/>
      <c r="B4" s="96" t="s">
        <v>45</v>
      </c>
      <c r="C4" s="97" t="s">
        <v>14</v>
      </c>
      <c r="D4" s="98"/>
      <c r="E4" s="99">
        <v>7</v>
      </c>
      <c r="F4" s="100"/>
      <c r="G4" s="100"/>
      <c r="H4" s="94"/>
      <c r="I4" s="94"/>
      <c r="J4" s="94"/>
      <c r="K4" s="94">
        <v>5</v>
      </c>
      <c r="L4" s="94"/>
      <c r="M4" s="94"/>
      <c r="N4" s="67">
        <f t="shared" ref="N4" si="2">SUM(D4:M4)</f>
        <v>12</v>
      </c>
      <c r="O4" s="71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9"/>
      <c r="B5" s="42" t="s">
        <v>46</v>
      </c>
      <c r="C5" s="64" t="s">
        <v>27</v>
      </c>
      <c r="D5" s="23">
        <v>84</v>
      </c>
      <c r="E5" s="8">
        <v>25</v>
      </c>
      <c r="F5" s="9"/>
      <c r="G5" s="9"/>
      <c r="H5" s="92"/>
      <c r="I5" s="92"/>
      <c r="J5" s="92">
        <v>55</v>
      </c>
      <c r="K5" s="92"/>
      <c r="L5" s="92"/>
      <c r="M5" s="92"/>
      <c r="N5" s="74">
        <f t="shared" si="0"/>
        <v>164</v>
      </c>
      <c r="O5" s="73">
        <f t="shared" si="1"/>
        <v>1640</v>
      </c>
      <c r="P5" s="62">
        <f t="shared" si="1"/>
        <v>16400</v>
      </c>
    </row>
    <row r="6" spans="1:16" ht="15.75" x14ac:dyDescent="0.25">
      <c r="A6" s="45" t="s">
        <v>22</v>
      </c>
      <c r="B6" s="46" t="s">
        <v>49</v>
      </c>
      <c r="C6" s="28" t="s">
        <v>69</v>
      </c>
      <c r="D6" s="47"/>
      <c r="E6" s="48"/>
      <c r="F6" s="49"/>
      <c r="G6" s="49">
        <v>1</v>
      </c>
      <c r="H6" s="93"/>
      <c r="I6" s="93"/>
      <c r="J6" s="93"/>
      <c r="K6" s="93"/>
      <c r="L6" s="93">
        <v>2</v>
      </c>
      <c r="M6" s="93"/>
      <c r="N6" s="68">
        <f t="shared" si="0"/>
        <v>3</v>
      </c>
      <c r="O6" s="72">
        <f t="shared" si="1"/>
        <v>30</v>
      </c>
      <c r="P6" s="52">
        <f t="shared" si="1"/>
        <v>300</v>
      </c>
    </row>
    <row r="7" spans="1:16" ht="15.75" x14ac:dyDescent="0.25">
      <c r="A7" s="37"/>
      <c r="B7" s="41"/>
      <c r="C7" s="29" t="s">
        <v>62</v>
      </c>
      <c r="D7" s="22"/>
      <c r="E7" s="4"/>
      <c r="F7" s="5">
        <v>1</v>
      </c>
      <c r="G7" s="5"/>
      <c r="H7" s="91"/>
      <c r="I7" s="91"/>
      <c r="J7" s="91"/>
      <c r="K7" s="91">
        <v>2</v>
      </c>
      <c r="L7" s="91"/>
      <c r="M7" s="91"/>
      <c r="N7" s="67">
        <f t="shared" si="0"/>
        <v>3</v>
      </c>
      <c r="O7" s="71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60</v>
      </c>
      <c r="D8" s="22"/>
      <c r="E8" s="4"/>
      <c r="F8" s="5">
        <v>1</v>
      </c>
      <c r="G8" s="5"/>
      <c r="H8" s="91"/>
      <c r="I8" s="91"/>
      <c r="J8" s="91"/>
      <c r="K8" s="91">
        <v>2</v>
      </c>
      <c r="L8" s="91"/>
      <c r="M8" s="91"/>
      <c r="N8" s="67">
        <f t="shared" si="0"/>
        <v>3</v>
      </c>
      <c r="O8" s="71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59</v>
      </c>
      <c r="D9" s="22"/>
      <c r="E9" s="4">
        <v>1</v>
      </c>
      <c r="F9" s="5"/>
      <c r="G9" s="5"/>
      <c r="H9" s="91"/>
      <c r="I9" s="91"/>
      <c r="J9" s="91">
        <v>2</v>
      </c>
      <c r="K9" s="91"/>
      <c r="L9" s="91"/>
      <c r="M9" s="91"/>
      <c r="N9" s="67">
        <f t="shared" si="0"/>
        <v>3</v>
      </c>
      <c r="O9" s="71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70</v>
      </c>
      <c r="D10" s="22"/>
      <c r="E10" s="4"/>
      <c r="F10" s="5"/>
      <c r="G10" s="5">
        <v>1</v>
      </c>
      <c r="H10" s="91"/>
      <c r="I10" s="91"/>
      <c r="J10" s="91"/>
      <c r="K10" s="91"/>
      <c r="L10" s="91">
        <v>2</v>
      </c>
      <c r="M10" s="91"/>
      <c r="N10" s="67">
        <f t="shared" si="0"/>
        <v>3</v>
      </c>
      <c r="O10" s="71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67</v>
      </c>
      <c r="D11" s="22"/>
      <c r="E11" s="4"/>
      <c r="F11" s="5"/>
      <c r="G11" s="5"/>
      <c r="H11" s="91">
        <v>1</v>
      </c>
      <c r="I11" s="91"/>
      <c r="J11" s="91"/>
      <c r="K11" s="91"/>
      <c r="L11" s="91"/>
      <c r="M11" s="91">
        <v>2</v>
      </c>
      <c r="N11" s="67">
        <f t="shared" si="0"/>
        <v>3</v>
      </c>
      <c r="O11" s="71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71</v>
      </c>
      <c r="D12" s="22"/>
      <c r="E12" s="4"/>
      <c r="F12" s="5"/>
      <c r="G12" s="5"/>
      <c r="H12" s="91">
        <v>1</v>
      </c>
      <c r="I12" s="91"/>
      <c r="J12" s="91"/>
      <c r="K12" s="91"/>
      <c r="L12" s="91"/>
      <c r="M12" s="91">
        <v>1</v>
      </c>
      <c r="N12" s="67">
        <f t="shared" si="0"/>
        <v>2</v>
      </c>
      <c r="O12" s="71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91</v>
      </c>
      <c r="D13" s="22"/>
      <c r="E13" s="4"/>
      <c r="F13" s="5"/>
      <c r="G13" s="5"/>
      <c r="H13" s="91"/>
      <c r="I13" s="91"/>
      <c r="J13" s="91"/>
      <c r="K13" s="91"/>
      <c r="L13" s="91"/>
      <c r="M13" s="91">
        <v>2</v>
      </c>
      <c r="N13" s="67">
        <f t="shared" si="0"/>
        <v>2</v>
      </c>
      <c r="O13" s="71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72</v>
      </c>
      <c r="D14" s="22"/>
      <c r="E14" s="4"/>
      <c r="F14" s="5"/>
      <c r="G14" s="5"/>
      <c r="H14" s="91">
        <v>1</v>
      </c>
      <c r="I14" s="91"/>
      <c r="J14" s="91"/>
      <c r="K14" s="91"/>
      <c r="L14" s="91"/>
      <c r="M14" s="91">
        <v>2</v>
      </c>
      <c r="N14" s="67">
        <f t="shared" si="0"/>
        <v>3</v>
      </c>
      <c r="O14" s="71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40</v>
      </c>
      <c r="D15" s="22"/>
      <c r="E15" s="4">
        <v>1</v>
      </c>
      <c r="F15" s="5"/>
      <c r="G15" s="5"/>
      <c r="H15" s="91"/>
      <c r="I15" s="91"/>
      <c r="J15" s="91">
        <v>3</v>
      </c>
      <c r="K15" s="91"/>
      <c r="L15" s="91"/>
      <c r="M15" s="91"/>
      <c r="N15" s="67">
        <f t="shared" ref="N15:N21" si="7">SUM(D15:M15)</f>
        <v>4</v>
      </c>
      <c r="O15" s="71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73</v>
      </c>
      <c r="D16" s="22"/>
      <c r="E16" s="4"/>
      <c r="F16" s="5"/>
      <c r="G16" s="5"/>
      <c r="H16" s="91">
        <v>1</v>
      </c>
      <c r="I16" s="91"/>
      <c r="J16" s="91"/>
      <c r="K16" s="91"/>
      <c r="L16" s="91"/>
      <c r="M16" s="91">
        <v>2</v>
      </c>
      <c r="N16" s="67">
        <f t="shared" si="7"/>
        <v>3</v>
      </c>
      <c r="O16" s="71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61</v>
      </c>
      <c r="D17" s="22"/>
      <c r="E17" s="4"/>
      <c r="F17" s="5">
        <v>1</v>
      </c>
      <c r="G17" s="5"/>
      <c r="H17" s="91"/>
      <c r="I17" s="91"/>
      <c r="J17" s="91"/>
      <c r="K17" s="91">
        <v>2</v>
      </c>
      <c r="L17" s="91"/>
      <c r="M17" s="91"/>
      <c r="N17" s="67">
        <f t="shared" ref="N17" si="10">SUM(D17:M17)</f>
        <v>3</v>
      </c>
      <c r="O17" s="71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63</v>
      </c>
      <c r="D18" s="22"/>
      <c r="E18" s="4"/>
      <c r="F18" s="5">
        <v>1</v>
      </c>
      <c r="G18" s="5"/>
      <c r="H18" s="91"/>
      <c r="I18" s="91"/>
      <c r="J18" s="91"/>
      <c r="K18" s="91">
        <v>2</v>
      </c>
      <c r="L18" s="91"/>
      <c r="M18" s="91"/>
      <c r="N18" s="67">
        <f t="shared" si="7"/>
        <v>3</v>
      </c>
      <c r="O18" s="71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1"/>
      <c r="I19" s="91"/>
      <c r="J19" s="91"/>
      <c r="K19" s="91">
        <v>3</v>
      </c>
      <c r="L19" s="91"/>
      <c r="M19" s="91"/>
      <c r="N19" s="67">
        <f t="shared" si="7"/>
        <v>5</v>
      </c>
      <c r="O19" s="71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1">
        <v>2</v>
      </c>
      <c r="I20" s="91"/>
      <c r="J20" s="91"/>
      <c r="K20" s="91"/>
      <c r="L20" s="91"/>
      <c r="M20" s="91">
        <v>3</v>
      </c>
      <c r="N20" s="67">
        <f t="shared" si="7"/>
        <v>5</v>
      </c>
      <c r="O20" s="71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1"/>
      <c r="I21" s="91"/>
      <c r="J21" s="91"/>
      <c r="K21" s="91"/>
      <c r="L21" s="91">
        <v>3</v>
      </c>
      <c r="M21" s="91"/>
      <c r="N21" s="67">
        <f t="shared" si="7"/>
        <v>5</v>
      </c>
      <c r="O21" s="71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1"/>
      <c r="I22" s="91"/>
      <c r="J22" s="91">
        <v>3</v>
      </c>
      <c r="K22" s="91"/>
      <c r="L22" s="91"/>
      <c r="M22" s="91"/>
      <c r="N22" s="67">
        <f t="shared" ref="N22" si="13">SUM(D22:M22)</f>
        <v>5</v>
      </c>
      <c r="O22" s="71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74</v>
      </c>
      <c r="D23" s="22"/>
      <c r="E23" s="4"/>
      <c r="F23" s="5"/>
      <c r="G23" s="5">
        <v>1</v>
      </c>
      <c r="H23" s="91"/>
      <c r="I23" s="91"/>
      <c r="J23" s="91"/>
      <c r="K23" s="91"/>
      <c r="L23" s="91">
        <v>2</v>
      </c>
      <c r="M23" s="91"/>
      <c r="N23" s="67">
        <f t="shared" ref="N23:N37" si="16">SUM(D23:M23)</f>
        <v>3</v>
      </c>
      <c r="O23" s="71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50</v>
      </c>
      <c r="C24" s="30" t="s">
        <v>8</v>
      </c>
      <c r="D24" s="22"/>
      <c r="E24" s="4"/>
      <c r="F24" s="5"/>
      <c r="G24" s="5"/>
      <c r="H24" s="91"/>
      <c r="I24" s="91"/>
      <c r="J24" s="91">
        <v>2</v>
      </c>
      <c r="K24" s="91"/>
      <c r="L24" s="91"/>
      <c r="M24" s="91"/>
      <c r="N24" s="67">
        <f t="shared" si="16"/>
        <v>2</v>
      </c>
      <c r="O24" s="71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75</v>
      </c>
      <c r="D25" s="22"/>
      <c r="E25" s="4"/>
      <c r="F25" s="5"/>
      <c r="G25" s="5"/>
      <c r="H25" s="91"/>
      <c r="I25" s="91"/>
      <c r="J25" s="91">
        <v>2</v>
      </c>
      <c r="K25" s="91"/>
      <c r="L25" s="91"/>
      <c r="M25" s="91"/>
      <c r="N25" s="67">
        <f t="shared" si="16"/>
        <v>2</v>
      </c>
      <c r="O25" s="71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64</v>
      </c>
      <c r="D26" s="22"/>
      <c r="E26" s="4">
        <v>3</v>
      </c>
      <c r="F26" s="5"/>
      <c r="G26" s="5"/>
      <c r="H26" s="91"/>
      <c r="I26" s="91"/>
      <c r="J26" s="91"/>
      <c r="K26" s="91"/>
      <c r="L26" s="91"/>
      <c r="M26" s="91"/>
      <c r="N26" s="67">
        <f t="shared" si="16"/>
        <v>3</v>
      </c>
      <c r="O26" s="71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76</v>
      </c>
      <c r="D27" s="22"/>
      <c r="E27" s="4"/>
      <c r="F27" s="5"/>
      <c r="G27" s="5"/>
      <c r="H27" s="91"/>
      <c r="I27" s="91"/>
      <c r="J27" s="91">
        <v>2</v>
      </c>
      <c r="K27" s="91"/>
      <c r="L27" s="91"/>
      <c r="M27" s="91"/>
      <c r="N27" s="67">
        <f t="shared" si="16"/>
        <v>2</v>
      </c>
      <c r="O27" s="71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42</v>
      </c>
      <c r="C28" s="30" t="s">
        <v>65</v>
      </c>
      <c r="D28" s="22"/>
      <c r="E28" s="4"/>
      <c r="F28" s="5">
        <v>1</v>
      </c>
      <c r="G28" s="5"/>
      <c r="H28" s="91"/>
      <c r="I28" s="91"/>
      <c r="J28" s="91"/>
      <c r="K28" s="91">
        <v>3</v>
      </c>
      <c r="L28" s="91"/>
      <c r="M28" s="91"/>
      <c r="N28" s="67">
        <f t="shared" ref="N28" si="19">SUM(D28:M28)</f>
        <v>4</v>
      </c>
      <c r="O28" s="71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66</v>
      </c>
      <c r="D29" s="22"/>
      <c r="E29" s="4"/>
      <c r="F29" s="5">
        <v>1</v>
      </c>
      <c r="G29" s="5"/>
      <c r="H29" s="91"/>
      <c r="I29" s="91"/>
      <c r="J29" s="91"/>
      <c r="K29" s="91">
        <v>2</v>
      </c>
      <c r="L29" s="91"/>
      <c r="M29" s="91"/>
      <c r="N29" s="67">
        <f t="shared" si="16"/>
        <v>3</v>
      </c>
      <c r="O29" s="71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51</v>
      </c>
      <c r="C30" s="30" t="s">
        <v>9</v>
      </c>
      <c r="D30" s="22"/>
      <c r="E30" s="4"/>
      <c r="F30" s="5">
        <v>4</v>
      </c>
      <c r="G30" s="5"/>
      <c r="H30" s="91"/>
      <c r="I30" s="91"/>
      <c r="J30" s="91"/>
      <c r="K30" s="91">
        <v>4</v>
      </c>
      <c r="L30" s="91"/>
      <c r="M30" s="91"/>
      <c r="N30" s="67">
        <f t="shared" si="16"/>
        <v>8</v>
      </c>
      <c r="O30" s="71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84</v>
      </c>
      <c r="D31" s="22"/>
      <c r="E31" s="4"/>
      <c r="F31" s="5"/>
      <c r="G31" s="5"/>
      <c r="H31" s="91"/>
      <c r="I31" s="91"/>
      <c r="J31" s="91"/>
      <c r="K31" s="91">
        <v>3</v>
      </c>
      <c r="L31" s="91"/>
      <c r="M31" s="91"/>
      <c r="N31" s="67">
        <f t="shared" si="16"/>
        <v>3</v>
      </c>
      <c r="O31" s="71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47</v>
      </c>
      <c r="C32" s="30" t="s">
        <v>33</v>
      </c>
      <c r="D32" s="22"/>
      <c r="E32" s="4"/>
      <c r="F32" s="5"/>
      <c r="G32" s="5">
        <v>15</v>
      </c>
      <c r="H32" s="91"/>
      <c r="I32" s="91"/>
      <c r="J32" s="91"/>
      <c r="K32" s="91"/>
      <c r="L32" s="91">
        <v>32</v>
      </c>
      <c r="M32" s="91"/>
      <c r="N32" s="67">
        <f t="shared" si="16"/>
        <v>47</v>
      </c>
      <c r="O32" s="71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52</v>
      </c>
      <c r="C33" s="30" t="s">
        <v>10</v>
      </c>
      <c r="D33" s="22"/>
      <c r="E33" s="4"/>
      <c r="F33" s="5"/>
      <c r="G33" s="5">
        <v>5</v>
      </c>
      <c r="H33" s="91"/>
      <c r="I33" s="91"/>
      <c r="J33" s="91"/>
      <c r="K33" s="91"/>
      <c r="L33" s="91">
        <v>9</v>
      </c>
      <c r="M33" s="91"/>
      <c r="N33" s="67">
        <f t="shared" si="16"/>
        <v>14</v>
      </c>
      <c r="O33" s="71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68</v>
      </c>
      <c r="C34" s="30" t="s">
        <v>77</v>
      </c>
      <c r="D34" s="22"/>
      <c r="E34" s="4"/>
      <c r="F34" s="5"/>
      <c r="G34" s="5">
        <v>1</v>
      </c>
      <c r="H34" s="91"/>
      <c r="I34" s="91"/>
      <c r="J34" s="91"/>
      <c r="K34" s="91"/>
      <c r="L34" s="91">
        <v>1</v>
      </c>
      <c r="M34" s="91"/>
      <c r="N34" s="67">
        <f t="shared" si="16"/>
        <v>2</v>
      </c>
      <c r="O34" s="71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85</v>
      </c>
      <c r="D35" s="22"/>
      <c r="E35" s="4"/>
      <c r="F35" s="5"/>
      <c r="G35" s="5"/>
      <c r="H35" s="91"/>
      <c r="I35" s="91"/>
      <c r="J35" s="91"/>
      <c r="K35" s="91"/>
      <c r="L35" s="91">
        <v>2</v>
      </c>
      <c r="M35" s="91"/>
      <c r="N35" s="67">
        <f t="shared" si="16"/>
        <v>2</v>
      </c>
      <c r="O35" s="71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53</v>
      </c>
      <c r="C36" s="30" t="s">
        <v>78</v>
      </c>
      <c r="D36" s="22"/>
      <c r="E36" s="4"/>
      <c r="F36" s="5"/>
      <c r="G36" s="5">
        <v>1</v>
      </c>
      <c r="H36" s="91"/>
      <c r="I36" s="91"/>
      <c r="J36" s="91"/>
      <c r="K36" s="91"/>
      <c r="L36" s="91"/>
      <c r="M36" s="91"/>
      <c r="N36" s="67">
        <f t="shared" si="16"/>
        <v>1</v>
      </c>
      <c r="O36" s="71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79</v>
      </c>
      <c r="D37" s="22"/>
      <c r="E37" s="4"/>
      <c r="F37" s="5"/>
      <c r="G37" s="5">
        <v>4</v>
      </c>
      <c r="H37" s="91"/>
      <c r="I37" s="91"/>
      <c r="J37" s="91"/>
      <c r="K37" s="91"/>
      <c r="L37" s="91"/>
      <c r="M37" s="91"/>
      <c r="N37" s="67">
        <f t="shared" si="16"/>
        <v>4</v>
      </c>
      <c r="O37" s="71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80</v>
      </c>
      <c r="D38" s="22"/>
      <c r="E38" s="4"/>
      <c r="F38" s="5"/>
      <c r="G38" s="5">
        <v>1</v>
      </c>
      <c r="H38" s="91"/>
      <c r="I38" s="91"/>
      <c r="J38" s="91"/>
      <c r="K38" s="91"/>
      <c r="L38" s="91"/>
      <c r="M38" s="91"/>
      <c r="N38" s="67">
        <f t="shared" si="0"/>
        <v>1</v>
      </c>
      <c r="O38" s="71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1"/>
      <c r="I39" s="91">
        <v>11</v>
      </c>
      <c r="J39" s="91"/>
      <c r="K39" s="91"/>
      <c r="L39" s="91"/>
      <c r="M39" s="91"/>
      <c r="N39" s="67">
        <f t="shared" si="0"/>
        <v>11</v>
      </c>
      <c r="O39" s="71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54</v>
      </c>
      <c r="C40" s="30" t="s">
        <v>12</v>
      </c>
      <c r="D40" s="22"/>
      <c r="E40" s="4"/>
      <c r="F40" s="5">
        <v>7</v>
      </c>
      <c r="G40" s="5"/>
      <c r="H40" s="91"/>
      <c r="I40" s="91"/>
      <c r="J40" s="91"/>
      <c r="K40" s="91"/>
      <c r="L40" s="91"/>
      <c r="M40" s="91">
        <v>13</v>
      </c>
      <c r="N40" s="67">
        <f t="shared" si="0"/>
        <v>20</v>
      </c>
      <c r="O40" s="71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43</v>
      </c>
      <c r="C41" s="29" t="s">
        <v>86</v>
      </c>
      <c r="D41" s="22"/>
      <c r="E41" s="4"/>
      <c r="F41" s="5"/>
      <c r="G41" s="5"/>
      <c r="H41" s="91"/>
      <c r="I41" s="91"/>
      <c r="J41" s="91"/>
      <c r="K41" s="91"/>
      <c r="L41" s="91">
        <v>3</v>
      </c>
      <c r="M41" s="91"/>
      <c r="N41" s="67">
        <f t="shared" si="0"/>
        <v>3</v>
      </c>
      <c r="O41" s="71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87</v>
      </c>
      <c r="D42" s="22"/>
      <c r="E42" s="4"/>
      <c r="F42" s="5"/>
      <c r="G42" s="5"/>
      <c r="H42" s="91"/>
      <c r="I42" s="91"/>
      <c r="J42" s="91"/>
      <c r="K42" s="91"/>
      <c r="L42" s="91">
        <v>3</v>
      </c>
      <c r="M42" s="91"/>
      <c r="N42" s="67">
        <f t="shared" si="0"/>
        <v>3</v>
      </c>
      <c r="O42" s="71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88</v>
      </c>
      <c r="D43" s="22"/>
      <c r="E43" s="4"/>
      <c r="F43" s="5"/>
      <c r="G43" s="5"/>
      <c r="H43" s="91"/>
      <c r="I43" s="91"/>
      <c r="J43" s="91"/>
      <c r="K43" s="91"/>
      <c r="L43" s="91">
        <v>3</v>
      </c>
      <c r="M43" s="91"/>
      <c r="N43" s="67">
        <f t="shared" si="0"/>
        <v>3</v>
      </c>
      <c r="O43" s="71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89</v>
      </c>
      <c r="D44" s="22"/>
      <c r="E44" s="4"/>
      <c r="F44" s="5"/>
      <c r="G44" s="5"/>
      <c r="H44" s="91"/>
      <c r="I44" s="91"/>
      <c r="J44" s="91"/>
      <c r="K44" s="91"/>
      <c r="L44" s="91">
        <v>3</v>
      </c>
      <c r="M44" s="91"/>
      <c r="N44" s="67">
        <f t="shared" si="0"/>
        <v>3</v>
      </c>
      <c r="O44" s="71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45</v>
      </c>
      <c r="C45" s="29" t="s">
        <v>81</v>
      </c>
      <c r="D45" s="22"/>
      <c r="E45" s="4"/>
      <c r="F45" s="5"/>
      <c r="G45" s="5"/>
      <c r="H45" s="91"/>
      <c r="I45" s="91"/>
      <c r="J45" s="91">
        <v>2</v>
      </c>
      <c r="K45" s="91"/>
      <c r="L45" s="91"/>
      <c r="M45" s="91"/>
      <c r="N45" s="67">
        <f t="shared" si="0"/>
        <v>2</v>
      </c>
      <c r="O45" s="71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82</v>
      </c>
      <c r="D46" s="22"/>
      <c r="E46" s="4"/>
      <c r="F46" s="5"/>
      <c r="G46" s="5"/>
      <c r="H46" s="91"/>
      <c r="I46" s="91"/>
      <c r="J46" s="91">
        <v>6</v>
      </c>
      <c r="K46" s="91"/>
      <c r="L46" s="91"/>
      <c r="M46" s="91"/>
      <c r="N46" s="67">
        <f t="shared" si="0"/>
        <v>6</v>
      </c>
      <c r="O46" s="71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55</v>
      </c>
      <c r="C47" s="31" t="s">
        <v>16</v>
      </c>
      <c r="D47" s="23"/>
      <c r="E47" s="8"/>
      <c r="F47" s="9">
        <v>6</v>
      </c>
      <c r="G47" s="9"/>
      <c r="H47" s="94"/>
      <c r="I47" s="94"/>
      <c r="J47" s="94"/>
      <c r="K47" s="94">
        <v>12</v>
      </c>
      <c r="L47" s="94"/>
      <c r="M47" s="94"/>
      <c r="N47" s="67">
        <f t="shared" si="0"/>
        <v>18</v>
      </c>
      <c r="O47" s="73">
        <f t="shared" si="1"/>
        <v>180</v>
      </c>
      <c r="P47" s="62">
        <f t="shared" si="1"/>
        <v>1800</v>
      </c>
    </row>
    <row r="48" spans="1:16" ht="15.75" x14ac:dyDescent="0.25">
      <c r="A48" s="84"/>
      <c r="B48" s="85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80"/>
      <c r="B49" s="81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2"/>
      <c r="B50" s="83"/>
      <c r="C50" s="86" t="s">
        <v>57</v>
      </c>
      <c r="D50" s="87">
        <f>D49*10</f>
        <v>8400</v>
      </c>
      <c r="E50" s="87">
        <f t="shared" ref="E50:M50" si="34">E49*10</f>
        <v>3900</v>
      </c>
      <c r="F50" s="87">
        <f t="shared" si="34"/>
        <v>4200</v>
      </c>
      <c r="G50" s="87">
        <f t="shared" si="34"/>
        <v>3300</v>
      </c>
      <c r="H50" s="87">
        <f t="shared" si="34"/>
        <v>600</v>
      </c>
      <c r="I50" s="87">
        <f t="shared" si="34"/>
        <v>1100</v>
      </c>
      <c r="J50" s="87">
        <f t="shared" si="34"/>
        <v>7700</v>
      </c>
      <c r="K50" s="87">
        <f t="shared" ref="K50:L50" si="35">K49*10</f>
        <v>4000</v>
      </c>
      <c r="L50" s="87">
        <f t="shared" si="35"/>
        <v>8700</v>
      </c>
      <c r="M50" s="87">
        <f t="shared" si="34"/>
        <v>2500</v>
      </c>
      <c r="N50" s="86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G7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" max="5" width="23.140625" customWidth="1"/>
    <col min="7" max="7" width="10.7109375" customWidth="1"/>
    <col min="9" max="9" width="9.28515625" customWidth="1"/>
  </cols>
  <sheetData>
    <row r="1" spans="1:7" ht="33.75" customHeight="1" thickBot="1" x14ac:dyDescent="0.3">
      <c r="A1" s="101" t="s">
        <v>83</v>
      </c>
      <c r="B1" s="102"/>
      <c r="C1" s="103"/>
      <c r="D1" s="89">
        <v>44235</v>
      </c>
      <c r="E1" s="65" t="s">
        <v>90</v>
      </c>
      <c r="F1" s="69" t="s">
        <v>30</v>
      </c>
      <c r="G1" s="2" t="s">
        <v>58</v>
      </c>
    </row>
    <row r="2" spans="1:7" ht="15.75" x14ac:dyDescent="0.25">
      <c r="A2" s="43" t="s">
        <v>21</v>
      </c>
      <c r="B2" s="40" t="s">
        <v>68</v>
      </c>
      <c r="C2" s="35" t="s">
        <v>11</v>
      </c>
      <c r="D2" s="90">
        <v>46</v>
      </c>
      <c r="E2" s="66">
        <f>SUM(D2:D2)</f>
        <v>46</v>
      </c>
      <c r="F2" s="70">
        <f>E2*10</f>
        <v>460</v>
      </c>
      <c r="G2" s="58">
        <f>F2*10</f>
        <v>4600</v>
      </c>
    </row>
    <row r="3" spans="1:7" ht="15.75" x14ac:dyDescent="0.25">
      <c r="A3" s="45" t="s">
        <v>22</v>
      </c>
      <c r="B3" s="46" t="s">
        <v>49</v>
      </c>
      <c r="C3" s="28" t="s">
        <v>6</v>
      </c>
      <c r="D3" s="93">
        <v>102</v>
      </c>
      <c r="E3" s="68">
        <f>SUM(D3:D3)</f>
        <v>102</v>
      </c>
      <c r="F3" s="72">
        <f t="shared" ref="F3:G4" si="0">E3*10</f>
        <v>1020</v>
      </c>
      <c r="G3" s="52">
        <f t="shared" si="0"/>
        <v>10200</v>
      </c>
    </row>
    <row r="4" spans="1:7" ht="16.5" thickBot="1" x14ac:dyDescent="0.3">
      <c r="A4" s="37"/>
      <c r="B4" s="41" t="s">
        <v>54</v>
      </c>
      <c r="C4" s="29" t="s">
        <v>12</v>
      </c>
      <c r="D4" s="91">
        <v>44</v>
      </c>
      <c r="E4" s="67">
        <f>SUM(D4:D4)</f>
        <v>44</v>
      </c>
      <c r="F4" s="71">
        <f t="shared" si="0"/>
        <v>440</v>
      </c>
      <c r="G4" s="7">
        <f t="shared" si="0"/>
        <v>4400</v>
      </c>
    </row>
    <row r="5" spans="1:7" ht="15.75" x14ac:dyDescent="0.25">
      <c r="A5" s="84"/>
      <c r="B5" s="85"/>
      <c r="C5" s="32" t="s">
        <v>25</v>
      </c>
      <c r="D5" s="10">
        <f>SUM(D2:D4)</f>
        <v>192</v>
      </c>
      <c r="E5" s="11">
        <f>SUM(E2:E4)</f>
        <v>192</v>
      </c>
      <c r="F5" s="12"/>
      <c r="G5" s="12"/>
    </row>
    <row r="6" spans="1:7" ht="15.75" x14ac:dyDescent="0.25">
      <c r="A6" s="80"/>
      <c r="B6" s="81"/>
      <c r="C6" s="33" t="s">
        <v>28</v>
      </c>
      <c r="D6" s="13">
        <f t="shared" ref="D6" si="1">D5*10</f>
        <v>1920</v>
      </c>
      <c r="E6" s="14">
        <f t="shared" ref="E6:E7" si="2">E5*10</f>
        <v>1920</v>
      </c>
      <c r="F6" s="15"/>
      <c r="G6" s="15"/>
    </row>
    <row r="7" spans="1:7" ht="16.5" thickBot="1" x14ac:dyDescent="0.3">
      <c r="A7" s="82"/>
      <c r="B7" s="83"/>
      <c r="C7" s="86" t="s">
        <v>57</v>
      </c>
      <c r="D7" s="87">
        <f>D6*10</f>
        <v>19200</v>
      </c>
      <c r="E7" s="86">
        <f t="shared" si="2"/>
        <v>19200</v>
      </c>
      <c r="F7" s="21"/>
      <c r="G7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2021-02-11T19:40:07Z</dcterms:modified>
</cp:coreProperties>
</file>