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7_zadani_vakcinace\"/>
    </mc:Choice>
  </mc:AlternateContent>
  <xr:revisionPtr revIDLastSave="0" documentId="13_ncr:1_{41BDB97B-223D-4346-8A97-A59838FAA23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2" l="1"/>
  <c r="L34" i="2" s="1"/>
  <c r="L36" i="2" l="1"/>
  <c r="L35" i="2"/>
  <c r="K33" i="2"/>
  <c r="K34" i="2" s="1"/>
  <c r="K36" i="2" l="1"/>
  <c r="K35" i="2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G9" i="4"/>
  <c r="H9" i="4" s="1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9" i="3" l="1"/>
  <c r="L50" i="3" s="1"/>
  <c r="L48" i="3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M33" i="2"/>
  <c r="N48" i="3" l="1"/>
  <c r="N49" i="3" s="1"/>
  <c r="N50" i="3" s="1"/>
  <c r="M34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5" i="2" l="1"/>
  <c r="M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P20" i="2" s="1"/>
  <c r="O19" i="2"/>
  <c r="Q19" i="2" s="1"/>
  <c r="O18" i="2"/>
  <c r="Q18" i="2" s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Q20" i="2" l="1"/>
  <c r="Q30" i="2"/>
  <c r="P30" i="2"/>
  <c r="Q31" i="2"/>
  <c r="P31" i="2"/>
  <c r="Q28" i="2"/>
  <c r="P28" i="2"/>
  <c r="Q32" i="2"/>
  <c r="P32" i="2"/>
  <c r="Q29" i="2"/>
  <c r="P29" i="2"/>
  <c r="P19" i="2"/>
  <c r="N33" i="2"/>
  <c r="N34" i="2" s="1"/>
  <c r="N35" i="2" s="1"/>
  <c r="Q3" i="2"/>
  <c r="P3" i="2"/>
  <c r="Q11" i="2"/>
  <c r="P11" i="2"/>
  <c r="Q4" i="2"/>
  <c r="P4" i="2"/>
  <c r="Q12" i="2"/>
  <c r="P12" i="2"/>
  <c r="Q16" i="2"/>
  <c r="P16" i="2"/>
  <c r="P21" i="2"/>
  <c r="Q21" i="2"/>
  <c r="P25" i="2"/>
  <c r="Q25" i="2"/>
  <c r="Q5" i="2"/>
  <c r="P5" i="2"/>
  <c r="Q9" i="2"/>
  <c r="P9" i="2"/>
  <c r="Q13" i="2"/>
  <c r="P13" i="2"/>
  <c r="Q17" i="2"/>
  <c r="P17" i="2"/>
  <c r="P22" i="2"/>
  <c r="Q22" i="2"/>
  <c r="P26" i="2"/>
  <c r="Q26" i="2"/>
  <c r="F35" i="2"/>
  <c r="F36" i="2"/>
  <c r="Q7" i="2"/>
  <c r="P7" i="2"/>
  <c r="Q15" i="2"/>
  <c r="P15" i="2"/>
  <c r="P24" i="2"/>
  <c r="Q24" i="2"/>
  <c r="Q8" i="2"/>
  <c r="P8" i="2"/>
  <c r="Q6" i="2"/>
  <c r="P6" i="2"/>
  <c r="Q10" i="2"/>
  <c r="P10" i="2"/>
  <c r="Q14" i="2"/>
  <c r="P14" i="2"/>
  <c r="P23" i="2"/>
  <c r="Q23" i="2"/>
  <c r="P27" i="2"/>
  <c r="Q27" i="2"/>
  <c r="G36" i="2"/>
  <c r="G35" i="2"/>
  <c r="E36" i="2"/>
  <c r="O2" i="2"/>
  <c r="P18" i="2"/>
  <c r="D35" i="2"/>
  <c r="H35" i="2"/>
  <c r="N36" i="2" l="1"/>
  <c r="Q2" i="2"/>
  <c r="P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<sst xmlns="http://schemas.openxmlformats.org/spreadsheetml/2006/main" count="172" uniqueCount="94">
  <si>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</si>
  <si>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</si>
  <si>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</si>
  <si>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</si>
  <si>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</si>
  <si>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</si>
  <si>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</si>
  <si>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</si>
  <si>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</si>
  <si>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</si>
  <si>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</si>
  <si>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</si>
  <si>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</si>
  <si>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</si>
  <si>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</si>
  <si>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</si>
  <si>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</si>
  <si>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</si>
  <si>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</si>
  <si>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</si>
  <si>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</si>
  <si>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</si>
  <si>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</si>
  <si>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</si>
  <si>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</si>
  <si>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</si>
  <si>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</si>
  <si>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</si>
  <si>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</si>
  <si>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</si>
  <si>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</si>
  <si>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</si>
  <si>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</si>
  <si>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</si>
  <si>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</si>
  <si>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</si>
  <si>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</si>
  <si>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</si>
  <si>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</si>
  <si>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</si>
  <si>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</si>
  <si>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</si>
  <si>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</si>
  <si>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</si>
  <si>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</si>
  <si>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</si>
  <si>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</si>
  <si>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</si>
  <si>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</si>
  <si>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</si>
  <si>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</si>
  <si>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</si>
  <si>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</si>
  <si>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</si>
  <si>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</si>
  <si>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</si>
  <si>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</si>
  <si>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</si>
  <si>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</si>
  <si>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</si>
  <si>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</si>
  <si>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</si>
  <si>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</si>
  <si>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</si>
  <si>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</si>
  <si>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</si>
  <si>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</si>
  <si>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</si>
  <si>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</si>
  <si>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</si>
  <si>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</si>
  <si>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</si>
  <si>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</si>
  <si>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</si>
  <si>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</si>
  <si>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</si>
  <si>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</si>
  <si>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</si>
  <si>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</si>
  <si>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</si>
  <si>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</si>
  <si>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</si>
  <si>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</si>
  <si>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</si>
  <si>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</si>
  <si>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</si>
  <si>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</si>
  <si>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</si>
  <si>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</si>
  <si>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</si>
  <si>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</si>
  <si>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</si>
  <si>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</si>
  <si>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CELKEM stav k 17.2.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</si>
</sst>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Q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9" max="19" width="9.28515625" customWidth="1"/>
    <col min="21" max="21" width="41.42578125" bestFit="1" customWidth="1"/>
  </cols>
  <sheetData>
    <row r="1" spans="1:17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88">
        <v>44243</v>
      </c>
      <c r="M1" s="88">
        <v>44244</v>
      </c>
      <c r="N1" s="64" t="s">
        <v>93</v>
      </c>
      <c r="O1" s="1" t="s">
        <v>30</v>
      </c>
      <c r="P1" s="1" t="s">
        <v>34</v>
      </c>
      <c r="Q1" s="2" t="s">
        <v>35</v>
      </c>
    </row>
    <row r="2" spans="1:17" ht="15.75" x14ac:dyDescent="0.25">
      <c r="A2" s="43" t="s">
        <v>21</v>
      </c>
      <c r="B2" s="40" t="s">
        <v>40</v>
      </c>
      <c r="C2" s="35" t="s">
        <v>36</v>
      </c>
      <c r="D2" s="52">
        <v>1</v>
      </c>
      <c r="E2" s="53">
        <v>1</v>
      </c>
      <c r="F2" s="54">
        <v>10</v>
      </c>
      <c r="G2" s="54">
        <v>7</v>
      </c>
      <c r="H2" s="54">
        <v>2</v>
      </c>
      <c r="I2" s="54">
        <v>4</v>
      </c>
      <c r="J2" s="54">
        <v>4</v>
      </c>
      <c r="K2" s="54">
        <v>4</v>
      </c>
      <c r="L2" s="54">
        <v>4</v>
      </c>
      <c r="M2" s="54"/>
      <c r="N2" s="55">
        <f>SUM(D2:M2)</f>
        <v>37</v>
      </c>
      <c r="O2" s="56">
        <f>N2*195</f>
        <v>7215</v>
      </c>
      <c r="P2" s="56">
        <f>O2*5</f>
        <v>36075</v>
      </c>
      <c r="Q2" s="57">
        <f>O2*6</f>
        <v>43290</v>
      </c>
    </row>
    <row r="3" spans="1:17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1</v>
      </c>
      <c r="M3" s="5"/>
      <c r="N3" s="3">
        <f t="shared" ref="N3:N14" si="0">SUM(D3:M3)</f>
        <v>14</v>
      </c>
      <c r="O3" s="6">
        <f t="shared" ref="O3:O32" si="1">N3*195</f>
        <v>2730</v>
      </c>
      <c r="P3" s="6">
        <f t="shared" ref="P3:P17" si="2">O3*5</f>
        <v>13650</v>
      </c>
      <c r="Q3" s="7">
        <f t="shared" ref="Q3:Q14" si="3">O3*6</f>
        <v>16380</v>
      </c>
    </row>
    <row r="4" spans="1:17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5">
        <v>1</v>
      </c>
      <c r="M4" s="5"/>
      <c r="N4" s="3">
        <f t="shared" si="0"/>
        <v>12</v>
      </c>
      <c r="O4" s="6">
        <f t="shared" si="1"/>
        <v>2340</v>
      </c>
      <c r="P4" s="6">
        <f t="shared" si="2"/>
        <v>11700</v>
      </c>
      <c r="Q4" s="7">
        <f t="shared" si="3"/>
        <v>14040</v>
      </c>
    </row>
    <row r="5" spans="1:17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5">
        <v>1</v>
      </c>
      <c r="M5" s="5"/>
      <c r="N5" s="3">
        <f t="shared" si="0"/>
        <v>14</v>
      </c>
      <c r="O5" s="6">
        <f t="shared" si="1"/>
        <v>2730</v>
      </c>
      <c r="P5" s="6">
        <f t="shared" si="2"/>
        <v>13650</v>
      </c>
      <c r="Q5" s="7">
        <f t="shared" si="3"/>
        <v>16380</v>
      </c>
    </row>
    <row r="6" spans="1:17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5"/>
      <c r="N6" s="3">
        <f t="shared" si="0"/>
        <v>6</v>
      </c>
      <c r="O6" s="6">
        <f t="shared" si="1"/>
        <v>1170</v>
      </c>
      <c r="P6" s="6">
        <f t="shared" si="2"/>
        <v>5850</v>
      </c>
      <c r="Q6" s="7">
        <f t="shared" si="3"/>
        <v>7020</v>
      </c>
    </row>
    <row r="7" spans="1:17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5">
        <v>1</v>
      </c>
      <c r="M7" s="5"/>
      <c r="N7" s="3">
        <f t="shared" si="0"/>
        <v>5</v>
      </c>
      <c r="O7" s="6">
        <f t="shared" si="1"/>
        <v>975</v>
      </c>
      <c r="P7" s="6">
        <f t="shared" si="2"/>
        <v>4875</v>
      </c>
      <c r="Q7" s="7">
        <f t="shared" si="3"/>
        <v>5850</v>
      </c>
    </row>
    <row r="8" spans="1:17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5"/>
      <c r="N8" s="3">
        <f t="shared" si="0"/>
        <v>13</v>
      </c>
      <c r="O8" s="6">
        <f t="shared" si="1"/>
        <v>2535</v>
      </c>
      <c r="P8" s="6">
        <f t="shared" si="2"/>
        <v>12675</v>
      </c>
      <c r="Q8" s="7">
        <f t="shared" si="3"/>
        <v>15210</v>
      </c>
    </row>
    <row r="9" spans="1:17" ht="15.75" x14ac:dyDescent="0.25">
      <c r="A9" s="36"/>
      <c r="B9" s="41" t="s">
        <v>41</v>
      </c>
      <c r="C9" s="30" t="s">
        <v>92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5">
        <v>4</v>
      </c>
      <c r="M9" s="5"/>
      <c r="N9" s="3">
        <f t="shared" si="0"/>
        <v>28</v>
      </c>
      <c r="O9" s="6">
        <f t="shared" si="1"/>
        <v>5460</v>
      </c>
      <c r="P9" s="6">
        <f t="shared" si="2"/>
        <v>27300</v>
      </c>
      <c r="Q9" s="7">
        <f t="shared" si="3"/>
        <v>32760</v>
      </c>
    </row>
    <row r="10" spans="1:17" ht="15.75" x14ac:dyDescent="0.25">
      <c r="A10" s="36"/>
      <c r="B10" s="41" t="s">
        <v>67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5">
        <v>4</v>
      </c>
      <c r="M10" s="5"/>
      <c r="N10" s="3">
        <f t="shared" si="0"/>
        <v>26</v>
      </c>
      <c r="O10" s="6">
        <f t="shared" si="1"/>
        <v>5070</v>
      </c>
      <c r="P10" s="6">
        <f t="shared" si="2"/>
        <v>25350</v>
      </c>
      <c r="Q10" s="7">
        <f t="shared" si="3"/>
        <v>30420</v>
      </c>
    </row>
    <row r="11" spans="1:17" ht="15.75" x14ac:dyDescent="0.25">
      <c r="A11" s="36"/>
      <c r="B11" s="41" t="s">
        <v>42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5">
        <v>2</v>
      </c>
      <c r="M11" s="5"/>
      <c r="N11" s="3">
        <f t="shared" si="0"/>
        <v>17</v>
      </c>
      <c r="O11" s="6">
        <f t="shared" si="1"/>
        <v>3315</v>
      </c>
      <c r="P11" s="6">
        <f t="shared" si="2"/>
        <v>16575</v>
      </c>
      <c r="Q11" s="7">
        <f t="shared" si="3"/>
        <v>19890</v>
      </c>
    </row>
    <row r="12" spans="1:17" ht="15.75" x14ac:dyDescent="0.25">
      <c r="A12" s="36"/>
      <c r="B12" s="41"/>
      <c r="C12" s="30" t="s">
        <v>43</v>
      </c>
      <c r="D12" s="22">
        <v>2</v>
      </c>
      <c r="E12" s="4">
        <v>0</v>
      </c>
      <c r="F12" s="5">
        <v>10</v>
      </c>
      <c r="G12" s="5">
        <v>9</v>
      </c>
      <c r="H12" s="5">
        <v>4</v>
      </c>
      <c r="I12" s="5">
        <v>4</v>
      </c>
      <c r="J12" s="5">
        <v>4</v>
      </c>
      <c r="K12" s="5">
        <v>5</v>
      </c>
      <c r="L12" s="5"/>
      <c r="M12" s="5">
        <v>8</v>
      </c>
      <c r="N12" s="3">
        <f t="shared" si="0"/>
        <v>46</v>
      </c>
      <c r="O12" s="6">
        <f t="shared" si="1"/>
        <v>8970</v>
      </c>
      <c r="P12" s="6">
        <f t="shared" si="2"/>
        <v>44850</v>
      </c>
      <c r="Q12" s="7">
        <f t="shared" si="3"/>
        <v>53820</v>
      </c>
    </row>
    <row r="13" spans="1:17" ht="15.75" x14ac:dyDescent="0.25">
      <c r="A13" s="36"/>
      <c r="B13" s="41" t="s">
        <v>44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5"/>
      <c r="M13" s="5">
        <v>3</v>
      </c>
      <c r="N13" s="3">
        <f t="shared" si="0"/>
        <v>23</v>
      </c>
      <c r="O13" s="6">
        <f t="shared" si="1"/>
        <v>4485</v>
      </c>
      <c r="P13" s="6">
        <f t="shared" si="2"/>
        <v>22425</v>
      </c>
      <c r="Q13" s="7">
        <f t="shared" si="3"/>
        <v>26910</v>
      </c>
    </row>
    <row r="14" spans="1:17" ht="16.5" thickBot="1" x14ac:dyDescent="0.3">
      <c r="A14" s="58"/>
      <c r="B14" s="42" t="s">
        <v>45</v>
      </c>
      <c r="C14" s="31" t="s">
        <v>27</v>
      </c>
      <c r="D14" s="23">
        <v>1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9">
        <v>7</v>
      </c>
      <c r="M14" s="9"/>
      <c r="N14" s="59">
        <f t="shared" si="0"/>
        <v>43</v>
      </c>
      <c r="O14" s="60">
        <f t="shared" si="1"/>
        <v>8385</v>
      </c>
      <c r="P14" s="60">
        <f t="shared" si="2"/>
        <v>41925</v>
      </c>
      <c r="Q14" s="61">
        <f t="shared" si="3"/>
        <v>50310</v>
      </c>
    </row>
    <row r="15" spans="1:17" ht="15.75" x14ac:dyDescent="0.25">
      <c r="A15" s="43" t="s">
        <v>26</v>
      </c>
      <c r="B15" s="40" t="s">
        <v>40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4">
        <v>4</v>
      </c>
      <c r="M15" s="54"/>
      <c r="N15" s="55">
        <f t="shared" ref="N15:N17" si="4">SUM(D15:M15)</f>
        <v>21</v>
      </c>
      <c r="O15" s="56">
        <f t="shared" si="1"/>
        <v>4095</v>
      </c>
      <c r="P15" s="56">
        <f t="shared" si="2"/>
        <v>20475</v>
      </c>
      <c r="Q15" s="57">
        <f>O15*6</f>
        <v>24570</v>
      </c>
    </row>
    <row r="16" spans="1:17" ht="15.75" x14ac:dyDescent="0.25">
      <c r="A16" s="36"/>
      <c r="B16" s="41" t="s">
        <v>42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/>
      <c r="N16" s="3">
        <f t="shared" si="4"/>
        <v>6</v>
      </c>
      <c r="O16" s="6">
        <f t="shared" si="1"/>
        <v>1170</v>
      </c>
      <c r="P16" s="6">
        <f t="shared" si="2"/>
        <v>5850</v>
      </c>
      <c r="Q16" s="7">
        <f t="shared" ref="Q16:Q17" si="5">O16*6</f>
        <v>7020</v>
      </c>
    </row>
    <row r="17" spans="1:17" ht="16.5" thickBot="1" x14ac:dyDescent="0.3">
      <c r="A17" s="58"/>
      <c r="B17" s="42" t="s">
        <v>44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/>
      <c r="N17" s="59">
        <f t="shared" si="4"/>
        <v>7</v>
      </c>
      <c r="O17" s="60">
        <f t="shared" si="1"/>
        <v>1365</v>
      </c>
      <c r="P17" s="60">
        <f t="shared" si="2"/>
        <v>6825</v>
      </c>
      <c r="Q17" s="61">
        <f t="shared" si="5"/>
        <v>8190</v>
      </c>
    </row>
    <row r="18" spans="1:17" ht="15.75" x14ac:dyDescent="0.25">
      <c r="A18" s="43" t="s">
        <v>23</v>
      </c>
      <c r="B18" s="40" t="s">
        <v>40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4">
        <v>1</v>
      </c>
      <c r="M18" s="54"/>
      <c r="N18" s="55">
        <f t="shared" ref="N18:N20" si="6">SUM(D18:M18)</f>
        <v>5</v>
      </c>
      <c r="O18" s="56">
        <f t="shared" si="1"/>
        <v>975</v>
      </c>
      <c r="P18" s="56">
        <f t="shared" ref="P18:P20" si="7">O18*5</f>
        <v>4875</v>
      </c>
      <c r="Q18" s="57">
        <f>O18*6</f>
        <v>5850</v>
      </c>
    </row>
    <row r="19" spans="1:17" ht="15.75" x14ac:dyDescent="0.25">
      <c r="A19" s="36"/>
      <c r="B19" s="41" t="s">
        <v>46</v>
      </c>
      <c r="C19" s="29" t="s">
        <v>47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/>
      <c r="N19" s="3">
        <f t="shared" si="6"/>
        <v>3</v>
      </c>
      <c r="O19" s="6">
        <f t="shared" si="1"/>
        <v>585</v>
      </c>
      <c r="P19" s="6">
        <f t="shared" si="7"/>
        <v>2925</v>
      </c>
      <c r="Q19" s="7">
        <f t="shared" ref="Q19:Q20" si="8">O19*6</f>
        <v>3510</v>
      </c>
    </row>
    <row r="20" spans="1:17" ht="16.5" thickBot="1" x14ac:dyDescent="0.3">
      <c r="A20" s="58"/>
      <c r="B20" s="42" t="s">
        <v>45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9">
        <v>1</v>
      </c>
      <c r="M20" s="9"/>
      <c r="N20" s="59">
        <f t="shared" si="6"/>
        <v>3</v>
      </c>
      <c r="O20" s="60">
        <f t="shared" si="1"/>
        <v>585</v>
      </c>
      <c r="P20" s="60">
        <f t="shared" si="7"/>
        <v>2925</v>
      </c>
      <c r="Q20" s="61">
        <f t="shared" si="8"/>
        <v>3510</v>
      </c>
    </row>
    <row r="21" spans="1:17" ht="15.75" x14ac:dyDescent="0.25">
      <c r="A21" s="44" t="s">
        <v>22</v>
      </c>
      <c r="B21" s="45" t="s">
        <v>48</v>
      </c>
      <c r="C21" s="28" t="s">
        <v>39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8">
        <v>2</v>
      </c>
      <c r="M21" s="48"/>
      <c r="N21" s="49">
        <f t="shared" ref="N21:N32" si="9">SUM(D21:M21)</f>
        <v>16</v>
      </c>
      <c r="O21" s="50">
        <f t="shared" si="1"/>
        <v>3120</v>
      </c>
      <c r="P21" s="50">
        <f t="shared" ref="P21:P32" si="10">O21*5</f>
        <v>15600</v>
      </c>
      <c r="Q21" s="51">
        <f>O21*6</f>
        <v>18720</v>
      </c>
    </row>
    <row r="22" spans="1:17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5">
        <v>2</v>
      </c>
      <c r="M22" s="5"/>
      <c r="N22" s="3">
        <f t="shared" si="9"/>
        <v>13</v>
      </c>
      <c r="O22" s="6">
        <f t="shared" si="1"/>
        <v>2535</v>
      </c>
      <c r="P22" s="6">
        <f t="shared" si="10"/>
        <v>12675</v>
      </c>
      <c r="Q22" s="7">
        <f t="shared" ref="Q22:Q32" si="11">O22*6</f>
        <v>15210</v>
      </c>
    </row>
    <row r="23" spans="1:17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5">
        <v>2</v>
      </c>
      <c r="M23" s="5"/>
      <c r="N23" s="3">
        <f t="shared" si="9"/>
        <v>9</v>
      </c>
      <c r="O23" s="6">
        <f t="shared" si="1"/>
        <v>1755</v>
      </c>
      <c r="P23" s="6">
        <f t="shared" si="10"/>
        <v>8775</v>
      </c>
      <c r="Q23" s="7">
        <f t="shared" si="11"/>
        <v>10530</v>
      </c>
    </row>
    <row r="24" spans="1:17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5"/>
      <c r="N24" s="3">
        <f t="shared" si="9"/>
        <v>6</v>
      </c>
      <c r="O24" s="6">
        <f t="shared" si="1"/>
        <v>1170</v>
      </c>
      <c r="P24" s="6">
        <f t="shared" si="10"/>
        <v>5850</v>
      </c>
      <c r="Q24" s="7">
        <f t="shared" si="11"/>
        <v>7020</v>
      </c>
    </row>
    <row r="25" spans="1:17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5">
        <v>1</v>
      </c>
      <c r="M25" s="5"/>
      <c r="N25" s="3">
        <f t="shared" si="9"/>
        <v>6</v>
      </c>
      <c r="O25" s="6">
        <f t="shared" si="1"/>
        <v>1170</v>
      </c>
      <c r="P25" s="6">
        <f t="shared" si="10"/>
        <v>5850</v>
      </c>
      <c r="Q25" s="7">
        <f t="shared" si="11"/>
        <v>7020</v>
      </c>
    </row>
    <row r="26" spans="1:17" ht="15.75" x14ac:dyDescent="0.25">
      <c r="A26" s="37"/>
      <c r="B26" s="41" t="s">
        <v>49</v>
      </c>
      <c r="C26" s="30" t="s">
        <v>8</v>
      </c>
      <c r="D26" s="22">
        <v>0</v>
      </c>
      <c r="E26" s="4">
        <v>1</v>
      </c>
      <c r="F26" s="5">
        <v>3</v>
      </c>
      <c r="G26" s="5">
        <v>6</v>
      </c>
      <c r="H26" s="5">
        <v>3</v>
      </c>
      <c r="I26" s="5">
        <v>4</v>
      </c>
      <c r="J26" s="5">
        <v>5</v>
      </c>
      <c r="K26" s="5">
        <v>4</v>
      </c>
      <c r="L26" s="5">
        <v>4</v>
      </c>
      <c r="M26" s="5"/>
      <c r="N26" s="3">
        <f t="shared" si="9"/>
        <v>30</v>
      </c>
      <c r="O26" s="6">
        <f t="shared" si="1"/>
        <v>5850</v>
      </c>
      <c r="P26" s="6">
        <f t="shared" si="10"/>
        <v>29250</v>
      </c>
      <c r="Q26" s="7">
        <f t="shared" si="11"/>
        <v>35100</v>
      </c>
    </row>
    <row r="27" spans="1:17" ht="15.75" x14ac:dyDescent="0.25">
      <c r="A27" s="37"/>
      <c r="B27" s="41" t="s">
        <v>50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5">
        <v>2</v>
      </c>
      <c r="M27" s="5"/>
      <c r="N27" s="3">
        <f t="shared" si="9"/>
        <v>13</v>
      </c>
      <c r="O27" s="6">
        <f t="shared" si="1"/>
        <v>2535</v>
      </c>
      <c r="P27" s="6">
        <f t="shared" si="10"/>
        <v>12675</v>
      </c>
      <c r="Q27" s="7">
        <f t="shared" si="11"/>
        <v>15210</v>
      </c>
    </row>
    <row r="28" spans="1:17" ht="15.75" x14ac:dyDescent="0.25">
      <c r="A28" s="37"/>
      <c r="B28" s="41" t="s">
        <v>46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5">
        <v>4</v>
      </c>
      <c r="M28" s="5"/>
      <c r="N28" s="3">
        <f t="shared" si="9"/>
        <v>22</v>
      </c>
      <c r="O28" s="6">
        <f t="shared" si="1"/>
        <v>4290</v>
      </c>
      <c r="P28" s="6">
        <f t="shared" si="10"/>
        <v>21450</v>
      </c>
      <c r="Q28" s="7">
        <f t="shared" si="11"/>
        <v>25740</v>
      </c>
    </row>
    <row r="29" spans="1:17" ht="15.75" x14ac:dyDescent="0.25">
      <c r="A29" s="37"/>
      <c r="B29" s="41" t="s">
        <v>51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5</v>
      </c>
      <c r="I29" s="5">
        <v>2</v>
      </c>
      <c r="J29" s="5">
        <v>2</v>
      </c>
      <c r="K29" s="5">
        <v>2</v>
      </c>
      <c r="L29" s="5"/>
      <c r="M29" s="5">
        <v>3</v>
      </c>
      <c r="N29" s="3">
        <f t="shared" si="9"/>
        <v>19</v>
      </c>
      <c r="O29" s="6">
        <f t="shared" si="1"/>
        <v>3705</v>
      </c>
      <c r="P29" s="6">
        <f t="shared" si="10"/>
        <v>18525</v>
      </c>
      <c r="Q29" s="7">
        <f t="shared" si="11"/>
        <v>22230</v>
      </c>
    </row>
    <row r="30" spans="1:17" ht="15.75" x14ac:dyDescent="0.25">
      <c r="A30" s="37"/>
      <c r="B30" s="41" t="s">
        <v>52</v>
      </c>
      <c r="C30" s="29" t="s">
        <v>31</v>
      </c>
      <c r="D30" s="22">
        <v>0</v>
      </c>
      <c r="E30" s="4">
        <v>1</v>
      </c>
      <c r="F30" s="5">
        <v>1</v>
      </c>
      <c r="G30" s="5">
        <v>2</v>
      </c>
      <c r="H30" s="5">
        <v>4</v>
      </c>
      <c r="I30" s="5">
        <v>3</v>
      </c>
      <c r="J30" s="5">
        <v>3</v>
      </c>
      <c r="K30" s="5">
        <v>3</v>
      </c>
      <c r="L30" s="5"/>
      <c r="M30" s="5">
        <v>3</v>
      </c>
      <c r="N30" s="3">
        <f t="shared" si="9"/>
        <v>20</v>
      </c>
      <c r="O30" s="6">
        <f t="shared" si="1"/>
        <v>3900</v>
      </c>
      <c r="P30" s="6">
        <f t="shared" si="10"/>
        <v>19500</v>
      </c>
      <c r="Q30" s="7">
        <f t="shared" si="11"/>
        <v>23400</v>
      </c>
    </row>
    <row r="31" spans="1:17" ht="15.75" x14ac:dyDescent="0.25">
      <c r="A31" s="37"/>
      <c r="B31" s="41" t="s">
        <v>53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5">
        <v>3</v>
      </c>
      <c r="M31" s="5"/>
      <c r="N31" s="3">
        <f t="shared" si="9"/>
        <v>21</v>
      </c>
      <c r="O31" s="6">
        <f t="shared" si="1"/>
        <v>4095</v>
      </c>
      <c r="P31" s="6">
        <f t="shared" si="10"/>
        <v>20475</v>
      </c>
      <c r="Q31" s="7">
        <f t="shared" si="11"/>
        <v>24570</v>
      </c>
    </row>
    <row r="32" spans="1:17" ht="16.5" thickBot="1" x14ac:dyDescent="0.3">
      <c r="A32" s="39"/>
      <c r="B32" s="42" t="s">
        <v>54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9"/>
      <c r="M32" s="9">
        <v>4</v>
      </c>
      <c r="N32" s="59">
        <f t="shared" si="9"/>
        <v>23</v>
      </c>
      <c r="O32" s="60">
        <f t="shared" si="1"/>
        <v>4485</v>
      </c>
      <c r="P32" s="60">
        <f t="shared" si="10"/>
        <v>22425</v>
      </c>
      <c r="Q32" s="61">
        <f t="shared" si="11"/>
        <v>26910</v>
      </c>
    </row>
    <row r="33" spans="1:17" ht="15.75" x14ac:dyDescent="0.25">
      <c r="A33" s="77"/>
      <c r="B33" s="78"/>
      <c r="C33" s="38" t="s">
        <v>25</v>
      </c>
      <c r="D33" s="74">
        <f t="shared" ref="D33:N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:L33" si="13">SUM(J2:J32)</f>
        <v>65</v>
      </c>
      <c r="K33" s="75">
        <f t="shared" si="13"/>
        <v>66</v>
      </c>
      <c r="L33" s="75">
        <f t="shared" si="13"/>
        <v>57</v>
      </c>
      <c r="M33" s="75">
        <f t="shared" si="12"/>
        <v>21</v>
      </c>
      <c r="N33" s="76">
        <f t="shared" si="12"/>
        <v>527</v>
      </c>
      <c r="O33" s="12"/>
      <c r="P33" s="12"/>
      <c r="Q33" s="12"/>
    </row>
    <row r="34" spans="1:17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N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ref="K34:L34" si="16">K33*195</f>
        <v>12870</v>
      </c>
      <c r="L34" s="13">
        <f t="shared" si="16"/>
        <v>11115</v>
      </c>
      <c r="M34" s="13">
        <f t="shared" si="15"/>
        <v>4095</v>
      </c>
      <c r="N34" s="14">
        <f t="shared" si="15"/>
        <v>102765</v>
      </c>
      <c r="O34" s="15"/>
      <c r="P34" s="15"/>
      <c r="Q34" s="15"/>
    </row>
    <row r="35" spans="1:17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7">E34*5</f>
        <v>19500</v>
      </c>
      <c r="F35" s="16">
        <f t="shared" si="17"/>
        <v>69225</v>
      </c>
      <c r="G35" s="16">
        <f t="shared" si="17"/>
        <v>71175</v>
      </c>
      <c r="H35" s="16">
        <f t="shared" si="17"/>
        <v>78975</v>
      </c>
      <c r="I35" s="16">
        <f t="shared" ref="I35:M35" si="18">I34*5</f>
        <v>61425</v>
      </c>
      <c r="J35" s="16">
        <f t="shared" ref="J35:L35" si="19">J34*5</f>
        <v>63375</v>
      </c>
      <c r="K35" s="16">
        <f t="shared" si="19"/>
        <v>64350</v>
      </c>
      <c r="L35" s="16">
        <f t="shared" si="19"/>
        <v>55575</v>
      </c>
      <c r="M35" s="16">
        <f t="shared" si="18"/>
        <v>20475</v>
      </c>
      <c r="N35" s="17">
        <f>N34*5</f>
        <v>513825</v>
      </c>
      <c r="O35" s="18"/>
      <c r="P35" s="18"/>
      <c r="Q35" s="18"/>
    </row>
    <row r="36" spans="1:17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N36" si="20">E34*6</f>
        <v>23400</v>
      </c>
      <c r="F36" s="19">
        <f t="shared" si="20"/>
        <v>83070</v>
      </c>
      <c r="G36" s="19">
        <f t="shared" si="20"/>
        <v>85410</v>
      </c>
      <c r="H36" s="19">
        <f t="shared" si="20"/>
        <v>94770</v>
      </c>
      <c r="I36" s="19">
        <f t="shared" ref="I36:M36" si="21">I34*6</f>
        <v>73710</v>
      </c>
      <c r="J36" s="19">
        <f t="shared" ref="J36:L36" si="22">J34*6</f>
        <v>76050</v>
      </c>
      <c r="K36" s="19">
        <f t="shared" si="22"/>
        <v>77220</v>
      </c>
      <c r="L36" s="19">
        <f t="shared" si="22"/>
        <v>66690</v>
      </c>
      <c r="M36" s="19">
        <f t="shared" si="21"/>
        <v>24570</v>
      </c>
      <c r="N36" s="20">
        <f t="shared" si="20"/>
        <v>616590</v>
      </c>
      <c r="O36" s="21"/>
      <c r="P36" s="21"/>
      <c r="Q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55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57</v>
      </c>
    </row>
    <row r="2" spans="1:16" ht="15.75" x14ac:dyDescent="0.25">
      <c r="A2" s="43" t="s">
        <v>21</v>
      </c>
      <c r="B2" s="40" t="s">
        <v>67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42</v>
      </c>
      <c r="C3" s="29" t="s">
        <v>43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44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45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48</v>
      </c>
      <c r="C6" s="28" t="s">
        <v>68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61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59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58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69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66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70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89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71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39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72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60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62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73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49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74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63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75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41</v>
      </c>
      <c r="C28" s="30" t="s">
        <v>64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65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50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83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46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51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67</v>
      </c>
      <c r="C34" s="30" t="s">
        <v>76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84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52</v>
      </c>
      <c r="C36" s="30" t="s">
        <v>77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78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79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53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42</v>
      </c>
      <c r="C41" s="29" t="s">
        <v>85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86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87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88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44</v>
      </c>
      <c r="C45" s="29" t="s">
        <v>80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81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54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56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82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57</v>
      </c>
    </row>
    <row r="2" spans="1:8" ht="15.75" x14ac:dyDescent="0.25">
      <c r="A2" s="43" t="s">
        <v>21</v>
      </c>
      <c r="B2" s="40" t="s">
        <v>67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42</v>
      </c>
      <c r="C3" s="28" t="s">
        <v>43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44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45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40</v>
      </c>
      <c r="C6" s="35" t="s">
        <v>90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48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49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41</v>
      </c>
      <c r="C9" s="28" t="s">
        <v>91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50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46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51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52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53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54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56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2021-02-17T19:29:45Z</dcterms:modified>
</cp:coreProperties>
</file>