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\UZIS\COVID\210111_vakcinace\210227_zadani_vakcinace\"/>
    </mc:Choice>
  </mc:AlternateContent>
  <xr:revisionPtr revIDLastSave="0" documentId="13_ncr:1_{10E01880-F3F0-4D92-B134-DB868C027AC7}" xr6:coauthVersionLast="45" xr6:coauthVersionMax="45" xr10:uidLastSave="{00000000-0000-0000-0000-000000000000}"/>
  <bookViews>
    <workbookView xWindow="-120" yWindow="-120" windowWidth="29040" windowHeight="15990" xr2:uid="{00000000-000D-0000-FFFF-FFFF00000000}"/>
  </bookViews>
  <sheets>
    <sheet name="Pfizer" sheetId="2" r:id="rId1"/>
    <sheet name="Moderna" sheetId="3" r:id="rId2"/>
    <sheet name="AstraZeneca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" i="4" l="1"/>
  <c r="F17" i="4" s="1"/>
  <c r="F18" i="4" s="1"/>
  <c r="O29" i="3"/>
  <c r="P29" i="3" s="1"/>
  <c r="Q29" i="3" s="1"/>
  <c r="O28" i="3"/>
  <c r="P28" i="3" s="1"/>
  <c r="Q28" i="3" s="1"/>
  <c r="O27" i="3"/>
  <c r="P27" i="3" s="1"/>
  <c r="Q27" i="3" s="1"/>
  <c r="O26" i="3"/>
  <c r="P26" i="3" s="1"/>
  <c r="Q26" i="3" s="1"/>
  <c r="O32" i="3"/>
  <c r="P32" i="3" s="1"/>
  <c r="Q32" i="3" s="1"/>
  <c r="O31" i="3"/>
  <c r="P31" i="3" s="1"/>
  <c r="Q31" i="3" s="1"/>
  <c r="O30" i="3"/>
  <c r="P30" i="3" s="1"/>
  <c r="Q30" i="3" s="1"/>
  <c r="O25" i="3"/>
  <c r="P25" i="3" s="1"/>
  <c r="Q25" i="3" s="1"/>
  <c r="O24" i="3"/>
  <c r="P24" i="3" s="1"/>
  <c r="Q24" i="3" s="1"/>
  <c r="O23" i="3"/>
  <c r="P23" i="3" s="1"/>
  <c r="Q23" i="3" s="1"/>
  <c r="O22" i="3"/>
  <c r="P22" i="3" s="1"/>
  <c r="Q22" i="3" s="1"/>
  <c r="O21" i="3"/>
  <c r="P21" i="3" s="1"/>
  <c r="Q21" i="3" s="1"/>
  <c r="M60" i="3"/>
  <c r="M61" i="3" s="1"/>
  <c r="M62" i="3" s="1"/>
  <c r="M33" i="2" l="1"/>
  <c r="M34" i="2" s="1"/>
  <c r="E16" i="4" l="1"/>
  <c r="E17" i="4" s="1"/>
  <c r="E18" i="4" s="1"/>
  <c r="O35" i="2" l="1"/>
  <c r="L33" i="2" l="1"/>
  <c r="L34" i="2" s="1"/>
  <c r="K33" i="2" l="1"/>
  <c r="K34" i="2" s="1"/>
  <c r="H15" i="4" l="1"/>
  <c r="I15" i="4" s="1"/>
  <c r="J15" i="4" s="1"/>
  <c r="H14" i="4"/>
  <c r="I14" i="4" s="1"/>
  <c r="J14" i="4" s="1"/>
  <c r="H13" i="4"/>
  <c r="I13" i="4" s="1"/>
  <c r="J13" i="4" s="1"/>
  <c r="H12" i="4"/>
  <c r="I12" i="4" s="1"/>
  <c r="J12" i="4" s="1"/>
  <c r="H11" i="4"/>
  <c r="I11" i="4" s="1"/>
  <c r="J11" i="4" s="1"/>
  <c r="H10" i="4"/>
  <c r="I10" i="4" s="1"/>
  <c r="J10" i="4" s="1"/>
  <c r="H9" i="4"/>
  <c r="I9" i="4" s="1"/>
  <c r="J9" i="4" s="1"/>
  <c r="H8" i="4"/>
  <c r="I8" i="4" s="1"/>
  <c r="J8" i="4" s="1"/>
  <c r="H7" i="4"/>
  <c r="I7" i="4" s="1"/>
  <c r="J7" i="4" s="1"/>
  <c r="H6" i="4"/>
  <c r="I6" i="4" s="1"/>
  <c r="J6" i="4" s="1"/>
  <c r="H5" i="4"/>
  <c r="I5" i="4" s="1"/>
  <c r="J5" i="4" s="1"/>
  <c r="H4" i="4"/>
  <c r="I4" i="4" s="1"/>
  <c r="J4" i="4" s="1"/>
  <c r="H3" i="4"/>
  <c r="I3" i="4" s="1"/>
  <c r="J3" i="4" s="1"/>
  <c r="H2" i="4"/>
  <c r="G16" i="4"/>
  <c r="G17" i="4" s="1"/>
  <c r="G18" i="4" s="1"/>
  <c r="L60" i="3" l="1"/>
  <c r="L61" i="3" s="1"/>
  <c r="L62" i="3" s="1"/>
  <c r="O17" i="3"/>
  <c r="P17" i="3" s="1"/>
  <c r="Q17" i="3" s="1"/>
  <c r="O33" i="3" l="1"/>
  <c r="P33" i="3" s="1"/>
  <c r="Q33" i="3" s="1"/>
  <c r="O20" i="3"/>
  <c r="P20" i="3" s="1"/>
  <c r="Q20" i="3" s="1"/>
  <c r="O19" i="3"/>
  <c r="P19" i="3" s="1"/>
  <c r="Q19" i="3" s="1"/>
  <c r="O18" i="3"/>
  <c r="P18" i="3" s="1"/>
  <c r="Q18" i="3" s="1"/>
  <c r="O16" i="3"/>
  <c r="P16" i="3" s="1"/>
  <c r="Q16" i="3" s="1"/>
  <c r="O15" i="3"/>
  <c r="P15" i="3" s="1"/>
  <c r="Q15" i="3" s="1"/>
  <c r="K60" i="3"/>
  <c r="K61" i="3" s="1"/>
  <c r="K62" i="3" s="1"/>
  <c r="O34" i="3" l="1"/>
  <c r="P34" i="3" s="1"/>
  <c r="Q34" i="3" s="1"/>
  <c r="J60" i="3"/>
  <c r="J61" i="3" s="1"/>
  <c r="J62" i="3" s="1"/>
  <c r="I60" i="3" l="1"/>
  <c r="I61" i="3" s="1"/>
  <c r="I62" i="3" s="1"/>
  <c r="H60" i="3"/>
  <c r="H61" i="3" s="1"/>
  <c r="H62" i="3" s="1"/>
  <c r="D16" i="4"/>
  <c r="D17" i="4" s="1"/>
  <c r="D18" i="4" s="1"/>
  <c r="H16" i="4" l="1"/>
  <c r="H17" i="4" s="1"/>
  <c r="H18" i="4" s="1"/>
  <c r="I2" i="4"/>
  <c r="J2" i="4" s="1"/>
  <c r="O40" i="3"/>
  <c r="P40" i="3" s="1"/>
  <c r="Q40" i="3" s="1"/>
  <c r="O49" i="3"/>
  <c r="P49" i="3" s="1"/>
  <c r="Q49" i="3" s="1"/>
  <c r="O48" i="3"/>
  <c r="P48" i="3" s="1"/>
  <c r="Q48" i="3" s="1"/>
  <c r="O47" i="3"/>
  <c r="P47" i="3" s="1"/>
  <c r="Q47" i="3" s="1"/>
  <c r="O46" i="3"/>
  <c r="P46" i="3" s="1"/>
  <c r="Q46" i="3" s="1"/>
  <c r="O45" i="3"/>
  <c r="P45" i="3" s="1"/>
  <c r="Q45" i="3" s="1"/>
  <c r="O44" i="3"/>
  <c r="P44" i="3" s="1"/>
  <c r="Q44" i="3" s="1"/>
  <c r="O43" i="3"/>
  <c r="P43" i="3" s="1"/>
  <c r="Q43" i="3" s="1"/>
  <c r="O42" i="3"/>
  <c r="P42" i="3" s="1"/>
  <c r="Q42" i="3" s="1"/>
  <c r="O41" i="3"/>
  <c r="P41" i="3" s="1"/>
  <c r="Q41" i="3" s="1"/>
  <c r="O39" i="3"/>
  <c r="P39" i="3" s="1"/>
  <c r="Q39" i="3" s="1"/>
  <c r="O38" i="3"/>
  <c r="P38" i="3" s="1"/>
  <c r="Q38" i="3" s="1"/>
  <c r="O37" i="3"/>
  <c r="P37" i="3" s="1"/>
  <c r="Q37" i="3" s="1"/>
  <c r="O36" i="3"/>
  <c r="P36" i="3" s="1"/>
  <c r="Q36" i="3" s="1"/>
  <c r="O35" i="3"/>
  <c r="P35" i="3" s="1"/>
  <c r="Q35" i="3" s="1"/>
  <c r="O4" i="3"/>
  <c r="P4" i="3" s="1"/>
  <c r="Q4" i="3" s="1"/>
  <c r="J33" i="2"/>
  <c r="J34" i="2" s="1"/>
  <c r="N60" i="3" l="1"/>
  <c r="N61" i="3" s="1"/>
  <c r="N62" i="3" s="1"/>
  <c r="O57" i="3"/>
  <c r="P57" i="3" s="1"/>
  <c r="Q57" i="3" s="1"/>
  <c r="O56" i="3"/>
  <c r="O59" i="3"/>
  <c r="O58" i="3"/>
  <c r="O55" i="3"/>
  <c r="O54" i="3"/>
  <c r="O53" i="3"/>
  <c r="O52" i="3"/>
  <c r="O51" i="3"/>
  <c r="O50" i="3"/>
  <c r="O14" i="3"/>
  <c r="O13" i="3"/>
  <c r="O12" i="3"/>
  <c r="O11" i="3"/>
  <c r="O10" i="3"/>
  <c r="O9" i="3"/>
  <c r="O8" i="3"/>
  <c r="O7" i="3"/>
  <c r="O6" i="3"/>
  <c r="O5" i="3"/>
  <c r="O3" i="3"/>
  <c r="O2" i="3"/>
  <c r="P51" i="3" l="1"/>
  <c r="Q51" i="3" s="1"/>
  <c r="P50" i="3"/>
  <c r="Q50" i="3" s="1"/>
  <c r="P14" i="3"/>
  <c r="Q14" i="3" s="1"/>
  <c r="P13" i="3"/>
  <c r="Q13" i="3" s="1"/>
  <c r="P12" i="3"/>
  <c r="Q12" i="3" s="1"/>
  <c r="F60" i="3"/>
  <c r="F61" i="3" s="1"/>
  <c r="F62" i="3" s="1"/>
  <c r="P52" i="3" l="1"/>
  <c r="Q52" i="3" s="1"/>
  <c r="G60" i="3"/>
  <c r="G61" i="3" s="1"/>
  <c r="G62" i="3" s="1"/>
  <c r="E60" i="3"/>
  <c r="E61" i="3" s="1"/>
  <c r="E62" i="3" s="1"/>
  <c r="D60" i="3"/>
  <c r="D61" i="3" s="1"/>
  <c r="D62" i="3" s="1"/>
  <c r="P59" i="3"/>
  <c r="Q59" i="3" s="1"/>
  <c r="P58" i="3"/>
  <c r="Q58" i="3" s="1"/>
  <c r="P56" i="3"/>
  <c r="Q56" i="3" s="1"/>
  <c r="P55" i="3"/>
  <c r="Q55" i="3" s="1"/>
  <c r="P54" i="3"/>
  <c r="Q54" i="3" s="1"/>
  <c r="P53" i="3"/>
  <c r="Q53" i="3" s="1"/>
  <c r="P11" i="3"/>
  <c r="Q11" i="3" s="1"/>
  <c r="P10" i="3"/>
  <c r="Q10" i="3" s="1"/>
  <c r="P9" i="3"/>
  <c r="Q9" i="3" s="1"/>
  <c r="P8" i="3"/>
  <c r="Q8" i="3" s="1"/>
  <c r="P7" i="3"/>
  <c r="Q7" i="3" s="1"/>
  <c r="P6" i="3"/>
  <c r="Q6" i="3" s="1"/>
  <c r="P5" i="3"/>
  <c r="Q5" i="3" s="1"/>
  <c r="P3" i="3"/>
  <c r="Q3" i="3" s="1"/>
  <c r="P2" i="3"/>
  <c r="Q2" i="3" s="1"/>
  <c r="D33" i="2"/>
  <c r="E33" i="2"/>
  <c r="F33" i="2"/>
  <c r="G33" i="2"/>
  <c r="H33" i="2"/>
  <c r="I33" i="2"/>
  <c r="N33" i="2"/>
  <c r="O60" i="3" l="1"/>
  <c r="O61" i="3" s="1"/>
  <c r="O62" i="3" s="1"/>
  <c r="N34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I34" i="2" l="1"/>
  <c r="H34" i="2" l="1"/>
  <c r="G34" i="2"/>
  <c r="F34" i="2"/>
  <c r="E34" i="2"/>
  <c r="D34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O33" i="2" l="1"/>
  <c r="O34" i="2" s="1"/>
  <c r="P2" i="2"/>
</calcChain>
</file>

<file path=xl/sharedStrings.xml><?xml version="1.0" encoding="utf-8"?>
<sst xmlns="http://schemas.openxmlformats.org/spreadsheetml/2006/main" count="183" uniqueCount="102">
  <si>
    <t>Ústřední vojenská nemocnice</t>
  </si>
  <si>
    <t>Fakultní nemocnice v Motole</t>
  </si>
  <si>
    <t>Nemocnice na Homolce</t>
  </si>
  <si>
    <t>Všeobecná fakultní nemocnice</t>
  </si>
  <si>
    <t>Oblastní nemocnice Kladno</t>
  </si>
  <si>
    <t>Oblastní nemocnice Mladá Boleslav</t>
  </si>
  <si>
    <t>Oblastní nemocnice Kolín</t>
  </si>
  <si>
    <t>Oblastní nemocnice Příbram</t>
  </si>
  <si>
    <t>Nemocnice České Budějovice</t>
  </si>
  <si>
    <t>Karlovarská krajská nemocnice a.s.</t>
  </si>
  <si>
    <t>Krajská nemocnice Liberec a.s.</t>
  </si>
  <si>
    <t>Fakultní nemocnice Hradec Králové</t>
  </si>
  <si>
    <t>Nemocnice Jihlava</t>
  </si>
  <si>
    <t>Vojenská nemocnice Brno</t>
  </si>
  <si>
    <t>Fakultní nemocnice Olomouc</t>
  </si>
  <si>
    <t>Vojenská nemocnice Olomouc</t>
  </si>
  <si>
    <t>Krajská nemocnice T. Bati, a. s.</t>
  </si>
  <si>
    <t>Zdravotní ústav se sídlem v Ostravě</t>
  </si>
  <si>
    <t>Fakultní nemocnice Královské Vinohrady</t>
  </si>
  <si>
    <t>Fakultní nemocnice u sv. Anny v Brně</t>
  </si>
  <si>
    <t>Státní zdravotní ústav</t>
  </si>
  <si>
    <t>fakultní nemocnice</t>
  </si>
  <si>
    <t>krajské / městské nemocnice</t>
  </si>
  <si>
    <t>zdravotní ústavy</t>
  </si>
  <si>
    <t xml:space="preserve">Dodávky Pfizer </t>
  </si>
  <si>
    <t>plato</t>
  </si>
  <si>
    <t>vojenské nemocnice</t>
  </si>
  <si>
    <t>Fakultní nemocnice Ostrava</t>
  </si>
  <si>
    <t>lahvičky</t>
  </si>
  <si>
    <t>lahviček</t>
  </si>
  <si>
    <t>Nemocnice Pardubického kraje</t>
  </si>
  <si>
    <t>Masarykova nemocnice Ústí nad Labem</t>
  </si>
  <si>
    <t>Fakultní nemocnice Bulovka</t>
  </si>
  <si>
    <t>Fakultní Thomayerova nemocnice</t>
  </si>
  <si>
    <t>Institut klinické a experimentální medicíny</t>
  </si>
  <si>
    <t>Nemocnice Rudolfa a Stefanie Benešov</t>
  </si>
  <si>
    <t>CZ010 Hlavní město Praha</t>
  </si>
  <si>
    <t>CZ032 Plzeňský kraj</t>
  </si>
  <si>
    <t>CZ064 Jihomoravský kraj</t>
  </si>
  <si>
    <t>CZ071 Olomoucký kraj</t>
  </si>
  <si>
    <t>CZ080 Moravskoslezský kraj</t>
  </si>
  <si>
    <t>CZ042 Ústecký kraj</t>
  </si>
  <si>
    <t>Zdravotní ústav se sídlem v Ústí nad Labem</t>
  </si>
  <si>
    <t>CZ020 Středočeský kraj</t>
  </si>
  <si>
    <t>CZ031 Jihočeský kraj</t>
  </si>
  <si>
    <t>CZ041 Karlovarský kraj</t>
  </si>
  <si>
    <t>CZ051 Liberecký kraj</t>
  </si>
  <si>
    <t>CZ053 Pardubický kraj</t>
  </si>
  <si>
    <t>CZ063 Kraj Vysočina</t>
  </si>
  <si>
    <t>CZ072 Zlínský kraj</t>
  </si>
  <si>
    <t>Dodávky Moderna</t>
  </si>
  <si>
    <t>dávky/10</t>
  </si>
  <si>
    <t>dávek/10</t>
  </si>
  <si>
    <t>MEDITERRA Sedlčany</t>
  </si>
  <si>
    <t>Masarykova nemocnice Rakovník s.r.o.</t>
  </si>
  <si>
    <t>Nemocnice Slaný</t>
  </si>
  <si>
    <t>JESSENIA a.s.</t>
  </si>
  <si>
    <t>NH Hospital a.s.</t>
  </si>
  <si>
    <t>Nemocnice Strakonice</t>
  </si>
  <si>
    <t>EUC Klinika Plzeň s. r. o.</t>
  </si>
  <si>
    <t>Stodská nemocnice, a.s.</t>
  </si>
  <si>
    <t>Městská nemocnice Čáslav</t>
  </si>
  <si>
    <t>CZ052 Královéhradecký kraj</t>
  </si>
  <si>
    <t>ALMEDA, a.s.</t>
  </si>
  <si>
    <t>Mělnická zdravotní, a.s.</t>
  </si>
  <si>
    <t>Městská nemocnice Městec Králové</t>
  </si>
  <si>
    <t>Nemocnice Nymburk</t>
  </si>
  <si>
    <t>Nemocnice Říčany</t>
  </si>
  <si>
    <t>PP Hospitals, s.r.o.</t>
  </si>
  <si>
    <t>Nemocnice Jindřichův Hradec</t>
  </si>
  <si>
    <t>Nemocnice Tábor</t>
  </si>
  <si>
    <t>Oblastní nemocnice Jičín,a.s.</t>
  </si>
  <si>
    <t>Albertinum, odborný léčebný ústav</t>
  </si>
  <si>
    <t>MUDr. Radoslav Svoboda s.r.o.</t>
  </si>
  <si>
    <t>MUDr. Zdeňka Rozehnalová</t>
  </si>
  <si>
    <t>Nemocnice AGEL Jeseník</t>
  </si>
  <si>
    <t>Nemocnice Šumperk</t>
  </si>
  <si>
    <t>Dodávky Astra Zeneca</t>
  </si>
  <si>
    <t>NEMOS PLUS s.r.o.</t>
  </si>
  <si>
    <t>Oblastní nemocnice Náchod</t>
  </si>
  <si>
    <t>Nemocnice Břeclav</t>
  </si>
  <si>
    <t>Nemocnice Kyjov</t>
  </si>
  <si>
    <t>Nemocnice Tišnov</t>
  </si>
  <si>
    <t>Nemocnice Znojmo</t>
  </si>
  <si>
    <t>Nemocnice Kutbá Hora</t>
  </si>
  <si>
    <t>Městská nemocnice následné péče</t>
  </si>
  <si>
    <t>Rokycanská nemocnice, a.s.</t>
  </si>
  <si>
    <t>Fakultní nemocnice Plzeň</t>
  </si>
  <si>
    <t>dávky/(5 do 17.1., 6 od 18.1.)</t>
  </si>
  <si>
    <t>FN Brno</t>
  </si>
  <si>
    <t>EUC poliklinika Praha</t>
  </si>
  <si>
    <t>Městská poliklinika Praha</t>
  </si>
  <si>
    <t>Nemocnice Na Františku</t>
  </si>
  <si>
    <t>Nemocnice Sv. Kříže Žižkov</t>
  </si>
  <si>
    <t>Poliklinika Anděl</t>
  </si>
  <si>
    <t>Poliklinika Prosek</t>
  </si>
  <si>
    <t>ResTrial</t>
  </si>
  <si>
    <t>Domažlická nemocnice</t>
  </si>
  <si>
    <t>Nemocnice Havlíčkův Brod</t>
  </si>
  <si>
    <t>Nemocnice Nové Město na Moravě</t>
  </si>
  <si>
    <t>Nemocnice Pelhřimov</t>
  </si>
  <si>
    <t>CELKEM stav k 27.2. včetně předávek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</si>
</sst>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i/>
      <sz val="12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b/>
      <i/>
      <sz val="12"/>
      <color theme="1"/>
      <name val="Calibri"/>
      <family val="2"/>
      <charset val="238"/>
      <scheme val="minor"/>
    </font>
    <font>
      <i/>
      <sz val="12"/>
      <color theme="1"/>
      <name val="Calibri"/>
      <family val="2"/>
      <charset val="238"/>
      <scheme val="minor"/>
    </font>
    <font>
      <i/>
      <sz val="10"/>
      <name val="Arial"/>
      <family val="2"/>
      <charset val="23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8" fillId="3" borderId="11" xfId="0" applyFont="1" applyFill="1" applyBorder="1" applyAlignment="1">
      <alignment horizontal="center" vertical="center" wrapText="1"/>
    </xf>
    <xf numFmtId="0" fontId="8" fillId="3" borderId="12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3" fontId="6" fillId="3" borderId="3" xfId="0" applyNumberFormat="1" applyFont="1" applyFill="1" applyBorder="1" applyAlignment="1">
      <alignment horizontal="center" vertical="center"/>
    </xf>
    <xf numFmtId="3" fontId="6" fillId="3" borderId="4" xfId="0" applyNumberFormat="1" applyFont="1" applyFill="1" applyBorder="1" applyAlignment="1">
      <alignment horizontal="center" vertic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3" borderId="1" xfId="0" applyNumberFormat="1" applyFont="1" applyFill="1" applyBorder="1" applyAlignment="1">
      <alignment horizontal="center" vertical="center"/>
    </xf>
    <xf numFmtId="3" fontId="2" fillId="3" borderId="2" xfId="0" applyNumberFormat="1" applyFont="1" applyFill="1" applyBorder="1" applyAlignment="1">
      <alignment horizontal="center" vertical="center"/>
    </xf>
    <xf numFmtId="3" fontId="2" fillId="0" borderId="0" xfId="0" applyNumberFormat="1" applyFont="1" applyFill="1" applyBorder="1" applyAlignment="1">
      <alignment horizontal="center" vertical="center"/>
    </xf>
    <xf numFmtId="3" fontId="8" fillId="0" borderId="0" xfId="0" applyNumberFormat="1" applyFont="1" applyFill="1" applyBorder="1" applyAlignment="1">
      <alignment horizontal="center" vertical="center"/>
    </xf>
    <xf numFmtId="0" fontId="0" fillId="0" borderId="14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3" fontId="6" fillId="3" borderId="13" xfId="0" applyNumberFormat="1" applyFont="1" applyFill="1" applyBorder="1" applyAlignment="1">
      <alignment horizontal="center" vertical="center"/>
    </xf>
    <xf numFmtId="3" fontId="6" fillId="3" borderId="14" xfId="0" applyNumberFormat="1" applyFont="1" applyFill="1" applyBorder="1" applyAlignment="1">
      <alignment horizontal="center" vertical="center"/>
    </xf>
    <xf numFmtId="0" fontId="9" fillId="2" borderId="19" xfId="0" applyFont="1" applyFill="1" applyBorder="1" applyAlignment="1">
      <alignment vertical="center"/>
    </xf>
    <xf numFmtId="0" fontId="9" fillId="2" borderId="10" xfId="0" applyFont="1" applyFill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3" fontId="5" fillId="3" borderId="21" xfId="0" applyNumberFormat="1" applyFont="1" applyFill="1" applyBorder="1" applyAlignment="1">
      <alignment horizontal="center" vertical="center"/>
    </xf>
    <xf numFmtId="3" fontId="5" fillId="3" borderId="10" xfId="0" applyNumberFormat="1" applyFont="1" applyFill="1" applyBorder="1" applyAlignment="1">
      <alignment horizontal="center" vertical="center"/>
    </xf>
    <xf numFmtId="0" fontId="9" fillId="2" borderId="21" xfId="0" applyFont="1" applyFill="1" applyBorder="1" applyAlignment="1">
      <alignment vertical="center"/>
    </xf>
    <xf numFmtId="0" fontId="1" fillId="0" borderId="5" xfId="0" applyFont="1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3" fontId="5" fillId="3" borderId="19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0" fillId="0" borderId="6" xfId="0" applyFont="1" applyBorder="1" applyAlignment="1">
      <alignment horizontal="left" vertical="center"/>
    </xf>
    <xf numFmtId="0" fontId="1" fillId="4" borderId="8" xfId="0" applyFont="1" applyFill="1" applyBorder="1" applyAlignment="1">
      <alignment horizontal="left" vertical="center"/>
    </xf>
    <xf numFmtId="0" fontId="1" fillId="4" borderId="23" xfId="0" applyFont="1" applyFill="1" applyBorder="1" applyAlignment="1">
      <alignment horizontal="left" vertical="center"/>
    </xf>
    <xf numFmtId="0" fontId="0" fillId="0" borderId="22" xfId="0" applyFont="1" applyBorder="1" applyAlignment="1">
      <alignment horizontal="left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4" fillId="0" borderId="22" xfId="0" applyFont="1" applyFill="1" applyBorder="1" applyAlignment="1">
      <alignment horizontal="center" vertical="center"/>
    </xf>
    <xf numFmtId="0" fontId="8" fillId="3" borderId="22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8" fillId="3" borderId="6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9" fillId="0" borderId="21" xfId="0" applyFont="1" applyBorder="1" applyAlignment="1">
      <alignment vertical="center"/>
    </xf>
    <xf numFmtId="0" fontId="9" fillId="2" borderId="20" xfId="0" applyFont="1" applyFill="1" applyBorder="1" applyAlignment="1">
      <alignment vertical="center"/>
    </xf>
    <xf numFmtId="0" fontId="2" fillId="3" borderId="27" xfId="0" applyFont="1" applyFill="1" applyBorder="1" applyAlignment="1">
      <alignment horizontal="center" vertical="center" wrapText="1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8" fillId="3" borderId="31" xfId="0" applyFont="1" applyFill="1" applyBorder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/>
    </xf>
    <xf numFmtId="0" fontId="8" fillId="3" borderId="5" xfId="0" applyFont="1" applyFill="1" applyBorder="1" applyAlignment="1">
      <alignment horizontal="center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3" fontId="6" fillId="3" borderId="25" xfId="0" applyNumberFormat="1" applyFont="1" applyFill="1" applyBorder="1" applyAlignment="1">
      <alignment horizontal="center" vertical="center"/>
    </xf>
    <xf numFmtId="3" fontId="6" fillId="3" borderId="22" xfId="0" applyNumberFormat="1" applyFont="1" applyFill="1" applyBorder="1" applyAlignment="1">
      <alignment horizontal="center" vertical="center"/>
    </xf>
    <xf numFmtId="3" fontId="6" fillId="3" borderId="26" xfId="0" applyNumberFormat="1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2" xfId="0" applyFill="1" applyBorder="1"/>
    <xf numFmtId="0" fontId="0" fillId="3" borderId="5" xfId="0" applyFill="1" applyBorder="1"/>
    <xf numFmtId="0" fontId="0" fillId="3" borderId="1" xfId="0" applyFill="1" applyBorder="1"/>
    <xf numFmtId="0" fontId="0" fillId="3" borderId="9" xfId="0" applyFill="1" applyBorder="1"/>
    <xf numFmtId="0" fontId="0" fillId="3" borderId="6" xfId="0" applyFill="1" applyBorder="1"/>
    <xf numFmtId="0" fontId="0" fillId="3" borderId="8" xfId="0" applyFill="1" applyBorder="1"/>
    <xf numFmtId="0" fontId="0" fillId="3" borderId="3" xfId="0" applyFill="1" applyBorder="1"/>
    <xf numFmtId="3" fontId="7" fillId="3" borderId="20" xfId="0" applyNumberFormat="1" applyFont="1" applyFill="1" applyBorder="1" applyAlignment="1">
      <alignment horizontal="center" vertical="center"/>
    </xf>
    <xf numFmtId="3" fontId="7" fillId="3" borderId="15" xfId="0" applyNumberFormat="1" applyFont="1" applyFill="1" applyBorder="1" applyAlignment="1">
      <alignment horizontal="center" vertical="center"/>
    </xf>
    <xf numFmtId="164" fontId="1" fillId="0" borderId="24" xfId="0" applyNumberFormat="1" applyFont="1" applyFill="1" applyBorder="1" applyAlignment="1">
      <alignment horizontal="center" vertical="center"/>
    </xf>
    <xf numFmtId="164" fontId="1" fillId="0" borderId="11" xfId="0" applyNumberFormat="1" applyFont="1" applyFill="1" applyBorder="1" applyAlignment="1">
      <alignment horizontal="center" vertical="center"/>
    </xf>
    <xf numFmtId="0" fontId="4" fillId="0" borderId="28" xfId="0" applyFont="1" applyFill="1" applyBorder="1" applyAlignment="1">
      <alignment horizontal="center" vertical="center"/>
    </xf>
    <xf numFmtId="0" fontId="4" fillId="0" borderId="29" xfId="0" applyFont="1" applyFill="1" applyBorder="1" applyAlignment="1">
      <alignment horizontal="center" vertical="center"/>
    </xf>
    <xf numFmtId="0" fontId="4" fillId="0" borderId="32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33" xfId="0" applyFont="1" applyFill="1" applyBorder="1" applyAlignment="1">
      <alignment horizontal="center" vertical="center"/>
    </xf>
    <xf numFmtId="0" fontId="1" fillId="0" borderId="34" xfId="0" applyFont="1" applyBorder="1" applyAlignment="1">
      <alignment horizontal="left" vertical="center"/>
    </xf>
    <xf numFmtId="0" fontId="0" fillId="0" borderId="35" xfId="0" applyFont="1" applyBorder="1" applyAlignment="1">
      <alignment horizontal="left" vertical="center"/>
    </xf>
    <xf numFmtId="0" fontId="9" fillId="2" borderId="36" xfId="0" applyFont="1" applyFill="1" applyBorder="1" applyAlignment="1">
      <alignment vertical="center"/>
    </xf>
    <xf numFmtId="0" fontId="0" fillId="0" borderId="37" xfId="0" applyFont="1" applyFill="1" applyBorder="1" applyAlignment="1">
      <alignment horizontal="center" vertical="center"/>
    </xf>
    <xf numFmtId="0" fontId="0" fillId="0" borderId="35" xfId="0" applyFont="1" applyFill="1" applyBorder="1" applyAlignment="1">
      <alignment horizontal="center" vertical="center"/>
    </xf>
    <xf numFmtId="0" fontId="4" fillId="0" borderId="35" xfId="0" applyFont="1" applyFill="1" applyBorder="1" applyAlignment="1">
      <alignment horizontal="center" vertical="center"/>
    </xf>
    <xf numFmtId="0" fontId="0" fillId="0" borderId="39" xfId="0" applyFont="1" applyBorder="1" applyAlignment="1">
      <alignment horizontal="left" vertical="center"/>
    </xf>
    <xf numFmtId="0" fontId="9" fillId="2" borderId="40" xfId="0" applyFont="1" applyFill="1" applyBorder="1" applyAlignment="1">
      <alignment vertical="center"/>
    </xf>
    <xf numFmtId="0" fontId="4" fillId="0" borderId="41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8" fillId="3" borderId="38" xfId="0" applyFont="1" applyFill="1" applyBorder="1" applyAlignment="1">
      <alignment horizontal="center" vertical="center"/>
    </xf>
    <xf numFmtId="0" fontId="8" fillId="3" borderId="42" xfId="0" applyFont="1" applyFill="1" applyBorder="1" applyAlignment="1">
      <alignment horizontal="center" vertical="center"/>
    </xf>
    <xf numFmtId="3" fontId="7" fillId="3" borderId="6" xfId="0" applyNumberFormat="1" applyFont="1" applyFill="1" applyBorder="1" applyAlignment="1">
      <alignment horizontal="center" vertical="center"/>
    </xf>
    <xf numFmtId="3" fontId="7" fillId="3" borderId="7" xfId="0" applyNumberFormat="1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38" xfId="0" applyFont="1" applyFill="1" applyBorder="1" applyAlignment="1">
      <alignment horizontal="left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C1B1-CD2E-4630-B003-886EA9396336}">
  <dimension ref="A1:Q35"/>
  <sheetViews>
    <sheetView tabSelected="1"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5" max="15" width="23.140625" customWidth="1"/>
    <col min="17" max="17" width="18.5703125" customWidth="1"/>
    <col min="19" max="19" width="9.28515625" customWidth="1"/>
    <col min="21" max="21" width="41.42578125" bestFit="1" customWidth="1"/>
  </cols>
  <sheetData>
    <row r="1" spans="1:17" ht="33.75" customHeight="1" thickBot="1" x14ac:dyDescent="0.3">
      <c r="A1" s="102" t="s">
        <v>24</v>
      </c>
      <c r="B1" s="103"/>
      <c r="C1" s="104"/>
      <c r="D1" s="75">
        <v>44191</v>
      </c>
      <c r="E1" s="76">
        <v>44193</v>
      </c>
      <c r="F1" s="76">
        <v>44200</v>
      </c>
      <c r="G1" s="76">
        <v>44207</v>
      </c>
      <c r="H1" s="76">
        <v>44214</v>
      </c>
      <c r="I1" s="76">
        <v>44221</v>
      </c>
      <c r="J1" s="76">
        <v>44228</v>
      </c>
      <c r="K1" s="76">
        <v>44235</v>
      </c>
      <c r="L1" s="76">
        <v>44243</v>
      </c>
      <c r="M1" s="76">
        <v>44244</v>
      </c>
      <c r="N1" s="76">
        <v>44250</v>
      </c>
      <c r="O1" s="52" t="s">
        <v>101</v>
      </c>
      <c r="P1" s="1" t="s">
        <v>29</v>
      </c>
      <c r="Q1" s="2" t="s">
        <v>88</v>
      </c>
    </row>
    <row r="2" spans="1:17" ht="15.75" x14ac:dyDescent="0.25">
      <c r="A2" s="34" t="s">
        <v>21</v>
      </c>
      <c r="B2" s="31" t="s">
        <v>36</v>
      </c>
      <c r="C2" s="26" t="s">
        <v>32</v>
      </c>
      <c r="D2" s="42">
        <v>1</v>
      </c>
      <c r="E2" s="43">
        <v>1</v>
      </c>
      <c r="F2" s="44">
        <v>10</v>
      </c>
      <c r="G2" s="44">
        <v>7</v>
      </c>
      <c r="H2" s="44">
        <v>2</v>
      </c>
      <c r="I2" s="44">
        <v>4</v>
      </c>
      <c r="J2" s="44">
        <v>4</v>
      </c>
      <c r="K2" s="44">
        <v>4</v>
      </c>
      <c r="L2" s="44">
        <v>4</v>
      </c>
      <c r="M2" s="44"/>
      <c r="N2" s="44">
        <v>4</v>
      </c>
      <c r="O2" s="96">
        <f>SUM(D2:N2)</f>
        <v>41</v>
      </c>
      <c r="P2" s="45">
        <f>O2*195</f>
        <v>7995</v>
      </c>
      <c r="Q2" s="46">
        <v>44265</v>
      </c>
    </row>
    <row r="3" spans="1:17" ht="15.75" x14ac:dyDescent="0.25">
      <c r="A3" s="27"/>
      <c r="B3" s="32"/>
      <c r="C3" s="21" t="s">
        <v>18</v>
      </c>
      <c r="D3" s="16">
        <v>0</v>
      </c>
      <c r="E3" s="3">
        <v>1</v>
      </c>
      <c r="F3" s="4">
        <v>2</v>
      </c>
      <c r="G3" s="4">
        <v>2</v>
      </c>
      <c r="H3" s="4">
        <v>2</v>
      </c>
      <c r="I3" s="4">
        <v>2</v>
      </c>
      <c r="J3" s="4">
        <v>2</v>
      </c>
      <c r="K3" s="4">
        <v>2</v>
      </c>
      <c r="L3" s="4">
        <v>1</v>
      </c>
      <c r="M3" s="4"/>
      <c r="N3" s="4">
        <v>1</v>
      </c>
      <c r="O3" s="97">
        <f t="shared" ref="O3:O14" si="0">SUM(D3:N3)</f>
        <v>15</v>
      </c>
      <c r="P3" s="5">
        <f t="shared" ref="P3:P32" si="1">O3*195</f>
        <v>2925</v>
      </c>
      <c r="Q3" s="6">
        <v>16575</v>
      </c>
    </row>
    <row r="4" spans="1:17" ht="15.75" x14ac:dyDescent="0.25">
      <c r="A4" s="27"/>
      <c r="B4" s="32"/>
      <c r="C4" s="21" t="s">
        <v>1</v>
      </c>
      <c r="D4" s="16">
        <v>2</v>
      </c>
      <c r="E4" s="3">
        <v>0</v>
      </c>
      <c r="F4" s="4">
        <v>2</v>
      </c>
      <c r="G4" s="4">
        <v>2</v>
      </c>
      <c r="H4" s="4">
        <v>2</v>
      </c>
      <c r="I4" s="4">
        <v>1</v>
      </c>
      <c r="J4" s="4">
        <v>1</v>
      </c>
      <c r="K4" s="4">
        <v>1</v>
      </c>
      <c r="L4" s="4">
        <v>1</v>
      </c>
      <c r="M4" s="4"/>
      <c r="N4" s="4">
        <v>1</v>
      </c>
      <c r="O4" s="97">
        <f t="shared" si="0"/>
        <v>13</v>
      </c>
      <c r="P4" s="5">
        <f t="shared" si="1"/>
        <v>2535</v>
      </c>
      <c r="Q4" s="6">
        <v>14040</v>
      </c>
    </row>
    <row r="5" spans="1:17" ht="15.75" x14ac:dyDescent="0.25">
      <c r="A5" s="27"/>
      <c r="B5" s="32"/>
      <c r="C5" s="21" t="s">
        <v>33</v>
      </c>
      <c r="D5" s="16">
        <v>0</v>
      </c>
      <c r="E5" s="3">
        <v>1</v>
      </c>
      <c r="F5" s="4">
        <v>2</v>
      </c>
      <c r="G5" s="4">
        <v>2</v>
      </c>
      <c r="H5" s="4">
        <v>2</v>
      </c>
      <c r="I5" s="4">
        <v>2</v>
      </c>
      <c r="J5" s="4">
        <v>2</v>
      </c>
      <c r="K5" s="4">
        <v>2</v>
      </c>
      <c r="L5" s="4">
        <v>1</v>
      </c>
      <c r="M5" s="4"/>
      <c r="N5" s="4">
        <v>1</v>
      </c>
      <c r="O5" s="97">
        <f t="shared" si="0"/>
        <v>15</v>
      </c>
      <c r="P5" s="5">
        <f t="shared" si="1"/>
        <v>2925</v>
      </c>
      <c r="Q5" s="6">
        <v>16575</v>
      </c>
    </row>
    <row r="6" spans="1:17" ht="15.75" x14ac:dyDescent="0.25">
      <c r="A6" s="27"/>
      <c r="B6" s="32"/>
      <c r="C6" s="21" t="s">
        <v>34</v>
      </c>
      <c r="D6" s="16">
        <v>0</v>
      </c>
      <c r="E6" s="3">
        <v>1</v>
      </c>
      <c r="F6" s="4">
        <v>1</v>
      </c>
      <c r="G6" s="4">
        <v>1</v>
      </c>
      <c r="H6" s="4">
        <v>1</v>
      </c>
      <c r="I6" s="4">
        <v>0</v>
      </c>
      <c r="J6" s="4">
        <v>1</v>
      </c>
      <c r="K6" s="4">
        <v>0</v>
      </c>
      <c r="L6" s="4">
        <v>1</v>
      </c>
      <c r="M6" s="4"/>
      <c r="N6" s="4">
        <v>1</v>
      </c>
      <c r="O6" s="97">
        <f t="shared" si="0"/>
        <v>7</v>
      </c>
      <c r="P6" s="5">
        <f t="shared" si="1"/>
        <v>1365</v>
      </c>
      <c r="Q6" s="6">
        <v>7605</v>
      </c>
    </row>
    <row r="7" spans="1:17" ht="15.75" x14ac:dyDescent="0.25">
      <c r="A7" s="27"/>
      <c r="B7" s="32"/>
      <c r="C7" s="21" t="s">
        <v>2</v>
      </c>
      <c r="D7" s="16">
        <v>0</v>
      </c>
      <c r="E7" s="3">
        <v>0</v>
      </c>
      <c r="F7" s="4">
        <v>1</v>
      </c>
      <c r="G7" s="4">
        <v>1</v>
      </c>
      <c r="H7" s="4">
        <v>1</v>
      </c>
      <c r="I7" s="4">
        <v>0</v>
      </c>
      <c r="J7" s="4">
        <v>1</v>
      </c>
      <c r="K7" s="4">
        <v>0</v>
      </c>
      <c r="L7" s="4">
        <v>1</v>
      </c>
      <c r="M7" s="4"/>
      <c r="N7" s="4">
        <v>1</v>
      </c>
      <c r="O7" s="97">
        <f t="shared" si="0"/>
        <v>6</v>
      </c>
      <c r="P7" s="5">
        <f t="shared" si="1"/>
        <v>1170</v>
      </c>
      <c r="Q7" s="6">
        <v>6630</v>
      </c>
    </row>
    <row r="8" spans="1:17" ht="15.75" x14ac:dyDescent="0.25">
      <c r="A8" s="27"/>
      <c r="B8" s="32"/>
      <c r="C8" s="22" t="s">
        <v>3</v>
      </c>
      <c r="D8" s="16">
        <v>1</v>
      </c>
      <c r="E8" s="3">
        <v>1</v>
      </c>
      <c r="F8" s="4">
        <v>2</v>
      </c>
      <c r="G8" s="4">
        <v>3</v>
      </c>
      <c r="H8" s="4">
        <v>2</v>
      </c>
      <c r="I8" s="4">
        <v>1</v>
      </c>
      <c r="J8" s="4">
        <v>1</v>
      </c>
      <c r="K8" s="4">
        <v>1</v>
      </c>
      <c r="L8" s="4">
        <v>1</v>
      </c>
      <c r="M8" s="4"/>
      <c r="N8" s="4">
        <v>1</v>
      </c>
      <c r="O8" s="97">
        <f t="shared" si="0"/>
        <v>14</v>
      </c>
      <c r="P8" s="5">
        <f t="shared" si="1"/>
        <v>2730</v>
      </c>
      <c r="Q8" s="6">
        <v>15015</v>
      </c>
    </row>
    <row r="9" spans="1:17" ht="15.75" x14ac:dyDescent="0.25">
      <c r="A9" s="27"/>
      <c r="B9" s="32" t="s">
        <v>37</v>
      </c>
      <c r="C9" s="22" t="s">
        <v>87</v>
      </c>
      <c r="D9" s="16">
        <v>0</v>
      </c>
      <c r="E9" s="3">
        <v>1</v>
      </c>
      <c r="F9" s="4">
        <v>4</v>
      </c>
      <c r="G9" s="4">
        <v>4</v>
      </c>
      <c r="H9" s="4">
        <v>5</v>
      </c>
      <c r="I9" s="4">
        <v>3</v>
      </c>
      <c r="J9" s="4">
        <v>4</v>
      </c>
      <c r="K9" s="4">
        <v>3</v>
      </c>
      <c r="L9" s="4">
        <v>4</v>
      </c>
      <c r="M9" s="4"/>
      <c r="N9" s="4">
        <v>4</v>
      </c>
      <c r="O9" s="97">
        <f t="shared" si="0"/>
        <v>32</v>
      </c>
      <c r="P9" s="5">
        <f t="shared" si="1"/>
        <v>6240</v>
      </c>
      <c r="Q9" s="6">
        <v>35685</v>
      </c>
    </row>
    <row r="10" spans="1:17" ht="15.75" x14ac:dyDescent="0.25">
      <c r="A10" s="27"/>
      <c r="B10" s="32" t="s">
        <v>62</v>
      </c>
      <c r="C10" s="22" t="s">
        <v>11</v>
      </c>
      <c r="D10" s="16">
        <v>0</v>
      </c>
      <c r="E10" s="3">
        <v>1</v>
      </c>
      <c r="F10" s="4">
        <v>3</v>
      </c>
      <c r="G10" s="4">
        <v>3</v>
      </c>
      <c r="H10" s="4">
        <v>5</v>
      </c>
      <c r="I10" s="4">
        <v>3</v>
      </c>
      <c r="J10" s="4">
        <v>4</v>
      </c>
      <c r="K10" s="4">
        <v>3</v>
      </c>
      <c r="L10" s="4">
        <v>4</v>
      </c>
      <c r="M10" s="4"/>
      <c r="N10" s="4">
        <v>4</v>
      </c>
      <c r="O10" s="97">
        <f t="shared" si="0"/>
        <v>30</v>
      </c>
      <c r="P10" s="5">
        <f t="shared" si="1"/>
        <v>5850</v>
      </c>
      <c r="Q10" s="6">
        <v>33735</v>
      </c>
    </row>
    <row r="11" spans="1:17" ht="15.75" x14ac:dyDescent="0.25">
      <c r="A11" s="27"/>
      <c r="B11" s="32" t="s">
        <v>38</v>
      </c>
      <c r="C11" s="22" t="s">
        <v>19</v>
      </c>
      <c r="D11" s="16">
        <v>2</v>
      </c>
      <c r="E11" s="3">
        <v>0</v>
      </c>
      <c r="F11" s="4">
        <v>2</v>
      </c>
      <c r="G11" s="4">
        <v>2</v>
      </c>
      <c r="H11" s="4">
        <v>3</v>
      </c>
      <c r="I11" s="4">
        <v>2</v>
      </c>
      <c r="J11" s="4">
        <v>2</v>
      </c>
      <c r="K11" s="4">
        <v>2</v>
      </c>
      <c r="L11" s="4">
        <v>2</v>
      </c>
      <c r="M11" s="4"/>
      <c r="N11" s="4">
        <v>2</v>
      </c>
      <c r="O11" s="97">
        <f t="shared" si="0"/>
        <v>19</v>
      </c>
      <c r="P11" s="5">
        <f t="shared" si="1"/>
        <v>3705</v>
      </c>
      <c r="Q11" s="6">
        <v>21060</v>
      </c>
    </row>
    <row r="12" spans="1:17" ht="15.75" x14ac:dyDescent="0.25">
      <c r="A12" s="27"/>
      <c r="B12" s="32"/>
      <c r="C12" s="22" t="s">
        <v>89</v>
      </c>
      <c r="D12" s="16">
        <v>2</v>
      </c>
      <c r="E12" s="3">
        <v>0</v>
      </c>
      <c r="F12" s="4">
        <v>10</v>
      </c>
      <c r="G12" s="4">
        <v>9</v>
      </c>
      <c r="H12" s="4">
        <v>4</v>
      </c>
      <c r="I12" s="4">
        <v>4</v>
      </c>
      <c r="J12" s="4">
        <v>4</v>
      </c>
      <c r="K12" s="4">
        <v>5</v>
      </c>
      <c r="L12" s="4"/>
      <c r="M12" s="4">
        <v>8</v>
      </c>
      <c r="N12" s="4">
        <v>8</v>
      </c>
      <c r="O12" s="97">
        <f t="shared" si="0"/>
        <v>54</v>
      </c>
      <c r="P12" s="5">
        <f t="shared" si="1"/>
        <v>10530</v>
      </c>
      <c r="Q12" s="6">
        <v>59085</v>
      </c>
    </row>
    <row r="13" spans="1:17" ht="15.75" x14ac:dyDescent="0.25">
      <c r="A13" s="27"/>
      <c r="B13" s="32" t="s">
        <v>39</v>
      </c>
      <c r="C13" s="21" t="s">
        <v>14</v>
      </c>
      <c r="D13" s="16">
        <v>0</v>
      </c>
      <c r="E13" s="3">
        <v>1</v>
      </c>
      <c r="F13" s="4">
        <v>3</v>
      </c>
      <c r="G13" s="4">
        <v>3</v>
      </c>
      <c r="H13" s="4">
        <v>5</v>
      </c>
      <c r="I13" s="4">
        <v>2</v>
      </c>
      <c r="J13" s="4">
        <v>3</v>
      </c>
      <c r="K13" s="4">
        <v>3</v>
      </c>
      <c r="L13" s="4"/>
      <c r="M13" s="4">
        <v>3</v>
      </c>
      <c r="N13" s="4">
        <v>3</v>
      </c>
      <c r="O13" s="97">
        <f t="shared" si="0"/>
        <v>26</v>
      </c>
      <c r="P13" s="5">
        <f t="shared" si="1"/>
        <v>5070</v>
      </c>
      <c r="Q13" s="6">
        <v>29055</v>
      </c>
    </row>
    <row r="14" spans="1:17" ht="16.5" thickBot="1" x14ac:dyDescent="0.3">
      <c r="A14" s="47"/>
      <c r="B14" s="33" t="s">
        <v>40</v>
      </c>
      <c r="C14" s="23" t="s">
        <v>27</v>
      </c>
      <c r="D14" s="17">
        <v>1</v>
      </c>
      <c r="E14" s="7">
        <v>3</v>
      </c>
      <c r="F14" s="8">
        <v>5</v>
      </c>
      <c r="G14" s="8">
        <v>5</v>
      </c>
      <c r="H14" s="8">
        <v>4</v>
      </c>
      <c r="I14" s="8">
        <v>6</v>
      </c>
      <c r="J14" s="8">
        <v>5</v>
      </c>
      <c r="K14" s="8">
        <v>7</v>
      </c>
      <c r="L14" s="8">
        <v>7</v>
      </c>
      <c r="M14" s="8"/>
      <c r="N14" s="8">
        <v>7</v>
      </c>
      <c r="O14" s="98">
        <f t="shared" si="0"/>
        <v>50</v>
      </c>
      <c r="P14" s="48">
        <f t="shared" si="1"/>
        <v>9750</v>
      </c>
      <c r="Q14" s="49">
        <v>55770</v>
      </c>
    </row>
    <row r="15" spans="1:17" ht="15.75" x14ac:dyDescent="0.25">
      <c r="A15" s="34" t="s">
        <v>26</v>
      </c>
      <c r="B15" s="31" t="s">
        <v>36</v>
      </c>
      <c r="C15" s="50" t="s">
        <v>0</v>
      </c>
      <c r="D15" s="42">
        <v>1</v>
      </c>
      <c r="E15" s="43">
        <v>1</v>
      </c>
      <c r="F15" s="44">
        <v>2</v>
      </c>
      <c r="G15" s="44">
        <v>2</v>
      </c>
      <c r="H15" s="44">
        <v>2</v>
      </c>
      <c r="I15" s="44">
        <v>3</v>
      </c>
      <c r="J15" s="44">
        <v>3</v>
      </c>
      <c r="K15" s="44">
        <v>3</v>
      </c>
      <c r="L15" s="44">
        <v>4</v>
      </c>
      <c r="M15" s="44"/>
      <c r="N15" s="44">
        <v>4</v>
      </c>
      <c r="O15" s="96">
        <f t="shared" ref="O15:O17" si="2">SUM(D15:N15)</f>
        <v>25</v>
      </c>
      <c r="P15" s="45">
        <f t="shared" si="1"/>
        <v>4875</v>
      </c>
      <c r="Q15" s="46">
        <v>28080</v>
      </c>
    </row>
    <row r="16" spans="1:17" ht="15.75" x14ac:dyDescent="0.25">
      <c r="A16" s="27"/>
      <c r="B16" s="32" t="s">
        <v>38</v>
      </c>
      <c r="C16" s="22" t="s">
        <v>13</v>
      </c>
      <c r="D16" s="16">
        <v>0</v>
      </c>
      <c r="E16" s="3">
        <v>0</v>
      </c>
      <c r="F16" s="4">
        <v>1</v>
      </c>
      <c r="G16" s="4">
        <v>0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/>
      <c r="N16" s="4">
        <v>1</v>
      </c>
      <c r="O16" s="97">
        <f t="shared" si="2"/>
        <v>7</v>
      </c>
      <c r="P16" s="5">
        <f t="shared" si="1"/>
        <v>1365</v>
      </c>
      <c r="Q16" s="6">
        <v>7995</v>
      </c>
    </row>
    <row r="17" spans="1:17" ht="16.5" thickBot="1" x14ac:dyDescent="0.3">
      <c r="A17" s="47"/>
      <c r="B17" s="33" t="s">
        <v>39</v>
      </c>
      <c r="C17" s="51" t="s">
        <v>15</v>
      </c>
      <c r="D17" s="17">
        <v>0</v>
      </c>
      <c r="E17" s="7">
        <v>0</v>
      </c>
      <c r="F17" s="8">
        <v>1</v>
      </c>
      <c r="G17" s="8">
        <v>1</v>
      </c>
      <c r="H17" s="8">
        <v>1</v>
      </c>
      <c r="I17" s="8">
        <v>1</v>
      </c>
      <c r="J17" s="8">
        <v>1</v>
      </c>
      <c r="K17" s="8">
        <v>1</v>
      </c>
      <c r="L17" s="8">
        <v>1</v>
      </c>
      <c r="M17" s="8"/>
      <c r="N17" s="8">
        <v>1</v>
      </c>
      <c r="O17" s="98">
        <f t="shared" si="2"/>
        <v>8</v>
      </c>
      <c r="P17" s="48">
        <f t="shared" si="1"/>
        <v>1560</v>
      </c>
      <c r="Q17" s="49">
        <v>8970</v>
      </c>
    </row>
    <row r="18" spans="1:17" ht="15.75" x14ac:dyDescent="0.25">
      <c r="A18" s="34" t="s">
        <v>23</v>
      </c>
      <c r="B18" s="31" t="s">
        <v>36</v>
      </c>
      <c r="C18" s="50" t="s">
        <v>20</v>
      </c>
      <c r="D18" s="42">
        <v>0</v>
      </c>
      <c r="E18" s="43">
        <v>0</v>
      </c>
      <c r="F18" s="44">
        <v>1</v>
      </c>
      <c r="G18" s="44">
        <v>1</v>
      </c>
      <c r="H18" s="44">
        <v>1</v>
      </c>
      <c r="I18" s="44">
        <v>0</v>
      </c>
      <c r="J18" s="44">
        <v>1</v>
      </c>
      <c r="K18" s="44">
        <v>0</v>
      </c>
      <c r="L18" s="44">
        <v>1</v>
      </c>
      <c r="M18" s="44"/>
      <c r="N18" s="44">
        <v>1</v>
      </c>
      <c r="O18" s="96">
        <f t="shared" ref="O18:O20" si="3">SUM(D18:N18)</f>
        <v>6</v>
      </c>
      <c r="P18" s="45">
        <f t="shared" si="1"/>
        <v>1170</v>
      </c>
      <c r="Q18" s="46">
        <v>6630</v>
      </c>
    </row>
    <row r="19" spans="1:17" ht="15.75" x14ac:dyDescent="0.25">
      <c r="A19" s="27"/>
      <c r="B19" s="32" t="s">
        <v>41</v>
      </c>
      <c r="C19" s="21" t="s">
        <v>42</v>
      </c>
      <c r="D19" s="16">
        <v>0</v>
      </c>
      <c r="E19" s="3">
        <v>0</v>
      </c>
      <c r="F19" s="4">
        <v>0</v>
      </c>
      <c r="G19" s="4">
        <v>1</v>
      </c>
      <c r="H19" s="4">
        <v>1</v>
      </c>
      <c r="I19" s="4">
        <v>0</v>
      </c>
      <c r="J19" s="4">
        <v>0</v>
      </c>
      <c r="K19" s="4">
        <v>0</v>
      </c>
      <c r="L19" s="4">
        <v>1</v>
      </c>
      <c r="M19" s="4"/>
      <c r="N19" s="4">
        <v>1</v>
      </c>
      <c r="O19" s="97">
        <f t="shared" si="3"/>
        <v>4</v>
      </c>
      <c r="P19" s="5">
        <f t="shared" si="1"/>
        <v>780</v>
      </c>
      <c r="Q19" s="6">
        <v>4485</v>
      </c>
    </row>
    <row r="20" spans="1:17" ht="16.5" thickBot="1" x14ac:dyDescent="0.3">
      <c r="A20" s="47"/>
      <c r="B20" s="33" t="s">
        <v>40</v>
      </c>
      <c r="C20" s="51" t="s">
        <v>17</v>
      </c>
      <c r="D20" s="17">
        <v>0</v>
      </c>
      <c r="E20" s="7">
        <v>0</v>
      </c>
      <c r="F20" s="8">
        <v>0</v>
      </c>
      <c r="G20" s="8">
        <v>1</v>
      </c>
      <c r="H20" s="8">
        <v>1</v>
      </c>
      <c r="I20" s="8">
        <v>0</v>
      </c>
      <c r="J20" s="8">
        <v>0</v>
      </c>
      <c r="K20" s="8">
        <v>0</v>
      </c>
      <c r="L20" s="8">
        <v>1</v>
      </c>
      <c r="M20" s="8"/>
      <c r="N20" s="8">
        <v>1</v>
      </c>
      <c r="O20" s="98">
        <f t="shared" si="3"/>
        <v>4</v>
      </c>
      <c r="P20" s="48">
        <f t="shared" si="1"/>
        <v>780</v>
      </c>
      <c r="Q20" s="49">
        <v>4485</v>
      </c>
    </row>
    <row r="21" spans="1:17" ht="15.75" x14ac:dyDescent="0.25">
      <c r="A21" s="35" t="s">
        <v>22</v>
      </c>
      <c r="B21" s="36" t="s">
        <v>43</v>
      </c>
      <c r="C21" s="20" t="s">
        <v>35</v>
      </c>
      <c r="D21" s="37">
        <v>0</v>
      </c>
      <c r="E21" s="38">
        <v>1</v>
      </c>
      <c r="F21" s="39">
        <v>3</v>
      </c>
      <c r="G21" s="39">
        <v>3</v>
      </c>
      <c r="H21" s="39">
        <v>2</v>
      </c>
      <c r="I21" s="39">
        <v>2</v>
      </c>
      <c r="J21" s="39">
        <v>1</v>
      </c>
      <c r="K21" s="39">
        <v>2</v>
      </c>
      <c r="L21" s="39">
        <v>2</v>
      </c>
      <c r="M21" s="39"/>
      <c r="N21" s="39">
        <v>2</v>
      </c>
      <c r="O21" s="99">
        <f t="shared" ref="O21:O32" si="4">SUM(D21:N21)</f>
        <v>18</v>
      </c>
      <c r="P21" s="40">
        <f t="shared" si="1"/>
        <v>3510</v>
      </c>
      <c r="Q21" s="41">
        <v>19695</v>
      </c>
    </row>
    <row r="22" spans="1:17" ht="15.75" x14ac:dyDescent="0.25">
      <c r="A22" s="28"/>
      <c r="B22" s="32"/>
      <c r="C22" s="21" t="s">
        <v>4</v>
      </c>
      <c r="D22" s="16">
        <v>0</v>
      </c>
      <c r="E22" s="3">
        <v>0</v>
      </c>
      <c r="F22" s="4">
        <v>3</v>
      </c>
      <c r="G22" s="4">
        <v>3</v>
      </c>
      <c r="H22" s="4">
        <v>2</v>
      </c>
      <c r="I22" s="4">
        <v>1</v>
      </c>
      <c r="J22" s="4">
        <v>1</v>
      </c>
      <c r="K22" s="4">
        <v>1</v>
      </c>
      <c r="L22" s="4">
        <v>2</v>
      </c>
      <c r="M22" s="4"/>
      <c r="N22" s="4">
        <v>2</v>
      </c>
      <c r="O22" s="97">
        <f t="shared" si="4"/>
        <v>15</v>
      </c>
      <c r="P22" s="5">
        <f t="shared" si="1"/>
        <v>2925</v>
      </c>
      <c r="Q22" s="6">
        <v>16380</v>
      </c>
    </row>
    <row r="23" spans="1:17" ht="15.75" x14ac:dyDescent="0.25">
      <c r="A23" s="28"/>
      <c r="B23" s="32"/>
      <c r="C23" s="22" t="s">
        <v>6</v>
      </c>
      <c r="D23" s="16">
        <v>0</v>
      </c>
      <c r="E23" s="3">
        <v>0</v>
      </c>
      <c r="F23" s="4">
        <v>0</v>
      </c>
      <c r="G23" s="4">
        <v>0</v>
      </c>
      <c r="H23" s="4">
        <v>2</v>
      </c>
      <c r="I23" s="4">
        <v>2</v>
      </c>
      <c r="J23" s="4">
        <v>1</v>
      </c>
      <c r="K23" s="4">
        <v>2</v>
      </c>
      <c r="L23" s="4">
        <v>2</v>
      </c>
      <c r="M23" s="4"/>
      <c r="N23" s="4">
        <v>2</v>
      </c>
      <c r="O23" s="97">
        <f t="shared" si="4"/>
        <v>11</v>
      </c>
      <c r="P23" s="5">
        <f t="shared" si="1"/>
        <v>2145</v>
      </c>
      <c r="Q23" s="6">
        <v>12870</v>
      </c>
    </row>
    <row r="24" spans="1:17" ht="15.75" x14ac:dyDescent="0.25">
      <c r="A24" s="28"/>
      <c r="B24" s="32"/>
      <c r="C24" s="22" t="s">
        <v>5</v>
      </c>
      <c r="D24" s="16">
        <v>0</v>
      </c>
      <c r="E24" s="3">
        <v>0</v>
      </c>
      <c r="F24" s="4">
        <v>0</v>
      </c>
      <c r="G24" s="4">
        <v>0</v>
      </c>
      <c r="H24" s="4">
        <v>2</v>
      </c>
      <c r="I24" s="4">
        <v>1</v>
      </c>
      <c r="J24" s="4">
        <v>1</v>
      </c>
      <c r="K24" s="4">
        <v>1</v>
      </c>
      <c r="L24" s="4">
        <v>1</v>
      </c>
      <c r="M24" s="4"/>
      <c r="N24" s="4">
        <v>2</v>
      </c>
      <c r="O24" s="97">
        <f t="shared" si="4"/>
        <v>8</v>
      </c>
      <c r="P24" s="5">
        <f t="shared" si="1"/>
        <v>1560</v>
      </c>
      <c r="Q24" s="6">
        <v>9360</v>
      </c>
    </row>
    <row r="25" spans="1:17" ht="15.75" x14ac:dyDescent="0.25">
      <c r="A25" s="28"/>
      <c r="B25" s="32"/>
      <c r="C25" s="22" t="s">
        <v>7</v>
      </c>
      <c r="D25" s="16">
        <v>0</v>
      </c>
      <c r="E25" s="3">
        <v>0</v>
      </c>
      <c r="F25" s="4">
        <v>0</v>
      </c>
      <c r="G25" s="4">
        <v>0</v>
      </c>
      <c r="H25" s="4">
        <v>2</v>
      </c>
      <c r="I25" s="4">
        <v>1</v>
      </c>
      <c r="J25" s="4">
        <v>1</v>
      </c>
      <c r="K25" s="4">
        <v>1</v>
      </c>
      <c r="L25" s="4">
        <v>1</v>
      </c>
      <c r="M25" s="4"/>
      <c r="N25" s="4">
        <v>1</v>
      </c>
      <c r="O25" s="97">
        <f t="shared" si="4"/>
        <v>7</v>
      </c>
      <c r="P25" s="5">
        <f t="shared" si="1"/>
        <v>1365</v>
      </c>
      <c r="Q25" s="6">
        <v>8190</v>
      </c>
    </row>
    <row r="26" spans="1:17" ht="15.75" x14ac:dyDescent="0.25">
      <c r="A26" s="28"/>
      <c r="B26" s="32" t="s">
        <v>44</v>
      </c>
      <c r="C26" s="22" t="s">
        <v>8</v>
      </c>
      <c r="D26" s="16">
        <v>0</v>
      </c>
      <c r="E26" s="3">
        <v>1</v>
      </c>
      <c r="F26" s="4">
        <v>3</v>
      </c>
      <c r="G26" s="4">
        <v>6</v>
      </c>
      <c r="H26" s="4">
        <v>3</v>
      </c>
      <c r="I26" s="4">
        <v>4</v>
      </c>
      <c r="J26" s="4">
        <v>5</v>
      </c>
      <c r="K26" s="4">
        <v>4</v>
      </c>
      <c r="L26" s="4">
        <v>4</v>
      </c>
      <c r="M26" s="4"/>
      <c r="N26" s="4">
        <v>4</v>
      </c>
      <c r="O26" s="97">
        <f t="shared" si="4"/>
        <v>34</v>
      </c>
      <c r="P26" s="5">
        <f t="shared" si="1"/>
        <v>6630</v>
      </c>
      <c r="Q26" s="6">
        <v>37830</v>
      </c>
    </row>
    <row r="27" spans="1:17" ht="15.75" x14ac:dyDescent="0.25">
      <c r="A27" s="28"/>
      <c r="B27" s="32" t="s">
        <v>45</v>
      </c>
      <c r="C27" s="21" t="s">
        <v>9</v>
      </c>
      <c r="D27" s="16">
        <v>0</v>
      </c>
      <c r="E27" s="3">
        <v>1</v>
      </c>
      <c r="F27" s="4">
        <v>1</v>
      </c>
      <c r="G27" s="4">
        <v>1</v>
      </c>
      <c r="H27" s="4">
        <v>2</v>
      </c>
      <c r="I27" s="4">
        <v>2</v>
      </c>
      <c r="J27" s="4">
        <v>2</v>
      </c>
      <c r="K27" s="4">
        <v>2</v>
      </c>
      <c r="L27" s="4">
        <v>2</v>
      </c>
      <c r="M27" s="4"/>
      <c r="N27" s="4">
        <v>2</v>
      </c>
      <c r="O27" s="97">
        <f t="shared" si="4"/>
        <v>15</v>
      </c>
      <c r="P27" s="5">
        <f t="shared" si="1"/>
        <v>2925</v>
      </c>
      <c r="Q27" s="6">
        <v>16965</v>
      </c>
    </row>
    <row r="28" spans="1:17" ht="15.75" x14ac:dyDescent="0.25">
      <c r="A28" s="28"/>
      <c r="B28" s="32" t="s">
        <v>41</v>
      </c>
      <c r="C28" s="22" t="s">
        <v>31</v>
      </c>
      <c r="D28" s="16">
        <v>0</v>
      </c>
      <c r="E28" s="3">
        <v>1</v>
      </c>
      <c r="F28" s="4">
        <v>2</v>
      </c>
      <c r="G28" s="4">
        <v>2</v>
      </c>
      <c r="H28" s="4">
        <v>3</v>
      </c>
      <c r="I28" s="4">
        <v>4</v>
      </c>
      <c r="J28" s="4">
        <v>2</v>
      </c>
      <c r="K28" s="4">
        <v>4</v>
      </c>
      <c r="L28" s="4">
        <v>4</v>
      </c>
      <c r="M28" s="4"/>
      <c r="N28" s="4">
        <v>4</v>
      </c>
      <c r="O28" s="97">
        <f t="shared" si="4"/>
        <v>26</v>
      </c>
      <c r="P28" s="5">
        <f t="shared" si="1"/>
        <v>5070</v>
      </c>
      <c r="Q28" s="6">
        <v>29445</v>
      </c>
    </row>
    <row r="29" spans="1:17" ht="15.75" x14ac:dyDescent="0.25">
      <c r="A29" s="28"/>
      <c r="B29" s="32" t="s">
        <v>46</v>
      </c>
      <c r="C29" s="21" t="s">
        <v>10</v>
      </c>
      <c r="D29" s="16">
        <v>0</v>
      </c>
      <c r="E29" s="3">
        <v>1</v>
      </c>
      <c r="F29" s="4">
        <v>2</v>
      </c>
      <c r="G29" s="4">
        <v>2</v>
      </c>
      <c r="H29" s="4">
        <v>5</v>
      </c>
      <c r="I29" s="4">
        <v>2</v>
      </c>
      <c r="J29" s="4">
        <v>2</v>
      </c>
      <c r="K29" s="4">
        <v>2</v>
      </c>
      <c r="L29" s="4"/>
      <c r="M29" s="4">
        <v>3</v>
      </c>
      <c r="N29" s="4">
        <v>3</v>
      </c>
      <c r="O29" s="97">
        <f t="shared" si="4"/>
        <v>22</v>
      </c>
      <c r="P29" s="5">
        <f t="shared" si="1"/>
        <v>4290</v>
      </c>
      <c r="Q29" s="6">
        <v>24765</v>
      </c>
    </row>
    <row r="30" spans="1:17" ht="15.75" x14ac:dyDescent="0.25">
      <c r="A30" s="28"/>
      <c r="B30" s="32" t="s">
        <v>47</v>
      </c>
      <c r="C30" s="21" t="s">
        <v>30</v>
      </c>
      <c r="D30" s="16">
        <v>0</v>
      </c>
      <c r="E30" s="3">
        <v>1</v>
      </c>
      <c r="F30" s="4">
        <v>1</v>
      </c>
      <c r="G30" s="4">
        <v>2</v>
      </c>
      <c r="H30" s="4">
        <v>4</v>
      </c>
      <c r="I30" s="4">
        <v>3</v>
      </c>
      <c r="J30" s="4">
        <v>3</v>
      </c>
      <c r="K30" s="4">
        <v>3</v>
      </c>
      <c r="L30" s="4"/>
      <c r="M30" s="4">
        <v>3</v>
      </c>
      <c r="N30" s="4">
        <v>4</v>
      </c>
      <c r="O30" s="97">
        <f t="shared" si="4"/>
        <v>24</v>
      </c>
      <c r="P30" s="5">
        <f t="shared" si="1"/>
        <v>4680</v>
      </c>
      <c r="Q30" s="6">
        <v>27300</v>
      </c>
    </row>
    <row r="31" spans="1:17" ht="15.75" x14ac:dyDescent="0.25">
      <c r="A31" s="28"/>
      <c r="B31" s="32" t="s">
        <v>48</v>
      </c>
      <c r="C31" s="22" t="s">
        <v>12</v>
      </c>
      <c r="D31" s="16">
        <v>0</v>
      </c>
      <c r="E31" s="3">
        <v>1</v>
      </c>
      <c r="F31" s="4">
        <v>2</v>
      </c>
      <c r="G31" s="4">
        <v>2</v>
      </c>
      <c r="H31" s="4">
        <v>4</v>
      </c>
      <c r="I31" s="4">
        <v>3</v>
      </c>
      <c r="J31" s="4">
        <v>3</v>
      </c>
      <c r="K31" s="4">
        <v>3</v>
      </c>
      <c r="L31" s="4">
        <v>3</v>
      </c>
      <c r="M31" s="4"/>
      <c r="N31" s="4">
        <v>3</v>
      </c>
      <c r="O31" s="97">
        <f t="shared" si="4"/>
        <v>24</v>
      </c>
      <c r="P31" s="5">
        <f t="shared" si="1"/>
        <v>4680</v>
      </c>
      <c r="Q31" s="6">
        <v>27105</v>
      </c>
    </row>
    <row r="32" spans="1:17" ht="16.5" thickBot="1" x14ac:dyDescent="0.3">
      <c r="A32" s="30"/>
      <c r="B32" s="33" t="s">
        <v>49</v>
      </c>
      <c r="C32" s="23" t="s">
        <v>16</v>
      </c>
      <c r="D32" s="17">
        <v>0</v>
      </c>
      <c r="E32" s="7">
        <v>1</v>
      </c>
      <c r="F32" s="8">
        <v>2</v>
      </c>
      <c r="G32" s="8">
        <v>2</v>
      </c>
      <c r="H32" s="8">
        <v>5</v>
      </c>
      <c r="I32" s="8">
        <v>3</v>
      </c>
      <c r="J32" s="8">
        <v>3</v>
      </c>
      <c r="K32" s="8">
        <v>3</v>
      </c>
      <c r="L32" s="8"/>
      <c r="M32" s="8">
        <v>4</v>
      </c>
      <c r="N32" s="8">
        <v>4</v>
      </c>
      <c r="O32" s="98">
        <f t="shared" si="4"/>
        <v>27</v>
      </c>
      <c r="P32" s="48">
        <f t="shared" si="1"/>
        <v>5265</v>
      </c>
      <c r="Q32" s="49">
        <v>30615</v>
      </c>
    </row>
    <row r="33" spans="1:17" ht="15.75" x14ac:dyDescent="0.25">
      <c r="A33" s="65"/>
      <c r="B33" s="66"/>
      <c r="C33" s="29" t="s">
        <v>25</v>
      </c>
      <c r="D33" s="62">
        <f t="shared" ref="D33:O33" si="5">SUM(D2:D32)</f>
        <v>10</v>
      </c>
      <c r="E33" s="63">
        <f t="shared" si="5"/>
        <v>20</v>
      </c>
      <c r="F33" s="63">
        <f t="shared" si="5"/>
        <v>71</v>
      </c>
      <c r="G33" s="63">
        <f t="shared" si="5"/>
        <v>73</v>
      </c>
      <c r="H33" s="63">
        <f t="shared" si="5"/>
        <v>81</v>
      </c>
      <c r="I33" s="63">
        <f t="shared" si="5"/>
        <v>63</v>
      </c>
      <c r="J33" s="63">
        <f t="shared" ref="J33:M33" si="6">SUM(J2:J32)</f>
        <v>65</v>
      </c>
      <c r="K33" s="63">
        <f t="shared" si="6"/>
        <v>66</v>
      </c>
      <c r="L33" s="63">
        <f t="shared" si="6"/>
        <v>57</v>
      </c>
      <c r="M33" s="63">
        <f t="shared" si="6"/>
        <v>21</v>
      </c>
      <c r="N33" s="63">
        <f t="shared" si="5"/>
        <v>80</v>
      </c>
      <c r="O33" s="64">
        <f t="shared" si="5"/>
        <v>607</v>
      </c>
      <c r="P33" s="11"/>
      <c r="Q33" s="11"/>
    </row>
    <row r="34" spans="1:17" ht="15.75" x14ac:dyDescent="0.25">
      <c r="A34" s="67"/>
      <c r="B34" s="68"/>
      <c r="C34" s="25" t="s">
        <v>28</v>
      </c>
      <c r="D34" s="19">
        <f>D33*195</f>
        <v>1950</v>
      </c>
      <c r="E34" s="12">
        <f t="shared" ref="E34:F34" si="7">E33*195</f>
        <v>3900</v>
      </c>
      <c r="F34" s="12">
        <f t="shared" si="7"/>
        <v>13845</v>
      </c>
      <c r="G34" s="12">
        <f t="shared" ref="G34:O34" si="8">G33*195</f>
        <v>14235</v>
      </c>
      <c r="H34" s="12">
        <f t="shared" si="8"/>
        <v>15795</v>
      </c>
      <c r="I34" s="12">
        <f t="shared" si="8"/>
        <v>12285</v>
      </c>
      <c r="J34" s="12">
        <f t="shared" si="8"/>
        <v>12675</v>
      </c>
      <c r="K34" s="12">
        <f t="shared" ref="K34:M34" si="9">K33*195</f>
        <v>12870</v>
      </c>
      <c r="L34" s="12">
        <f t="shared" si="9"/>
        <v>11115</v>
      </c>
      <c r="M34" s="12">
        <f t="shared" si="9"/>
        <v>4095</v>
      </c>
      <c r="N34" s="12">
        <f t="shared" si="8"/>
        <v>15600</v>
      </c>
      <c r="O34" s="13">
        <f t="shared" si="8"/>
        <v>118365</v>
      </c>
      <c r="P34" s="14"/>
      <c r="Q34" s="14"/>
    </row>
    <row r="35" spans="1:17" ht="16.5" thickBot="1" x14ac:dyDescent="0.3">
      <c r="A35" s="69"/>
      <c r="B35" s="70"/>
      <c r="C35" s="73" t="s">
        <v>88</v>
      </c>
      <c r="D35" s="74">
        <v>9750</v>
      </c>
      <c r="E35" s="94">
        <v>19500</v>
      </c>
      <c r="F35" s="94">
        <v>69225</v>
      </c>
      <c r="G35" s="94">
        <v>71175</v>
      </c>
      <c r="H35" s="94">
        <v>94770</v>
      </c>
      <c r="I35" s="94">
        <v>73710</v>
      </c>
      <c r="J35" s="94">
        <v>76050</v>
      </c>
      <c r="K35" s="94">
        <v>77220</v>
      </c>
      <c r="L35" s="94">
        <v>66690</v>
      </c>
      <c r="M35" s="94">
        <v>24570</v>
      </c>
      <c r="N35" s="94">
        <v>93600</v>
      </c>
      <c r="O35" s="95">
        <f>SUM(D35:N35)</f>
        <v>676260</v>
      </c>
      <c r="P35" s="15"/>
      <c r="Q35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AC856-6FFB-45F4-851A-B54423DD4AD8}">
  <dimension ref="A1:Q62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15" max="15" width="23.140625" customWidth="1"/>
    <col min="17" max="17" width="10.7109375" customWidth="1"/>
    <col min="19" max="19" width="9.28515625" customWidth="1"/>
  </cols>
  <sheetData>
    <row r="1" spans="1:17" ht="33.75" customHeight="1" thickBot="1" x14ac:dyDescent="0.3">
      <c r="A1" s="102" t="s">
        <v>50</v>
      </c>
      <c r="B1" s="103"/>
      <c r="C1" s="104"/>
      <c r="D1" s="75">
        <v>44208</v>
      </c>
      <c r="E1" s="76">
        <v>44228</v>
      </c>
      <c r="F1" s="76">
        <v>44229</v>
      </c>
      <c r="G1" s="76">
        <v>44230</v>
      </c>
      <c r="H1" s="76">
        <v>44231</v>
      </c>
      <c r="I1" s="76">
        <v>44232</v>
      </c>
      <c r="J1" s="76">
        <v>44235</v>
      </c>
      <c r="K1" s="76">
        <v>44236</v>
      </c>
      <c r="L1" s="76">
        <v>44237</v>
      </c>
      <c r="M1" s="76">
        <v>44238</v>
      </c>
      <c r="N1" s="76">
        <v>44253</v>
      </c>
      <c r="O1" s="52" t="s">
        <v>101</v>
      </c>
      <c r="P1" s="56" t="s">
        <v>29</v>
      </c>
      <c r="Q1" s="2" t="s">
        <v>52</v>
      </c>
    </row>
    <row r="2" spans="1:17" ht="15.75" x14ac:dyDescent="0.25">
      <c r="A2" s="34" t="s">
        <v>21</v>
      </c>
      <c r="B2" s="31" t="s">
        <v>62</v>
      </c>
      <c r="C2" s="26" t="s">
        <v>11</v>
      </c>
      <c r="D2" s="42"/>
      <c r="E2" s="43"/>
      <c r="F2" s="44"/>
      <c r="G2" s="44">
        <v>1</v>
      </c>
      <c r="H2" s="77"/>
      <c r="I2" s="77"/>
      <c r="J2" s="77"/>
      <c r="K2" s="77"/>
      <c r="L2" s="77">
        <v>2</v>
      </c>
      <c r="M2" s="77"/>
      <c r="N2" s="77"/>
      <c r="O2" s="53">
        <f>SUM(D2:N2)</f>
        <v>3</v>
      </c>
      <c r="P2" s="57">
        <f>O2*10</f>
        <v>30</v>
      </c>
      <c r="Q2" s="46">
        <f>P2*10</f>
        <v>300</v>
      </c>
    </row>
    <row r="3" spans="1:17" ht="15.75" x14ac:dyDescent="0.25">
      <c r="A3" s="27"/>
      <c r="B3" s="32" t="s">
        <v>38</v>
      </c>
      <c r="C3" s="21" t="s">
        <v>89</v>
      </c>
      <c r="D3" s="16"/>
      <c r="E3" s="3"/>
      <c r="F3" s="4">
        <v>17</v>
      </c>
      <c r="G3" s="4"/>
      <c r="H3" s="78"/>
      <c r="I3" s="78"/>
      <c r="J3" s="78"/>
      <c r="K3" s="78"/>
      <c r="L3" s="78">
        <v>20</v>
      </c>
      <c r="M3" s="78"/>
      <c r="N3" s="78"/>
      <c r="O3" s="54">
        <f t="shared" ref="O3:O59" si="0">SUM(D3:N3)</f>
        <v>37</v>
      </c>
      <c r="P3" s="58">
        <f t="shared" ref="P3:Q59" si="1">O3*10</f>
        <v>370</v>
      </c>
      <c r="Q3" s="6">
        <f t="shared" si="1"/>
        <v>3700</v>
      </c>
    </row>
    <row r="4" spans="1:17" ht="15.75" x14ac:dyDescent="0.25">
      <c r="A4" s="82"/>
      <c r="B4" s="83" t="s">
        <v>39</v>
      </c>
      <c r="C4" s="84" t="s">
        <v>14</v>
      </c>
      <c r="D4" s="85"/>
      <c r="E4" s="86">
        <v>7</v>
      </c>
      <c r="F4" s="87"/>
      <c r="G4" s="87"/>
      <c r="H4" s="81"/>
      <c r="I4" s="81"/>
      <c r="J4" s="81"/>
      <c r="K4" s="81">
        <v>5</v>
      </c>
      <c r="L4" s="81"/>
      <c r="M4" s="81"/>
      <c r="N4" s="81"/>
      <c r="O4" s="54">
        <f t="shared" ref="O4" si="2">SUM(D4:N4)</f>
        <v>12</v>
      </c>
      <c r="P4" s="58">
        <f t="shared" ref="P4" si="3">O4*10</f>
        <v>120</v>
      </c>
      <c r="Q4" s="6">
        <f t="shared" ref="Q4" si="4">P4*10</f>
        <v>1200</v>
      </c>
    </row>
    <row r="5" spans="1:17" ht="16.5" thickBot="1" x14ac:dyDescent="0.3">
      <c r="A5" s="47"/>
      <c r="B5" s="33" t="s">
        <v>40</v>
      </c>
      <c r="C5" s="51" t="s">
        <v>27</v>
      </c>
      <c r="D5" s="17">
        <v>84</v>
      </c>
      <c r="E5" s="7">
        <v>25</v>
      </c>
      <c r="F5" s="8"/>
      <c r="G5" s="8"/>
      <c r="H5" s="79"/>
      <c r="I5" s="79"/>
      <c r="J5" s="79">
        <v>55</v>
      </c>
      <c r="K5" s="79"/>
      <c r="L5" s="79"/>
      <c r="M5" s="79"/>
      <c r="N5" s="79">
        <v>50</v>
      </c>
      <c r="O5" s="61">
        <f t="shared" si="0"/>
        <v>214</v>
      </c>
      <c r="P5" s="60">
        <f t="shared" si="1"/>
        <v>2140</v>
      </c>
      <c r="Q5" s="49">
        <f t="shared" si="1"/>
        <v>21400</v>
      </c>
    </row>
    <row r="6" spans="1:17" ht="15.75" x14ac:dyDescent="0.25">
      <c r="A6" s="35" t="s">
        <v>22</v>
      </c>
      <c r="B6" s="36" t="s">
        <v>36</v>
      </c>
      <c r="C6" s="20" t="s">
        <v>90</v>
      </c>
      <c r="D6" s="37"/>
      <c r="E6" s="38"/>
      <c r="F6" s="39"/>
      <c r="G6" s="39"/>
      <c r="H6" s="80"/>
      <c r="I6" s="80"/>
      <c r="J6" s="80"/>
      <c r="K6" s="80"/>
      <c r="L6" s="80"/>
      <c r="M6" s="80"/>
      <c r="N6" s="80">
        <v>4</v>
      </c>
      <c r="O6" s="55">
        <f t="shared" si="0"/>
        <v>4</v>
      </c>
      <c r="P6" s="59">
        <f t="shared" si="1"/>
        <v>40</v>
      </c>
      <c r="Q6" s="41">
        <f t="shared" si="1"/>
        <v>400</v>
      </c>
    </row>
    <row r="7" spans="1:17" ht="15.75" x14ac:dyDescent="0.25">
      <c r="A7" s="28"/>
      <c r="B7" s="32"/>
      <c r="C7" s="21" t="s">
        <v>85</v>
      </c>
      <c r="D7" s="16"/>
      <c r="E7" s="3"/>
      <c r="F7" s="4"/>
      <c r="G7" s="4"/>
      <c r="H7" s="78"/>
      <c r="I7" s="78"/>
      <c r="J7" s="78"/>
      <c r="K7" s="78"/>
      <c r="L7" s="78"/>
      <c r="M7" s="78"/>
      <c r="N7" s="78">
        <v>8</v>
      </c>
      <c r="O7" s="54">
        <f t="shared" si="0"/>
        <v>8</v>
      </c>
      <c r="P7" s="58">
        <f t="shared" si="1"/>
        <v>80</v>
      </c>
      <c r="Q7" s="6">
        <f t="shared" si="1"/>
        <v>800</v>
      </c>
    </row>
    <row r="8" spans="1:17" ht="15.75" x14ac:dyDescent="0.25">
      <c r="A8" s="28"/>
      <c r="B8" s="32"/>
      <c r="C8" s="22" t="s">
        <v>91</v>
      </c>
      <c r="D8" s="16"/>
      <c r="E8" s="3"/>
      <c r="F8" s="4"/>
      <c r="G8" s="4"/>
      <c r="H8" s="78"/>
      <c r="I8" s="78"/>
      <c r="J8" s="78"/>
      <c r="K8" s="78"/>
      <c r="L8" s="78"/>
      <c r="M8" s="78"/>
      <c r="N8" s="78">
        <v>21</v>
      </c>
      <c r="O8" s="54">
        <f t="shared" si="0"/>
        <v>21</v>
      </c>
      <c r="P8" s="58">
        <f t="shared" si="1"/>
        <v>210</v>
      </c>
      <c r="Q8" s="6">
        <f t="shared" si="1"/>
        <v>2100</v>
      </c>
    </row>
    <row r="9" spans="1:17" ht="15.75" x14ac:dyDescent="0.25">
      <c r="A9" s="28"/>
      <c r="B9" s="32"/>
      <c r="C9" s="22" t="s">
        <v>92</v>
      </c>
      <c r="D9" s="16"/>
      <c r="E9" s="3"/>
      <c r="F9" s="4"/>
      <c r="G9" s="4"/>
      <c r="H9" s="78"/>
      <c r="I9" s="78"/>
      <c r="J9" s="78"/>
      <c r="K9" s="78"/>
      <c r="L9" s="78"/>
      <c r="M9" s="78"/>
      <c r="N9" s="78">
        <v>4</v>
      </c>
      <c r="O9" s="54">
        <f t="shared" si="0"/>
        <v>4</v>
      </c>
      <c r="P9" s="58">
        <f t="shared" si="1"/>
        <v>40</v>
      </c>
      <c r="Q9" s="6">
        <f t="shared" si="1"/>
        <v>400</v>
      </c>
    </row>
    <row r="10" spans="1:17" ht="15.75" x14ac:dyDescent="0.25">
      <c r="A10" s="28"/>
      <c r="B10" s="32"/>
      <c r="C10" s="22" t="s">
        <v>93</v>
      </c>
      <c r="D10" s="16"/>
      <c r="E10" s="3"/>
      <c r="F10" s="4"/>
      <c r="G10" s="4"/>
      <c r="H10" s="78"/>
      <c r="I10" s="78"/>
      <c r="J10" s="78"/>
      <c r="K10" s="78"/>
      <c r="L10" s="78"/>
      <c r="M10" s="78"/>
      <c r="N10" s="78">
        <v>3</v>
      </c>
      <c r="O10" s="54">
        <f t="shared" si="0"/>
        <v>3</v>
      </c>
      <c r="P10" s="58">
        <f t="shared" si="1"/>
        <v>30</v>
      </c>
      <c r="Q10" s="6">
        <f t="shared" si="1"/>
        <v>300</v>
      </c>
    </row>
    <row r="11" spans="1:17" ht="15.75" x14ac:dyDescent="0.25">
      <c r="A11" s="28"/>
      <c r="B11" s="32"/>
      <c r="C11" s="22" t="s">
        <v>94</v>
      </c>
      <c r="D11" s="16"/>
      <c r="E11" s="3"/>
      <c r="F11" s="4"/>
      <c r="G11" s="4"/>
      <c r="H11" s="78"/>
      <c r="I11" s="78"/>
      <c r="J11" s="78"/>
      <c r="K11" s="78"/>
      <c r="L11" s="78"/>
      <c r="M11" s="78"/>
      <c r="N11" s="78">
        <v>4</v>
      </c>
      <c r="O11" s="54">
        <f t="shared" si="0"/>
        <v>4</v>
      </c>
      <c r="P11" s="58">
        <f t="shared" si="1"/>
        <v>40</v>
      </c>
      <c r="Q11" s="6">
        <f t="shared" si="1"/>
        <v>400</v>
      </c>
    </row>
    <row r="12" spans="1:17" ht="15.75" x14ac:dyDescent="0.25">
      <c r="A12" s="28"/>
      <c r="B12" s="32"/>
      <c r="C12" s="22" t="s">
        <v>95</v>
      </c>
      <c r="D12" s="16"/>
      <c r="E12" s="3"/>
      <c r="F12" s="4"/>
      <c r="G12" s="4"/>
      <c r="H12" s="78"/>
      <c r="I12" s="78"/>
      <c r="J12" s="78"/>
      <c r="K12" s="78"/>
      <c r="L12" s="78"/>
      <c r="M12" s="78"/>
      <c r="N12" s="78">
        <v>4</v>
      </c>
      <c r="O12" s="54">
        <f t="shared" si="0"/>
        <v>4</v>
      </c>
      <c r="P12" s="58">
        <f t="shared" ref="P12:P51" si="5">O12*10</f>
        <v>40</v>
      </c>
      <c r="Q12" s="6">
        <f t="shared" ref="Q12:Q51" si="6">P12*10</f>
        <v>400</v>
      </c>
    </row>
    <row r="13" spans="1:17" ht="15.75" x14ac:dyDescent="0.25">
      <c r="A13" s="28"/>
      <c r="B13" s="32"/>
      <c r="C13" s="22" t="s">
        <v>96</v>
      </c>
      <c r="D13" s="16"/>
      <c r="E13" s="3"/>
      <c r="F13" s="4"/>
      <c r="G13" s="4"/>
      <c r="H13" s="78"/>
      <c r="I13" s="78"/>
      <c r="J13" s="78"/>
      <c r="K13" s="78"/>
      <c r="L13" s="78"/>
      <c r="M13" s="78"/>
      <c r="N13" s="78">
        <v>4</v>
      </c>
      <c r="O13" s="54">
        <f t="shared" si="0"/>
        <v>4</v>
      </c>
      <c r="P13" s="58">
        <f t="shared" si="5"/>
        <v>40</v>
      </c>
      <c r="Q13" s="6">
        <f t="shared" si="6"/>
        <v>400</v>
      </c>
    </row>
    <row r="14" spans="1:17" ht="15.75" x14ac:dyDescent="0.25">
      <c r="A14" s="28"/>
      <c r="B14" s="32" t="s">
        <v>43</v>
      </c>
      <c r="C14" s="22" t="s">
        <v>63</v>
      </c>
      <c r="D14" s="16"/>
      <c r="E14" s="3"/>
      <c r="F14" s="4"/>
      <c r="G14" s="4">
        <v>1</v>
      </c>
      <c r="H14" s="78"/>
      <c r="I14" s="78"/>
      <c r="J14" s="78"/>
      <c r="K14" s="78"/>
      <c r="L14" s="78">
        <v>2</v>
      </c>
      <c r="M14" s="78"/>
      <c r="N14" s="78"/>
      <c r="O14" s="54">
        <f t="shared" si="0"/>
        <v>3</v>
      </c>
      <c r="P14" s="58">
        <f t="shared" si="5"/>
        <v>30</v>
      </c>
      <c r="Q14" s="6">
        <f t="shared" si="6"/>
        <v>300</v>
      </c>
    </row>
    <row r="15" spans="1:17" ht="15.75" x14ac:dyDescent="0.25">
      <c r="A15" s="28"/>
      <c r="B15" s="32"/>
      <c r="C15" s="22" t="s">
        <v>56</v>
      </c>
      <c r="D15" s="16"/>
      <c r="E15" s="3"/>
      <c r="F15" s="4">
        <v>1</v>
      </c>
      <c r="G15" s="4"/>
      <c r="H15" s="78"/>
      <c r="I15" s="78"/>
      <c r="J15" s="78"/>
      <c r="K15" s="78">
        <v>2</v>
      </c>
      <c r="L15" s="78"/>
      <c r="M15" s="78"/>
      <c r="N15" s="78">
        <v>3</v>
      </c>
      <c r="O15" s="54">
        <f t="shared" ref="O15:O33" si="7">SUM(D15:N15)</f>
        <v>6</v>
      </c>
      <c r="P15" s="58">
        <f t="shared" ref="P15:P33" si="8">O15*10</f>
        <v>60</v>
      </c>
      <c r="Q15" s="6">
        <f t="shared" ref="Q15:Q33" si="9">P15*10</f>
        <v>600</v>
      </c>
    </row>
    <row r="16" spans="1:17" ht="15.75" x14ac:dyDescent="0.25">
      <c r="A16" s="28"/>
      <c r="B16" s="32"/>
      <c r="C16" s="22" t="s">
        <v>54</v>
      </c>
      <c r="D16" s="16"/>
      <c r="E16" s="3"/>
      <c r="F16" s="4">
        <v>1</v>
      </c>
      <c r="G16" s="4"/>
      <c r="H16" s="78"/>
      <c r="I16" s="78"/>
      <c r="J16" s="78"/>
      <c r="K16" s="78">
        <v>2</v>
      </c>
      <c r="L16" s="78"/>
      <c r="M16" s="78"/>
      <c r="N16" s="78">
        <v>3</v>
      </c>
      <c r="O16" s="54">
        <f t="shared" si="7"/>
        <v>6</v>
      </c>
      <c r="P16" s="58">
        <f t="shared" si="8"/>
        <v>60</v>
      </c>
      <c r="Q16" s="6">
        <f t="shared" si="9"/>
        <v>600</v>
      </c>
    </row>
    <row r="17" spans="1:17" ht="15.75" x14ac:dyDescent="0.25">
      <c r="A17" s="28"/>
      <c r="B17" s="32"/>
      <c r="C17" s="22" t="s">
        <v>53</v>
      </c>
      <c r="D17" s="16"/>
      <c r="E17" s="3">
        <v>1</v>
      </c>
      <c r="F17" s="4"/>
      <c r="G17" s="4"/>
      <c r="H17" s="78"/>
      <c r="I17" s="78"/>
      <c r="J17" s="78">
        <v>2</v>
      </c>
      <c r="K17" s="78"/>
      <c r="L17" s="78"/>
      <c r="M17" s="78"/>
      <c r="N17" s="78"/>
      <c r="O17" s="54">
        <f t="shared" ref="O17" si="10">SUM(D17:N17)</f>
        <v>3</v>
      </c>
      <c r="P17" s="58">
        <f t="shared" ref="P17" si="11">O17*10</f>
        <v>30</v>
      </c>
      <c r="Q17" s="6">
        <f t="shared" ref="Q17" si="12">P17*10</f>
        <v>300</v>
      </c>
    </row>
    <row r="18" spans="1:17" ht="15.75" x14ac:dyDescent="0.25">
      <c r="A18" s="28"/>
      <c r="B18" s="32"/>
      <c r="C18" s="22" t="s">
        <v>64</v>
      </c>
      <c r="D18" s="16"/>
      <c r="E18" s="3"/>
      <c r="F18" s="4"/>
      <c r="G18" s="4">
        <v>1</v>
      </c>
      <c r="H18" s="78"/>
      <c r="I18" s="78"/>
      <c r="J18" s="78"/>
      <c r="K18" s="78"/>
      <c r="L18" s="78">
        <v>2</v>
      </c>
      <c r="M18" s="78"/>
      <c r="N18" s="78"/>
      <c r="O18" s="54">
        <f t="shared" si="7"/>
        <v>3</v>
      </c>
      <c r="P18" s="58">
        <f t="shared" si="8"/>
        <v>30</v>
      </c>
      <c r="Q18" s="6">
        <f t="shared" si="9"/>
        <v>300</v>
      </c>
    </row>
    <row r="19" spans="1:17" ht="15.75" x14ac:dyDescent="0.25">
      <c r="A19" s="28"/>
      <c r="B19" s="32"/>
      <c r="C19" s="22" t="s">
        <v>61</v>
      </c>
      <c r="D19" s="16"/>
      <c r="E19" s="3"/>
      <c r="F19" s="4"/>
      <c r="G19" s="4"/>
      <c r="H19" s="78">
        <v>1</v>
      </c>
      <c r="I19" s="78"/>
      <c r="J19" s="78"/>
      <c r="K19" s="78"/>
      <c r="L19" s="78"/>
      <c r="M19" s="78">
        <v>2</v>
      </c>
      <c r="N19" s="78">
        <v>3</v>
      </c>
      <c r="O19" s="54">
        <f t="shared" si="7"/>
        <v>6</v>
      </c>
      <c r="P19" s="58">
        <f t="shared" si="8"/>
        <v>60</v>
      </c>
      <c r="Q19" s="6">
        <f t="shared" si="9"/>
        <v>600</v>
      </c>
    </row>
    <row r="20" spans="1:17" ht="15.75" x14ac:dyDescent="0.25">
      <c r="A20" s="28"/>
      <c r="B20" s="32"/>
      <c r="C20" s="22" t="s">
        <v>65</v>
      </c>
      <c r="D20" s="16"/>
      <c r="E20" s="3"/>
      <c r="F20" s="4"/>
      <c r="G20" s="4"/>
      <c r="H20" s="78">
        <v>1</v>
      </c>
      <c r="I20" s="78"/>
      <c r="J20" s="78"/>
      <c r="K20" s="78"/>
      <c r="L20" s="78"/>
      <c r="M20" s="78">
        <v>1</v>
      </c>
      <c r="N20" s="78">
        <v>2</v>
      </c>
      <c r="O20" s="54">
        <f t="shared" si="7"/>
        <v>4</v>
      </c>
      <c r="P20" s="58">
        <f t="shared" si="8"/>
        <v>40</v>
      </c>
      <c r="Q20" s="6">
        <f t="shared" si="9"/>
        <v>400</v>
      </c>
    </row>
    <row r="21" spans="1:17" ht="15.75" x14ac:dyDescent="0.25">
      <c r="A21" s="28"/>
      <c r="B21" s="32"/>
      <c r="C21" s="22" t="s">
        <v>84</v>
      </c>
      <c r="D21" s="16"/>
      <c r="E21" s="3"/>
      <c r="F21" s="4"/>
      <c r="G21" s="4"/>
      <c r="H21" s="78"/>
      <c r="I21" s="78"/>
      <c r="J21" s="78"/>
      <c r="K21" s="78"/>
      <c r="L21" s="78"/>
      <c r="M21" s="78">
        <v>2</v>
      </c>
      <c r="N21" s="78"/>
      <c r="O21" s="54">
        <f t="shared" ref="O21:O32" si="13">SUM(D21:N21)</f>
        <v>2</v>
      </c>
      <c r="P21" s="58">
        <f t="shared" ref="P21:P32" si="14">O21*10</f>
        <v>20</v>
      </c>
      <c r="Q21" s="6">
        <f t="shared" ref="Q21:Q32" si="15">P21*10</f>
        <v>200</v>
      </c>
    </row>
    <row r="22" spans="1:17" ht="15.75" x14ac:dyDescent="0.25">
      <c r="A22" s="28"/>
      <c r="B22" s="32"/>
      <c r="C22" s="22" t="s">
        <v>66</v>
      </c>
      <c r="D22" s="16"/>
      <c r="E22" s="3"/>
      <c r="F22" s="4"/>
      <c r="G22" s="4"/>
      <c r="H22" s="78">
        <v>1</v>
      </c>
      <c r="I22" s="78"/>
      <c r="J22" s="78"/>
      <c r="K22" s="78"/>
      <c r="L22" s="78"/>
      <c r="M22" s="78">
        <v>2</v>
      </c>
      <c r="N22" s="78">
        <v>3</v>
      </c>
      <c r="O22" s="54">
        <f t="shared" si="13"/>
        <v>6</v>
      </c>
      <c r="P22" s="58">
        <f t="shared" si="14"/>
        <v>60</v>
      </c>
      <c r="Q22" s="6">
        <f t="shared" si="15"/>
        <v>600</v>
      </c>
    </row>
    <row r="23" spans="1:17" ht="15.75" x14ac:dyDescent="0.25">
      <c r="A23" s="28"/>
      <c r="B23" s="32"/>
      <c r="C23" s="22" t="s">
        <v>35</v>
      </c>
      <c r="D23" s="16"/>
      <c r="E23" s="3">
        <v>1</v>
      </c>
      <c r="F23" s="4"/>
      <c r="G23" s="4"/>
      <c r="H23" s="78"/>
      <c r="I23" s="78"/>
      <c r="J23" s="78">
        <v>3</v>
      </c>
      <c r="K23" s="78"/>
      <c r="L23" s="78"/>
      <c r="M23" s="78"/>
      <c r="N23" s="78"/>
      <c r="O23" s="54">
        <f t="shared" si="13"/>
        <v>4</v>
      </c>
      <c r="P23" s="58">
        <f t="shared" si="14"/>
        <v>40</v>
      </c>
      <c r="Q23" s="6">
        <f t="shared" si="15"/>
        <v>400</v>
      </c>
    </row>
    <row r="24" spans="1:17" ht="15.75" x14ac:dyDescent="0.25">
      <c r="A24" s="28"/>
      <c r="B24" s="32"/>
      <c r="C24" s="22" t="s">
        <v>67</v>
      </c>
      <c r="D24" s="16"/>
      <c r="E24" s="3"/>
      <c r="F24" s="4"/>
      <c r="G24" s="4"/>
      <c r="H24" s="78">
        <v>1</v>
      </c>
      <c r="I24" s="78"/>
      <c r="J24" s="78"/>
      <c r="K24" s="78"/>
      <c r="L24" s="78"/>
      <c r="M24" s="78">
        <v>2</v>
      </c>
      <c r="N24" s="78">
        <v>2</v>
      </c>
      <c r="O24" s="54">
        <f t="shared" si="13"/>
        <v>5</v>
      </c>
      <c r="P24" s="58">
        <f t="shared" si="14"/>
        <v>50</v>
      </c>
      <c r="Q24" s="6">
        <f t="shared" si="15"/>
        <v>500</v>
      </c>
    </row>
    <row r="25" spans="1:17" ht="15.75" x14ac:dyDescent="0.25">
      <c r="A25" s="28"/>
      <c r="B25" s="32"/>
      <c r="C25" s="22" t="s">
        <v>55</v>
      </c>
      <c r="D25" s="16"/>
      <c r="E25" s="3"/>
      <c r="F25" s="4">
        <v>1</v>
      </c>
      <c r="G25" s="4"/>
      <c r="H25" s="78"/>
      <c r="I25" s="78"/>
      <c r="J25" s="78"/>
      <c r="K25" s="78">
        <v>2</v>
      </c>
      <c r="L25" s="78"/>
      <c r="M25" s="78"/>
      <c r="N25" s="78"/>
      <c r="O25" s="54">
        <f t="shared" si="13"/>
        <v>3</v>
      </c>
      <c r="P25" s="58">
        <f t="shared" si="14"/>
        <v>30</v>
      </c>
      <c r="Q25" s="6">
        <f t="shared" si="15"/>
        <v>300</v>
      </c>
    </row>
    <row r="26" spans="1:17" ht="15.75" x14ac:dyDescent="0.25">
      <c r="A26" s="28"/>
      <c r="B26" s="32"/>
      <c r="C26" s="22" t="s">
        <v>57</v>
      </c>
      <c r="D26" s="16"/>
      <c r="E26" s="3"/>
      <c r="F26" s="4">
        <v>1</v>
      </c>
      <c r="G26" s="4"/>
      <c r="H26" s="78"/>
      <c r="I26" s="78"/>
      <c r="J26" s="78"/>
      <c r="K26" s="78">
        <v>2</v>
      </c>
      <c r="L26" s="78"/>
      <c r="M26" s="78"/>
      <c r="N26" s="78">
        <v>3</v>
      </c>
      <c r="O26" s="54">
        <f t="shared" ref="O26:O29" si="16">SUM(D26:N26)</f>
        <v>6</v>
      </c>
      <c r="P26" s="58">
        <f t="shared" ref="P26:P29" si="17">O26*10</f>
        <v>60</v>
      </c>
      <c r="Q26" s="6">
        <f t="shared" ref="Q26:Q29" si="18">P26*10</f>
        <v>600</v>
      </c>
    </row>
    <row r="27" spans="1:17" ht="15.75" x14ac:dyDescent="0.25">
      <c r="A27" s="28"/>
      <c r="B27" s="32"/>
      <c r="C27" s="22" t="s">
        <v>4</v>
      </c>
      <c r="D27" s="16"/>
      <c r="E27" s="3"/>
      <c r="F27" s="4">
        <v>2</v>
      </c>
      <c r="G27" s="4"/>
      <c r="H27" s="78"/>
      <c r="I27" s="78"/>
      <c r="J27" s="78"/>
      <c r="K27" s="78">
        <v>3</v>
      </c>
      <c r="L27" s="78"/>
      <c r="M27" s="78"/>
      <c r="N27" s="78"/>
      <c r="O27" s="54">
        <f t="shared" si="16"/>
        <v>5</v>
      </c>
      <c r="P27" s="58">
        <f t="shared" si="17"/>
        <v>50</v>
      </c>
      <c r="Q27" s="6">
        <f t="shared" si="18"/>
        <v>500</v>
      </c>
    </row>
    <row r="28" spans="1:17" ht="15.75" x14ac:dyDescent="0.25">
      <c r="A28" s="28"/>
      <c r="B28" s="32"/>
      <c r="C28" s="22" t="s">
        <v>6</v>
      </c>
      <c r="D28" s="16"/>
      <c r="E28" s="3"/>
      <c r="F28" s="4"/>
      <c r="G28" s="4"/>
      <c r="H28" s="78">
        <v>2</v>
      </c>
      <c r="I28" s="78"/>
      <c r="J28" s="78"/>
      <c r="K28" s="78"/>
      <c r="L28" s="78"/>
      <c r="M28" s="78">
        <v>3</v>
      </c>
      <c r="N28" s="78">
        <v>6</v>
      </c>
      <c r="O28" s="54">
        <f t="shared" si="16"/>
        <v>11</v>
      </c>
      <c r="P28" s="58">
        <f t="shared" si="17"/>
        <v>110</v>
      </c>
      <c r="Q28" s="6">
        <f t="shared" si="18"/>
        <v>1100</v>
      </c>
    </row>
    <row r="29" spans="1:17" ht="15.75" x14ac:dyDescent="0.25">
      <c r="A29" s="28"/>
      <c r="B29" s="32"/>
      <c r="C29" s="22" t="s">
        <v>5</v>
      </c>
      <c r="D29" s="16"/>
      <c r="E29" s="3"/>
      <c r="F29" s="4"/>
      <c r="G29" s="4">
        <v>2</v>
      </c>
      <c r="H29" s="78"/>
      <c r="I29" s="78"/>
      <c r="J29" s="78"/>
      <c r="K29" s="78"/>
      <c r="L29" s="78">
        <v>3</v>
      </c>
      <c r="M29" s="78"/>
      <c r="N29" s="78"/>
      <c r="O29" s="54">
        <f t="shared" si="16"/>
        <v>5</v>
      </c>
      <c r="P29" s="58">
        <f t="shared" si="17"/>
        <v>50</v>
      </c>
      <c r="Q29" s="6">
        <f t="shared" si="18"/>
        <v>500</v>
      </c>
    </row>
    <row r="30" spans="1:17" ht="15.75" x14ac:dyDescent="0.25">
      <c r="A30" s="28"/>
      <c r="B30" s="32"/>
      <c r="C30" s="22" t="s">
        <v>7</v>
      </c>
      <c r="D30" s="16"/>
      <c r="E30" s="3">
        <v>2</v>
      </c>
      <c r="F30" s="4"/>
      <c r="G30" s="4"/>
      <c r="H30" s="78"/>
      <c r="I30" s="78"/>
      <c r="J30" s="78">
        <v>3</v>
      </c>
      <c r="K30" s="78"/>
      <c r="L30" s="78"/>
      <c r="M30" s="78"/>
      <c r="N30" s="78"/>
      <c r="O30" s="54">
        <f t="shared" si="13"/>
        <v>5</v>
      </c>
      <c r="P30" s="58">
        <f t="shared" si="14"/>
        <v>50</v>
      </c>
      <c r="Q30" s="6">
        <f t="shared" si="15"/>
        <v>500</v>
      </c>
    </row>
    <row r="31" spans="1:17" ht="15.75" x14ac:dyDescent="0.25">
      <c r="A31" s="28"/>
      <c r="B31" s="32"/>
      <c r="C31" s="22" t="s">
        <v>68</v>
      </c>
      <c r="D31" s="16"/>
      <c r="E31" s="3"/>
      <c r="F31" s="4"/>
      <c r="G31" s="4">
        <v>1</v>
      </c>
      <c r="H31" s="78"/>
      <c r="I31" s="78"/>
      <c r="J31" s="78"/>
      <c r="K31" s="78"/>
      <c r="L31" s="78">
        <v>2</v>
      </c>
      <c r="M31" s="78"/>
      <c r="N31" s="78"/>
      <c r="O31" s="54">
        <f t="shared" si="13"/>
        <v>3</v>
      </c>
      <c r="P31" s="58">
        <f t="shared" si="14"/>
        <v>30</v>
      </c>
      <c r="Q31" s="6">
        <f t="shared" si="15"/>
        <v>300</v>
      </c>
    </row>
    <row r="32" spans="1:17" ht="15.75" x14ac:dyDescent="0.25">
      <c r="A32" s="28"/>
      <c r="B32" s="32" t="s">
        <v>44</v>
      </c>
      <c r="C32" s="22" t="s">
        <v>8</v>
      </c>
      <c r="D32" s="16"/>
      <c r="E32" s="3"/>
      <c r="F32" s="4"/>
      <c r="G32" s="4"/>
      <c r="H32" s="78"/>
      <c r="I32" s="78"/>
      <c r="J32" s="78">
        <v>2</v>
      </c>
      <c r="K32" s="78"/>
      <c r="L32" s="78"/>
      <c r="M32" s="78"/>
      <c r="N32" s="78"/>
      <c r="O32" s="54">
        <f t="shared" si="13"/>
        <v>2</v>
      </c>
      <c r="P32" s="58">
        <f t="shared" si="14"/>
        <v>20</v>
      </c>
      <c r="Q32" s="6">
        <f t="shared" si="15"/>
        <v>200</v>
      </c>
    </row>
    <row r="33" spans="1:17" ht="15.75" x14ac:dyDescent="0.25">
      <c r="A33" s="28"/>
      <c r="B33" s="32"/>
      <c r="C33" s="22" t="s">
        <v>69</v>
      </c>
      <c r="D33" s="16"/>
      <c r="E33" s="3"/>
      <c r="F33" s="4"/>
      <c r="G33" s="4"/>
      <c r="H33" s="78"/>
      <c r="I33" s="78"/>
      <c r="J33" s="78">
        <v>2</v>
      </c>
      <c r="K33" s="78"/>
      <c r="L33" s="78"/>
      <c r="M33" s="78"/>
      <c r="N33" s="78"/>
      <c r="O33" s="54">
        <f t="shared" si="7"/>
        <v>2</v>
      </c>
      <c r="P33" s="58">
        <f t="shared" si="8"/>
        <v>20</v>
      </c>
      <c r="Q33" s="6">
        <f t="shared" si="9"/>
        <v>200</v>
      </c>
    </row>
    <row r="34" spans="1:17" ht="15.75" x14ac:dyDescent="0.25">
      <c r="A34" s="28"/>
      <c r="B34" s="32"/>
      <c r="C34" s="22" t="s">
        <v>58</v>
      </c>
      <c r="D34" s="16"/>
      <c r="E34" s="3">
        <v>3</v>
      </c>
      <c r="F34" s="4"/>
      <c r="G34" s="4"/>
      <c r="H34" s="78"/>
      <c r="I34" s="78"/>
      <c r="J34" s="78"/>
      <c r="K34" s="78"/>
      <c r="L34" s="78"/>
      <c r="M34" s="78"/>
      <c r="N34" s="78"/>
      <c r="O34" s="54">
        <f t="shared" ref="O34" si="19">SUM(D34:N34)</f>
        <v>3</v>
      </c>
      <c r="P34" s="58">
        <f t="shared" ref="P34" si="20">O34*10</f>
        <v>30</v>
      </c>
      <c r="Q34" s="6">
        <f t="shared" ref="Q34" si="21">P34*10</f>
        <v>300</v>
      </c>
    </row>
    <row r="35" spans="1:17" ht="15.75" x14ac:dyDescent="0.25">
      <c r="A35" s="28"/>
      <c r="B35" s="32"/>
      <c r="C35" s="22" t="s">
        <v>70</v>
      </c>
      <c r="D35" s="16"/>
      <c r="E35" s="3"/>
      <c r="F35" s="4"/>
      <c r="G35" s="4"/>
      <c r="H35" s="78"/>
      <c r="I35" s="78"/>
      <c r="J35" s="78">
        <v>2</v>
      </c>
      <c r="K35" s="78"/>
      <c r="L35" s="78"/>
      <c r="M35" s="78"/>
      <c r="N35" s="78"/>
      <c r="O35" s="54">
        <f t="shared" ref="O35:O49" si="22">SUM(D35:N35)</f>
        <v>2</v>
      </c>
      <c r="P35" s="58">
        <f t="shared" ref="P35:P49" si="23">O35*10</f>
        <v>20</v>
      </c>
      <c r="Q35" s="6">
        <f t="shared" ref="Q35:Q49" si="24">P35*10</f>
        <v>200</v>
      </c>
    </row>
    <row r="36" spans="1:17" ht="15.75" x14ac:dyDescent="0.25">
      <c r="A36" s="28"/>
      <c r="B36" s="32" t="s">
        <v>37</v>
      </c>
      <c r="C36" s="22" t="s">
        <v>97</v>
      </c>
      <c r="D36" s="16"/>
      <c r="E36" s="3"/>
      <c r="F36" s="4"/>
      <c r="G36" s="4"/>
      <c r="H36" s="78"/>
      <c r="I36" s="78"/>
      <c r="J36" s="78"/>
      <c r="K36" s="78"/>
      <c r="L36" s="78"/>
      <c r="M36" s="78"/>
      <c r="N36" s="78">
        <v>5</v>
      </c>
      <c r="O36" s="54">
        <f t="shared" si="22"/>
        <v>5</v>
      </c>
      <c r="P36" s="58">
        <f t="shared" si="23"/>
        <v>50</v>
      </c>
      <c r="Q36" s="6">
        <f t="shared" si="24"/>
        <v>500</v>
      </c>
    </row>
    <row r="37" spans="1:17" ht="15.75" x14ac:dyDescent="0.25">
      <c r="A37" s="28"/>
      <c r="B37" s="32"/>
      <c r="C37" s="22" t="s">
        <v>59</v>
      </c>
      <c r="D37" s="16"/>
      <c r="E37" s="3"/>
      <c r="F37" s="4">
        <v>1</v>
      </c>
      <c r="G37" s="4"/>
      <c r="H37" s="78"/>
      <c r="I37" s="78"/>
      <c r="J37" s="78"/>
      <c r="K37" s="78">
        <v>3</v>
      </c>
      <c r="L37" s="78"/>
      <c r="M37" s="78"/>
      <c r="N37" s="78">
        <v>9</v>
      </c>
      <c r="O37" s="54">
        <f t="shared" si="22"/>
        <v>13</v>
      </c>
      <c r="P37" s="58">
        <f t="shared" si="23"/>
        <v>130</v>
      </c>
      <c r="Q37" s="6">
        <f t="shared" si="24"/>
        <v>1300</v>
      </c>
    </row>
    <row r="38" spans="1:17" ht="15.75" x14ac:dyDescent="0.25">
      <c r="A38" s="28"/>
      <c r="B38" s="32"/>
      <c r="C38" s="22" t="s">
        <v>60</v>
      </c>
      <c r="D38" s="16"/>
      <c r="E38" s="3"/>
      <c r="F38" s="4">
        <v>1</v>
      </c>
      <c r="G38" s="4"/>
      <c r="H38" s="78"/>
      <c r="I38" s="78"/>
      <c r="J38" s="78"/>
      <c r="K38" s="78">
        <v>2</v>
      </c>
      <c r="L38" s="78"/>
      <c r="M38" s="78"/>
      <c r="N38" s="78">
        <v>11</v>
      </c>
      <c r="O38" s="54">
        <f t="shared" si="22"/>
        <v>14</v>
      </c>
      <c r="P38" s="58">
        <f t="shared" si="23"/>
        <v>140</v>
      </c>
      <c r="Q38" s="6">
        <f t="shared" si="24"/>
        <v>1400</v>
      </c>
    </row>
    <row r="39" spans="1:17" ht="15.75" x14ac:dyDescent="0.25">
      <c r="A39" s="28"/>
      <c r="B39" s="32" t="s">
        <v>45</v>
      </c>
      <c r="C39" s="22" t="s">
        <v>9</v>
      </c>
      <c r="D39" s="16"/>
      <c r="E39" s="3"/>
      <c r="F39" s="4">
        <v>4</v>
      </c>
      <c r="G39" s="4"/>
      <c r="H39" s="78"/>
      <c r="I39" s="78"/>
      <c r="J39" s="78"/>
      <c r="K39" s="78">
        <v>4</v>
      </c>
      <c r="L39" s="78"/>
      <c r="M39" s="78"/>
      <c r="N39" s="78"/>
      <c r="O39" s="54">
        <f t="shared" si="22"/>
        <v>8</v>
      </c>
      <c r="P39" s="58">
        <f t="shared" si="23"/>
        <v>80</v>
      </c>
      <c r="Q39" s="6">
        <f t="shared" si="24"/>
        <v>800</v>
      </c>
    </row>
    <row r="40" spans="1:17" ht="15.75" x14ac:dyDescent="0.25">
      <c r="A40" s="28"/>
      <c r="B40" s="32"/>
      <c r="C40" s="22" t="s">
        <v>78</v>
      </c>
      <c r="D40" s="16"/>
      <c r="E40" s="3"/>
      <c r="F40" s="4"/>
      <c r="G40" s="4"/>
      <c r="H40" s="78"/>
      <c r="I40" s="78"/>
      <c r="J40" s="78"/>
      <c r="K40" s="78">
        <v>3</v>
      </c>
      <c r="L40" s="78"/>
      <c r="M40" s="78"/>
      <c r="N40" s="78"/>
      <c r="O40" s="54">
        <f t="shared" ref="O40" si="25">SUM(D40:N40)</f>
        <v>3</v>
      </c>
      <c r="P40" s="58">
        <f t="shared" ref="P40" si="26">O40*10</f>
        <v>30</v>
      </c>
      <c r="Q40" s="6">
        <f t="shared" ref="Q40" si="27">P40*10</f>
        <v>300</v>
      </c>
    </row>
    <row r="41" spans="1:17" ht="15.75" x14ac:dyDescent="0.25">
      <c r="A41" s="28"/>
      <c r="B41" s="32" t="s">
        <v>41</v>
      </c>
      <c r="C41" s="22" t="s">
        <v>31</v>
      </c>
      <c r="D41" s="16"/>
      <c r="E41" s="3"/>
      <c r="F41" s="4"/>
      <c r="G41" s="4">
        <v>15</v>
      </c>
      <c r="H41" s="78"/>
      <c r="I41" s="78"/>
      <c r="J41" s="78"/>
      <c r="K41" s="78"/>
      <c r="L41" s="78">
        <v>32</v>
      </c>
      <c r="M41" s="78"/>
      <c r="N41" s="78"/>
      <c r="O41" s="54">
        <f t="shared" si="22"/>
        <v>47</v>
      </c>
      <c r="P41" s="58">
        <f t="shared" si="23"/>
        <v>470</v>
      </c>
      <c r="Q41" s="6">
        <f t="shared" si="24"/>
        <v>4700</v>
      </c>
    </row>
    <row r="42" spans="1:17" ht="15.75" x14ac:dyDescent="0.25">
      <c r="A42" s="28"/>
      <c r="B42" s="32" t="s">
        <v>46</v>
      </c>
      <c r="C42" s="22" t="s">
        <v>10</v>
      </c>
      <c r="D42" s="16"/>
      <c r="E42" s="3"/>
      <c r="F42" s="4"/>
      <c r="G42" s="4">
        <v>5</v>
      </c>
      <c r="H42" s="78"/>
      <c r="I42" s="78"/>
      <c r="J42" s="78"/>
      <c r="K42" s="78"/>
      <c r="L42" s="78">
        <v>9</v>
      </c>
      <c r="M42" s="78"/>
      <c r="N42" s="78"/>
      <c r="O42" s="54">
        <f t="shared" si="22"/>
        <v>14</v>
      </c>
      <c r="P42" s="58">
        <f t="shared" si="23"/>
        <v>140</v>
      </c>
      <c r="Q42" s="6">
        <f t="shared" si="24"/>
        <v>1400</v>
      </c>
    </row>
    <row r="43" spans="1:17" ht="15.75" x14ac:dyDescent="0.25">
      <c r="A43" s="28"/>
      <c r="B43" s="32" t="s">
        <v>62</v>
      </c>
      <c r="C43" s="22" t="s">
        <v>71</v>
      </c>
      <c r="D43" s="16"/>
      <c r="E43" s="3"/>
      <c r="F43" s="4"/>
      <c r="G43" s="4">
        <v>1</v>
      </c>
      <c r="H43" s="78"/>
      <c r="I43" s="78"/>
      <c r="J43" s="78"/>
      <c r="K43" s="78"/>
      <c r="L43" s="78">
        <v>1</v>
      </c>
      <c r="M43" s="78"/>
      <c r="N43" s="78"/>
      <c r="O43" s="54">
        <f t="shared" si="22"/>
        <v>2</v>
      </c>
      <c r="P43" s="58">
        <f t="shared" si="23"/>
        <v>20</v>
      </c>
      <c r="Q43" s="6">
        <f t="shared" si="24"/>
        <v>200</v>
      </c>
    </row>
    <row r="44" spans="1:17" ht="15.75" x14ac:dyDescent="0.25">
      <c r="A44" s="28"/>
      <c r="B44" s="32"/>
      <c r="C44" s="22" t="s">
        <v>79</v>
      </c>
      <c r="D44" s="16"/>
      <c r="E44" s="3"/>
      <c r="F44" s="4"/>
      <c r="G44" s="4"/>
      <c r="H44" s="78"/>
      <c r="I44" s="78"/>
      <c r="J44" s="78"/>
      <c r="K44" s="78"/>
      <c r="L44" s="78">
        <v>2</v>
      </c>
      <c r="M44" s="78"/>
      <c r="N44" s="78"/>
      <c r="O44" s="54">
        <f t="shared" si="22"/>
        <v>2</v>
      </c>
      <c r="P44" s="58">
        <f t="shared" si="23"/>
        <v>20</v>
      </c>
      <c r="Q44" s="6">
        <f t="shared" si="24"/>
        <v>200</v>
      </c>
    </row>
    <row r="45" spans="1:17" ht="15.75" x14ac:dyDescent="0.25">
      <c r="A45" s="28"/>
      <c r="B45" s="32" t="s">
        <v>47</v>
      </c>
      <c r="C45" s="22" t="s">
        <v>72</v>
      </c>
      <c r="D45" s="16"/>
      <c r="E45" s="3"/>
      <c r="F45" s="4"/>
      <c r="G45" s="4">
        <v>1</v>
      </c>
      <c r="H45" s="78"/>
      <c r="I45" s="78"/>
      <c r="J45" s="78"/>
      <c r="K45" s="78"/>
      <c r="L45" s="78"/>
      <c r="M45" s="78"/>
      <c r="N45" s="78"/>
      <c r="O45" s="54">
        <f t="shared" si="22"/>
        <v>1</v>
      </c>
      <c r="P45" s="58">
        <f t="shared" si="23"/>
        <v>10</v>
      </c>
      <c r="Q45" s="6">
        <f t="shared" si="24"/>
        <v>100</v>
      </c>
    </row>
    <row r="46" spans="1:17" ht="15.75" x14ac:dyDescent="0.25">
      <c r="A46" s="28"/>
      <c r="B46" s="32"/>
      <c r="C46" s="22" t="s">
        <v>73</v>
      </c>
      <c r="D46" s="16"/>
      <c r="E46" s="3"/>
      <c r="F46" s="4"/>
      <c r="G46" s="4">
        <v>4</v>
      </c>
      <c r="H46" s="78"/>
      <c r="I46" s="78"/>
      <c r="J46" s="78"/>
      <c r="K46" s="78"/>
      <c r="L46" s="78"/>
      <c r="M46" s="78"/>
      <c r="N46" s="78"/>
      <c r="O46" s="54">
        <f t="shared" si="22"/>
        <v>4</v>
      </c>
      <c r="P46" s="58">
        <f t="shared" si="23"/>
        <v>40</v>
      </c>
      <c r="Q46" s="6">
        <f t="shared" si="24"/>
        <v>400</v>
      </c>
    </row>
    <row r="47" spans="1:17" ht="15.75" x14ac:dyDescent="0.25">
      <c r="A47" s="28"/>
      <c r="B47" s="32"/>
      <c r="C47" s="22" t="s">
        <v>74</v>
      </c>
      <c r="D47" s="16"/>
      <c r="E47" s="3"/>
      <c r="F47" s="4"/>
      <c r="G47" s="4">
        <v>1</v>
      </c>
      <c r="H47" s="78"/>
      <c r="I47" s="78"/>
      <c r="J47" s="78"/>
      <c r="K47" s="78"/>
      <c r="L47" s="78"/>
      <c r="M47" s="78"/>
      <c r="N47" s="78"/>
      <c r="O47" s="54">
        <f t="shared" si="22"/>
        <v>1</v>
      </c>
      <c r="P47" s="58">
        <f t="shared" si="23"/>
        <v>10</v>
      </c>
      <c r="Q47" s="6">
        <f t="shared" si="24"/>
        <v>100</v>
      </c>
    </row>
    <row r="48" spans="1:17" ht="15.75" x14ac:dyDescent="0.25">
      <c r="A48" s="28"/>
      <c r="B48" s="32"/>
      <c r="C48" s="22" t="s">
        <v>30</v>
      </c>
      <c r="D48" s="16"/>
      <c r="E48" s="3"/>
      <c r="F48" s="4"/>
      <c r="G48" s="4"/>
      <c r="H48" s="78"/>
      <c r="I48" s="78">
        <v>11</v>
      </c>
      <c r="J48" s="78"/>
      <c r="K48" s="78"/>
      <c r="L48" s="78"/>
      <c r="M48" s="78"/>
      <c r="N48" s="78">
        <v>22</v>
      </c>
      <c r="O48" s="54">
        <f t="shared" si="22"/>
        <v>33</v>
      </c>
      <c r="P48" s="58">
        <f t="shared" si="23"/>
        <v>330</v>
      </c>
      <c r="Q48" s="6">
        <f t="shared" si="24"/>
        <v>3300</v>
      </c>
    </row>
    <row r="49" spans="1:17" ht="15.75" x14ac:dyDescent="0.25">
      <c r="A49" s="28"/>
      <c r="B49" s="32" t="s">
        <v>48</v>
      </c>
      <c r="C49" s="22" t="s">
        <v>98</v>
      </c>
      <c r="D49" s="16"/>
      <c r="E49" s="3"/>
      <c r="F49" s="4"/>
      <c r="G49" s="4"/>
      <c r="H49" s="78"/>
      <c r="I49" s="78"/>
      <c r="J49" s="78"/>
      <c r="K49" s="78"/>
      <c r="L49" s="78"/>
      <c r="M49" s="78"/>
      <c r="N49" s="78">
        <v>4</v>
      </c>
      <c r="O49" s="54">
        <f t="shared" si="22"/>
        <v>4</v>
      </c>
      <c r="P49" s="58">
        <f t="shared" si="23"/>
        <v>40</v>
      </c>
      <c r="Q49" s="6">
        <f t="shared" si="24"/>
        <v>400</v>
      </c>
    </row>
    <row r="50" spans="1:17" ht="15.75" x14ac:dyDescent="0.25">
      <c r="A50" s="28"/>
      <c r="B50" s="32"/>
      <c r="C50" s="22" t="s">
        <v>12</v>
      </c>
      <c r="D50" s="16"/>
      <c r="E50" s="3"/>
      <c r="F50" s="4">
        <v>7</v>
      </c>
      <c r="G50" s="4"/>
      <c r="H50" s="78"/>
      <c r="I50" s="78"/>
      <c r="J50" s="78"/>
      <c r="K50" s="78"/>
      <c r="L50" s="78"/>
      <c r="M50" s="78">
        <v>13</v>
      </c>
      <c r="N50" s="78">
        <v>4</v>
      </c>
      <c r="O50" s="54">
        <f t="shared" si="0"/>
        <v>24</v>
      </c>
      <c r="P50" s="58">
        <f t="shared" si="5"/>
        <v>240</v>
      </c>
      <c r="Q50" s="6">
        <f t="shared" si="6"/>
        <v>2400</v>
      </c>
    </row>
    <row r="51" spans="1:17" ht="15.75" x14ac:dyDescent="0.25">
      <c r="A51" s="28"/>
      <c r="B51" s="32"/>
      <c r="C51" s="22" t="s">
        <v>99</v>
      </c>
      <c r="D51" s="16"/>
      <c r="E51" s="3"/>
      <c r="F51" s="4"/>
      <c r="G51" s="4"/>
      <c r="H51" s="78"/>
      <c r="I51" s="78"/>
      <c r="J51" s="78"/>
      <c r="K51" s="78"/>
      <c r="L51" s="78"/>
      <c r="M51" s="78"/>
      <c r="N51" s="78">
        <v>4</v>
      </c>
      <c r="O51" s="54">
        <f t="shared" si="0"/>
        <v>4</v>
      </c>
      <c r="P51" s="58">
        <f t="shared" si="5"/>
        <v>40</v>
      </c>
      <c r="Q51" s="6">
        <f t="shared" si="6"/>
        <v>400</v>
      </c>
    </row>
    <row r="52" spans="1:17" ht="15.75" x14ac:dyDescent="0.25">
      <c r="A52" s="28"/>
      <c r="B52" s="32"/>
      <c r="C52" s="22" t="s">
        <v>100</v>
      </c>
      <c r="D52" s="16"/>
      <c r="E52" s="3"/>
      <c r="F52" s="4"/>
      <c r="G52" s="4"/>
      <c r="H52" s="78"/>
      <c r="I52" s="78"/>
      <c r="J52" s="78"/>
      <c r="K52" s="78"/>
      <c r="L52" s="78"/>
      <c r="M52" s="78"/>
      <c r="N52" s="78">
        <v>4</v>
      </c>
      <c r="O52" s="54">
        <f t="shared" si="0"/>
        <v>4</v>
      </c>
      <c r="P52" s="58">
        <f t="shared" si="1"/>
        <v>40</v>
      </c>
      <c r="Q52" s="6">
        <f t="shared" si="1"/>
        <v>400</v>
      </c>
    </row>
    <row r="53" spans="1:17" ht="15.75" x14ac:dyDescent="0.25">
      <c r="A53" s="28"/>
      <c r="B53" s="32" t="s">
        <v>38</v>
      </c>
      <c r="C53" s="21" t="s">
        <v>80</v>
      </c>
      <c r="D53" s="16"/>
      <c r="E53" s="3"/>
      <c r="F53" s="4"/>
      <c r="G53" s="4"/>
      <c r="H53" s="78"/>
      <c r="I53" s="78"/>
      <c r="J53" s="78"/>
      <c r="K53" s="78"/>
      <c r="L53" s="78">
        <v>3</v>
      </c>
      <c r="M53" s="78"/>
      <c r="N53" s="78"/>
      <c r="O53" s="54">
        <f t="shared" si="0"/>
        <v>3</v>
      </c>
      <c r="P53" s="58">
        <f t="shared" si="1"/>
        <v>30</v>
      </c>
      <c r="Q53" s="6">
        <f t="shared" si="1"/>
        <v>300</v>
      </c>
    </row>
    <row r="54" spans="1:17" ht="15.75" x14ac:dyDescent="0.25">
      <c r="A54" s="28"/>
      <c r="B54" s="32"/>
      <c r="C54" s="22" t="s">
        <v>81</v>
      </c>
      <c r="D54" s="16"/>
      <c r="E54" s="3"/>
      <c r="F54" s="4"/>
      <c r="G54" s="4"/>
      <c r="H54" s="78"/>
      <c r="I54" s="78"/>
      <c r="J54" s="78"/>
      <c r="K54" s="78"/>
      <c r="L54" s="78">
        <v>3</v>
      </c>
      <c r="M54" s="78"/>
      <c r="N54" s="78"/>
      <c r="O54" s="54">
        <f t="shared" si="0"/>
        <v>3</v>
      </c>
      <c r="P54" s="58">
        <f t="shared" si="1"/>
        <v>30</v>
      </c>
      <c r="Q54" s="6">
        <f t="shared" si="1"/>
        <v>300</v>
      </c>
    </row>
    <row r="55" spans="1:17" ht="15.75" x14ac:dyDescent="0.25">
      <c r="A55" s="28"/>
      <c r="B55" s="32"/>
      <c r="C55" s="21" t="s">
        <v>82</v>
      </c>
      <c r="D55" s="16"/>
      <c r="E55" s="3"/>
      <c r="F55" s="4"/>
      <c r="G55" s="4"/>
      <c r="H55" s="78"/>
      <c r="I55" s="78"/>
      <c r="J55" s="78"/>
      <c r="K55" s="78"/>
      <c r="L55" s="78">
        <v>3</v>
      </c>
      <c r="M55" s="78"/>
      <c r="N55" s="78"/>
      <c r="O55" s="54">
        <f t="shared" si="0"/>
        <v>3</v>
      </c>
      <c r="P55" s="58">
        <f t="shared" si="1"/>
        <v>30</v>
      </c>
      <c r="Q55" s="6">
        <f t="shared" si="1"/>
        <v>300</v>
      </c>
    </row>
    <row r="56" spans="1:17" ht="15.75" x14ac:dyDescent="0.25">
      <c r="A56" s="28"/>
      <c r="B56" s="32"/>
      <c r="C56" s="21" t="s">
        <v>83</v>
      </c>
      <c r="D56" s="16"/>
      <c r="E56" s="3"/>
      <c r="F56" s="4"/>
      <c r="G56" s="4"/>
      <c r="H56" s="78"/>
      <c r="I56" s="78"/>
      <c r="J56" s="78"/>
      <c r="K56" s="78"/>
      <c r="L56" s="78">
        <v>3</v>
      </c>
      <c r="M56" s="78"/>
      <c r="N56" s="78"/>
      <c r="O56" s="54">
        <f t="shared" si="0"/>
        <v>3</v>
      </c>
      <c r="P56" s="58">
        <f t="shared" si="1"/>
        <v>30</v>
      </c>
      <c r="Q56" s="6">
        <f t="shared" si="1"/>
        <v>300</v>
      </c>
    </row>
    <row r="57" spans="1:17" ht="15.75" x14ac:dyDescent="0.25">
      <c r="A57" s="28"/>
      <c r="B57" s="32" t="s">
        <v>39</v>
      </c>
      <c r="C57" s="21" t="s">
        <v>75</v>
      </c>
      <c r="D57" s="16"/>
      <c r="E57" s="3"/>
      <c r="F57" s="4"/>
      <c r="G57" s="4"/>
      <c r="H57" s="78"/>
      <c r="I57" s="78"/>
      <c r="J57" s="78">
        <v>2</v>
      </c>
      <c r="K57" s="78"/>
      <c r="L57" s="78"/>
      <c r="M57" s="78"/>
      <c r="N57" s="78"/>
      <c r="O57" s="54">
        <f t="shared" si="0"/>
        <v>2</v>
      </c>
      <c r="P57" s="58">
        <f t="shared" ref="P57" si="28">O57*10</f>
        <v>20</v>
      </c>
      <c r="Q57" s="6">
        <f t="shared" ref="Q57" si="29">P57*10</f>
        <v>200</v>
      </c>
    </row>
    <row r="58" spans="1:17" ht="15.75" x14ac:dyDescent="0.25">
      <c r="A58" s="28"/>
      <c r="B58" s="32"/>
      <c r="C58" s="22" t="s">
        <v>76</v>
      </c>
      <c r="D58" s="16"/>
      <c r="E58" s="3"/>
      <c r="F58" s="4"/>
      <c r="G58" s="4"/>
      <c r="H58" s="78"/>
      <c r="I58" s="78"/>
      <c r="J58" s="78">
        <v>6</v>
      </c>
      <c r="K58" s="78"/>
      <c r="L58" s="78"/>
      <c r="M58" s="78"/>
      <c r="N58" s="78"/>
      <c r="O58" s="54">
        <f t="shared" si="0"/>
        <v>6</v>
      </c>
      <c r="P58" s="58">
        <f t="shared" si="1"/>
        <v>60</v>
      </c>
      <c r="Q58" s="6">
        <f t="shared" si="1"/>
        <v>600</v>
      </c>
    </row>
    <row r="59" spans="1:17" ht="16.5" thickBot="1" x14ac:dyDescent="0.3">
      <c r="A59" s="30"/>
      <c r="B59" s="33" t="s">
        <v>49</v>
      </c>
      <c r="C59" s="23" t="s">
        <v>16</v>
      </c>
      <c r="D59" s="17"/>
      <c r="E59" s="7"/>
      <c r="F59" s="8">
        <v>6</v>
      </c>
      <c r="G59" s="8"/>
      <c r="H59" s="81"/>
      <c r="I59" s="81"/>
      <c r="J59" s="81"/>
      <c r="K59" s="81">
        <v>12</v>
      </c>
      <c r="L59" s="81"/>
      <c r="M59" s="81"/>
      <c r="N59" s="81"/>
      <c r="O59" s="54">
        <f t="shared" si="0"/>
        <v>18</v>
      </c>
      <c r="P59" s="60">
        <f t="shared" si="1"/>
        <v>180</v>
      </c>
      <c r="Q59" s="49">
        <f t="shared" si="1"/>
        <v>1800</v>
      </c>
    </row>
    <row r="60" spans="1:17" ht="15.75" x14ac:dyDescent="0.25">
      <c r="A60" s="71"/>
      <c r="B60" s="72"/>
      <c r="C60" s="24" t="s">
        <v>25</v>
      </c>
      <c r="D60" s="18">
        <f t="shared" ref="D60:O60" si="30">SUM(D2:D59)</f>
        <v>84</v>
      </c>
      <c r="E60" s="9">
        <f t="shared" si="30"/>
        <v>39</v>
      </c>
      <c r="F60" s="9">
        <f t="shared" si="30"/>
        <v>42</v>
      </c>
      <c r="G60" s="9">
        <f t="shared" si="30"/>
        <v>33</v>
      </c>
      <c r="H60" s="9">
        <f t="shared" ref="H60:I60" si="31">SUM(H2:H59)</f>
        <v>6</v>
      </c>
      <c r="I60" s="9">
        <f t="shared" si="31"/>
        <v>11</v>
      </c>
      <c r="J60" s="9">
        <f t="shared" ref="J60:K60" si="32">SUM(J2:J59)</f>
        <v>77</v>
      </c>
      <c r="K60" s="9">
        <f t="shared" si="32"/>
        <v>40</v>
      </c>
      <c r="L60" s="9">
        <f t="shared" ref="L60:M60" si="33">SUM(L2:L59)</f>
        <v>87</v>
      </c>
      <c r="M60" s="9">
        <f t="shared" si="33"/>
        <v>25</v>
      </c>
      <c r="N60" s="9">
        <f t="shared" si="30"/>
        <v>190</v>
      </c>
      <c r="O60" s="10">
        <f t="shared" si="30"/>
        <v>634</v>
      </c>
      <c r="P60" s="11"/>
      <c r="Q60" s="11"/>
    </row>
    <row r="61" spans="1:17" ht="15.75" x14ac:dyDescent="0.25">
      <c r="A61" s="67"/>
      <c r="B61" s="68"/>
      <c r="C61" s="25" t="s">
        <v>28</v>
      </c>
      <c r="D61" s="19">
        <f>D60*10</f>
        <v>840</v>
      </c>
      <c r="E61" s="12">
        <f t="shared" ref="E61:O61" si="34">E60*10</f>
        <v>390</v>
      </c>
      <c r="F61" s="12">
        <f t="shared" ref="F61" si="35">F60*10</f>
        <v>420</v>
      </c>
      <c r="G61" s="12">
        <f t="shared" si="34"/>
        <v>330</v>
      </c>
      <c r="H61" s="12">
        <f t="shared" ref="H61:I61" si="36">H60*10</f>
        <v>60</v>
      </c>
      <c r="I61" s="12">
        <f t="shared" si="36"/>
        <v>110</v>
      </c>
      <c r="J61" s="12">
        <f t="shared" ref="J61:K61" si="37">J60*10</f>
        <v>770</v>
      </c>
      <c r="K61" s="12">
        <f t="shared" si="37"/>
        <v>400</v>
      </c>
      <c r="L61" s="12">
        <f t="shared" ref="L61" si="38">L60*10</f>
        <v>870</v>
      </c>
      <c r="M61" s="12">
        <f t="shared" ref="M61:N61" si="39">M60*10</f>
        <v>250</v>
      </c>
      <c r="N61" s="12">
        <f t="shared" si="39"/>
        <v>1900</v>
      </c>
      <c r="O61" s="13">
        <f t="shared" si="34"/>
        <v>6340</v>
      </c>
      <c r="P61" s="14"/>
      <c r="Q61" s="14"/>
    </row>
    <row r="62" spans="1:17" ht="16.5" thickBot="1" x14ac:dyDescent="0.3">
      <c r="A62" s="69"/>
      <c r="B62" s="70"/>
      <c r="C62" s="73" t="s">
        <v>51</v>
      </c>
      <c r="D62" s="74">
        <f>D61*10</f>
        <v>8400</v>
      </c>
      <c r="E62" s="74">
        <f t="shared" ref="E62:N62" si="40">E61*10</f>
        <v>3900</v>
      </c>
      <c r="F62" s="74">
        <f t="shared" si="40"/>
        <v>4200</v>
      </c>
      <c r="G62" s="74">
        <f t="shared" si="40"/>
        <v>3300</v>
      </c>
      <c r="H62" s="74">
        <f t="shared" si="40"/>
        <v>600</v>
      </c>
      <c r="I62" s="74">
        <f t="shared" si="40"/>
        <v>1100</v>
      </c>
      <c r="J62" s="74">
        <f t="shared" si="40"/>
        <v>7700</v>
      </c>
      <c r="K62" s="74">
        <f t="shared" ref="K62:M62" si="41">K61*10</f>
        <v>4000</v>
      </c>
      <c r="L62" s="74">
        <f t="shared" si="41"/>
        <v>8700</v>
      </c>
      <c r="M62" s="74">
        <f t="shared" si="41"/>
        <v>2500</v>
      </c>
      <c r="N62" s="74">
        <f t="shared" si="40"/>
        <v>19000</v>
      </c>
      <c r="O62" s="73">
        <f t="shared" ref="O62" si="42">O61*10</f>
        <v>63400</v>
      </c>
      <c r="P62" s="15"/>
      <c r="Q62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62A3F-7212-42C6-9E90-0628B044825D}">
  <dimension ref="A1:J18"/>
  <sheetViews>
    <sheetView zoomScale="85" zoomScaleNormal="85" workbookViewId="0">
      <pane ySplit="1" topLeftCell="A2" activePane="bottomLeft" state="frozen"/>
      <selection pane="bottomLeft" sqref="A1:C1"/>
    </sheetView>
  </sheetViews>
  <sheetFormatPr defaultRowHeight="15" x14ac:dyDescent="0.25"/>
  <cols>
    <col min="1" max="1" width="27.140625" bestFit="1" customWidth="1"/>
    <col min="2" max="2" width="26.5703125" bestFit="1" customWidth="1"/>
    <col min="3" max="3" width="39" bestFit="1" customWidth="1"/>
    <col min="8" max="8" width="23.140625" customWidth="1"/>
    <col min="10" max="10" width="10.7109375" customWidth="1"/>
    <col min="12" max="12" width="9.28515625" customWidth="1"/>
  </cols>
  <sheetData>
    <row r="1" spans="1:10" ht="33.75" customHeight="1" thickBot="1" x14ac:dyDescent="0.3">
      <c r="A1" s="102" t="s">
        <v>77</v>
      </c>
      <c r="B1" s="103"/>
      <c r="C1" s="104"/>
      <c r="D1" s="76">
        <v>44235</v>
      </c>
      <c r="E1" s="76">
        <v>44239</v>
      </c>
      <c r="F1" s="76">
        <v>44246</v>
      </c>
      <c r="G1" s="76">
        <v>44253</v>
      </c>
      <c r="H1" s="52" t="s">
        <v>101</v>
      </c>
      <c r="I1" s="56" t="s">
        <v>29</v>
      </c>
      <c r="J1" s="2" t="s">
        <v>52</v>
      </c>
    </row>
    <row r="2" spans="1:10" ht="15.75" x14ac:dyDescent="0.25">
      <c r="A2" s="34" t="s">
        <v>21</v>
      </c>
      <c r="B2" s="31" t="s">
        <v>62</v>
      </c>
      <c r="C2" s="26" t="s">
        <v>11</v>
      </c>
      <c r="D2" s="77">
        <v>46</v>
      </c>
      <c r="E2" s="77">
        <v>12</v>
      </c>
      <c r="F2" s="77">
        <v>20</v>
      </c>
      <c r="G2" s="77"/>
      <c r="H2" s="53">
        <f>SUM(D2:G2)</f>
        <v>78</v>
      </c>
      <c r="I2" s="57">
        <f>H2*10</f>
        <v>780</v>
      </c>
      <c r="J2" s="46">
        <f>I2*10</f>
        <v>7800</v>
      </c>
    </row>
    <row r="3" spans="1:10" ht="15.75" x14ac:dyDescent="0.25">
      <c r="A3" s="100"/>
      <c r="B3" s="36" t="s">
        <v>38</v>
      </c>
      <c r="C3" s="20" t="s">
        <v>89</v>
      </c>
      <c r="D3" s="80"/>
      <c r="E3" s="80">
        <v>24</v>
      </c>
      <c r="F3" s="80">
        <v>40</v>
      </c>
      <c r="G3" s="80">
        <v>38</v>
      </c>
      <c r="H3" s="55">
        <f t="shared" ref="H3:H15" si="0">SUM(D3:G3)</f>
        <v>102</v>
      </c>
      <c r="I3" s="59">
        <f t="shared" ref="I3:J3" si="1">H3*10</f>
        <v>1020</v>
      </c>
      <c r="J3" s="41">
        <f t="shared" si="1"/>
        <v>10200</v>
      </c>
    </row>
    <row r="4" spans="1:10" ht="15.75" x14ac:dyDescent="0.25">
      <c r="A4" s="100"/>
      <c r="B4" s="36" t="s">
        <v>39</v>
      </c>
      <c r="C4" s="20" t="s">
        <v>14</v>
      </c>
      <c r="D4" s="80"/>
      <c r="E4" s="80">
        <v>13</v>
      </c>
      <c r="F4" s="80">
        <v>22</v>
      </c>
      <c r="G4" s="80"/>
      <c r="H4" s="55">
        <f t="shared" si="0"/>
        <v>35</v>
      </c>
      <c r="I4" s="59">
        <f t="shared" ref="I4:J4" si="2">H4*10</f>
        <v>350</v>
      </c>
      <c r="J4" s="41">
        <f t="shared" si="2"/>
        <v>3500</v>
      </c>
    </row>
    <row r="5" spans="1:10" ht="16.5" thickBot="1" x14ac:dyDescent="0.3">
      <c r="A5" s="101"/>
      <c r="B5" s="88" t="s">
        <v>40</v>
      </c>
      <c r="C5" s="89" t="s">
        <v>27</v>
      </c>
      <c r="D5" s="90"/>
      <c r="E5" s="90">
        <v>24</v>
      </c>
      <c r="F5" s="90">
        <v>41</v>
      </c>
      <c r="G5" s="90">
        <v>38</v>
      </c>
      <c r="H5" s="91">
        <f t="shared" si="0"/>
        <v>103</v>
      </c>
      <c r="I5" s="92">
        <f t="shared" ref="I5:J5" si="3">H5*10</f>
        <v>1030</v>
      </c>
      <c r="J5" s="93">
        <f t="shared" si="3"/>
        <v>10300</v>
      </c>
    </row>
    <row r="6" spans="1:10" ht="15.75" x14ac:dyDescent="0.25">
      <c r="A6" s="34" t="s">
        <v>22</v>
      </c>
      <c r="B6" s="31" t="s">
        <v>36</v>
      </c>
      <c r="C6" s="26" t="s">
        <v>85</v>
      </c>
      <c r="D6" s="77"/>
      <c r="E6" s="77">
        <v>25</v>
      </c>
      <c r="F6" s="77">
        <v>42</v>
      </c>
      <c r="G6" s="77"/>
      <c r="H6" s="53">
        <f t="shared" si="0"/>
        <v>67</v>
      </c>
      <c r="I6" s="57">
        <f t="shared" ref="I6:J6" si="4">H6*10</f>
        <v>670</v>
      </c>
      <c r="J6" s="46">
        <f t="shared" si="4"/>
        <v>6700</v>
      </c>
    </row>
    <row r="7" spans="1:10" ht="15.75" x14ac:dyDescent="0.25">
      <c r="A7" s="100"/>
      <c r="B7" s="36" t="s">
        <v>43</v>
      </c>
      <c r="C7" s="20" t="s">
        <v>6</v>
      </c>
      <c r="D7" s="80">
        <v>102</v>
      </c>
      <c r="E7" s="80">
        <v>26</v>
      </c>
      <c r="F7" s="80">
        <v>43</v>
      </c>
      <c r="G7" s="80">
        <v>40</v>
      </c>
      <c r="H7" s="55">
        <f t="shared" si="0"/>
        <v>211</v>
      </c>
      <c r="I7" s="59">
        <f t="shared" ref="I7:J7" si="5">H7*10</f>
        <v>2110</v>
      </c>
      <c r="J7" s="41">
        <f t="shared" si="5"/>
        <v>21100</v>
      </c>
    </row>
    <row r="8" spans="1:10" ht="15.75" x14ac:dyDescent="0.25">
      <c r="A8" s="100"/>
      <c r="B8" s="36" t="s">
        <v>44</v>
      </c>
      <c r="C8" s="20" t="s">
        <v>8</v>
      </c>
      <c r="D8" s="80"/>
      <c r="E8" s="80">
        <v>13</v>
      </c>
      <c r="F8" s="80">
        <v>22</v>
      </c>
      <c r="G8" s="80"/>
      <c r="H8" s="55">
        <f t="shared" si="0"/>
        <v>35</v>
      </c>
      <c r="I8" s="59">
        <f t="shared" ref="I8:J8" si="6">H8*10</f>
        <v>350</v>
      </c>
      <c r="J8" s="41">
        <f t="shared" si="6"/>
        <v>3500</v>
      </c>
    </row>
    <row r="9" spans="1:10" ht="15.75" x14ac:dyDescent="0.25">
      <c r="A9" s="100"/>
      <c r="B9" s="36" t="s">
        <v>37</v>
      </c>
      <c r="C9" s="20" t="s">
        <v>86</v>
      </c>
      <c r="D9" s="80"/>
      <c r="E9" s="80">
        <v>12</v>
      </c>
      <c r="F9" s="80">
        <v>20</v>
      </c>
      <c r="G9" s="80">
        <v>19</v>
      </c>
      <c r="H9" s="55">
        <f t="shared" si="0"/>
        <v>51</v>
      </c>
      <c r="I9" s="59">
        <f t="shared" ref="I9:J9" si="7">H9*10</f>
        <v>510</v>
      </c>
      <c r="J9" s="41">
        <f t="shared" si="7"/>
        <v>5100</v>
      </c>
    </row>
    <row r="10" spans="1:10" ht="15.75" x14ac:dyDescent="0.25">
      <c r="A10" s="100"/>
      <c r="B10" s="36" t="s">
        <v>45</v>
      </c>
      <c r="C10" s="20" t="s">
        <v>9</v>
      </c>
      <c r="D10" s="80"/>
      <c r="E10" s="80">
        <v>7</v>
      </c>
      <c r="F10" s="80">
        <v>10</v>
      </c>
      <c r="G10" s="80"/>
      <c r="H10" s="55">
        <f t="shared" si="0"/>
        <v>17</v>
      </c>
      <c r="I10" s="59">
        <f t="shared" ref="I10:J10" si="8">H10*10</f>
        <v>170</v>
      </c>
      <c r="J10" s="41">
        <f t="shared" si="8"/>
        <v>1700</v>
      </c>
    </row>
    <row r="11" spans="1:10" ht="15.75" x14ac:dyDescent="0.25">
      <c r="A11" s="100"/>
      <c r="B11" s="36" t="s">
        <v>41</v>
      </c>
      <c r="C11" s="20" t="s">
        <v>31</v>
      </c>
      <c r="D11" s="80"/>
      <c r="E11" s="80">
        <v>16</v>
      </c>
      <c r="F11" s="80">
        <v>29</v>
      </c>
      <c r="G11" s="80">
        <v>25</v>
      </c>
      <c r="H11" s="55">
        <f t="shared" si="0"/>
        <v>70</v>
      </c>
      <c r="I11" s="59">
        <f t="shared" ref="I11:J11" si="9">H11*10</f>
        <v>700</v>
      </c>
      <c r="J11" s="41">
        <f t="shared" si="9"/>
        <v>7000</v>
      </c>
    </row>
    <row r="12" spans="1:10" ht="15.75" x14ac:dyDescent="0.25">
      <c r="A12" s="100"/>
      <c r="B12" s="36" t="s">
        <v>46</v>
      </c>
      <c r="C12" s="20" t="s">
        <v>10</v>
      </c>
      <c r="D12" s="80"/>
      <c r="E12" s="80">
        <v>10</v>
      </c>
      <c r="F12" s="80">
        <v>15</v>
      </c>
      <c r="G12" s="80"/>
      <c r="H12" s="55">
        <f t="shared" si="0"/>
        <v>25</v>
      </c>
      <c r="I12" s="59">
        <f t="shared" ref="I12:J12" si="10">H12*10</f>
        <v>250</v>
      </c>
      <c r="J12" s="41">
        <f t="shared" si="10"/>
        <v>2500</v>
      </c>
    </row>
    <row r="13" spans="1:10" ht="15.75" x14ac:dyDescent="0.25">
      <c r="A13" s="100"/>
      <c r="B13" s="36" t="s">
        <v>47</v>
      </c>
      <c r="C13" s="20" t="s">
        <v>30</v>
      </c>
      <c r="D13" s="80"/>
      <c r="E13" s="80">
        <v>11</v>
      </c>
      <c r="F13" s="80">
        <v>18</v>
      </c>
      <c r="G13" s="80"/>
      <c r="H13" s="55">
        <f t="shared" si="0"/>
        <v>29</v>
      </c>
      <c r="I13" s="59">
        <f t="shared" ref="I13:J13" si="11">H13*10</f>
        <v>290</v>
      </c>
      <c r="J13" s="41">
        <f t="shared" si="11"/>
        <v>2900</v>
      </c>
    </row>
    <row r="14" spans="1:10" ht="15.75" x14ac:dyDescent="0.25">
      <c r="A14" s="100"/>
      <c r="B14" s="36" t="s">
        <v>48</v>
      </c>
      <c r="C14" s="20" t="s">
        <v>12</v>
      </c>
      <c r="D14" s="80">
        <v>44</v>
      </c>
      <c r="E14" s="80">
        <v>11</v>
      </c>
      <c r="F14" s="80">
        <v>18</v>
      </c>
      <c r="G14" s="80"/>
      <c r="H14" s="55">
        <f t="shared" si="0"/>
        <v>73</v>
      </c>
      <c r="I14" s="59">
        <f t="shared" ref="I14:J14" si="12">H14*10</f>
        <v>730</v>
      </c>
      <c r="J14" s="41">
        <f t="shared" si="12"/>
        <v>7300</v>
      </c>
    </row>
    <row r="15" spans="1:10" ht="16.5" thickBot="1" x14ac:dyDescent="0.3">
      <c r="A15" s="30"/>
      <c r="B15" s="33" t="s">
        <v>49</v>
      </c>
      <c r="C15" s="51" t="s">
        <v>16</v>
      </c>
      <c r="D15" s="79"/>
      <c r="E15" s="79">
        <v>12</v>
      </c>
      <c r="F15" s="79">
        <v>20</v>
      </c>
      <c r="G15" s="79"/>
      <c r="H15" s="61">
        <f t="shared" si="0"/>
        <v>32</v>
      </c>
      <c r="I15" s="60">
        <f t="shared" ref="I15:J15" si="13">H15*10</f>
        <v>320</v>
      </c>
      <c r="J15" s="49">
        <f t="shared" si="13"/>
        <v>3200</v>
      </c>
    </row>
    <row r="16" spans="1:10" ht="15.75" x14ac:dyDescent="0.25">
      <c r="A16" s="65"/>
      <c r="B16" s="66"/>
      <c r="C16" s="29" t="s">
        <v>25</v>
      </c>
      <c r="D16" s="63">
        <f>SUM(D2:D15)</f>
        <v>192</v>
      </c>
      <c r="E16" s="63">
        <f>SUM(E2:E15)</f>
        <v>216</v>
      </c>
      <c r="F16" s="63">
        <f>SUM(F2:F15)</f>
        <v>360</v>
      </c>
      <c r="G16" s="63">
        <f>SUM(G2:G15)</f>
        <v>160</v>
      </c>
      <c r="H16" s="64">
        <f>SUM(H2:H15)</f>
        <v>928</v>
      </c>
      <c r="I16" s="11"/>
      <c r="J16" s="11"/>
    </row>
    <row r="17" spans="1:10" ht="15.75" x14ac:dyDescent="0.25">
      <c r="A17" s="67"/>
      <c r="B17" s="68"/>
      <c r="C17" s="25" t="s">
        <v>28</v>
      </c>
      <c r="D17" s="12">
        <f t="shared" ref="D17:G17" si="14">D16*10</f>
        <v>1920</v>
      </c>
      <c r="E17" s="12">
        <f t="shared" ref="E17:F17" si="15">E16*10</f>
        <v>2160</v>
      </c>
      <c r="F17" s="12">
        <f t="shared" si="15"/>
        <v>3600</v>
      </c>
      <c r="G17" s="12">
        <f t="shared" si="14"/>
        <v>1600</v>
      </c>
      <c r="H17" s="13">
        <f t="shared" ref="H17:H18" si="16">H16*10</f>
        <v>9280</v>
      </c>
      <c r="I17" s="14"/>
      <c r="J17" s="14"/>
    </row>
    <row r="18" spans="1:10" ht="16.5" thickBot="1" x14ac:dyDescent="0.3">
      <c r="A18" s="69"/>
      <c r="B18" s="70"/>
      <c r="C18" s="73" t="s">
        <v>51</v>
      </c>
      <c r="D18" s="74">
        <f>D17*10</f>
        <v>19200</v>
      </c>
      <c r="E18" s="74">
        <f>E17*10</f>
        <v>21600</v>
      </c>
      <c r="F18" s="74">
        <f>F17*10</f>
        <v>36000</v>
      </c>
      <c r="G18" s="74">
        <f>G17*10</f>
        <v>16000</v>
      </c>
      <c r="H18" s="73">
        <f t="shared" si="16"/>
        <v>92800</v>
      </c>
      <c r="I18" s="15"/>
      <c r="J18" s="15"/>
    </row>
  </sheetData>
  <mergeCells count="1">
    <mergeCell ref="A1:C1"/>
  </mergeCells>
  <pageMargins left="0.7" right="0.7" top="0.78740157499999996" bottom="0.78740157499999996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3</vt:i4>
      </vt:variant>
    </vt:vector>
  </HeadingPairs>
  <TitlesOfParts>
    <vt:vector size="3" baseType="lpstr">
      <vt:lpstr>Pfizer</vt:lpstr>
      <vt:lpstr>Moderna</vt:lpstr>
      <vt:lpstr>AstraZeneca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Baťhová Kateřina Mgr.</dc:creator>
  <cp:lastModifiedBy>Mužík Jan RNDr. Ph.D.</cp:lastModifiedBy>
  <dcterms:created xsi:type="dcterms:W3CDTF">2021-01-12T11:54:47Z</dcterms:created>
  <dcterms:modified xsi:type="dcterms:W3CDTF">2021-02-27T19:50:17Z</dcterms:modified>
</cp:coreProperties>
</file>