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D\UZIS\COVID\210111_vakcinace\210622_vakcinace\"/>
    </mc:Choice>
  </mc:AlternateContent>
  <xr:revisionPtr revIDLastSave="0" documentId="13_ncr:1_{368E87F3-D310-4049-A991-3028E26E0E6F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CELKEM KRAJE spotřeby VAKCINY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7" i="12" l="1"/>
  <c r="N7" i="12"/>
  <c r="M8" i="12"/>
  <c r="N8" i="12"/>
  <c r="M9" i="12"/>
  <c r="N9" i="12"/>
  <c r="M10" i="12"/>
  <c r="N10" i="12"/>
  <c r="M11" i="12"/>
  <c r="N11" i="12"/>
  <c r="M12" i="12"/>
  <c r="N12" i="12"/>
  <c r="M13" i="12"/>
  <c r="N13" i="12"/>
  <c r="M14" i="12"/>
  <c r="N14" i="12"/>
  <c r="M15" i="12"/>
  <c r="N15" i="12"/>
  <c r="M16" i="12"/>
  <c r="N16" i="12"/>
  <c r="M17" i="12"/>
  <c r="N17" i="12"/>
  <c r="M18" i="12"/>
  <c r="N18" i="12"/>
  <c r="M19" i="12"/>
  <c r="N19" i="12"/>
  <c r="M20" i="12"/>
  <c r="N20" i="12"/>
  <c r="M21" i="12"/>
  <c r="N21" i="12"/>
</calcChain>
</file>

<file path=xl/sharedStrings.xml><?xml version="1.0" encoding="utf-8"?>
<sst xmlns="http://schemas.openxmlformats.org/spreadsheetml/2006/main" count="38" uniqueCount="31">
  <si>
    <t>Kraj</t>
  </si>
  <si>
    <t>CELKEM</t>
  </si>
  <si>
    <t>CZ010 Hlavní město Praha</t>
  </si>
  <si>
    <t>CZ020 Středočeský kraj</t>
  </si>
  <si>
    <t>CZ031 Jihočeský kraj</t>
  </si>
  <si>
    <t>CZ032 Plzeňský kraj</t>
  </si>
  <si>
    <t>CZ041 Karlovarský kraj</t>
  </si>
  <si>
    <t>CZ042 Ústecký kraj</t>
  </si>
  <si>
    <t>CZ051 Liberecký kraj</t>
  </si>
  <si>
    <t>CZ052 Královéhradecký kraj</t>
  </si>
  <si>
    <t>CZ053 Pardubický kraj</t>
  </si>
  <si>
    <t>CZ063 Kraj Vysočina</t>
  </si>
  <si>
    <t>CZ064 Jihomoravský kraj</t>
  </si>
  <si>
    <t>CZ071 Olomoucký kraj</t>
  </si>
  <si>
    <t>CZ072 Zlínský kraj</t>
  </si>
  <si>
    <t>CZ080 Moravskoslezský kraj</t>
  </si>
  <si>
    <t>Přehled dodaných a podaných dávek vakcíny dle kraje
Zdroj dat: ISIN / COVID-19 - Informační systém infekční nemoci</t>
  </si>
  <si>
    <t>CELKOVÝ POČET DODANÝCH A PODANÝCH DÁVEK VAKCÍN dle krajů</t>
  </si>
  <si>
    <t>Comirnaty (BioNTech Manufacturing GmbH)</t>
  </si>
  <si>
    <t>Počet dodaných dávek 
při 6 na lahvičku</t>
  </si>
  <si>
    <t>Vykázaný počet podaných dávek</t>
  </si>
  <si>
    <t>Počet dodaných dávek 
při 10 na lahvičku</t>
  </si>
  <si>
    <t xml:space="preserve">Počet dodaných dávek </t>
  </si>
  <si>
    <t>Počet dodaných dávek 
při 5 na lahvičku do 17.1. a 6 od 18.1.</t>
  </si>
  <si>
    <t>Počet dodaných dávek 
při 11 na lahvičku</t>
  </si>
  <si>
    <t>VAXZEVRIA (AstraZeneca)</t>
  </si>
  <si>
    <t>COVID-19 Vaccine Moderna (Moderna Biotech Spain, S.L.)</t>
  </si>
  <si>
    <t>COVID-19 Vaccine Janssen (Johnson &amp; Johson)</t>
  </si>
  <si>
    <t>Počet dodaných dávek 
při 5 na lahvičku</t>
  </si>
  <si>
    <t>Zpracováno dne: 22.06.2021 21:41</t>
  </si>
  <si>
    <t>Stav k datu: 22.06.2021 20:07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</si>
</sst>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405]#,##0;\(#,##0\)"/>
  </numFmts>
  <fonts count="11" x14ac:knownFonts="1">
    <font>
      <sz val="11"/>
      <color rgb="FF000000"/>
      <name val="Calibri"/>
      <family val="2"/>
      <scheme val="minor"/>
    </font>
    <font>
      <sz val="11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4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sz val="11"/>
      <color rgb="FF000000"/>
      <name val="Calibri"/>
      <family val="2"/>
      <scheme val="minor"/>
    </font>
    <font>
      <b/>
      <sz val="12"/>
      <color rgb="FF000000"/>
      <name val="Calibri"/>
      <family val="2"/>
      <charset val="238"/>
    </font>
    <font>
      <b/>
      <i/>
      <sz val="11"/>
      <color rgb="FF000000"/>
      <name val="Calibri"/>
      <family val="2"/>
      <charset val="238"/>
    </font>
    <font>
      <i/>
      <sz val="11"/>
      <color rgb="FF000000"/>
      <name val="Calibri"/>
      <family val="2"/>
      <charset val="238"/>
    </font>
    <font>
      <sz val="10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rgb="FFD3D3D3"/>
      </left>
      <right/>
      <top style="thin">
        <color rgb="FFD3D3D3"/>
      </top>
      <bottom style="thin">
        <color rgb="FFD3D3D3"/>
      </bottom>
      <diagonal/>
    </border>
    <border>
      <left/>
      <right/>
      <top style="thin">
        <color rgb="FFD3D3D3"/>
      </top>
      <bottom style="thin">
        <color rgb="FFD3D3D3"/>
      </bottom>
      <diagonal/>
    </border>
    <border>
      <left/>
      <right style="thin">
        <color rgb="FFD3D3D3"/>
      </right>
      <top style="thin">
        <color rgb="FFD3D3D3"/>
      </top>
      <bottom style="thin">
        <color rgb="FFD3D3D3"/>
      </bottom>
      <diagonal/>
    </border>
  </borders>
  <cellStyleXfs count="2">
    <xf numFmtId="0" fontId="0" fillId="0" borderId="0"/>
    <xf numFmtId="0" fontId="5" fillId="0" borderId="0"/>
  </cellStyleXfs>
  <cellXfs count="17">
    <xf numFmtId="0" fontId="1" fillId="0" borderId="0" xfId="0" applyFont="1" applyFill="1" applyBorder="1"/>
    <xf numFmtId="0" fontId="2" fillId="2" borderId="1" xfId="1" applyFont="1" applyFill="1" applyBorder="1" applyAlignment="1">
      <alignment horizontal="center" vertical="center" wrapText="1" readingOrder="1"/>
    </xf>
    <xf numFmtId="0" fontId="1" fillId="0" borderId="0" xfId="0" applyFont="1"/>
    <xf numFmtId="164" fontId="4" fillId="0" borderId="1" xfId="1" applyNumberFormat="1" applyFont="1" applyBorder="1" applyAlignment="1">
      <alignment horizontal="center" vertical="center" wrapText="1" readingOrder="1"/>
    </xf>
    <xf numFmtId="164" fontId="2" fillId="0" borderId="1" xfId="1" applyNumberFormat="1" applyFont="1" applyBorder="1" applyAlignment="1">
      <alignment horizontal="center" vertical="center" wrapText="1" readingOrder="1"/>
    </xf>
    <xf numFmtId="0" fontId="4" fillId="0" borderId="1" xfId="1" applyFont="1" applyBorder="1" applyAlignment="1">
      <alignment horizontal="left" vertical="center" readingOrder="1"/>
    </xf>
    <xf numFmtId="0" fontId="2" fillId="0" borderId="1" xfId="1" applyFont="1" applyBorder="1" applyAlignment="1">
      <alignment horizontal="left" vertical="center" readingOrder="1"/>
    </xf>
    <xf numFmtId="0" fontId="7" fillId="2" borderId="1" xfId="1" applyFont="1" applyFill="1" applyBorder="1" applyAlignment="1">
      <alignment horizontal="center" vertical="center" wrapText="1" readingOrder="1"/>
    </xf>
    <xf numFmtId="164" fontId="8" fillId="0" borderId="1" xfId="1" applyNumberFormat="1" applyFont="1" applyBorder="1" applyAlignment="1">
      <alignment horizontal="center" vertical="center" wrapText="1" readingOrder="1"/>
    </xf>
    <xf numFmtId="164" fontId="7" fillId="0" borderId="1" xfId="1" applyNumberFormat="1" applyFont="1" applyBorder="1" applyAlignment="1">
      <alignment horizontal="center" vertical="center" wrapText="1" readingOrder="1"/>
    </xf>
    <xf numFmtId="0" fontId="2" fillId="0" borderId="0" xfId="1" applyFont="1" applyAlignment="1">
      <alignment horizontal="left" vertical="top" wrapText="1" readingOrder="1"/>
    </xf>
    <xf numFmtId="0" fontId="3" fillId="0" borderId="0" xfId="1" applyFont="1" applyAlignment="1">
      <alignment horizontal="left" vertical="center" wrapText="1" readingOrder="1"/>
    </xf>
    <xf numFmtId="0" fontId="6" fillId="2" borderId="2" xfId="1" applyFont="1" applyFill="1" applyBorder="1" applyAlignment="1">
      <alignment horizontal="center" vertical="center" wrapText="1" readingOrder="1"/>
    </xf>
    <xf numFmtId="0" fontId="6" fillId="2" borderId="3" xfId="1" applyFont="1" applyFill="1" applyBorder="1" applyAlignment="1">
      <alignment horizontal="center" vertical="center" wrapText="1" readingOrder="1"/>
    </xf>
    <xf numFmtId="0" fontId="6" fillId="2" borderId="4" xfId="1" applyFont="1" applyFill="1" applyBorder="1" applyAlignment="1">
      <alignment horizontal="center" vertical="center" wrapText="1" readingOrder="1"/>
    </xf>
    <xf numFmtId="0" fontId="9" fillId="0" borderId="0" xfId="1" applyFont="1" applyAlignment="1">
      <alignment horizontal="left" vertical="center" wrapText="1" readingOrder="1"/>
    </xf>
    <xf numFmtId="0" fontId="10" fillId="0" borderId="0" xfId="0" applyFont="1"/>
  </cellXfs>
  <cellStyles count="2">
    <cellStyle name="Normal" xfId="1" xr:uid="{00000000-0005-0000-0000-000000000000}"/>
    <cellStyle name="Normální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C0C0C0"/>
      <rgbColor rgb="00D3D3D3"/>
      <rgbColor rgb="00FF00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FFFFF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zoomScaleNormal="100" workbookViewId="0">
      <pane ySplit="6" topLeftCell="A7" activePane="bottomLeft" state="frozen"/>
      <selection pane="bottomLeft" activeCell="A6" sqref="A6"/>
    </sheetView>
  </sheetViews>
  <sheetFormatPr defaultRowHeight="15" x14ac:dyDescent="0.25"/>
  <cols>
    <col min="1" max="1" width="25.7109375" style="2" customWidth="1"/>
    <col min="2" max="2" width="19.28515625" style="2" customWidth="1"/>
    <col min="3" max="12" width="16.140625" style="2" customWidth="1"/>
    <col min="13" max="13" width="20.7109375" style="2" customWidth="1"/>
    <col min="14" max="14" width="16.140625" style="2" customWidth="1"/>
    <col min="15" max="16384" width="9.140625" style="2"/>
  </cols>
  <sheetData>
    <row r="1" spans="1:16" ht="33" customHeight="1" x14ac:dyDescent="0.25">
      <c r="A1" s="10" t="s">
        <v>16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</row>
    <row r="2" spans="1:16" ht="15" customHeight="1" x14ac:dyDescent="0.25">
      <c r="A2" s="15" t="s">
        <v>29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</row>
    <row r="3" spans="1:16" x14ac:dyDescent="0.25">
      <c r="A3" s="15" t="s">
        <v>30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4" spans="1:16" ht="18.75" x14ac:dyDescent="0.25">
      <c r="A4" s="11" t="s">
        <v>17</v>
      </c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</row>
    <row r="5" spans="1:16" ht="32.25" customHeight="1" x14ac:dyDescent="0.25">
      <c r="A5" s="1"/>
      <c r="B5" s="12" t="s">
        <v>18</v>
      </c>
      <c r="C5" s="13"/>
      <c r="D5" s="14"/>
      <c r="E5" s="12" t="s">
        <v>26</v>
      </c>
      <c r="F5" s="13"/>
      <c r="G5" s="14"/>
      <c r="H5" s="12" t="s">
        <v>25</v>
      </c>
      <c r="I5" s="13"/>
      <c r="J5" s="14"/>
      <c r="K5" s="12" t="s">
        <v>27</v>
      </c>
      <c r="L5" s="14"/>
      <c r="M5" s="12" t="s">
        <v>1</v>
      </c>
      <c r="N5" s="14"/>
    </row>
    <row r="6" spans="1:16" ht="60" x14ac:dyDescent="0.25">
      <c r="A6" s="1" t="s">
        <v>0</v>
      </c>
      <c r="B6" s="7" t="s">
        <v>23</v>
      </c>
      <c r="C6" s="7" t="s">
        <v>19</v>
      </c>
      <c r="D6" s="1" t="s">
        <v>20</v>
      </c>
      <c r="E6" s="7" t="s">
        <v>21</v>
      </c>
      <c r="F6" s="7" t="s">
        <v>24</v>
      </c>
      <c r="G6" s="1" t="s">
        <v>20</v>
      </c>
      <c r="H6" s="7" t="s">
        <v>21</v>
      </c>
      <c r="I6" s="7" t="s">
        <v>24</v>
      </c>
      <c r="J6" s="1" t="s">
        <v>20</v>
      </c>
      <c r="K6" s="7" t="s">
        <v>28</v>
      </c>
      <c r="L6" s="1" t="s">
        <v>20</v>
      </c>
      <c r="M6" s="7" t="s">
        <v>22</v>
      </c>
      <c r="N6" s="1" t="s">
        <v>20</v>
      </c>
    </row>
    <row r="7" spans="1:16" x14ac:dyDescent="0.25">
      <c r="A7" s="5" t="s">
        <v>2</v>
      </c>
      <c r="B7" s="8">
        <v>1206075</v>
      </c>
      <c r="C7" s="8">
        <v>1216800</v>
      </c>
      <c r="D7" s="3">
        <v>1047056</v>
      </c>
      <c r="E7" s="8">
        <v>128900</v>
      </c>
      <c r="F7" s="8">
        <v>141790</v>
      </c>
      <c r="G7" s="3">
        <v>94796</v>
      </c>
      <c r="H7" s="8">
        <v>88800</v>
      </c>
      <c r="I7" s="8">
        <v>97680</v>
      </c>
      <c r="J7" s="3">
        <v>76296</v>
      </c>
      <c r="K7" s="8">
        <v>21300</v>
      </c>
      <c r="L7" s="3">
        <v>10039</v>
      </c>
      <c r="M7" s="8" t="str">
        <f>FIXED(B7+E7+H7+K7,0)&amp;" – "&amp;FIXED(C7+F7+I7+K7,0)</f>
        <v>1 445 075 – 1 477 570</v>
      </c>
      <c r="N7" s="3">
        <f>D7+G7+J7+L7</f>
        <v>1228187</v>
      </c>
    </row>
    <row r="8" spans="1:16" x14ac:dyDescent="0.25">
      <c r="A8" s="5" t="s">
        <v>3</v>
      </c>
      <c r="B8" s="8">
        <v>766155</v>
      </c>
      <c r="C8" s="8">
        <v>768690</v>
      </c>
      <c r="D8" s="3">
        <v>619547</v>
      </c>
      <c r="E8" s="8">
        <v>78600</v>
      </c>
      <c r="F8" s="8">
        <v>86460</v>
      </c>
      <c r="G8" s="3">
        <v>65079</v>
      </c>
      <c r="H8" s="8">
        <v>107100</v>
      </c>
      <c r="I8" s="8">
        <v>117810</v>
      </c>
      <c r="J8" s="3">
        <v>92732</v>
      </c>
      <c r="K8" s="8">
        <v>17100</v>
      </c>
      <c r="L8" s="3">
        <v>10086</v>
      </c>
      <c r="M8" s="8" t="str">
        <f t="shared" ref="M8:M21" si="0">FIXED(B8+E8+H8+K8,0)&amp;" – "&amp;FIXED(C8+F8+I8+K8,0)</f>
        <v>968 955 – 990 060</v>
      </c>
      <c r="N8" s="3">
        <f t="shared" ref="N8:N21" si="1">D8+G8+J8+L8</f>
        <v>787444</v>
      </c>
    </row>
    <row r="9" spans="1:16" x14ac:dyDescent="0.25">
      <c r="A9" s="5" t="s">
        <v>4</v>
      </c>
      <c r="B9" s="8">
        <v>426270</v>
      </c>
      <c r="C9" s="8">
        <v>428220</v>
      </c>
      <c r="D9" s="3">
        <v>387276</v>
      </c>
      <c r="E9" s="8">
        <v>45200</v>
      </c>
      <c r="F9" s="8">
        <v>49720</v>
      </c>
      <c r="G9" s="3">
        <v>41288</v>
      </c>
      <c r="H9" s="8">
        <v>42700</v>
      </c>
      <c r="I9" s="8">
        <v>46970</v>
      </c>
      <c r="J9" s="3">
        <v>38909</v>
      </c>
      <c r="K9" s="8">
        <v>8350</v>
      </c>
      <c r="L9" s="3">
        <v>4924</v>
      </c>
      <c r="M9" s="8" t="str">
        <f t="shared" si="0"/>
        <v>522 520 – 533 260</v>
      </c>
      <c r="N9" s="3">
        <f t="shared" si="1"/>
        <v>472397</v>
      </c>
    </row>
    <row r="10" spans="1:16" x14ac:dyDescent="0.25">
      <c r="A10" s="5" t="s">
        <v>5</v>
      </c>
      <c r="B10" s="8">
        <v>369135</v>
      </c>
      <c r="C10" s="8">
        <v>370890</v>
      </c>
      <c r="D10" s="3">
        <v>333618</v>
      </c>
      <c r="E10" s="8">
        <v>35500</v>
      </c>
      <c r="F10" s="8">
        <v>39050</v>
      </c>
      <c r="G10" s="3">
        <v>26327</v>
      </c>
      <c r="H10" s="8">
        <v>46300</v>
      </c>
      <c r="I10" s="8">
        <v>50930</v>
      </c>
      <c r="J10" s="3">
        <v>36542</v>
      </c>
      <c r="K10" s="8">
        <v>8050</v>
      </c>
      <c r="L10" s="3">
        <v>4749</v>
      </c>
      <c r="M10" s="8" t="str">
        <f t="shared" si="0"/>
        <v>458 985 – 468 920</v>
      </c>
      <c r="N10" s="3">
        <f t="shared" si="1"/>
        <v>401236</v>
      </c>
    </row>
    <row r="11" spans="1:16" x14ac:dyDescent="0.25">
      <c r="A11" s="5" t="s">
        <v>6</v>
      </c>
      <c r="B11" s="8">
        <v>179595</v>
      </c>
      <c r="C11" s="8">
        <v>180180</v>
      </c>
      <c r="D11" s="3">
        <v>145843</v>
      </c>
      <c r="E11" s="8">
        <v>17400</v>
      </c>
      <c r="F11" s="8">
        <v>19140</v>
      </c>
      <c r="G11" s="3">
        <v>14913</v>
      </c>
      <c r="H11" s="8">
        <v>44600</v>
      </c>
      <c r="I11" s="8">
        <v>49060</v>
      </c>
      <c r="J11" s="3">
        <v>40506</v>
      </c>
      <c r="K11" s="8">
        <v>2950</v>
      </c>
      <c r="L11" s="3">
        <v>1229</v>
      </c>
      <c r="M11" s="8" t="str">
        <f t="shared" si="0"/>
        <v>244 545 – 251 330</v>
      </c>
      <c r="N11" s="3">
        <f t="shared" si="1"/>
        <v>202491</v>
      </c>
    </row>
    <row r="12" spans="1:16" x14ac:dyDescent="0.25">
      <c r="A12" s="5" t="s">
        <v>7</v>
      </c>
      <c r="B12" s="8">
        <v>506610</v>
      </c>
      <c r="C12" s="8">
        <v>507780</v>
      </c>
      <c r="D12" s="3">
        <v>454746</v>
      </c>
      <c r="E12" s="8">
        <v>44800</v>
      </c>
      <c r="F12" s="8">
        <v>49280</v>
      </c>
      <c r="G12" s="3">
        <v>38208</v>
      </c>
      <c r="H12" s="8">
        <v>50300</v>
      </c>
      <c r="I12" s="8">
        <v>55330</v>
      </c>
      <c r="J12" s="3">
        <v>47131</v>
      </c>
      <c r="K12" s="8">
        <v>8900</v>
      </c>
      <c r="L12" s="3">
        <v>5411</v>
      </c>
      <c r="M12" s="8" t="str">
        <f t="shared" si="0"/>
        <v>610 610 – 621 290</v>
      </c>
      <c r="N12" s="3">
        <f t="shared" si="1"/>
        <v>545496</v>
      </c>
    </row>
    <row r="13" spans="1:16" x14ac:dyDescent="0.25">
      <c r="A13" s="5" t="s">
        <v>8</v>
      </c>
      <c r="B13" s="8">
        <v>273975</v>
      </c>
      <c r="C13" s="8">
        <v>274950</v>
      </c>
      <c r="D13" s="3">
        <v>236702</v>
      </c>
      <c r="E13" s="8">
        <v>31000</v>
      </c>
      <c r="F13" s="8">
        <v>34100</v>
      </c>
      <c r="G13" s="3">
        <v>28657</v>
      </c>
      <c r="H13" s="8">
        <v>26100</v>
      </c>
      <c r="I13" s="8">
        <v>28710</v>
      </c>
      <c r="J13" s="3">
        <v>24483</v>
      </c>
      <c r="K13" s="8">
        <v>5550</v>
      </c>
      <c r="L13" s="3">
        <v>2772</v>
      </c>
      <c r="M13" s="8" t="str">
        <f t="shared" si="0"/>
        <v>336 625 – 343 310</v>
      </c>
      <c r="N13" s="3">
        <f t="shared" si="1"/>
        <v>292614</v>
      </c>
    </row>
    <row r="14" spans="1:16" x14ac:dyDescent="0.25">
      <c r="A14" s="5" t="s">
        <v>9</v>
      </c>
      <c r="B14" s="8">
        <v>358995</v>
      </c>
      <c r="C14" s="8">
        <v>360360</v>
      </c>
      <c r="D14" s="3">
        <v>313792</v>
      </c>
      <c r="E14" s="8">
        <v>43000</v>
      </c>
      <c r="F14" s="8">
        <v>47300</v>
      </c>
      <c r="G14" s="3">
        <v>40783</v>
      </c>
      <c r="H14" s="8">
        <v>48500</v>
      </c>
      <c r="I14" s="8">
        <v>53350</v>
      </c>
      <c r="J14" s="3">
        <v>43763</v>
      </c>
      <c r="K14" s="8">
        <v>8050</v>
      </c>
      <c r="L14" s="3">
        <v>5162</v>
      </c>
      <c r="M14" s="8" t="str">
        <f t="shared" si="0"/>
        <v>458 545 – 469 060</v>
      </c>
      <c r="N14" s="3">
        <f t="shared" si="1"/>
        <v>403500</v>
      </c>
    </row>
    <row r="15" spans="1:16" x14ac:dyDescent="0.25">
      <c r="A15" s="5" t="s">
        <v>10</v>
      </c>
      <c r="B15" s="8">
        <v>318630</v>
      </c>
      <c r="C15" s="8">
        <v>319410</v>
      </c>
      <c r="D15" s="3">
        <v>254349</v>
      </c>
      <c r="E15" s="8">
        <v>38300</v>
      </c>
      <c r="F15" s="8">
        <v>42130</v>
      </c>
      <c r="G15" s="3">
        <v>30448</v>
      </c>
      <c r="H15" s="8">
        <v>37200</v>
      </c>
      <c r="I15" s="8">
        <v>40920</v>
      </c>
      <c r="J15" s="3">
        <v>31502</v>
      </c>
      <c r="K15" s="8">
        <v>7600</v>
      </c>
      <c r="L15" s="3">
        <v>4731</v>
      </c>
      <c r="M15" s="8" t="str">
        <f t="shared" si="0"/>
        <v>401 730 – 410 060</v>
      </c>
      <c r="N15" s="3">
        <f t="shared" si="1"/>
        <v>321030</v>
      </c>
    </row>
    <row r="16" spans="1:16" x14ac:dyDescent="0.25">
      <c r="A16" s="5" t="s">
        <v>11</v>
      </c>
      <c r="B16" s="8">
        <v>311415</v>
      </c>
      <c r="C16" s="8">
        <v>312390</v>
      </c>
      <c r="D16" s="3">
        <v>270648</v>
      </c>
      <c r="E16" s="8">
        <v>44000</v>
      </c>
      <c r="F16" s="8">
        <v>48400</v>
      </c>
      <c r="G16" s="3">
        <v>32263</v>
      </c>
      <c r="H16" s="8">
        <v>49700</v>
      </c>
      <c r="I16" s="8">
        <v>54670</v>
      </c>
      <c r="J16" s="3">
        <v>41990</v>
      </c>
      <c r="K16" s="8">
        <v>7550</v>
      </c>
      <c r="L16" s="3">
        <v>4955</v>
      </c>
      <c r="M16" s="8" t="str">
        <f t="shared" si="0"/>
        <v>412 665 – 423 010</v>
      </c>
      <c r="N16" s="3">
        <f t="shared" si="1"/>
        <v>349856</v>
      </c>
    </row>
    <row r="17" spans="1:14" x14ac:dyDescent="0.25">
      <c r="A17" s="5" t="s">
        <v>12</v>
      </c>
      <c r="B17" s="8">
        <v>798899.99999978999</v>
      </c>
      <c r="C17" s="8">
        <v>804359.9999997901</v>
      </c>
      <c r="D17" s="3">
        <v>699884</v>
      </c>
      <c r="E17" s="8">
        <v>80500</v>
      </c>
      <c r="F17" s="8">
        <v>88550</v>
      </c>
      <c r="G17" s="3">
        <v>69386</v>
      </c>
      <c r="H17" s="8">
        <v>87600</v>
      </c>
      <c r="I17" s="8">
        <v>96360</v>
      </c>
      <c r="J17" s="3">
        <v>73908</v>
      </c>
      <c r="K17" s="8">
        <v>18100</v>
      </c>
      <c r="L17" s="3">
        <v>9460</v>
      </c>
      <c r="M17" s="8" t="str">
        <f t="shared" si="0"/>
        <v>985 100 – 1 007 370</v>
      </c>
      <c r="N17" s="3">
        <f t="shared" si="1"/>
        <v>852638</v>
      </c>
    </row>
    <row r="18" spans="1:14" x14ac:dyDescent="0.25">
      <c r="A18" s="5" t="s">
        <v>13</v>
      </c>
      <c r="B18" s="8">
        <v>393705</v>
      </c>
      <c r="C18" s="8">
        <v>395460</v>
      </c>
      <c r="D18" s="3">
        <v>316932</v>
      </c>
      <c r="E18" s="8">
        <v>52000</v>
      </c>
      <c r="F18" s="8">
        <v>57200</v>
      </c>
      <c r="G18" s="3">
        <v>48401</v>
      </c>
      <c r="H18" s="8">
        <v>41600</v>
      </c>
      <c r="I18" s="8">
        <v>45760</v>
      </c>
      <c r="J18" s="3">
        <v>39768</v>
      </c>
      <c r="K18" s="8">
        <v>7850</v>
      </c>
      <c r="L18" s="3">
        <v>4293</v>
      </c>
      <c r="M18" s="8" t="str">
        <f t="shared" si="0"/>
        <v>495 155 – 506 270</v>
      </c>
      <c r="N18" s="3">
        <f t="shared" si="1"/>
        <v>409394</v>
      </c>
    </row>
    <row r="19" spans="1:14" x14ac:dyDescent="0.25">
      <c r="A19" s="5" t="s">
        <v>14</v>
      </c>
      <c r="B19" s="8">
        <v>364065</v>
      </c>
      <c r="C19" s="8">
        <v>365040</v>
      </c>
      <c r="D19" s="3">
        <v>311862</v>
      </c>
      <c r="E19" s="8">
        <v>44900</v>
      </c>
      <c r="F19" s="8">
        <v>49390</v>
      </c>
      <c r="G19" s="3">
        <v>38665</v>
      </c>
      <c r="H19" s="8">
        <v>46000</v>
      </c>
      <c r="I19" s="8">
        <v>50600</v>
      </c>
      <c r="J19" s="3">
        <v>35733</v>
      </c>
      <c r="K19" s="8">
        <v>7000</v>
      </c>
      <c r="L19" s="3">
        <v>5153</v>
      </c>
      <c r="M19" s="8" t="str">
        <f t="shared" si="0"/>
        <v>461 965 – 472 030</v>
      </c>
      <c r="N19" s="3">
        <f t="shared" si="1"/>
        <v>391413</v>
      </c>
    </row>
    <row r="20" spans="1:14" x14ac:dyDescent="0.25">
      <c r="A20" s="5" t="s">
        <v>15</v>
      </c>
      <c r="B20" s="8">
        <v>737115.00000021001</v>
      </c>
      <c r="C20" s="8">
        <v>740040.00000021001</v>
      </c>
      <c r="D20" s="3">
        <v>649368</v>
      </c>
      <c r="E20" s="8">
        <v>96400</v>
      </c>
      <c r="F20" s="8">
        <v>106040</v>
      </c>
      <c r="G20" s="3">
        <v>75895</v>
      </c>
      <c r="H20" s="8">
        <v>71000</v>
      </c>
      <c r="I20" s="8">
        <v>78100</v>
      </c>
      <c r="J20" s="3">
        <v>65539</v>
      </c>
      <c r="K20" s="8">
        <v>14400</v>
      </c>
      <c r="L20" s="3">
        <v>8302</v>
      </c>
      <c r="M20" s="8" t="str">
        <f t="shared" si="0"/>
        <v>918 915 – 938 580</v>
      </c>
      <c r="N20" s="3">
        <f t="shared" si="1"/>
        <v>799104</v>
      </c>
    </row>
    <row r="21" spans="1:14" x14ac:dyDescent="0.25">
      <c r="A21" s="6" t="s">
        <v>1</v>
      </c>
      <c r="B21" s="9">
        <v>7010640</v>
      </c>
      <c r="C21" s="9">
        <v>7044570</v>
      </c>
      <c r="D21" s="4">
        <v>6041623</v>
      </c>
      <c r="E21" s="9">
        <v>780500</v>
      </c>
      <c r="F21" s="9">
        <v>858550</v>
      </c>
      <c r="G21" s="4">
        <v>645109</v>
      </c>
      <c r="H21" s="9">
        <v>787500</v>
      </c>
      <c r="I21" s="9">
        <v>866250</v>
      </c>
      <c r="J21" s="4">
        <v>688802</v>
      </c>
      <c r="K21" s="9">
        <v>142750</v>
      </c>
      <c r="L21" s="4">
        <v>81266</v>
      </c>
      <c r="M21" s="9" t="str">
        <f t="shared" si="0"/>
        <v>8 721 390 – 8 912 120</v>
      </c>
      <c r="N21" s="4">
        <f t="shared" si="1"/>
        <v>7456800</v>
      </c>
    </row>
  </sheetData>
  <mergeCells count="9">
    <mergeCell ref="A1:N1"/>
    <mergeCell ref="A4:N4"/>
    <mergeCell ref="B5:D5"/>
    <mergeCell ref="E5:G5"/>
    <mergeCell ref="H5:J5"/>
    <mergeCell ref="M5:N5"/>
    <mergeCell ref="K5:L5"/>
    <mergeCell ref="A2:P2"/>
    <mergeCell ref="A3:P3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CELKEM KRAJE spotřeby VAKCINY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Ladislav Dušek</dc:creator>
  <cp:lastModifiedBy>Mužík Jan RNDr. Ph.D.</cp:lastModifiedBy>
  <dcterms:created xsi:type="dcterms:W3CDTF">2021-02-19T02:38:45Z</dcterms:created>
  <dcterms:modified xsi:type="dcterms:W3CDTF">2021-06-22T21:11:29Z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