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ancaraj\Documents\COVID reporting\20210625\predikce\"/>
    </mc:Choice>
  </mc:AlternateContent>
  <xr:revisionPtr revIDLastSave="0" documentId="13_ncr:1_{3DB96A2F-DDE6-4423-AE33-F8145F3836EC}" xr6:coauthVersionLast="45" xr6:coauthVersionMax="45" xr10:uidLastSave="{00000000-0000-0000-0000-000000000000}"/>
  <bookViews>
    <workbookView xWindow="-120" yWindow="-120" windowWidth="29040" windowHeight="15840" tabRatio="489" xr2:uid="{00000000-000D-0000-FFFF-FFFF00000000}"/>
  </bookViews>
  <sheets>
    <sheet name="R=0.70" sheetId="2" r:id="rId1"/>
    <sheet name="R=0.80" sheetId="3" r:id="rId2"/>
    <sheet name="R=0.90" sheetId="4" r:id="rId3"/>
    <sheet name="R=1.10" sheetId="5" r:id="rId4"/>
  </sheets>
  <definedNames>
    <definedName name="_xlnm._FilterDatabase" localSheetId="0" hidden="1">'R=0.70'!$A$2:$AR$122</definedName>
    <definedName name="_xlnm._FilterDatabase" localSheetId="1" hidden="1">'R=0.80'!$A$2:$AR$122</definedName>
    <definedName name="_xlnm._FilterDatabase" localSheetId="2" hidden="1">'R=0.90'!$A$2:$AR$122</definedName>
    <definedName name="_xlnm._FilterDatabase" localSheetId="3" hidden="1">'R=1.10'!$A$2:$AR$122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15" i="4" l="1"/>
  <c r="BO11" i="4"/>
  <c r="BK11" i="4"/>
  <c r="BN7" i="4"/>
  <c r="BJ7" i="4"/>
  <c r="BM3" i="4"/>
  <c r="BL3" i="4"/>
  <c r="BP119" i="5"/>
  <c r="BO119" i="5"/>
  <c r="BN119" i="5"/>
  <c r="BM119" i="5"/>
  <c r="BL119" i="5"/>
  <c r="BK119" i="5"/>
  <c r="BJ119" i="5"/>
  <c r="BP115" i="5"/>
  <c r="BO115" i="5"/>
  <c r="BN115" i="5"/>
  <c r="BM115" i="5"/>
  <c r="BL115" i="5"/>
  <c r="BK115" i="5"/>
  <c r="BJ115" i="5"/>
  <c r="BP111" i="5"/>
  <c r="BO111" i="5"/>
  <c r="BN111" i="5"/>
  <c r="BM111" i="5"/>
  <c r="BL111" i="5"/>
  <c r="BK111" i="5"/>
  <c r="BJ111" i="5"/>
  <c r="BP107" i="5"/>
  <c r="BO107" i="5"/>
  <c r="BN107" i="5"/>
  <c r="BM107" i="5"/>
  <c r="BL107" i="5"/>
  <c r="BK107" i="5"/>
  <c r="BJ107" i="5"/>
  <c r="BP103" i="5"/>
  <c r="BO103" i="5"/>
  <c r="BN103" i="5"/>
  <c r="BM103" i="5"/>
  <c r="BL103" i="5"/>
  <c r="BK103" i="5"/>
  <c r="BJ103" i="5"/>
  <c r="BP99" i="5"/>
  <c r="BO99" i="5"/>
  <c r="BN99" i="5"/>
  <c r="BM99" i="5"/>
  <c r="BL99" i="5"/>
  <c r="BK99" i="5"/>
  <c r="BJ99" i="5"/>
  <c r="BP95" i="5"/>
  <c r="BO95" i="5"/>
  <c r="BN95" i="5"/>
  <c r="BM95" i="5"/>
  <c r="BL95" i="5"/>
  <c r="BK95" i="5"/>
  <c r="BJ95" i="5"/>
  <c r="BP91" i="5"/>
  <c r="BO91" i="5"/>
  <c r="BN91" i="5"/>
  <c r="BM91" i="5"/>
  <c r="BL91" i="5"/>
  <c r="BK91" i="5"/>
  <c r="BJ91" i="5"/>
  <c r="BP87" i="5"/>
  <c r="BO87" i="5"/>
  <c r="BN87" i="5"/>
  <c r="BM87" i="5"/>
  <c r="BL87" i="5"/>
  <c r="BK87" i="5"/>
  <c r="BJ87" i="5"/>
  <c r="BP83" i="5"/>
  <c r="BO83" i="5"/>
  <c r="BN83" i="5"/>
  <c r="BM83" i="5"/>
  <c r="BL83" i="5"/>
  <c r="BK83" i="5"/>
  <c r="BJ83" i="5"/>
  <c r="BP79" i="5"/>
  <c r="BO79" i="5"/>
  <c r="BN79" i="5"/>
  <c r="BM79" i="5"/>
  <c r="BL79" i="5"/>
  <c r="BK79" i="5"/>
  <c r="BJ79" i="5"/>
  <c r="BP75" i="5"/>
  <c r="BO75" i="5"/>
  <c r="BN75" i="5"/>
  <c r="BM75" i="5"/>
  <c r="BL75" i="5"/>
  <c r="BK75" i="5"/>
  <c r="BJ75" i="5"/>
  <c r="BP71" i="5"/>
  <c r="BO71" i="5"/>
  <c r="BN71" i="5"/>
  <c r="BM71" i="5"/>
  <c r="BL71" i="5"/>
  <c r="BK71" i="5"/>
  <c r="BJ71" i="5"/>
  <c r="BP67" i="5"/>
  <c r="BO67" i="5"/>
  <c r="BN67" i="5"/>
  <c r="BM67" i="5"/>
  <c r="BL67" i="5"/>
  <c r="BK67" i="5"/>
  <c r="BJ67" i="5"/>
  <c r="BP63" i="5"/>
  <c r="BO63" i="5"/>
  <c r="BN63" i="5"/>
  <c r="BM63" i="5"/>
  <c r="BL63" i="5"/>
  <c r="BK63" i="5"/>
  <c r="BJ63" i="5"/>
  <c r="BP59" i="5"/>
  <c r="BO59" i="5"/>
  <c r="BN59" i="5"/>
  <c r="BM59" i="5"/>
  <c r="BL59" i="5"/>
  <c r="BK59" i="5"/>
  <c r="BJ59" i="5"/>
  <c r="BP55" i="5"/>
  <c r="BO55" i="5"/>
  <c r="BN55" i="5"/>
  <c r="BM55" i="5"/>
  <c r="BL55" i="5"/>
  <c r="BK55" i="5"/>
  <c r="BJ55" i="5"/>
  <c r="BP51" i="5"/>
  <c r="BO51" i="5"/>
  <c r="BN51" i="5"/>
  <c r="BM51" i="5"/>
  <c r="BL51" i="5"/>
  <c r="BK51" i="5"/>
  <c r="BJ51" i="5"/>
  <c r="BP47" i="5"/>
  <c r="BO47" i="5"/>
  <c r="BN47" i="5"/>
  <c r="BM47" i="5"/>
  <c r="BL47" i="5"/>
  <c r="BK47" i="5"/>
  <c r="BJ47" i="5"/>
  <c r="BP43" i="5"/>
  <c r="BO43" i="5"/>
  <c r="BN43" i="5"/>
  <c r="BM43" i="5"/>
  <c r="BL43" i="5"/>
  <c r="BK43" i="5"/>
  <c r="BJ43" i="5"/>
  <c r="BP39" i="5"/>
  <c r="BO39" i="5"/>
  <c r="BN39" i="5"/>
  <c r="BM39" i="5"/>
  <c r="BL39" i="5"/>
  <c r="BK39" i="5"/>
  <c r="BJ39" i="5"/>
  <c r="BP35" i="5"/>
  <c r="BO35" i="5"/>
  <c r="BN35" i="5"/>
  <c r="BM35" i="5"/>
  <c r="BL35" i="5"/>
  <c r="BK35" i="5"/>
  <c r="BJ35" i="5"/>
  <c r="BP31" i="5"/>
  <c r="BO31" i="5"/>
  <c r="BN31" i="5"/>
  <c r="BM31" i="5"/>
  <c r="BL31" i="5"/>
  <c r="BK31" i="5"/>
  <c r="BJ31" i="5"/>
  <c r="BP27" i="5"/>
  <c r="BO27" i="5"/>
  <c r="BN27" i="5"/>
  <c r="BM27" i="5"/>
  <c r="BL27" i="5"/>
  <c r="BK27" i="5"/>
  <c r="BJ27" i="5"/>
  <c r="BP23" i="5"/>
  <c r="BO23" i="5"/>
  <c r="BN23" i="5"/>
  <c r="BM23" i="5"/>
  <c r="BL23" i="5"/>
  <c r="BK23" i="5"/>
  <c r="BJ23" i="5"/>
  <c r="BP19" i="5"/>
  <c r="BO19" i="5"/>
  <c r="BN19" i="5"/>
  <c r="BM19" i="5"/>
  <c r="BL19" i="5"/>
  <c r="BK19" i="5"/>
  <c r="BJ19" i="5"/>
  <c r="BP15" i="5"/>
  <c r="BO15" i="5"/>
  <c r="BN15" i="5"/>
  <c r="BM15" i="5"/>
  <c r="BL15" i="5"/>
  <c r="BK15" i="5"/>
  <c r="BJ15" i="5"/>
  <c r="BP11" i="5"/>
  <c r="BO11" i="5"/>
  <c r="BN11" i="5"/>
  <c r="BM11" i="5"/>
  <c r="BL11" i="5"/>
  <c r="BK11" i="5"/>
  <c r="BJ11" i="5"/>
  <c r="BP7" i="5"/>
  <c r="BO7" i="5"/>
  <c r="BN7" i="5"/>
  <c r="BM7" i="5"/>
  <c r="BL7" i="5"/>
  <c r="BK7" i="5"/>
  <c r="BJ7" i="5"/>
  <c r="BP3" i="5"/>
  <c r="BO3" i="5"/>
  <c r="BN3" i="5"/>
  <c r="BM3" i="5"/>
  <c r="BL3" i="5"/>
  <c r="BK3" i="5"/>
  <c r="BJ3" i="5"/>
  <c r="BP119" i="4"/>
  <c r="BO119" i="4"/>
  <c r="BN119" i="4"/>
  <c r="BM119" i="4"/>
  <c r="BL119" i="4"/>
  <c r="BK119" i="4"/>
  <c r="BJ119" i="4"/>
  <c r="BP115" i="4"/>
  <c r="BO115" i="4"/>
  <c r="BN115" i="4"/>
  <c r="BM115" i="4"/>
  <c r="BL115" i="4"/>
  <c r="BK115" i="4"/>
  <c r="BJ115" i="4"/>
  <c r="BP111" i="4"/>
  <c r="BO111" i="4"/>
  <c r="BN111" i="4"/>
  <c r="BM111" i="4"/>
  <c r="BL111" i="4"/>
  <c r="BK111" i="4"/>
  <c r="BJ111" i="4"/>
  <c r="BP107" i="4"/>
  <c r="BO107" i="4"/>
  <c r="BN107" i="4"/>
  <c r="BM107" i="4"/>
  <c r="BL107" i="4"/>
  <c r="BK107" i="4"/>
  <c r="BJ107" i="4"/>
  <c r="BP103" i="4"/>
  <c r="BO103" i="4"/>
  <c r="BN103" i="4"/>
  <c r="BM103" i="4"/>
  <c r="BL103" i="4"/>
  <c r="BK103" i="4"/>
  <c r="BJ103" i="4"/>
  <c r="BP99" i="4"/>
  <c r="BO99" i="4"/>
  <c r="BN99" i="4"/>
  <c r="BM99" i="4"/>
  <c r="BL99" i="4"/>
  <c r="BK99" i="4"/>
  <c r="BJ99" i="4"/>
  <c r="BP95" i="4"/>
  <c r="BO95" i="4"/>
  <c r="BN95" i="4"/>
  <c r="BM95" i="4"/>
  <c r="BL95" i="4"/>
  <c r="BK95" i="4"/>
  <c r="BJ95" i="4"/>
  <c r="BP91" i="4"/>
  <c r="BO91" i="4"/>
  <c r="BN91" i="4"/>
  <c r="BM91" i="4"/>
  <c r="BL91" i="4"/>
  <c r="BK91" i="4"/>
  <c r="BJ91" i="4"/>
  <c r="BP87" i="4"/>
  <c r="BO87" i="4"/>
  <c r="BN87" i="4"/>
  <c r="BM87" i="4"/>
  <c r="BL87" i="4"/>
  <c r="BK87" i="4"/>
  <c r="BJ87" i="4"/>
  <c r="BP83" i="4"/>
  <c r="BO83" i="4"/>
  <c r="BN83" i="4"/>
  <c r="BM83" i="4"/>
  <c r="BL83" i="4"/>
  <c r="BK83" i="4"/>
  <c r="BJ83" i="4"/>
  <c r="BP79" i="4"/>
  <c r="BO79" i="4"/>
  <c r="BN79" i="4"/>
  <c r="BM79" i="4"/>
  <c r="BL79" i="4"/>
  <c r="BK79" i="4"/>
  <c r="BJ79" i="4"/>
  <c r="BP75" i="4"/>
  <c r="BO75" i="4"/>
  <c r="BN75" i="4"/>
  <c r="BM75" i="4"/>
  <c r="BL75" i="4"/>
  <c r="BK75" i="4"/>
  <c r="BJ75" i="4"/>
  <c r="BP71" i="4"/>
  <c r="BO71" i="4"/>
  <c r="BN71" i="4"/>
  <c r="BM71" i="4"/>
  <c r="BL71" i="4"/>
  <c r="BK71" i="4"/>
  <c r="BJ71" i="4"/>
  <c r="BP67" i="4"/>
  <c r="BO67" i="4"/>
  <c r="BN67" i="4"/>
  <c r="BM67" i="4"/>
  <c r="BL67" i="4"/>
  <c r="BK67" i="4"/>
  <c r="BJ67" i="4"/>
  <c r="BP63" i="4"/>
  <c r="BO63" i="4"/>
  <c r="BN63" i="4"/>
  <c r="BM63" i="4"/>
  <c r="BL63" i="4"/>
  <c r="BK63" i="4"/>
  <c r="BJ63" i="4"/>
  <c r="BP59" i="4"/>
  <c r="BO59" i="4"/>
  <c r="BN59" i="4"/>
  <c r="BM59" i="4"/>
  <c r="BL59" i="4"/>
  <c r="BK59" i="4"/>
  <c r="BJ59" i="4"/>
  <c r="BP55" i="4"/>
  <c r="BO55" i="4"/>
  <c r="BN55" i="4"/>
  <c r="BM55" i="4"/>
  <c r="BL55" i="4"/>
  <c r="BK55" i="4"/>
  <c r="BJ55" i="4"/>
  <c r="BP51" i="4"/>
  <c r="BO51" i="4"/>
  <c r="BN51" i="4"/>
  <c r="BM51" i="4"/>
  <c r="BL51" i="4"/>
  <c r="BK51" i="4"/>
  <c r="BJ51" i="4"/>
  <c r="BP47" i="4"/>
  <c r="BO47" i="4"/>
  <c r="BN47" i="4"/>
  <c r="BM47" i="4"/>
  <c r="BL47" i="4"/>
  <c r="BK47" i="4"/>
  <c r="BJ47" i="4"/>
  <c r="BP43" i="4"/>
  <c r="BO43" i="4"/>
  <c r="BN43" i="4"/>
  <c r="BM43" i="4"/>
  <c r="BL43" i="4"/>
  <c r="BK43" i="4"/>
  <c r="BJ43" i="4"/>
  <c r="BP39" i="4"/>
  <c r="BO39" i="4"/>
  <c r="BN39" i="4"/>
  <c r="BM39" i="4"/>
  <c r="BL39" i="4"/>
  <c r="BK39" i="4"/>
  <c r="BJ39" i="4"/>
  <c r="BP35" i="4"/>
  <c r="BO35" i="4"/>
  <c r="BN35" i="4"/>
  <c r="BM35" i="4"/>
  <c r="BL35" i="4"/>
  <c r="BK35" i="4"/>
  <c r="BJ35" i="4"/>
  <c r="BP31" i="4"/>
  <c r="BO31" i="4"/>
  <c r="BN31" i="4"/>
  <c r="BM31" i="4"/>
  <c r="BL31" i="4"/>
  <c r="BK31" i="4"/>
  <c r="BJ31" i="4"/>
  <c r="BP27" i="4"/>
  <c r="BO27" i="4"/>
  <c r="BN27" i="4"/>
  <c r="BM27" i="4"/>
  <c r="BL27" i="4"/>
  <c r="BK27" i="4"/>
  <c r="BJ27" i="4"/>
  <c r="BP23" i="4"/>
  <c r="BO23" i="4"/>
  <c r="BN23" i="4"/>
  <c r="BM23" i="4"/>
  <c r="BL23" i="4"/>
  <c r="BK23" i="4"/>
  <c r="BJ23" i="4"/>
  <c r="BP19" i="4"/>
  <c r="BO19" i="4"/>
  <c r="BN19" i="4"/>
  <c r="BM19" i="4"/>
  <c r="BL19" i="4"/>
  <c r="BK19" i="4"/>
  <c r="BJ19" i="4"/>
  <c r="BP15" i="4"/>
  <c r="BO15" i="4"/>
  <c r="BN15" i="4"/>
  <c r="BM15" i="4"/>
  <c r="BK15" i="4"/>
  <c r="BJ15" i="4"/>
  <c r="BP11" i="4"/>
  <c r="BM11" i="4"/>
  <c r="BL11" i="4"/>
  <c r="BP7" i="4"/>
  <c r="BO7" i="4"/>
  <c r="BL7" i="4"/>
  <c r="BK7" i="4"/>
  <c r="BO3" i="4"/>
  <c r="BN3" i="4"/>
  <c r="BK3" i="4"/>
  <c r="BJ3" i="4"/>
  <c r="BP119" i="3"/>
  <c r="BO119" i="3"/>
  <c r="BN119" i="3"/>
  <c r="BM119" i="3"/>
  <c r="BL119" i="3"/>
  <c r="BK119" i="3"/>
  <c r="BJ119" i="3"/>
  <c r="BP115" i="3"/>
  <c r="BO115" i="3"/>
  <c r="BN115" i="3"/>
  <c r="BM115" i="3"/>
  <c r="BL115" i="3"/>
  <c r="BK115" i="3"/>
  <c r="BJ115" i="3"/>
  <c r="BP111" i="3"/>
  <c r="BO111" i="3"/>
  <c r="BN111" i="3"/>
  <c r="BM111" i="3"/>
  <c r="BL111" i="3"/>
  <c r="BK111" i="3"/>
  <c r="BJ111" i="3"/>
  <c r="BP107" i="3"/>
  <c r="BO107" i="3"/>
  <c r="BN107" i="3"/>
  <c r="BM107" i="3"/>
  <c r="BL107" i="3"/>
  <c r="BK107" i="3"/>
  <c r="BJ107" i="3"/>
  <c r="BP103" i="3"/>
  <c r="BO103" i="3"/>
  <c r="BN103" i="3"/>
  <c r="BM103" i="3"/>
  <c r="BL103" i="3"/>
  <c r="BK103" i="3"/>
  <c r="BJ103" i="3"/>
  <c r="BP99" i="3"/>
  <c r="BO99" i="3"/>
  <c r="BN99" i="3"/>
  <c r="BM99" i="3"/>
  <c r="BL99" i="3"/>
  <c r="BK99" i="3"/>
  <c r="BJ99" i="3"/>
  <c r="BP95" i="3"/>
  <c r="BO95" i="3"/>
  <c r="BN95" i="3"/>
  <c r="BM95" i="3"/>
  <c r="BL95" i="3"/>
  <c r="BK95" i="3"/>
  <c r="BJ95" i="3"/>
  <c r="BP91" i="3"/>
  <c r="BO91" i="3"/>
  <c r="BN91" i="3"/>
  <c r="BM91" i="3"/>
  <c r="BL91" i="3"/>
  <c r="BK91" i="3"/>
  <c r="BJ91" i="3"/>
  <c r="BP87" i="3"/>
  <c r="BO87" i="3"/>
  <c r="BN87" i="3"/>
  <c r="BM87" i="3"/>
  <c r="BL87" i="3"/>
  <c r="BK87" i="3"/>
  <c r="BJ87" i="3"/>
  <c r="BP83" i="3"/>
  <c r="BO83" i="3"/>
  <c r="BN83" i="3"/>
  <c r="BM83" i="3"/>
  <c r="BL83" i="3"/>
  <c r="BK83" i="3"/>
  <c r="BJ83" i="3"/>
  <c r="BP79" i="3"/>
  <c r="BO79" i="3"/>
  <c r="BN79" i="3"/>
  <c r="BM79" i="3"/>
  <c r="BL79" i="3"/>
  <c r="BK79" i="3"/>
  <c r="BJ79" i="3"/>
  <c r="BP75" i="3"/>
  <c r="BO75" i="3"/>
  <c r="BN75" i="3"/>
  <c r="BM75" i="3"/>
  <c r="BL75" i="3"/>
  <c r="BK75" i="3"/>
  <c r="BJ75" i="3"/>
  <c r="BP71" i="3"/>
  <c r="BO71" i="3"/>
  <c r="BN71" i="3"/>
  <c r="BM71" i="3"/>
  <c r="BL71" i="3"/>
  <c r="BK71" i="3"/>
  <c r="BJ71" i="3"/>
  <c r="BP67" i="3"/>
  <c r="BO67" i="3"/>
  <c r="BN67" i="3"/>
  <c r="BM67" i="3"/>
  <c r="BL67" i="3"/>
  <c r="BK67" i="3"/>
  <c r="BJ67" i="3"/>
  <c r="BP63" i="3"/>
  <c r="BO63" i="3"/>
  <c r="BN63" i="3"/>
  <c r="BM63" i="3"/>
  <c r="BL63" i="3"/>
  <c r="BK63" i="3"/>
  <c r="BJ63" i="3"/>
  <c r="BP59" i="3"/>
  <c r="BO59" i="3"/>
  <c r="BN59" i="3"/>
  <c r="BM59" i="3"/>
  <c r="BL59" i="3"/>
  <c r="BK59" i="3"/>
  <c r="BJ59" i="3"/>
  <c r="BP55" i="3"/>
  <c r="BO55" i="3"/>
  <c r="BN55" i="3"/>
  <c r="BM55" i="3"/>
  <c r="BL55" i="3"/>
  <c r="BK55" i="3"/>
  <c r="BJ55" i="3"/>
  <c r="BP51" i="3"/>
  <c r="BO51" i="3"/>
  <c r="BN51" i="3"/>
  <c r="BM51" i="3"/>
  <c r="BL51" i="3"/>
  <c r="BK51" i="3"/>
  <c r="BJ51" i="3"/>
  <c r="BP47" i="3"/>
  <c r="BO47" i="3"/>
  <c r="BN47" i="3"/>
  <c r="BM47" i="3"/>
  <c r="BL47" i="3"/>
  <c r="BK47" i="3"/>
  <c r="BJ47" i="3"/>
  <c r="BP43" i="3"/>
  <c r="BO43" i="3"/>
  <c r="BN43" i="3"/>
  <c r="BM43" i="3"/>
  <c r="BL43" i="3"/>
  <c r="BK43" i="3"/>
  <c r="BJ43" i="3"/>
  <c r="BP39" i="3"/>
  <c r="BO39" i="3"/>
  <c r="BN39" i="3"/>
  <c r="BM39" i="3"/>
  <c r="BL39" i="3"/>
  <c r="BK39" i="3"/>
  <c r="BJ39" i="3"/>
  <c r="BP35" i="3"/>
  <c r="BO35" i="3"/>
  <c r="BN35" i="3"/>
  <c r="BM35" i="3"/>
  <c r="BL35" i="3"/>
  <c r="BK35" i="3"/>
  <c r="BJ35" i="3"/>
  <c r="BP31" i="3"/>
  <c r="BO31" i="3"/>
  <c r="BN31" i="3"/>
  <c r="BM31" i="3"/>
  <c r="BL31" i="3"/>
  <c r="BK31" i="3"/>
  <c r="BJ31" i="3"/>
  <c r="BP27" i="3"/>
  <c r="BO27" i="3"/>
  <c r="BN27" i="3"/>
  <c r="BM27" i="3"/>
  <c r="BL27" i="3"/>
  <c r="BK27" i="3"/>
  <c r="BJ27" i="3"/>
  <c r="BP23" i="3"/>
  <c r="BO23" i="3"/>
  <c r="BN23" i="3"/>
  <c r="BM23" i="3"/>
  <c r="BL23" i="3"/>
  <c r="BK23" i="3"/>
  <c r="BJ23" i="3"/>
  <c r="BP19" i="3"/>
  <c r="BO19" i="3"/>
  <c r="BN19" i="3"/>
  <c r="BM19" i="3"/>
  <c r="BL19" i="3"/>
  <c r="BK19" i="3"/>
  <c r="BJ19" i="3"/>
  <c r="BP15" i="3"/>
  <c r="BO15" i="3"/>
  <c r="BN15" i="3"/>
  <c r="BM15" i="3"/>
  <c r="BL15" i="3"/>
  <c r="BK15" i="3"/>
  <c r="BJ15" i="3"/>
  <c r="BP11" i="3"/>
  <c r="BO11" i="3"/>
  <c r="BN11" i="3"/>
  <c r="BM11" i="3"/>
  <c r="BL11" i="3"/>
  <c r="BK11" i="3"/>
  <c r="BJ11" i="3"/>
  <c r="BP7" i="3"/>
  <c r="BO7" i="3"/>
  <c r="BN7" i="3"/>
  <c r="BM7" i="3"/>
  <c r="BL7" i="3"/>
  <c r="BK7" i="3"/>
  <c r="BJ7" i="3"/>
  <c r="BP3" i="3"/>
  <c r="BO3" i="3"/>
  <c r="BN3" i="3"/>
  <c r="BM3" i="3"/>
  <c r="BL3" i="3"/>
  <c r="BK3" i="3"/>
  <c r="BJ3" i="3"/>
  <c r="BP119" i="2"/>
  <c r="BO119" i="2"/>
  <c r="BN119" i="2"/>
  <c r="BM119" i="2"/>
  <c r="BL119" i="2"/>
  <c r="BK119" i="2"/>
  <c r="BJ119" i="2"/>
  <c r="BP115" i="2"/>
  <c r="BO115" i="2"/>
  <c r="BN115" i="2"/>
  <c r="BM115" i="2"/>
  <c r="BL115" i="2"/>
  <c r="BK115" i="2"/>
  <c r="BJ115" i="2"/>
  <c r="BP111" i="2"/>
  <c r="BO111" i="2"/>
  <c r="BN111" i="2"/>
  <c r="BM111" i="2"/>
  <c r="BL111" i="2"/>
  <c r="BK111" i="2"/>
  <c r="BJ111" i="2"/>
  <c r="BP107" i="2"/>
  <c r="BO107" i="2"/>
  <c r="BN107" i="2"/>
  <c r="BM107" i="2"/>
  <c r="BL107" i="2"/>
  <c r="BK107" i="2"/>
  <c r="BJ107" i="2"/>
  <c r="BP103" i="2"/>
  <c r="BO103" i="2"/>
  <c r="BN103" i="2"/>
  <c r="BM103" i="2"/>
  <c r="BL103" i="2"/>
  <c r="BK103" i="2"/>
  <c r="BJ103" i="2"/>
  <c r="BP99" i="2"/>
  <c r="BO99" i="2"/>
  <c r="BN99" i="2"/>
  <c r="BM99" i="2"/>
  <c r="BL99" i="2"/>
  <c r="BK99" i="2"/>
  <c r="BJ99" i="2"/>
  <c r="BP95" i="2"/>
  <c r="BO95" i="2"/>
  <c r="BN95" i="2"/>
  <c r="BM95" i="2"/>
  <c r="BL95" i="2"/>
  <c r="BK95" i="2"/>
  <c r="BJ95" i="2"/>
  <c r="BP91" i="2"/>
  <c r="BO91" i="2"/>
  <c r="BN91" i="2"/>
  <c r="BM91" i="2"/>
  <c r="BL91" i="2"/>
  <c r="BK91" i="2"/>
  <c r="BJ91" i="2"/>
  <c r="BP87" i="2"/>
  <c r="BO87" i="2"/>
  <c r="BN87" i="2"/>
  <c r="BM87" i="2"/>
  <c r="BL87" i="2"/>
  <c r="BK87" i="2"/>
  <c r="BJ87" i="2"/>
  <c r="BP83" i="2"/>
  <c r="BO83" i="2"/>
  <c r="BN83" i="2"/>
  <c r="BM83" i="2"/>
  <c r="BL83" i="2"/>
  <c r="BK83" i="2"/>
  <c r="BJ83" i="2"/>
  <c r="BP79" i="2"/>
  <c r="BO79" i="2"/>
  <c r="BN79" i="2"/>
  <c r="BM79" i="2"/>
  <c r="BL79" i="2"/>
  <c r="BK79" i="2"/>
  <c r="BJ79" i="2"/>
  <c r="BP75" i="2"/>
  <c r="BO75" i="2"/>
  <c r="BN75" i="2"/>
  <c r="BM75" i="2"/>
  <c r="BL75" i="2"/>
  <c r="BK75" i="2"/>
  <c r="BJ75" i="2"/>
  <c r="BP71" i="2"/>
  <c r="BO71" i="2"/>
  <c r="BN71" i="2"/>
  <c r="BM71" i="2"/>
  <c r="BL71" i="2"/>
  <c r="BK71" i="2"/>
  <c r="BJ71" i="2"/>
  <c r="BP67" i="2"/>
  <c r="BO67" i="2"/>
  <c r="BN67" i="2"/>
  <c r="BM67" i="2"/>
  <c r="BL67" i="2"/>
  <c r="BK67" i="2"/>
  <c r="BJ67" i="2"/>
  <c r="BP63" i="2"/>
  <c r="BO63" i="2"/>
  <c r="BN63" i="2"/>
  <c r="BM63" i="2"/>
  <c r="BL63" i="2"/>
  <c r="BK63" i="2"/>
  <c r="BJ63" i="2"/>
  <c r="BP59" i="2"/>
  <c r="BO59" i="2"/>
  <c r="BN59" i="2"/>
  <c r="BM59" i="2"/>
  <c r="BL59" i="2"/>
  <c r="BK59" i="2"/>
  <c r="BJ59" i="2"/>
  <c r="BP55" i="2"/>
  <c r="BO55" i="2"/>
  <c r="BN55" i="2"/>
  <c r="BM55" i="2"/>
  <c r="BL55" i="2"/>
  <c r="BK55" i="2"/>
  <c r="BJ55" i="2"/>
  <c r="BP51" i="2"/>
  <c r="BO51" i="2"/>
  <c r="BN51" i="2"/>
  <c r="BM51" i="2"/>
  <c r="BL51" i="2"/>
  <c r="BK51" i="2"/>
  <c r="BJ51" i="2"/>
  <c r="BP47" i="2"/>
  <c r="BO47" i="2"/>
  <c r="BN47" i="2"/>
  <c r="BM47" i="2"/>
  <c r="BL47" i="2"/>
  <c r="BK47" i="2"/>
  <c r="BJ47" i="2"/>
  <c r="BP43" i="2"/>
  <c r="BO43" i="2"/>
  <c r="BN43" i="2"/>
  <c r="BM43" i="2"/>
  <c r="BL43" i="2"/>
  <c r="BK43" i="2"/>
  <c r="BJ43" i="2"/>
  <c r="BP39" i="2"/>
  <c r="BO39" i="2"/>
  <c r="BN39" i="2"/>
  <c r="BM39" i="2"/>
  <c r="BL39" i="2"/>
  <c r="BK39" i="2"/>
  <c r="BJ39" i="2"/>
  <c r="BP35" i="2"/>
  <c r="BO35" i="2"/>
  <c r="BN35" i="2"/>
  <c r="BM35" i="2"/>
  <c r="BL35" i="2"/>
  <c r="BK35" i="2"/>
  <c r="BJ35" i="2"/>
  <c r="BP31" i="2"/>
  <c r="BO31" i="2"/>
  <c r="BN31" i="2"/>
  <c r="BM31" i="2"/>
  <c r="BL31" i="2"/>
  <c r="BK31" i="2"/>
  <c r="BJ31" i="2"/>
  <c r="BP27" i="2"/>
  <c r="BO27" i="2"/>
  <c r="BN27" i="2"/>
  <c r="BM27" i="2"/>
  <c r="BL27" i="2"/>
  <c r="BK27" i="2"/>
  <c r="BJ27" i="2"/>
  <c r="BP23" i="2"/>
  <c r="BO23" i="2"/>
  <c r="BN23" i="2"/>
  <c r="BM23" i="2"/>
  <c r="BL23" i="2"/>
  <c r="BK23" i="2"/>
  <c r="BJ23" i="2"/>
  <c r="BP19" i="2"/>
  <c r="BO19" i="2"/>
  <c r="BN19" i="2"/>
  <c r="BM19" i="2"/>
  <c r="BL19" i="2"/>
  <c r="BK19" i="2"/>
  <c r="BJ19" i="2"/>
  <c r="BP15" i="2"/>
  <c r="BO15" i="2"/>
  <c r="BN15" i="2"/>
  <c r="BM15" i="2"/>
  <c r="BL15" i="2"/>
  <c r="BK15" i="2"/>
  <c r="BJ15" i="2"/>
  <c r="BP11" i="2"/>
  <c r="BO11" i="2"/>
  <c r="BN11" i="2"/>
  <c r="BM11" i="2"/>
  <c r="BL11" i="2"/>
  <c r="BK11" i="2"/>
  <c r="BJ11" i="2"/>
  <c r="BJ3" i="2"/>
  <c r="BL3" i="2"/>
  <c r="BK3" i="2"/>
  <c r="BL7" i="2"/>
  <c r="BK7" i="2"/>
  <c r="BJ7" i="2"/>
  <c r="BP3" i="2"/>
  <c r="BO3" i="2"/>
  <c r="BN3" i="2"/>
  <c r="BM3" i="2"/>
  <c r="BO7" i="2"/>
  <c r="BN7" i="2"/>
  <c r="BM7" i="2"/>
  <c r="BP3" i="4" l="1"/>
  <c r="BM7" i="4"/>
  <c r="BJ11" i="4"/>
  <c r="BN11" i="4"/>
  <c r="BP7" i="2"/>
</calcChain>
</file>

<file path=xl/sharedStrings.xml><?xml version="1.0" encoding="utf-8"?>
<sst xmlns="http://schemas.openxmlformats.org/spreadsheetml/2006/main" count="2306" uniqueCount="42">
  <si>
    <t>Region</t>
  </si>
  <si>
    <t>Hospitalizace</t>
  </si>
  <si>
    <t>R</t>
  </si>
  <si>
    <t>ČR</t>
  </si>
  <si>
    <t>Predikce hospitalizace celkem kumulativně počty</t>
  </si>
  <si>
    <t>reálná hodnota</t>
  </si>
  <si>
    <t>Predikce hospitalizace celkem aktuálně na lůžku</t>
  </si>
  <si>
    <t>HMP</t>
  </si>
  <si>
    <t>STC</t>
  </si>
  <si>
    <t>JHC</t>
  </si>
  <si>
    <t>PLK</t>
  </si>
  <si>
    <t>KVK</t>
  </si>
  <si>
    <t>ULK</t>
  </si>
  <si>
    <t>LIB</t>
  </si>
  <si>
    <t>HKK</t>
  </si>
  <si>
    <t>PAK</t>
  </si>
  <si>
    <t>VYS</t>
  </si>
  <si>
    <t>JMK</t>
  </si>
  <si>
    <t>OLK</t>
  </si>
  <si>
    <t>ZLK</t>
  </si>
  <si>
    <t>MSK</t>
  </si>
  <si>
    <t xml:space="preserve">Predikce intenzivní péče  - kumulativně počty </t>
  </si>
  <si>
    <t>Predikce intenzivní péče  aktuálně na lůžku</t>
  </si>
  <si>
    <t xml:space="preserve">DISPEČINK INTENZIVNÍ PÉČE: HLÁŠENÉ KAPACITY </t>
  </si>
  <si>
    <t>Celková kapacita  UPV</t>
  </si>
  <si>
    <t>Volná kapacita UPV</t>
  </si>
  <si>
    <t>Celková kapacita lůžek JIP</t>
  </si>
  <si>
    <t>Celková kapacita lůžek s kyslíkem</t>
  </si>
  <si>
    <t>Volná kapacita lůžek s kyslíkem</t>
  </si>
  <si>
    <t xml:space="preserve">Všechny typy hospitalizací </t>
  </si>
  <si>
    <t>Intenzivní péče</t>
  </si>
  <si>
    <t>Celkem nových HP</t>
  </si>
  <si>
    <t>Průměrně nových HP za týden</t>
  </si>
  <si>
    <t>Průměrně nových HP denně</t>
  </si>
  <si>
    <t>Celkem čistá změna počtu HP na lůžku</t>
  </si>
  <si>
    <t>Týdenní čistá změna HP aktuálně na lůžku</t>
  </si>
  <si>
    <t>Denní čistá změna HP aktuálně na lůžku</t>
  </si>
  <si>
    <t>Volná kapacita lůžek JIP</t>
  </si>
  <si>
    <t>SOUHRN ZA ČERVEN (od 1.6. do 30.6.2021)</t>
  </si>
  <si>
    <t>30.6. - PRAVDĚPODOBNÉ POČTY PACIENTŮ NA LŮŽKU</t>
  </si>
  <si>
    <t>SOUHRN ZA ČERVEN
(od 1.6. do 30.6.2021)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</si>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</sst>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name val="Calibri"/>
      <family val="2"/>
      <charset val="238"/>
      <scheme val="minor"/>
    </font>
    <font>
      <b/>
      <sz val="11"/>
      <color theme="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2" fontId="2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4" fillId="0" borderId="0" xfId="0" applyNumberFormat="1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2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0" xfId="0" applyNumberFormat="1" applyFont="1"/>
    <xf numFmtId="14" fontId="1" fillId="0" borderId="0" xfId="0" applyNumberFormat="1" applyFont="1" applyAlignment="1">
      <alignment horizontal="center" vertical="center" wrapText="1"/>
    </xf>
    <xf numFmtId="14" fontId="6" fillId="3" borderId="0" xfId="0" applyNumberFormat="1" applyFont="1" applyFill="1" applyAlignment="1">
      <alignment horizontal="center" vertical="center" wrapText="1"/>
    </xf>
    <xf numFmtId="14" fontId="6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 wrapText="1"/>
    </xf>
    <xf numFmtId="0" fontId="0" fillId="0" borderId="2" xfId="0" applyBorder="1"/>
    <xf numFmtId="3" fontId="3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W122"/>
  <sheetViews>
    <sheetView showGridLines="0" tabSelected="1" zoomScale="60" zoomScaleNormal="60" workbookViewId="0">
      <pane xSplit="3" ySplit="2" topLeftCell="AX72" activePane="bottomRight" state="frozen"/>
      <selection activeCell="BH27" sqref="BH27"/>
      <selection pane="topRight" activeCell="BH27" sqref="BH27"/>
      <selection pane="bottomLeft" activeCell="BH27" sqref="BH27"/>
      <selection pane="bottomRight" activeCell="BS95" sqref="BS95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59" width="12.5703125" style="20" customWidth="1"/>
    <col min="60" max="60" width="9.140625" style="1"/>
    <col min="61" max="61" width="16.5703125" style="1" customWidth="1"/>
    <col min="62" max="64" width="16.42578125" style="1" customWidth="1"/>
    <col min="65" max="65" width="23.42578125" style="1" customWidth="1"/>
    <col min="66" max="66" width="21.5703125" style="1" customWidth="1"/>
    <col min="67" max="68" width="22.42578125" style="1" customWidth="1"/>
    <col min="69" max="69" width="9.140625" style="1"/>
    <col min="70" max="70" width="11.5703125" customWidth="1"/>
    <col min="71" max="71" width="10.85546875" customWidth="1"/>
    <col min="72" max="72" width="10.42578125" customWidth="1"/>
    <col min="73" max="73" width="12" customWidth="1"/>
    <col min="74" max="74" width="13" customWidth="1"/>
    <col min="75" max="75" width="13.140625" customWidth="1"/>
    <col min="76" max="16384" width="9.140625" style="1"/>
  </cols>
  <sheetData>
    <row r="1" spans="1:75" ht="18.600000000000001" customHeight="1" x14ac:dyDescent="0.25"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31"/>
      <c r="AT1" s="31"/>
      <c r="AU1" s="31"/>
      <c r="AV1" s="31"/>
      <c r="AW1" s="31"/>
      <c r="AX1" s="31"/>
      <c r="AY1" s="32"/>
      <c r="AZ1" s="32"/>
      <c r="BA1" s="32"/>
      <c r="BB1" s="32"/>
      <c r="BC1" s="32"/>
      <c r="BD1" s="32"/>
      <c r="BE1" s="32"/>
      <c r="BF1" s="32"/>
      <c r="BG1" s="32"/>
      <c r="BI1" s="43" t="s">
        <v>38</v>
      </c>
      <c r="BJ1" s="43"/>
      <c r="BK1" s="43"/>
      <c r="BL1" s="43"/>
      <c r="BM1" s="43"/>
      <c r="BN1" s="43"/>
      <c r="BO1" s="43"/>
      <c r="BP1" s="24"/>
      <c r="BR1" s="44" t="s">
        <v>23</v>
      </c>
      <c r="BS1" s="44"/>
      <c r="BT1" s="44"/>
      <c r="BU1" s="44"/>
      <c r="BV1" s="44"/>
      <c r="BW1" s="44"/>
    </row>
    <row r="2" spans="1:75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44340</v>
      </c>
      <c r="E2" s="3">
        <v>44341</v>
      </c>
      <c r="F2" s="3">
        <v>44342</v>
      </c>
      <c r="G2" s="3">
        <v>44343</v>
      </c>
      <c r="H2" s="3">
        <v>44344</v>
      </c>
      <c r="I2" s="3">
        <v>44345</v>
      </c>
      <c r="J2" s="3">
        <v>44346</v>
      </c>
      <c r="K2" s="3">
        <v>44347</v>
      </c>
      <c r="L2" s="3">
        <v>44348</v>
      </c>
      <c r="M2" s="3">
        <v>44349</v>
      </c>
      <c r="N2" s="3">
        <v>44350</v>
      </c>
      <c r="O2" s="3">
        <v>44351</v>
      </c>
      <c r="P2" s="3">
        <v>44352</v>
      </c>
      <c r="Q2" s="3">
        <v>44353</v>
      </c>
      <c r="R2" s="3">
        <v>44354</v>
      </c>
      <c r="S2" s="3">
        <v>44355</v>
      </c>
      <c r="T2" s="3">
        <v>44356</v>
      </c>
      <c r="U2" s="3">
        <v>44357</v>
      </c>
      <c r="V2" s="3">
        <v>44358</v>
      </c>
      <c r="W2" s="3">
        <v>44359</v>
      </c>
      <c r="X2" s="3">
        <v>44360</v>
      </c>
      <c r="Y2" s="3">
        <v>44361</v>
      </c>
      <c r="Z2" s="3">
        <v>44362</v>
      </c>
      <c r="AA2" s="3">
        <v>44363</v>
      </c>
      <c r="AB2" s="3">
        <v>44364</v>
      </c>
      <c r="AC2" s="3">
        <v>44365</v>
      </c>
      <c r="AD2" s="3">
        <v>44366</v>
      </c>
      <c r="AE2" s="3">
        <v>44367</v>
      </c>
      <c r="AF2" s="3">
        <v>44368</v>
      </c>
      <c r="AG2" s="3">
        <v>44369</v>
      </c>
      <c r="AH2" s="3">
        <v>44370</v>
      </c>
      <c r="AI2" s="3">
        <v>44371</v>
      </c>
      <c r="AJ2" s="3">
        <v>44372</v>
      </c>
      <c r="AK2" s="3">
        <v>44373</v>
      </c>
      <c r="AL2" s="3">
        <v>44374</v>
      </c>
      <c r="AM2" s="3">
        <v>44375</v>
      </c>
      <c r="AN2" s="3">
        <v>44376</v>
      </c>
      <c r="AO2" s="3">
        <v>44377</v>
      </c>
      <c r="AP2" s="3">
        <v>44378</v>
      </c>
      <c r="AQ2" s="3">
        <v>44379</v>
      </c>
      <c r="AR2" s="3">
        <v>44380</v>
      </c>
      <c r="AS2" s="3">
        <v>44381</v>
      </c>
      <c r="AT2" s="3">
        <v>44382</v>
      </c>
      <c r="AU2" s="3">
        <v>44383</v>
      </c>
      <c r="AV2" s="3">
        <v>44384</v>
      </c>
      <c r="AW2" s="3">
        <v>44385</v>
      </c>
      <c r="AX2" s="3">
        <v>44386</v>
      </c>
      <c r="AY2" s="3">
        <v>44387</v>
      </c>
      <c r="AZ2" s="3">
        <v>44388</v>
      </c>
      <c r="BA2" s="3">
        <v>44389</v>
      </c>
      <c r="BB2" s="3">
        <v>44390</v>
      </c>
      <c r="BC2" s="3">
        <v>44391</v>
      </c>
      <c r="BD2" s="3">
        <v>44392</v>
      </c>
      <c r="BE2" s="3">
        <v>44393</v>
      </c>
      <c r="BF2" s="3">
        <v>44394</v>
      </c>
      <c r="BG2" s="3">
        <v>44395</v>
      </c>
      <c r="BH2" s="3"/>
      <c r="BI2" s="5" t="s">
        <v>40</v>
      </c>
      <c r="BJ2" s="5" t="s">
        <v>31</v>
      </c>
      <c r="BK2" s="5" t="s">
        <v>32</v>
      </c>
      <c r="BL2" s="5" t="s">
        <v>33</v>
      </c>
      <c r="BM2" s="22" t="s">
        <v>34</v>
      </c>
      <c r="BN2" s="22" t="s">
        <v>35</v>
      </c>
      <c r="BO2" s="22" t="s">
        <v>36</v>
      </c>
      <c r="BP2" s="23" t="s">
        <v>39</v>
      </c>
      <c r="BR2" s="21" t="s">
        <v>24</v>
      </c>
      <c r="BS2" s="21" t="s">
        <v>25</v>
      </c>
      <c r="BT2" s="21" t="s">
        <v>26</v>
      </c>
      <c r="BU2" s="21" t="s">
        <v>37</v>
      </c>
      <c r="BV2" s="21" t="s">
        <v>27</v>
      </c>
      <c r="BW2" s="21" t="s">
        <v>28</v>
      </c>
    </row>
    <row r="3" spans="1:75" ht="15" customHeight="1" x14ac:dyDescent="0.25">
      <c r="A3" s="7" t="s">
        <v>3</v>
      </c>
      <c r="B3" s="8" t="s">
        <v>4</v>
      </c>
      <c r="C3" s="9">
        <v>0.7</v>
      </c>
      <c r="D3" s="10"/>
      <c r="E3" s="10"/>
      <c r="F3" s="10"/>
      <c r="G3" s="10"/>
      <c r="H3" s="10"/>
      <c r="I3" s="10"/>
      <c r="J3" s="10"/>
      <c r="K3" s="10"/>
      <c r="L3" s="10">
        <v>3073.2518096429558</v>
      </c>
      <c r="M3" s="10">
        <v>3099.4003984347946</v>
      </c>
      <c r="N3" s="10">
        <v>3123.833619772071</v>
      </c>
      <c r="O3" s="10">
        <v>3146.5878429882141</v>
      </c>
      <c r="P3" s="10">
        <v>3167.8822212329105</v>
      </c>
      <c r="Q3" s="10">
        <v>3188.0812697278525</v>
      </c>
      <c r="R3" s="10">
        <v>3207.2956781307803</v>
      </c>
      <c r="S3" s="10">
        <v>3225.5364985839115</v>
      </c>
      <c r="T3" s="10">
        <v>3242.8627671642753</v>
      </c>
      <c r="U3" s="10">
        <v>3259.2427164254987</v>
      </c>
      <c r="V3" s="10">
        <v>3274.7280875232682</v>
      </c>
      <c r="W3" s="10">
        <v>3289.3588003183468</v>
      </c>
      <c r="X3" s="10">
        <v>3303.1913460665237</v>
      </c>
      <c r="Y3" s="10">
        <v>3316.3461565945327</v>
      </c>
      <c r="Z3" s="10">
        <v>3328.782479680187</v>
      </c>
      <c r="AA3" s="10">
        <v>3340.5962287383809</v>
      </c>
      <c r="AB3" s="10">
        <v>3351.7869243998284</v>
      </c>
      <c r="AC3" s="10">
        <v>3362.392221462258</v>
      </c>
      <c r="AD3" s="10">
        <v>3372.4873872999378</v>
      </c>
      <c r="AE3" s="10">
        <v>3382.093903627363</v>
      </c>
      <c r="AF3" s="10">
        <v>3391.2237407091088</v>
      </c>
      <c r="AG3" s="10">
        <v>3399.9137123927867</v>
      </c>
      <c r="AH3" s="10">
        <v>3408.1909488669698</v>
      </c>
      <c r="AI3" s="10">
        <v>3416.0721451487916</v>
      </c>
      <c r="AJ3" s="10">
        <v>3423.5940384500718</v>
      </c>
      <c r="AK3" s="10">
        <v>3430.7769719423886</v>
      </c>
      <c r="AL3" s="10">
        <v>3437.6328091511386</v>
      </c>
      <c r="AM3" s="10">
        <v>3444.1747605098135</v>
      </c>
      <c r="AN3" s="10">
        <v>3450.4747411249627</v>
      </c>
      <c r="AO3" s="10">
        <v>3456.4922302056293</v>
      </c>
      <c r="AP3" s="10">
        <v>3462.2545580842852</v>
      </c>
      <c r="AQ3" s="10">
        <v>3467.7754783035198</v>
      </c>
      <c r="AR3" s="10">
        <v>3473.0949502372678</v>
      </c>
      <c r="AS3" s="10">
        <v>3478.1940219406533</v>
      </c>
      <c r="AT3" s="10">
        <v>3483.1070313842065</v>
      </c>
      <c r="AU3" s="10">
        <v>3487.8448832303911</v>
      </c>
      <c r="AV3" s="10">
        <v>3492.446346804245</v>
      </c>
      <c r="AW3" s="10">
        <v>3496.8599699689221</v>
      </c>
      <c r="AX3" s="10">
        <v>3501.1451648906732</v>
      </c>
      <c r="AY3" s="10">
        <v>3505.2846978059388</v>
      </c>
      <c r="AZ3" s="10">
        <v>3509.2791432417362</v>
      </c>
      <c r="BA3" s="10">
        <v>3513.1641686145012</v>
      </c>
      <c r="BB3" s="10">
        <v>3516.9168770565229</v>
      </c>
      <c r="BC3" s="10">
        <v>3520.5996399986325</v>
      </c>
      <c r="BD3" s="10">
        <v>3524.1624902074254</v>
      </c>
      <c r="BE3" s="10">
        <v>3527.6315776666379</v>
      </c>
      <c r="BF3" s="10">
        <v>3530.9812995724205</v>
      </c>
      <c r="BG3" s="10">
        <v>3534.2732775097829</v>
      </c>
      <c r="BI3" s="37" t="s">
        <v>29</v>
      </c>
      <c r="BJ3" s="34">
        <f>IF(ISNUMBER(AO3-K4),(AO3-K4),"N/A")</f>
        <v>394.49223020562931</v>
      </c>
      <c r="BK3" s="34">
        <f>IF(ISNUMBER(AO3-K4),7*(AO3-K4)/30,"N/A")</f>
        <v>92.048187047980178</v>
      </c>
      <c r="BL3" s="34">
        <f>IF(ISNUMBER(AO3-K4),(AO3-K4)/30,"N/A")</f>
        <v>13.14974100685431</v>
      </c>
      <c r="BM3" s="34">
        <f>IF(ISNUMBER(AO5-K6),AO5-K6,"N/A")</f>
        <v>-517.32240641438113</v>
      </c>
      <c r="BN3" s="34">
        <f>IF(ISNUMBER(AO5-K6),7*(AO5-K6)/30,"N/A")</f>
        <v>-120.70856149668893</v>
      </c>
      <c r="BO3" s="34">
        <f>IF(ISNUMBER(AO5-K6),(AO5-K6)/30,"N/A")</f>
        <v>-17.244080213812705</v>
      </c>
      <c r="BP3" s="34">
        <f>AO5</f>
        <v>30.67759358561889</v>
      </c>
      <c r="BR3" s="25"/>
      <c r="BS3" s="25"/>
      <c r="BT3" s="25"/>
      <c r="BU3" s="25"/>
      <c r="BV3" s="25"/>
      <c r="BW3" s="25"/>
    </row>
    <row r="4" spans="1:75" x14ac:dyDescent="0.25">
      <c r="A4" s="11"/>
      <c r="B4" s="12" t="s">
        <v>5</v>
      </c>
      <c r="C4" s="13">
        <v>0.7</v>
      </c>
      <c r="D4" s="14">
        <v>2777</v>
      </c>
      <c r="E4" s="14">
        <v>2836</v>
      </c>
      <c r="F4" s="14">
        <v>2897</v>
      </c>
      <c r="G4" s="14">
        <v>2935</v>
      </c>
      <c r="H4" s="14">
        <v>2975</v>
      </c>
      <c r="I4" s="14">
        <v>2994</v>
      </c>
      <c r="J4" s="14">
        <v>3021</v>
      </c>
      <c r="K4" s="14">
        <v>3062</v>
      </c>
      <c r="L4" s="14">
        <v>3090</v>
      </c>
      <c r="M4" s="14">
        <v>3128</v>
      </c>
      <c r="N4" s="14">
        <v>3148</v>
      </c>
      <c r="O4" s="14">
        <v>3176</v>
      </c>
      <c r="P4" s="14">
        <v>3192</v>
      </c>
      <c r="Q4" s="14">
        <v>3204</v>
      </c>
      <c r="R4" s="14">
        <v>3218</v>
      </c>
      <c r="S4" s="14">
        <v>3239</v>
      </c>
      <c r="T4" s="14">
        <v>3254</v>
      </c>
      <c r="U4" s="14">
        <v>3273</v>
      </c>
      <c r="V4" s="14">
        <v>3283</v>
      </c>
      <c r="W4" s="14">
        <v>3290</v>
      </c>
      <c r="X4" s="14">
        <v>3295</v>
      </c>
      <c r="Y4" s="14">
        <v>3304</v>
      </c>
      <c r="Z4" s="14">
        <v>3313</v>
      </c>
      <c r="AA4" s="14">
        <v>3319</v>
      </c>
      <c r="AB4" s="14">
        <v>3343</v>
      </c>
      <c r="AC4" s="14">
        <v>3351</v>
      </c>
      <c r="AD4" s="14">
        <v>3361</v>
      </c>
      <c r="AE4" s="14">
        <v>3363</v>
      </c>
      <c r="AF4" s="14">
        <v>3371</v>
      </c>
      <c r="AG4" s="14">
        <v>3378</v>
      </c>
      <c r="AH4" s="14">
        <v>3384</v>
      </c>
      <c r="AI4" s="14">
        <v>3386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I4" s="38"/>
      <c r="BJ4" s="35"/>
      <c r="BK4" s="35"/>
      <c r="BL4" s="35"/>
      <c r="BM4" s="35"/>
      <c r="BN4" s="35"/>
      <c r="BO4" s="35"/>
      <c r="BP4" s="35"/>
      <c r="BR4" s="26"/>
      <c r="BS4" s="26"/>
      <c r="BT4" s="26"/>
      <c r="BU4" s="26"/>
      <c r="BV4" s="26"/>
      <c r="BW4" s="26"/>
    </row>
    <row r="5" spans="1:75" x14ac:dyDescent="0.25">
      <c r="A5" s="11" t="s">
        <v>3</v>
      </c>
      <c r="B5" s="15" t="s">
        <v>6</v>
      </c>
      <c r="C5" s="13">
        <v>0.7</v>
      </c>
      <c r="D5" s="14"/>
      <c r="E5" s="14"/>
      <c r="F5" s="14"/>
      <c r="G5" s="14"/>
      <c r="H5" s="14"/>
      <c r="I5" s="14"/>
      <c r="J5" s="14"/>
      <c r="K5" s="14"/>
      <c r="L5" s="14">
        <v>502.82615079301877</v>
      </c>
      <c r="M5" s="14">
        <v>465.44454499131621</v>
      </c>
      <c r="N5" s="14">
        <v>430.63470350173083</v>
      </c>
      <c r="O5" s="14">
        <v>397.92441638020136</v>
      </c>
      <c r="P5" s="14">
        <v>367.65085148759994</v>
      </c>
      <c r="Q5" s="14">
        <v>340.55668736680252</v>
      </c>
      <c r="R5" s="14">
        <v>315.42744916638338</v>
      </c>
      <c r="S5" s="14">
        <v>291.20712875673195</v>
      </c>
      <c r="T5" s="14">
        <v>268.36195862221638</v>
      </c>
      <c r="U5" s="14">
        <v>247.00770742687581</v>
      </c>
      <c r="V5" s="14">
        <v>227.11869602500252</v>
      </c>
      <c r="W5" s="14">
        <v>209.12903255862668</v>
      </c>
      <c r="X5" s="14">
        <v>192.87002923741076</v>
      </c>
      <c r="Y5" s="14">
        <v>177.56007747230865</v>
      </c>
      <c r="Z5" s="14">
        <v>162.80853550591686</v>
      </c>
      <c r="AA5" s="14">
        <v>149.02483968013385</v>
      </c>
      <c r="AB5" s="14">
        <v>136.23089620639243</v>
      </c>
      <c r="AC5" s="14">
        <v>124.3598255630603</v>
      </c>
      <c r="AD5" s="14">
        <v>113.33568154217264</v>
      </c>
      <c r="AE5" s="14">
        <v>103.20351147261255</v>
      </c>
      <c r="AF5" s="14">
        <v>93.61228851376535</v>
      </c>
      <c r="AG5" s="14">
        <v>84.605095515771893</v>
      </c>
      <c r="AH5" s="14">
        <v>76.208644947896431</v>
      </c>
      <c r="AI5" s="14">
        <v>68.342205845103308</v>
      </c>
      <c r="AJ5" s="14">
        <v>60.959015384547733</v>
      </c>
      <c r="AK5" s="14">
        <v>54.053853708658629</v>
      </c>
      <c r="AL5" s="14">
        <v>47.655241352545289</v>
      </c>
      <c r="AM5" s="14">
        <v>41.561318615624046</v>
      </c>
      <c r="AN5" s="14">
        <v>35.954308724433453</v>
      </c>
      <c r="AO5" s="14">
        <v>30.67759358561889</v>
      </c>
      <c r="AP5" s="14">
        <v>25.678453536464563</v>
      </c>
      <c r="AQ5" s="14">
        <v>20.964634800522497</v>
      </c>
      <c r="AR5" s="14">
        <v>16.632971968466009</v>
      </c>
      <c r="AS5" s="14">
        <v>12.567537457544914</v>
      </c>
      <c r="AT5" s="14">
        <v>8.7113642941920748</v>
      </c>
      <c r="AU5" s="14">
        <v>5.1209448104887887</v>
      </c>
      <c r="AV5" s="14">
        <v>1.7977631462538028</v>
      </c>
      <c r="AW5" s="14" t="s">
        <v>41</v>
      </c>
      <c r="AX5" s="14" t="s">
        <v>41</v>
      </c>
      <c r="AY5" s="14" t="s">
        <v>41</v>
      </c>
      <c r="AZ5" s="14" t="s">
        <v>41</v>
      </c>
      <c r="BA5" s="14" t="s">
        <v>41</v>
      </c>
      <c r="BB5" s="14" t="s">
        <v>41</v>
      </c>
      <c r="BC5" s="14" t="s">
        <v>41</v>
      </c>
      <c r="BD5" s="14" t="s">
        <v>41</v>
      </c>
      <c r="BE5" s="14" t="s">
        <v>41</v>
      </c>
      <c r="BF5" s="14" t="s">
        <v>41</v>
      </c>
      <c r="BG5" s="14" t="s">
        <v>41</v>
      </c>
      <c r="BI5" s="38"/>
      <c r="BJ5" s="35"/>
      <c r="BK5" s="35"/>
      <c r="BL5" s="35"/>
      <c r="BM5" s="35"/>
      <c r="BN5" s="35"/>
      <c r="BO5" s="35"/>
      <c r="BP5" s="35"/>
      <c r="BR5" s="26"/>
      <c r="BS5" s="26"/>
      <c r="BT5" s="26"/>
      <c r="BU5" s="26"/>
      <c r="BV5" s="26"/>
      <c r="BW5" s="26"/>
    </row>
    <row r="6" spans="1:75" x14ac:dyDescent="0.25">
      <c r="A6" s="11"/>
      <c r="B6" s="12" t="s">
        <v>5</v>
      </c>
      <c r="C6" s="13">
        <v>0.7</v>
      </c>
      <c r="D6" s="14">
        <v>876</v>
      </c>
      <c r="E6" s="14">
        <v>784</v>
      </c>
      <c r="F6" s="14">
        <v>758</v>
      </c>
      <c r="G6" s="14">
        <v>667</v>
      </c>
      <c r="H6" s="14">
        <v>608</v>
      </c>
      <c r="I6" s="14">
        <v>510</v>
      </c>
      <c r="J6" s="14">
        <v>510</v>
      </c>
      <c r="K6" s="14">
        <v>548</v>
      </c>
      <c r="L6" s="14">
        <v>473</v>
      </c>
      <c r="M6" s="14">
        <v>438</v>
      </c>
      <c r="N6" s="14">
        <v>390</v>
      </c>
      <c r="O6" s="14">
        <v>362</v>
      </c>
      <c r="P6" s="14">
        <v>300</v>
      </c>
      <c r="Q6" s="14">
        <v>298</v>
      </c>
      <c r="R6" s="14">
        <v>299</v>
      </c>
      <c r="S6" s="14">
        <v>281</v>
      </c>
      <c r="T6" s="14">
        <v>251</v>
      </c>
      <c r="U6" s="14">
        <v>230</v>
      </c>
      <c r="V6" s="14">
        <v>181</v>
      </c>
      <c r="W6" s="14">
        <v>154</v>
      </c>
      <c r="X6" s="14">
        <v>148</v>
      </c>
      <c r="Y6" s="14">
        <v>164</v>
      </c>
      <c r="Z6" s="14">
        <v>137</v>
      </c>
      <c r="AA6" s="14">
        <v>116</v>
      </c>
      <c r="AB6" s="14">
        <v>114</v>
      </c>
      <c r="AC6" s="14">
        <v>106</v>
      </c>
      <c r="AD6" s="14">
        <v>83</v>
      </c>
      <c r="AE6" s="14">
        <v>80</v>
      </c>
      <c r="AF6" s="14">
        <v>85</v>
      </c>
      <c r="AG6" s="14">
        <v>82</v>
      </c>
      <c r="AH6" s="14">
        <v>77</v>
      </c>
      <c r="AI6" s="14">
        <v>74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I6" s="42"/>
      <c r="BJ6" s="36"/>
      <c r="BK6" s="36"/>
      <c r="BL6" s="36"/>
      <c r="BM6" s="36"/>
      <c r="BN6" s="36"/>
      <c r="BO6" s="36"/>
      <c r="BP6" s="36"/>
      <c r="BR6" s="27">
        <v>2162</v>
      </c>
      <c r="BS6" s="27">
        <v>654</v>
      </c>
      <c r="BT6" s="27">
        <v>3729</v>
      </c>
      <c r="BU6" s="27">
        <v>1584</v>
      </c>
      <c r="BV6" s="27">
        <v>22746</v>
      </c>
      <c r="BW6" s="27">
        <v>6185</v>
      </c>
    </row>
    <row r="7" spans="1:75" x14ac:dyDescent="0.25">
      <c r="A7" s="7" t="s">
        <v>3</v>
      </c>
      <c r="B7" s="8" t="s">
        <v>21</v>
      </c>
      <c r="C7" s="9">
        <v>0.7</v>
      </c>
      <c r="D7" s="10"/>
      <c r="E7" s="10"/>
      <c r="F7" s="10"/>
      <c r="G7" s="10"/>
      <c r="H7" s="10"/>
      <c r="I7" s="10"/>
      <c r="J7" s="10"/>
      <c r="K7" s="10"/>
      <c r="L7" s="10">
        <v>731.08658389692755</v>
      </c>
      <c r="M7" s="10">
        <v>737.7220434051269</v>
      </c>
      <c r="N7" s="10">
        <v>743.94971923283083</v>
      </c>
      <c r="O7" s="10">
        <v>749.7471968363734</v>
      </c>
      <c r="P7" s="10">
        <v>755.17108422083766</v>
      </c>
      <c r="Q7" s="10">
        <v>760.33948446178874</v>
      </c>
      <c r="R7" s="10">
        <v>765.23526525527814</v>
      </c>
      <c r="S7" s="10">
        <v>769.83203230575964</v>
      </c>
      <c r="T7" s="10">
        <v>774.18128026477279</v>
      </c>
      <c r="U7" s="10">
        <v>778.29698131098667</v>
      </c>
      <c r="V7" s="10">
        <v>782.15828031949241</v>
      </c>
      <c r="W7" s="10">
        <v>785.83309236280002</v>
      </c>
      <c r="X7" s="10">
        <v>789.31268422675748</v>
      </c>
      <c r="Y7" s="10">
        <v>792.62161170291438</v>
      </c>
      <c r="Z7" s="10">
        <v>795.7512957379513</v>
      </c>
      <c r="AA7" s="10">
        <v>798.71110535696971</v>
      </c>
      <c r="AB7" s="10">
        <v>801.51020348626662</v>
      </c>
      <c r="AC7" s="10">
        <v>804.1562745706924</v>
      </c>
      <c r="AD7" s="10">
        <v>806.66830973538526</v>
      </c>
      <c r="AE7" s="10">
        <v>809.05995694601734</v>
      </c>
      <c r="AF7" s="10">
        <v>811.33251688092969</v>
      </c>
      <c r="AG7" s="10">
        <v>813.49172319888021</v>
      </c>
      <c r="AH7" s="10">
        <v>815.54514405418377</v>
      </c>
      <c r="AI7" s="10">
        <v>817.4983213160358</v>
      </c>
      <c r="AJ7" s="10">
        <v>819.35715989658638</v>
      </c>
      <c r="AK7" s="10">
        <v>821.12665530010781</v>
      </c>
      <c r="AL7" s="10">
        <v>822.81518852152658</v>
      </c>
      <c r="AM7" s="10">
        <v>824.42677552410896</v>
      </c>
      <c r="AN7" s="10">
        <v>825.96874358943023</v>
      </c>
      <c r="AO7" s="10">
        <v>827.44241998145662</v>
      </c>
      <c r="AP7" s="10">
        <v>828.85143481554223</v>
      </c>
      <c r="AQ7" s="10">
        <v>830.19976763475825</v>
      </c>
      <c r="AR7" s="10">
        <v>831.49380733894395</v>
      </c>
      <c r="AS7" s="10">
        <v>832.73349455725474</v>
      </c>
      <c r="AT7" s="10">
        <v>833.92462353598421</v>
      </c>
      <c r="AU7" s="10">
        <v>835.06997590426363</v>
      </c>
      <c r="AV7" s="10">
        <v>836.17573345015262</v>
      </c>
      <c r="AW7" s="10">
        <v>837.23807275866602</v>
      </c>
      <c r="AX7" s="10">
        <v>838.26492073370537</v>
      </c>
      <c r="AY7" s="10">
        <v>839.25553637606572</v>
      </c>
      <c r="AZ7" s="10">
        <v>840.21132924988706</v>
      </c>
      <c r="BA7" s="10">
        <v>841.13708407560625</v>
      </c>
      <c r="BB7" s="10">
        <v>842.03165928413182</v>
      </c>
      <c r="BC7" s="10">
        <v>842.90263537974533</v>
      </c>
      <c r="BD7" s="10">
        <v>843.7460434982022</v>
      </c>
      <c r="BE7" s="10">
        <v>844.56548959634711</v>
      </c>
      <c r="BF7" s="10">
        <v>845.35874382723705</v>
      </c>
      <c r="BG7" s="10">
        <v>846.13311701370185</v>
      </c>
      <c r="BI7" s="37" t="s">
        <v>30</v>
      </c>
      <c r="BJ7" s="34">
        <f>IF(ISNUMBER(AO7-K8),(AO7-K8),"N/A")</f>
        <v>100.44241998145662</v>
      </c>
      <c r="BK7" s="34">
        <f>IF(ISNUMBER(AO7-K8),7*(AO7-K8)/30,"N/A")</f>
        <v>23.43656466233988</v>
      </c>
      <c r="BL7" s="35">
        <f>IF(ISNUMBER(AO7-K8),(AO7-K8)/30,"N/A")</f>
        <v>3.348080666048554</v>
      </c>
      <c r="BM7" s="35" t="str">
        <f>IF(ISNUMBER(AO9-K10),AO9-K10,"N/A")</f>
        <v>N/A</v>
      </c>
      <c r="BN7" s="35" t="str">
        <f>IF(ISNUMBER(AO9-K10),7*(AO9-K10)/30,"N/A")</f>
        <v>N/A</v>
      </c>
      <c r="BO7" s="35" t="str">
        <f>IF(ISNUMBER(AO9-K10),(AO9-K10)/30,"N/A")</f>
        <v>N/A</v>
      </c>
      <c r="BP7" s="35" t="str">
        <f>AO9</f>
        <v>N/A</v>
      </c>
      <c r="BR7" s="26"/>
      <c r="BS7" s="26"/>
      <c r="BT7" s="26"/>
      <c r="BU7" s="26"/>
      <c r="BV7" s="26"/>
      <c r="BW7" s="26"/>
    </row>
    <row r="8" spans="1:75" x14ac:dyDescent="0.25">
      <c r="A8" s="11"/>
      <c r="B8" s="12" t="s">
        <v>5</v>
      </c>
      <c r="C8" s="13">
        <v>0.7</v>
      </c>
      <c r="D8" s="14">
        <v>668</v>
      </c>
      <c r="E8" s="14">
        <v>677</v>
      </c>
      <c r="F8" s="14">
        <v>693</v>
      </c>
      <c r="G8" s="14">
        <v>702</v>
      </c>
      <c r="H8" s="14">
        <v>706</v>
      </c>
      <c r="I8" s="14">
        <v>711</v>
      </c>
      <c r="J8" s="14">
        <v>719</v>
      </c>
      <c r="K8" s="14">
        <v>727</v>
      </c>
      <c r="L8" s="14">
        <v>731</v>
      </c>
      <c r="M8" s="14">
        <v>739</v>
      </c>
      <c r="N8" s="14">
        <v>746</v>
      </c>
      <c r="O8" s="14">
        <v>751</v>
      </c>
      <c r="P8" s="14">
        <v>753</v>
      </c>
      <c r="Q8" s="14">
        <v>756</v>
      </c>
      <c r="R8" s="14">
        <v>761</v>
      </c>
      <c r="S8" s="14">
        <v>767</v>
      </c>
      <c r="T8" s="14">
        <v>771</v>
      </c>
      <c r="U8" s="14">
        <v>775</v>
      </c>
      <c r="V8" s="14">
        <v>775</v>
      </c>
      <c r="W8" s="14">
        <v>779</v>
      </c>
      <c r="X8" s="14">
        <v>779</v>
      </c>
      <c r="Y8" s="14">
        <v>781</v>
      </c>
      <c r="Z8" s="14">
        <v>782</v>
      </c>
      <c r="AA8" s="14">
        <v>783</v>
      </c>
      <c r="AB8" s="14">
        <v>787</v>
      </c>
      <c r="AC8" s="14">
        <v>791</v>
      </c>
      <c r="AD8" s="14">
        <v>792</v>
      </c>
      <c r="AE8" s="14">
        <v>794</v>
      </c>
      <c r="AF8" s="14">
        <v>794</v>
      </c>
      <c r="AG8" s="14">
        <v>794</v>
      </c>
      <c r="AH8" s="14">
        <v>794</v>
      </c>
      <c r="AI8" s="14">
        <v>795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I8" s="38"/>
      <c r="BJ8" s="35"/>
      <c r="BK8" s="35"/>
      <c r="BL8" s="35"/>
      <c r="BM8" s="35"/>
      <c r="BN8" s="35"/>
      <c r="BO8" s="35"/>
      <c r="BP8" s="35"/>
      <c r="BR8" s="26"/>
      <c r="BS8" s="26"/>
      <c r="BT8" s="26"/>
      <c r="BU8" s="26"/>
      <c r="BV8" s="26"/>
      <c r="BW8" s="26"/>
    </row>
    <row r="9" spans="1:75" x14ac:dyDescent="0.25">
      <c r="A9" s="11" t="s">
        <v>3</v>
      </c>
      <c r="B9" s="15" t="s">
        <v>22</v>
      </c>
      <c r="C9" s="13">
        <v>0.7</v>
      </c>
      <c r="D9" s="14"/>
      <c r="E9" s="14"/>
      <c r="F9" s="14"/>
      <c r="G9" s="14"/>
      <c r="H9" s="14"/>
      <c r="I9" s="14"/>
      <c r="J9" s="14"/>
      <c r="K9" s="14"/>
      <c r="L9" s="14">
        <v>108.21605432753165</v>
      </c>
      <c r="M9" s="14">
        <v>99.791412100607104</v>
      </c>
      <c r="N9" s="14">
        <v>91.971402696727992</v>
      </c>
      <c r="O9" s="14">
        <v>84.482604577250157</v>
      </c>
      <c r="P9" s="14">
        <v>77.506805132118515</v>
      </c>
      <c r="Q9" s="14">
        <v>71.164896838215526</v>
      </c>
      <c r="R9" s="14">
        <v>65.243038808012344</v>
      </c>
      <c r="S9" s="14">
        <v>59.6828987529587</v>
      </c>
      <c r="T9" s="14">
        <v>54.492189187720371</v>
      </c>
      <c r="U9" s="14">
        <v>49.613094127429065</v>
      </c>
      <c r="V9" s="14">
        <v>44.965345182831427</v>
      </c>
      <c r="W9" s="14">
        <v>40.667103985955116</v>
      </c>
      <c r="X9" s="14">
        <v>36.778024512549905</v>
      </c>
      <c r="Y9" s="14">
        <v>33.040102749907142</v>
      </c>
      <c r="Z9" s="14">
        <v>29.563642975284964</v>
      </c>
      <c r="AA9" s="14">
        <v>26.325259419531676</v>
      </c>
      <c r="AB9" s="14">
        <v>23.140514177045109</v>
      </c>
      <c r="AC9" s="14">
        <v>20.267273357580471</v>
      </c>
      <c r="AD9" s="14">
        <v>17.550897749233471</v>
      </c>
      <c r="AE9" s="14">
        <v>14.919728057211582</v>
      </c>
      <c r="AF9" s="14">
        <v>12.565902974766217</v>
      </c>
      <c r="AG9" s="14">
        <v>10.253795817869289</v>
      </c>
      <c r="AH9" s="14">
        <v>8.0900785025079589</v>
      </c>
      <c r="AI9" s="14">
        <v>6.0437248935750931</v>
      </c>
      <c r="AJ9" s="14">
        <v>4.095745334807769</v>
      </c>
      <c r="AK9" s="14">
        <v>2.3387269157962685</v>
      </c>
      <c r="AL9" s="14">
        <v>0.62440334381814022</v>
      </c>
      <c r="AM9" s="14" t="s">
        <v>41</v>
      </c>
      <c r="AN9" s="14" t="s">
        <v>41</v>
      </c>
      <c r="AO9" s="14" t="s">
        <v>41</v>
      </c>
      <c r="AP9" s="14" t="s">
        <v>41</v>
      </c>
      <c r="AQ9" s="14" t="s">
        <v>41</v>
      </c>
      <c r="AR9" s="14" t="s">
        <v>41</v>
      </c>
      <c r="AS9" s="14" t="s">
        <v>41</v>
      </c>
      <c r="AT9" s="14" t="s">
        <v>41</v>
      </c>
      <c r="AU9" s="14" t="s">
        <v>41</v>
      </c>
      <c r="AV9" s="14" t="s">
        <v>41</v>
      </c>
      <c r="AW9" s="14" t="s">
        <v>41</v>
      </c>
      <c r="AX9" s="14" t="s">
        <v>41</v>
      </c>
      <c r="AY9" s="14" t="s">
        <v>41</v>
      </c>
      <c r="AZ9" s="14" t="s">
        <v>41</v>
      </c>
      <c r="BA9" s="14" t="s">
        <v>41</v>
      </c>
      <c r="BB9" s="14" t="s">
        <v>41</v>
      </c>
      <c r="BC9" s="14" t="s">
        <v>41</v>
      </c>
      <c r="BD9" s="14" t="s">
        <v>41</v>
      </c>
      <c r="BE9" s="14" t="s">
        <v>41</v>
      </c>
      <c r="BF9" s="14" t="s">
        <v>41</v>
      </c>
      <c r="BG9" s="14" t="s">
        <v>41</v>
      </c>
      <c r="BI9" s="38"/>
      <c r="BJ9" s="35"/>
      <c r="BK9" s="35"/>
      <c r="BL9" s="35"/>
      <c r="BM9" s="35"/>
      <c r="BN9" s="35"/>
      <c r="BO9" s="35"/>
      <c r="BP9" s="35"/>
      <c r="BR9" s="26"/>
      <c r="BS9" s="26"/>
      <c r="BT9" s="26"/>
      <c r="BU9" s="26"/>
      <c r="BV9" s="26"/>
      <c r="BW9" s="26"/>
    </row>
    <row r="10" spans="1:75" ht="15.75" thickBot="1" x14ac:dyDescent="0.3">
      <c r="A10" s="16"/>
      <c r="B10" s="17" t="s">
        <v>5</v>
      </c>
      <c r="C10" s="18">
        <v>0.7</v>
      </c>
      <c r="D10" s="19">
        <v>179</v>
      </c>
      <c r="E10" s="19">
        <v>159</v>
      </c>
      <c r="F10" s="19">
        <v>152</v>
      </c>
      <c r="G10" s="19">
        <v>143</v>
      </c>
      <c r="H10" s="19">
        <v>124</v>
      </c>
      <c r="I10" s="19">
        <v>111</v>
      </c>
      <c r="J10" s="19">
        <v>111</v>
      </c>
      <c r="K10" s="19">
        <v>116</v>
      </c>
      <c r="L10" s="19">
        <v>97</v>
      </c>
      <c r="M10" s="19">
        <v>89</v>
      </c>
      <c r="N10" s="19">
        <v>83</v>
      </c>
      <c r="O10" s="19">
        <v>69</v>
      </c>
      <c r="P10" s="19">
        <v>58</v>
      </c>
      <c r="Q10" s="19">
        <v>58</v>
      </c>
      <c r="R10" s="19">
        <v>57</v>
      </c>
      <c r="S10" s="19">
        <v>58</v>
      </c>
      <c r="T10" s="19">
        <v>53</v>
      </c>
      <c r="U10" s="19">
        <v>50</v>
      </c>
      <c r="V10" s="19">
        <v>36</v>
      </c>
      <c r="W10" s="19">
        <v>35</v>
      </c>
      <c r="X10" s="19">
        <v>33</v>
      </c>
      <c r="Y10" s="19">
        <v>35</v>
      </c>
      <c r="Z10" s="19">
        <v>25</v>
      </c>
      <c r="AA10" s="19">
        <v>22</v>
      </c>
      <c r="AB10" s="19">
        <v>22</v>
      </c>
      <c r="AC10" s="19">
        <v>20</v>
      </c>
      <c r="AD10" s="19">
        <v>18</v>
      </c>
      <c r="AE10" s="19">
        <v>20</v>
      </c>
      <c r="AF10" s="19">
        <v>18</v>
      </c>
      <c r="AG10" s="19">
        <v>16</v>
      </c>
      <c r="AH10" s="19">
        <v>14</v>
      </c>
      <c r="AI10" s="19">
        <v>14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I10" s="39"/>
      <c r="BJ10" s="40"/>
      <c r="BK10" s="40"/>
      <c r="BL10" s="40"/>
      <c r="BM10" s="40"/>
      <c r="BN10" s="40"/>
      <c r="BO10" s="40"/>
      <c r="BP10" s="40"/>
      <c r="BR10" s="28"/>
      <c r="BS10" s="28"/>
      <c r="BT10" s="28"/>
      <c r="BU10" s="28"/>
      <c r="BV10" s="28"/>
      <c r="BW10" s="28"/>
    </row>
    <row r="11" spans="1:75" ht="15" customHeight="1" x14ac:dyDescent="0.25">
      <c r="A11" s="7" t="s">
        <v>7</v>
      </c>
      <c r="B11" s="15" t="s">
        <v>4</v>
      </c>
      <c r="C11" s="13">
        <v>0.7</v>
      </c>
      <c r="D11" s="14"/>
      <c r="E11" s="14"/>
      <c r="F11" s="14"/>
      <c r="G11" s="14"/>
      <c r="H11" s="14"/>
      <c r="I11" s="14"/>
      <c r="J11" s="14"/>
      <c r="K11" s="14"/>
      <c r="L11" s="14">
        <v>298.36079450127806</v>
      </c>
      <c r="M11" s="14">
        <v>300.55056440707432</v>
      </c>
      <c r="N11" s="14">
        <v>302.59482753879155</v>
      </c>
      <c r="O11" s="14">
        <v>304.49775971395798</v>
      </c>
      <c r="P11" s="14">
        <v>306.27981609366202</v>
      </c>
      <c r="Q11" s="14">
        <v>307.9710681234929</v>
      </c>
      <c r="R11" s="14">
        <v>309.58211435430286</v>
      </c>
      <c r="S11" s="14">
        <v>311.11260467427098</v>
      </c>
      <c r="T11" s="14">
        <v>312.56761631160583</v>
      </c>
      <c r="U11" s="14">
        <v>313.94340642896304</v>
      </c>
      <c r="V11" s="14">
        <v>315.24372491680612</v>
      </c>
      <c r="W11" s="14">
        <v>316.47235086771843</v>
      </c>
      <c r="X11" s="14">
        <v>317.63406943512337</v>
      </c>
      <c r="Y11" s="14">
        <v>318.73892047002175</v>
      </c>
      <c r="Z11" s="14">
        <v>319.7833916993269</v>
      </c>
      <c r="AA11" s="14">
        <v>320.77552666240348</v>
      </c>
      <c r="AB11" s="14">
        <v>321.7151970029563</v>
      </c>
      <c r="AC11" s="14">
        <v>322.60564239617003</v>
      </c>
      <c r="AD11" s="14">
        <v>323.45294540702611</v>
      </c>
      <c r="AE11" s="14">
        <v>324.25921232701944</v>
      </c>
      <c r="AF11" s="14">
        <v>325.02558898671185</v>
      </c>
      <c r="AG11" s="14">
        <v>325.75488586983693</v>
      </c>
      <c r="AH11" s="14">
        <v>326.44943920685347</v>
      </c>
      <c r="AI11" s="14">
        <v>327.11076726418116</v>
      </c>
      <c r="AJ11" s="14">
        <v>327.74174347333735</v>
      </c>
      <c r="AK11" s="14">
        <v>328.34418849861959</v>
      </c>
      <c r="AL11" s="14">
        <v>328.91917826868843</v>
      </c>
      <c r="AM11" s="14">
        <v>329.46789458636903</v>
      </c>
      <c r="AN11" s="14">
        <v>329.99601313802197</v>
      </c>
      <c r="AO11" s="14">
        <v>330.50048192323646</v>
      </c>
      <c r="AP11" s="14">
        <v>330.983494493357</v>
      </c>
      <c r="AQ11" s="14">
        <v>331.44622768945266</v>
      </c>
      <c r="AR11" s="14">
        <v>331.89193300580826</v>
      </c>
      <c r="AS11" s="14">
        <v>332.31916036429027</v>
      </c>
      <c r="AT11" s="14">
        <v>332.73070735352269</v>
      </c>
      <c r="AU11" s="14">
        <v>333.1274882496632</v>
      </c>
      <c r="AV11" s="14">
        <v>333.51264513247224</v>
      </c>
      <c r="AW11" s="14">
        <v>333.88212443842184</v>
      </c>
      <c r="AX11" s="14">
        <v>334.24071958043208</v>
      </c>
      <c r="AY11" s="14">
        <v>334.5870886561658</v>
      </c>
      <c r="AZ11" s="14">
        <v>334.92133027281784</v>
      </c>
      <c r="BA11" s="14">
        <v>335.24632460611184</v>
      </c>
      <c r="BB11" s="14">
        <v>335.5602671122258</v>
      </c>
      <c r="BC11" s="14">
        <v>335.86817035939936</v>
      </c>
      <c r="BD11" s="14">
        <v>336.16606013356807</v>
      </c>
      <c r="BE11" s="14">
        <v>336.45606250978267</v>
      </c>
      <c r="BF11" s="14">
        <v>336.73614815184186</v>
      </c>
      <c r="BG11" s="14">
        <v>337.01125893453263</v>
      </c>
      <c r="BI11" s="41" t="s">
        <v>29</v>
      </c>
      <c r="BJ11" s="34">
        <f>IF(ISNUMBER(AO11-K12),(AO11-K12),"N/A")</f>
        <v>32.500481923236464</v>
      </c>
      <c r="BK11" s="34">
        <f>IF(ISNUMBER(AO11-K12),7*(AO11-K12)/30,"N/A")</f>
        <v>7.5834457820885079</v>
      </c>
      <c r="BL11" s="34">
        <f>IF(ISNUMBER(AO11-K12),(AO11-K12)/30,"N/A")</f>
        <v>1.0833493974412154</v>
      </c>
      <c r="BM11" s="34">
        <f>IF(ISNUMBER(AO13-K14),AO13-K14,"N/A")</f>
        <v>-35.54522177786896</v>
      </c>
      <c r="BN11" s="34">
        <f>IF(ISNUMBER(AO13-K14),7*(AO13-K14)/30,"N/A")</f>
        <v>-8.2938850815027578</v>
      </c>
      <c r="BO11" s="34">
        <f>IF(ISNUMBER(AO13-K14),(AO13-K14)/30,"N/A")</f>
        <v>-1.1848407259289653</v>
      </c>
      <c r="BP11" s="34">
        <f>AO13</f>
        <v>1.4547782221310417</v>
      </c>
      <c r="BR11" s="26"/>
      <c r="BS11" s="26"/>
      <c r="BT11" s="26"/>
      <c r="BU11" s="26"/>
      <c r="BV11" s="26"/>
      <c r="BW11" s="26"/>
    </row>
    <row r="12" spans="1:75" x14ac:dyDescent="0.25">
      <c r="A12" s="11"/>
      <c r="B12" s="12" t="s">
        <v>5</v>
      </c>
      <c r="C12" s="13">
        <v>0.7</v>
      </c>
      <c r="D12" s="14">
        <v>274</v>
      </c>
      <c r="E12" s="14">
        <v>276</v>
      </c>
      <c r="F12" s="14">
        <v>283</v>
      </c>
      <c r="G12" s="14">
        <v>289</v>
      </c>
      <c r="H12" s="14">
        <v>293</v>
      </c>
      <c r="I12" s="14">
        <v>293</v>
      </c>
      <c r="J12" s="14">
        <v>296</v>
      </c>
      <c r="K12" s="14">
        <v>298</v>
      </c>
      <c r="L12" s="14">
        <v>304</v>
      </c>
      <c r="M12" s="14">
        <v>307</v>
      </c>
      <c r="N12" s="14">
        <v>311</v>
      </c>
      <c r="O12" s="14">
        <v>316</v>
      </c>
      <c r="P12" s="14">
        <v>319</v>
      </c>
      <c r="Q12" s="14">
        <v>320</v>
      </c>
      <c r="R12" s="14">
        <v>321</v>
      </c>
      <c r="S12" s="14">
        <v>325</v>
      </c>
      <c r="T12" s="14">
        <v>326</v>
      </c>
      <c r="U12" s="14">
        <v>330</v>
      </c>
      <c r="V12" s="14">
        <v>331</v>
      </c>
      <c r="W12" s="14">
        <v>332</v>
      </c>
      <c r="X12" s="14">
        <v>333</v>
      </c>
      <c r="Y12" s="14">
        <v>334</v>
      </c>
      <c r="Z12" s="14">
        <v>337</v>
      </c>
      <c r="AA12" s="14">
        <v>340</v>
      </c>
      <c r="AB12" s="14">
        <v>352</v>
      </c>
      <c r="AC12" s="14">
        <v>353</v>
      </c>
      <c r="AD12" s="14">
        <v>353</v>
      </c>
      <c r="AE12" s="14">
        <v>353</v>
      </c>
      <c r="AF12" s="14">
        <v>355</v>
      </c>
      <c r="AG12" s="14">
        <v>355</v>
      </c>
      <c r="AH12" s="14">
        <v>359</v>
      </c>
      <c r="AI12" s="14">
        <v>359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I12" s="38"/>
      <c r="BJ12" s="35"/>
      <c r="BK12" s="35"/>
      <c r="BL12" s="35"/>
      <c r="BM12" s="35"/>
      <c r="BN12" s="35"/>
      <c r="BO12" s="35"/>
      <c r="BP12" s="35"/>
      <c r="BR12" s="26"/>
      <c r="BS12" s="26"/>
      <c r="BT12" s="26"/>
      <c r="BU12" s="26"/>
      <c r="BV12" s="26"/>
      <c r="BW12" s="26"/>
    </row>
    <row r="13" spans="1:75" x14ac:dyDescent="0.25">
      <c r="A13" s="11" t="s">
        <v>7</v>
      </c>
      <c r="B13" s="15" t="s">
        <v>6</v>
      </c>
      <c r="C13" s="13">
        <v>0.7</v>
      </c>
      <c r="D13" s="14"/>
      <c r="E13" s="14"/>
      <c r="F13" s="14"/>
      <c r="G13" s="14"/>
      <c r="H13" s="14"/>
      <c r="I13" s="14"/>
      <c r="J13" s="14"/>
      <c r="K13" s="14"/>
      <c r="L13" s="14">
        <v>39.064793512085316</v>
      </c>
      <c r="M13" s="14">
        <v>36.120927299562922</v>
      </c>
      <c r="N13" s="14">
        <v>33.387062231551816</v>
      </c>
      <c r="O13" s="14">
        <v>30.812680091191602</v>
      </c>
      <c r="P13" s="14">
        <v>28.425151065553159</v>
      </c>
      <c r="Q13" s="14">
        <v>26.287594175287047</v>
      </c>
      <c r="R13" s="14">
        <v>24.300046174276943</v>
      </c>
      <c r="S13" s="14">
        <v>22.37758578165603</v>
      </c>
      <c r="T13" s="14">
        <v>20.568773501738228</v>
      </c>
      <c r="U13" s="14">
        <v>18.882022969057743</v>
      </c>
      <c r="V13" s="14">
        <v>17.305131467372462</v>
      </c>
      <c r="W13" s="14">
        <v>15.875512252124222</v>
      </c>
      <c r="X13" s="14">
        <v>14.58176004736147</v>
      </c>
      <c r="Y13" s="14">
        <v>13.355459133865832</v>
      </c>
      <c r="Z13" s="14">
        <v>12.171345933218515</v>
      </c>
      <c r="AA13" s="14">
        <v>11.064903376618338</v>
      </c>
      <c r="AB13" s="14">
        <v>10.03828518831156</v>
      </c>
      <c r="AC13" s="14">
        <v>9.0815527031040517</v>
      </c>
      <c r="AD13" s="14">
        <v>8.1907197214645961</v>
      </c>
      <c r="AE13" s="14">
        <v>7.3719906446754617</v>
      </c>
      <c r="AF13" s="14">
        <v>6.5931576560411491</v>
      </c>
      <c r="AG13" s="14">
        <v>5.8595912503540548</v>
      </c>
      <c r="AH13" s="14">
        <v>5.1762179449292294</v>
      </c>
      <c r="AI13" s="14">
        <v>4.5356719514550585</v>
      </c>
      <c r="AJ13" s="14">
        <v>3.9329752128383908</v>
      </c>
      <c r="AK13" s="14">
        <v>3.3694532534972379</v>
      </c>
      <c r="AL13" s="14">
        <v>2.8474308121487653</v>
      </c>
      <c r="AM13" s="14">
        <v>2.3475035885407771</v>
      </c>
      <c r="AN13" s="14">
        <v>1.8874523061119366</v>
      </c>
      <c r="AO13" s="14">
        <v>1.4547782221310417</v>
      </c>
      <c r="AP13" s="14">
        <v>1.0455753345352694</v>
      </c>
      <c r="AQ13" s="14">
        <v>0.65821983065532841</v>
      </c>
      <c r="AR13" s="14">
        <v>0.30250366474620272</v>
      </c>
      <c r="AS13" s="14" t="s">
        <v>41</v>
      </c>
      <c r="AT13" s="14" t="s">
        <v>41</v>
      </c>
      <c r="AU13" s="14" t="s">
        <v>41</v>
      </c>
      <c r="AV13" s="14" t="s">
        <v>41</v>
      </c>
      <c r="AW13" s="14" t="s">
        <v>41</v>
      </c>
      <c r="AX13" s="14" t="s">
        <v>41</v>
      </c>
      <c r="AY13" s="14" t="s">
        <v>41</v>
      </c>
      <c r="AZ13" s="14" t="s">
        <v>41</v>
      </c>
      <c r="BA13" s="14" t="s">
        <v>41</v>
      </c>
      <c r="BB13" s="14" t="s">
        <v>41</v>
      </c>
      <c r="BC13" s="14" t="s">
        <v>41</v>
      </c>
      <c r="BD13" s="14" t="s">
        <v>41</v>
      </c>
      <c r="BE13" s="14" t="s">
        <v>41</v>
      </c>
      <c r="BF13" s="14" t="s">
        <v>41</v>
      </c>
      <c r="BG13" s="14" t="s">
        <v>41</v>
      </c>
      <c r="BI13" s="38"/>
      <c r="BJ13" s="35"/>
      <c r="BK13" s="35"/>
      <c r="BL13" s="35"/>
      <c r="BM13" s="35"/>
      <c r="BN13" s="35"/>
      <c r="BO13" s="35"/>
      <c r="BP13" s="35"/>
      <c r="BR13" s="26"/>
      <c r="BS13" s="26"/>
      <c r="BT13" s="26"/>
      <c r="BU13" s="26"/>
      <c r="BV13" s="26"/>
      <c r="BW13" s="26"/>
    </row>
    <row r="14" spans="1:75" x14ac:dyDescent="0.25">
      <c r="A14" s="11"/>
      <c r="B14" s="12" t="s">
        <v>5</v>
      </c>
      <c r="C14" s="13">
        <v>0.7</v>
      </c>
      <c r="D14" s="14">
        <v>87</v>
      </c>
      <c r="E14" s="14">
        <v>69</v>
      </c>
      <c r="F14" s="14">
        <v>63</v>
      </c>
      <c r="G14" s="14">
        <v>59</v>
      </c>
      <c r="H14" s="14">
        <v>55</v>
      </c>
      <c r="I14" s="14">
        <v>35</v>
      </c>
      <c r="J14" s="14">
        <v>34</v>
      </c>
      <c r="K14" s="14">
        <v>37</v>
      </c>
      <c r="L14" s="14">
        <v>40</v>
      </c>
      <c r="M14" s="14">
        <v>37</v>
      </c>
      <c r="N14" s="14">
        <v>36</v>
      </c>
      <c r="O14" s="14">
        <v>35</v>
      </c>
      <c r="P14" s="14">
        <v>32</v>
      </c>
      <c r="Q14" s="14">
        <v>31</v>
      </c>
      <c r="R14" s="14">
        <v>30</v>
      </c>
      <c r="S14" s="14">
        <v>31</v>
      </c>
      <c r="T14" s="14">
        <v>27</v>
      </c>
      <c r="U14" s="14">
        <v>28</v>
      </c>
      <c r="V14" s="14">
        <v>26</v>
      </c>
      <c r="W14" s="14">
        <v>22</v>
      </c>
      <c r="X14" s="14">
        <v>20</v>
      </c>
      <c r="Y14" s="14">
        <v>20</v>
      </c>
      <c r="Z14" s="14">
        <v>23</v>
      </c>
      <c r="AA14" s="14">
        <v>25</v>
      </c>
      <c r="AB14" s="14">
        <v>29</v>
      </c>
      <c r="AC14" s="14">
        <v>25</v>
      </c>
      <c r="AD14" s="14">
        <v>20</v>
      </c>
      <c r="AE14" s="14">
        <v>19</v>
      </c>
      <c r="AF14" s="14">
        <v>21</v>
      </c>
      <c r="AG14" s="14">
        <v>21</v>
      </c>
      <c r="AH14" s="14">
        <v>21</v>
      </c>
      <c r="AI14" s="14">
        <v>18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I14" s="42"/>
      <c r="BJ14" s="36"/>
      <c r="BK14" s="36"/>
      <c r="BL14" s="36"/>
      <c r="BM14" s="36"/>
      <c r="BN14" s="36"/>
      <c r="BO14" s="36"/>
      <c r="BP14" s="36"/>
      <c r="BR14" s="27">
        <v>508</v>
      </c>
      <c r="BS14" s="27">
        <v>57</v>
      </c>
      <c r="BT14" s="27">
        <v>833</v>
      </c>
      <c r="BU14" s="27">
        <v>226</v>
      </c>
      <c r="BV14" s="27">
        <v>2696</v>
      </c>
      <c r="BW14" s="27">
        <v>488</v>
      </c>
    </row>
    <row r="15" spans="1:75" x14ac:dyDescent="0.25">
      <c r="A15" s="7" t="s">
        <v>7</v>
      </c>
      <c r="B15" s="8" t="s">
        <v>21</v>
      </c>
      <c r="C15" s="9">
        <v>0.7</v>
      </c>
      <c r="D15" s="10"/>
      <c r="E15" s="10"/>
      <c r="F15" s="10"/>
      <c r="G15" s="10"/>
      <c r="H15" s="10"/>
      <c r="I15" s="10"/>
      <c r="J15" s="10"/>
      <c r="K15" s="10"/>
      <c r="L15" s="10">
        <v>101.85029714880316</v>
      </c>
      <c r="M15" s="10">
        <v>102.65031579898842</v>
      </c>
      <c r="N15" s="10">
        <v>103.40113190629863</v>
      </c>
      <c r="O15" s="10">
        <v>104.09927833815465</v>
      </c>
      <c r="P15" s="10">
        <v>104.75382644775192</v>
      </c>
      <c r="Q15" s="10">
        <v>105.37836837914629</v>
      </c>
      <c r="R15" s="10">
        <v>105.9697765033478</v>
      </c>
      <c r="S15" s="10">
        <v>106.52607446802739</v>
      </c>
      <c r="T15" s="10">
        <v>107.05382887303001</v>
      </c>
      <c r="U15" s="10">
        <v>107.55317795538879</v>
      </c>
      <c r="V15" s="10">
        <v>108.02149917816965</v>
      </c>
      <c r="W15" s="10">
        <v>108.46792608839175</v>
      </c>
      <c r="X15" s="10">
        <v>108.89046897609758</v>
      </c>
      <c r="Y15" s="10">
        <v>109.29271514332001</v>
      </c>
      <c r="Z15" s="10">
        <v>109.67293943444304</v>
      </c>
      <c r="AA15" s="10">
        <v>110.03286578368571</v>
      </c>
      <c r="AB15" s="10">
        <v>110.37311572591425</v>
      </c>
      <c r="AC15" s="10">
        <v>110.69462813811494</v>
      </c>
      <c r="AD15" s="10">
        <v>111.00015295770825</v>
      </c>
      <c r="AE15" s="10">
        <v>111.29091319006174</v>
      </c>
      <c r="AF15" s="10">
        <v>111.56703739785783</v>
      </c>
      <c r="AG15" s="10">
        <v>111.82948418610879</v>
      </c>
      <c r="AH15" s="10">
        <v>112.0792032370455</v>
      </c>
      <c r="AI15" s="10">
        <v>112.31666557678113</v>
      </c>
      <c r="AJ15" s="10">
        <v>112.54259013194745</v>
      </c>
      <c r="AK15" s="10">
        <v>112.75781477805238</v>
      </c>
      <c r="AL15" s="10">
        <v>112.96318003129498</v>
      </c>
      <c r="AM15" s="10">
        <v>113.1590386407227</v>
      </c>
      <c r="AN15" s="10">
        <v>113.34645474316358</v>
      </c>
      <c r="AO15" s="10">
        <v>113.52561650383963</v>
      </c>
      <c r="AP15" s="10">
        <v>113.69689810119866</v>
      </c>
      <c r="AQ15" s="10">
        <v>113.86079577473905</v>
      </c>
      <c r="AR15" s="10">
        <v>114.01808501862692</v>
      </c>
      <c r="AS15" s="10">
        <v>114.16876489641589</v>
      </c>
      <c r="AT15" s="10">
        <v>114.3135406614071</v>
      </c>
      <c r="AU15" s="10">
        <v>114.45274254442083</v>
      </c>
      <c r="AV15" s="10">
        <v>114.58711950719051</v>
      </c>
      <c r="AW15" s="10">
        <v>114.71621980455987</v>
      </c>
      <c r="AX15" s="10">
        <v>114.84100061706644</v>
      </c>
      <c r="AY15" s="10">
        <v>114.96136702895724</v>
      </c>
      <c r="AZ15" s="10">
        <v>115.07750464324299</v>
      </c>
      <c r="BA15" s="10">
        <v>115.18998792335938</v>
      </c>
      <c r="BB15" s="10">
        <v>115.29868361445641</v>
      </c>
      <c r="BC15" s="10">
        <v>115.40450236134511</v>
      </c>
      <c r="BD15" s="10">
        <v>115.50697083683795</v>
      </c>
      <c r="BE15" s="10">
        <v>115.60652751954848</v>
      </c>
      <c r="BF15" s="10">
        <v>115.70290012090558</v>
      </c>
      <c r="BG15" s="10">
        <v>115.7969724239653</v>
      </c>
      <c r="BI15" s="37" t="s">
        <v>30</v>
      </c>
      <c r="BJ15" s="34">
        <f>IF(ISNUMBER(AO15-K16),(AO15-K16),"N/A")</f>
        <v>11.525616503839629</v>
      </c>
      <c r="BK15" s="34">
        <f>IF(ISNUMBER(AO15-K16),7*(AO15-K16)/30,"N/A")</f>
        <v>2.6893105175625802</v>
      </c>
      <c r="BL15" s="35">
        <f>IF(ISNUMBER(AO15-K16),(AO15-K16)/30,"N/A")</f>
        <v>0.38418721679465428</v>
      </c>
      <c r="BM15" s="35" t="str">
        <f>IF(ISNUMBER(AO17-K18),AO17-K18,"N/A")</f>
        <v>N/A</v>
      </c>
      <c r="BN15" s="35" t="str">
        <f>IF(ISNUMBER(AO17-K18),7*(AO17-K18)/30,"N/A")</f>
        <v>N/A</v>
      </c>
      <c r="BO15" s="35" t="str">
        <f>IF(ISNUMBER(AO17-K18),(AO17-K18)/30,"N/A")</f>
        <v>N/A</v>
      </c>
      <c r="BP15" s="35" t="str">
        <f>AO17</f>
        <v>N/A</v>
      </c>
      <c r="BR15" s="26"/>
      <c r="BS15" s="26"/>
      <c r="BT15" s="26"/>
      <c r="BU15" s="26"/>
      <c r="BV15" s="26"/>
      <c r="BW15" s="26"/>
    </row>
    <row r="16" spans="1:75" x14ac:dyDescent="0.25">
      <c r="A16" s="11"/>
      <c r="B16" s="12" t="s">
        <v>5</v>
      </c>
      <c r="C16" s="13">
        <v>0.7</v>
      </c>
      <c r="D16" s="14">
        <v>95</v>
      </c>
      <c r="E16" s="14">
        <v>96</v>
      </c>
      <c r="F16" s="14">
        <v>98</v>
      </c>
      <c r="G16" s="14">
        <v>99</v>
      </c>
      <c r="H16" s="14">
        <v>100</v>
      </c>
      <c r="I16" s="14">
        <v>100</v>
      </c>
      <c r="J16" s="14">
        <v>102</v>
      </c>
      <c r="K16" s="14">
        <v>102</v>
      </c>
      <c r="L16" s="14">
        <v>102</v>
      </c>
      <c r="M16" s="14">
        <v>103</v>
      </c>
      <c r="N16" s="14">
        <v>108</v>
      </c>
      <c r="O16" s="14">
        <v>110</v>
      </c>
      <c r="P16" s="14">
        <v>111</v>
      </c>
      <c r="Q16" s="14">
        <v>113</v>
      </c>
      <c r="R16" s="14">
        <v>113</v>
      </c>
      <c r="S16" s="14">
        <v>115</v>
      </c>
      <c r="T16" s="14">
        <v>116</v>
      </c>
      <c r="U16" s="14">
        <v>117</v>
      </c>
      <c r="V16" s="14">
        <v>117</v>
      </c>
      <c r="W16" s="14">
        <v>117</v>
      </c>
      <c r="X16" s="14">
        <v>117</v>
      </c>
      <c r="Y16" s="14">
        <v>117</v>
      </c>
      <c r="Z16" s="14">
        <v>117</v>
      </c>
      <c r="AA16" s="14">
        <v>117</v>
      </c>
      <c r="AB16" s="14">
        <v>118</v>
      </c>
      <c r="AC16" s="14">
        <v>119</v>
      </c>
      <c r="AD16" s="14">
        <v>119</v>
      </c>
      <c r="AE16" s="14">
        <v>119</v>
      </c>
      <c r="AF16" s="14">
        <v>119</v>
      </c>
      <c r="AG16" s="14">
        <v>119</v>
      </c>
      <c r="AH16" s="14">
        <v>119</v>
      </c>
      <c r="AI16" s="14">
        <v>119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I16" s="38"/>
      <c r="BJ16" s="35"/>
      <c r="BK16" s="35"/>
      <c r="BL16" s="35"/>
      <c r="BM16" s="35"/>
      <c r="BN16" s="35"/>
      <c r="BO16" s="35"/>
      <c r="BP16" s="35"/>
      <c r="BR16" s="26"/>
      <c r="BS16" s="26"/>
      <c r="BT16" s="26"/>
      <c r="BU16" s="26"/>
      <c r="BV16" s="26"/>
      <c r="BW16" s="26"/>
    </row>
    <row r="17" spans="1:75" x14ac:dyDescent="0.25">
      <c r="A17" s="11" t="s">
        <v>7</v>
      </c>
      <c r="B17" s="15" t="s">
        <v>22</v>
      </c>
      <c r="C17" s="13">
        <v>0.7</v>
      </c>
      <c r="D17" s="14"/>
      <c r="E17" s="14"/>
      <c r="F17" s="14"/>
      <c r="G17" s="14"/>
      <c r="H17" s="14"/>
      <c r="I17" s="14"/>
      <c r="J17" s="14"/>
      <c r="K17" s="14"/>
      <c r="L17" s="14">
        <v>12.432730020456304</v>
      </c>
      <c r="M17" s="14">
        <v>11.458210276694277</v>
      </c>
      <c r="N17" s="14">
        <v>10.554324947113411</v>
      </c>
      <c r="O17" s="14">
        <v>9.6819446194611203</v>
      </c>
      <c r="P17" s="14">
        <v>8.8683688174537316</v>
      </c>
      <c r="Q17" s="14">
        <v>8.1285916398020674</v>
      </c>
      <c r="R17" s="14">
        <v>7.4368820556379998</v>
      </c>
      <c r="S17" s="14">
        <v>6.7873581622817891</v>
      </c>
      <c r="T17" s="14">
        <v>6.1817584902961258</v>
      </c>
      <c r="U17" s="14">
        <v>5.6103240260271336</v>
      </c>
      <c r="V17" s="14">
        <v>5.0637581259275724</v>
      </c>
      <c r="W17" s="14">
        <v>4.5583853714430536</v>
      </c>
      <c r="X17" s="14">
        <v>4.1006494235856774</v>
      </c>
      <c r="Y17" s="14">
        <v>3.654261995394779</v>
      </c>
      <c r="Z17" s="14">
        <v>3.2401944988905598</v>
      </c>
      <c r="AA17" s="14">
        <v>2.856254769039591</v>
      </c>
      <c r="AB17" s="14">
        <v>2.4747798925900488</v>
      </c>
      <c r="AC17" s="14">
        <v>2.1322572420578094</v>
      </c>
      <c r="AD17" s="14">
        <v>1.8060831225002754</v>
      </c>
      <c r="AE17" s="14">
        <v>1.4861244947167913</v>
      </c>
      <c r="AF17" s="14">
        <v>1.1999091584479267</v>
      </c>
      <c r="AG17" s="14">
        <v>0.91677987706771058</v>
      </c>
      <c r="AH17" s="14">
        <v>0.65260463167949767</v>
      </c>
      <c r="AI17" s="14">
        <v>0.40313907489377021</v>
      </c>
      <c r="AJ17" s="14">
        <v>0.16360522302913905</v>
      </c>
      <c r="AK17" s="14" t="s">
        <v>41</v>
      </c>
      <c r="AL17" s="14" t="s">
        <v>41</v>
      </c>
      <c r="AM17" s="14" t="s">
        <v>41</v>
      </c>
      <c r="AN17" s="14" t="s">
        <v>41</v>
      </c>
      <c r="AO17" s="14" t="s">
        <v>41</v>
      </c>
      <c r="AP17" s="14" t="s">
        <v>41</v>
      </c>
      <c r="AQ17" s="14" t="s">
        <v>41</v>
      </c>
      <c r="AR17" s="14" t="s">
        <v>41</v>
      </c>
      <c r="AS17" s="14" t="s">
        <v>41</v>
      </c>
      <c r="AT17" s="14" t="s">
        <v>41</v>
      </c>
      <c r="AU17" s="14" t="s">
        <v>41</v>
      </c>
      <c r="AV17" s="14" t="s">
        <v>41</v>
      </c>
      <c r="AW17" s="14" t="s">
        <v>41</v>
      </c>
      <c r="AX17" s="14" t="s">
        <v>41</v>
      </c>
      <c r="AY17" s="14" t="s">
        <v>41</v>
      </c>
      <c r="AZ17" s="14" t="s">
        <v>41</v>
      </c>
      <c r="BA17" s="14" t="s">
        <v>41</v>
      </c>
      <c r="BB17" s="14" t="s">
        <v>41</v>
      </c>
      <c r="BC17" s="14" t="s">
        <v>41</v>
      </c>
      <c r="BD17" s="14" t="s">
        <v>41</v>
      </c>
      <c r="BE17" s="14" t="s">
        <v>41</v>
      </c>
      <c r="BF17" s="14" t="s">
        <v>41</v>
      </c>
      <c r="BG17" s="14" t="s">
        <v>41</v>
      </c>
      <c r="BI17" s="38"/>
      <c r="BJ17" s="35"/>
      <c r="BK17" s="35"/>
      <c r="BL17" s="35"/>
      <c r="BM17" s="35"/>
      <c r="BN17" s="35"/>
      <c r="BO17" s="35"/>
      <c r="BP17" s="35"/>
      <c r="BR17" s="26"/>
      <c r="BS17" s="26"/>
      <c r="BT17" s="26"/>
      <c r="BU17" s="26"/>
      <c r="BV17" s="26"/>
      <c r="BW17" s="26"/>
    </row>
    <row r="18" spans="1:75" ht="15.75" thickBot="1" x14ac:dyDescent="0.3">
      <c r="A18" s="16"/>
      <c r="B18" s="17" t="s">
        <v>5</v>
      </c>
      <c r="C18" s="18">
        <v>0.7</v>
      </c>
      <c r="D18" s="19">
        <v>20</v>
      </c>
      <c r="E18" s="19">
        <v>16</v>
      </c>
      <c r="F18" s="19">
        <v>13</v>
      </c>
      <c r="G18" s="19">
        <v>13</v>
      </c>
      <c r="H18" s="19">
        <v>13</v>
      </c>
      <c r="I18" s="19">
        <v>10</v>
      </c>
      <c r="J18" s="19">
        <v>12</v>
      </c>
      <c r="K18" s="19">
        <v>14</v>
      </c>
      <c r="L18" s="19">
        <v>11</v>
      </c>
      <c r="M18" s="19">
        <v>10</v>
      </c>
      <c r="N18" s="19">
        <v>15</v>
      </c>
      <c r="O18" s="19">
        <v>10</v>
      </c>
      <c r="P18" s="19">
        <v>9</v>
      </c>
      <c r="Q18" s="19">
        <v>11</v>
      </c>
      <c r="R18" s="19">
        <v>11</v>
      </c>
      <c r="S18" s="19">
        <v>11</v>
      </c>
      <c r="T18" s="19">
        <v>12</v>
      </c>
      <c r="U18" s="19">
        <v>11</v>
      </c>
      <c r="V18" s="19">
        <v>9</v>
      </c>
      <c r="W18" s="19">
        <v>6</v>
      </c>
      <c r="X18" s="19">
        <v>6</v>
      </c>
      <c r="Y18" s="19">
        <v>6</v>
      </c>
      <c r="Z18" s="19">
        <v>6</v>
      </c>
      <c r="AA18" s="19">
        <v>6</v>
      </c>
      <c r="AB18" s="19">
        <v>5</v>
      </c>
      <c r="AC18" s="19">
        <v>5</v>
      </c>
      <c r="AD18" s="19">
        <v>4</v>
      </c>
      <c r="AE18" s="19">
        <v>4</v>
      </c>
      <c r="AF18" s="19">
        <v>3</v>
      </c>
      <c r="AG18" s="19">
        <v>2</v>
      </c>
      <c r="AH18" s="19">
        <v>1</v>
      </c>
      <c r="AI18" s="19">
        <v>1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I18" s="39"/>
      <c r="BJ18" s="40"/>
      <c r="BK18" s="40"/>
      <c r="BL18" s="40"/>
      <c r="BM18" s="40"/>
      <c r="BN18" s="40"/>
      <c r="BO18" s="40"/>
      <c r="BP18" s="40"/>
      <c r="BR18" s="28"/>
      <c r="BS18" s="28"/>
      <c r="BT18" s="28"/>
      <c r="BU18" s="28"/>
      <c r="BV18" s="28"/>
      <c r="BW18" s="28"/>
    </row>
    <row r="19" spans="1:75" ht="15" customHeight="1" x14ac:dyDescent="0.25">
      <c r="A19" s="7" t="s">
        <v>8</v>
      </c>
      <c r="B19" s="15" t="s">
        <v>4</v>
      </c>
      <c r="C19" s="13">
        <v>0.7</v>
      </c>
      <c r="D19" s="14"/>
      <c r="E19" s="14"/>
      <c r="F19" s="14"/>
      <c r="G19" s="14"/>
      <c r="H19" s="14"/>
      <c r="I19" s="14"/>
      <c r="J19" s="14"/>
      <c r="K19" s="14"/>
      <c r="L19" s="14">
        <v>164.07818804838919</v>
      </c>
      <c r="M19" s="14">
        <v>165.07943027895311</v>
      </c>
      <c r="N19" s="14">
        <v>166.01368610215056</v>
      </c>
      <c r="O19" s="14">
        <v>166.88314213988343</v>
      </c>
      <c r="P19" s="14">
        <v>167.69766711150805</v>
      </c>
      <c r="Q19" s="14">
        <v>168.47089931297492</v>
      </c>
      <c r="R19" s="14">
        <v>169.20801087510409</v>
      </c>
      <c r="S19" s="14">
        <v>169.90852872122261</v>
      </c>
      <c r="T19" s="14">
        <v>170.57480706292134</v>
      </c>
      <c r="U19" s="14">
        <v>171.20486893230628</v>
      </c>
      <c r="V19" s="14">
        <v>171.80028585013454</v>
      </c>
      <c r="W19" s="14">
        <v>172.36289274823488</v>
      </c>
      <c r="X19" s="14">
        <v>172.89489091677075</v>
      </c>
      <c r="Y19" s="14">
        <v>173.40085977322613</v>
      </c>
      <c r="Z19" s="14">
        <v>173.87916895441347</v>
      </c>
      <c r="AA19" s="14">
        <v>174.33349906288666</v>
      </c>
      <c r="AB19" s="14">
        <v>174.76376976584717</v>
      </c>
      <c r="AC19" s="14">
        <v>175.17148354382837</v>
      </c>
      <c r="AD19" s="14">
        <v>175.55936744606728</v>
      </c>
      <c r="AE19" s="14">
        <v>175.92845995422047</v>
      </c>
      <c r="AF19" s="14">
        <v>176.27932016818011</v>
      </c>
      <c r="AG19" s="14">
        <v>176.61316629991387</v>
      </c>
      <c r="AH19" s="14">
        <v>176.93108232500779</v>
      </c>
      <c r="AI19" s="14">
        <v>177.23379193469788</v>
      </c>
      <c r="AJ19" s="14">
        <v>177.52255914238444</v>
      </c>
      <c r="AK19" s="14">
        <v>177.79824514333939</v>
      </c>
      <c r="AL19" s="14">
        <v>178.06136211792676</v>
      </c>
      <c r="AM19" s="14">
        <v>178.31246895803861</v>
      </c>
      <c r="AN19" s="14">
        <v>178.55407572162204</v>
      </c>
      <c r="AO19" s="14">
        <v>178.7848706754329</v>
      </c>
      <c r="AP19" s="14">
        <v>179.00583343706685</v>
      </c>
      <c r="AQ19" s="14">
        <v>179.21750825297272</v>
      </c>
      <c r="AR19" s="14">
        <v>179.42135855527002</v>
      </c>
      <c r="AS19" s="14">
        <v>179.61675493487127</v>
      </c>
      <c r="AT19" s="14">
        <v>179.80495741590272</v>
      </c>
      <c r="AU19" s="14">
        <v>179.98638430441073</v>
      </c>
      <c r="AV19" s="14">
        <v>180.1624466105402</v>
      </c>
      <c r="AW19" s="14">
        <v>180.33135351590406</v>
      </c>
      <c r="AX19" s="14">
        <v>180.49525209738613</v>
      </c>
      <c r="AY19" s="14">
        <v>180.65355364593836</v>
      </c>
      <c r="AZ19" s="14">
        <v>180.8063156375764</v>
      </c>
      <c r="BA19" s="14">
        <v>180.95482880538168</v>
      </c>
      <c r="BB19" s="14">
        <v>181.09829575139929</v>
      </c>
      <c r="BC19" s="14">
        <v>181.23895672547673</v>
      </c>
      <c r="BD19" s="14">
        <v>181.37504614922767</v>
      </c>
      <c r="BE19" s="14">
        <v>181.50752048454598</v>
      </c>
      <c r="BF19" s="14">
        <v>181.63547999476907</v>
      </c>
      <c r="BG19" s="14">
        <v>181.76113066807929</v>
      </c>
      <c r="BI19" s="41" t="s">
        <v>29</v>
      </c>
      <c r="BJ19" s="34">
        <f>IF(ISNUMBER(AO19-K20),(AO19-K20),"N/A")</f>
        <v>14.784870675432899</v>
      </c>
      <c r="BK19" s="34">
        <f>IF(ISNUMBER(AO19-K20),7*(AO19-K20)/30,"N/A")</f>
        <v>3.4498031576010098</v>
      </c>
      <c r="BL19" s="34">
        <f>IF(ISNUMBER(AO19-K20),(AO19-K20)/30,"N/A")</f>
        <v>0.49282902251442995</v>
      </c>
      <c r="BM19" s="34">
        <f>IF(ISNUMBER(AO21-K22),AO21-K22,"N/A")</f>
        <v>-21.608217212193395</v>
      </c>
      <c r="BN19" s="34">
        <f>IF(ISNUMBER(AO21-K22),7*(AO21-K22)/30,"N/A")</f>
        <v>-5.0419173495117926</v>
      </c>
      <c r="BO19" s="34">
        <f>IF(ISNUMBER(AO21-K22),(AO21-K22)/30,"N/A")</f>
        <v>-0.72027390707311312</v>
      </c>
      <c r="BP19" s="34">
        <f>AO21</f>
        <v>0.39178278780660425</v>
      </c>
      <c r="BR19" s="26"/>
      <c r="BS19" s="26"/>
      <c r="BT19" s="26"/>
      <c r="BU19" s="26"/>
      <c r="BV19" s="26"/>
      <c r="BW19" s="26"/>
    </row>
    <row r="20" spans="1:75" x14ac:dyDescent="0.25">
      <c r="A20" s="11"/>
      <c r="B20" s="12" t="s">
        <v>5</v>
      </c>
      <c r="C20" s="13">
        <v>0.7</v>
      </c>
      <c r="D20" s="14">
        <v>149</v>
      </c>
      <c r="E20" s="14">
        <v>152</v>
      </c>
      <c r="F20" s="14">
        <v>154</v>
      </c>
      <c r="G20" s="14">
        <v>156</v>
      </c>
      <c r="H20" s="14">
        <v>158</v>
      </c>
      <c r="I20" s="14">
        <v>160</v>
      </c>
      <c r="J20" s="14">
        <v>162</v>
      </c>
      <c r="K20" s="14">
        <v>164</v>
      </c>
      <c r="L20" s="14">
        <v>164</v>
      </c>
      <c r="M20" s="14">
        <v>164</v>
      </c>
      <c r="N20" s="14">
        <v>165</v>
      </c>
      <c r="O20" s="14">
        <v>166</v>
      </c>
      <c r="P20" s="14">
        <v>167</v>
      </c>
      <c r="Q20" s="14">
        <v>167</v>
      </c>
      <c r="R20" s="14">
        <v>170</v>
      </c>
      <c r="S20" s="14">
        <v>170</v>
      </c>
      <c r="T20" s="14">
        <v>171</v>
      </c>
      <c r="U20" s="14">
        <v>173</v>
      </c>
      <c r="V20" s="14">
        <v>174</v>
      </c>
      <c r="W20" s="14">
        <v>174</v>
      </c>
      <c r="X20" s="14">
        <v>174</v>
      </c>
      <c r="Y20" s="14">
        <v>174</v>
      </c>
      <c r="Z20" s="14">
        <v>174</v>
      </c>
      <c r="AA20" s="14">
        <v>174</v>
      </c>
      <c r="AB20" s="14">
        <v>176</v>
      </c>
      <c r="AC20" s="14">
        <v>177</v>
      </c>
      <c r="AD20" s="14">
        <v>177</v>
      </c>
      <c r="AE20" s="14">
        <v>177</v>
      </c>
      <c r="AF20" s="14">
        <v>177</v>
      </c>
      <c r="AG20" s="14">
        <v>177</v>
      </c>
      <c r="AH20" s="14">
        <v>177</v>
      </c>
      <c r="AI20" s="14">
        <v>177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I20" s="38"/>
      <c r="BJ20" s="35"/>
      <c r="BK20" s="35"/>
      <c r="BL20" s="35"/>
      <c r="BM20" s="35"/>
      <c r="BN20" s="35"/>
      <c r="BO20" s="35"/>
      <c r="BP20" s="35"/>
      <c r="BR20" s="26"/>
      <c r="BS20" s="26"/>
      <c r="BT20" s="26"/>
      <c r="BU20" s="26"/>
      <c r="BV20" s="26"/>
      <c r="BW20" s="26"/>
    </row>
    <row r="21" spans="1:75" x14ac:dyDescent="0.25">
      <c r="A21" s="11" t="s">
        <v>8</v>
      </c>
      <c r="B21" s="15" t="s">
        <v>6</v>
      </c>
      <c r="C21" s="13">
        <v>0.7</v>
      </c>
      <c r="D21" s="14"/>
      <c r="E21" s="14"/>
      <c r="F21" s="14"/>
      <c r="G21" s="14"/>
      <c r="H21" s="14"/>
      <c r="I21" s="14"/>
      <c r="J21" s="14"/>
      <c r="K21" s="14"/>
      <c r="L21" s="14">
        <v>17.115081365215481</v>
      </c>
      <c r="M21" s="14">
        <v>15.814821367512529</v>
      </c>
      <c r="N21" s="14">
        <v>14.609264680145962</v>
      </c>
      <c r="O21" s="14">
        <v>13.472620030428004</v>
      </c>
      <c r="P21" s="14">
        <v>12.417189734171668</v>
      </c>
      <c r="Q21" s="14">
        <v>11.472060966975139</v>
      </c>
      <c r="R21" s="14">
        <v>10.5919540569163</v>
      </c>
      <c r="S21" s="14">
        <v>9.7389017007164025</v>
      </c>
      <c r="T21" s="14">
        <v>8.9374425120950658</v>
      </c>
      <c r="U21" s="14">
        <v>8.191109151947666</v>
      </c>
      <c r="V21" s="14">
        <v>7.4918556881978828</v>
      </c>
      <c r="W21" s="14">
        <v>6.8570487987497568</v>
      </c>
      <c r="X21" s="14">
        <v>6.2821412477238647</v>
      </c>
      <c r="Y21" s="14">
        <v>5.7351243277444084</v>
      </c>
      <c r="Z21" s="14">
        <v>5.2062745509973158</v>
      </c>
      <c r="AA21" s="14">
        <v>4.7121092945474583</v>
      </c>
      <c r="AB21" s="14">
        <v>4.2536916438578958</v>
      </c>
      <c r="AC21" s="14">
        <v>3.8254129273029349</v>
      </c>
      <c r="AD21" s="14">
        <v>3.4260329392231927</v>
      </c>
      <c r="AE21" s="14">
        <v>3.0589852659423231</v>
      </c>
      <c r="AF21" s="14">
        <v>2.7088534605895616</v>
      </c>
      <c r="AG21" s="14">
        <v>2.3785255755381689</v>
      </c>
      <c r="AH21" s="14">
        <v>2.070914091414187</v>
      </c>
      <c r="AI21" s="14">
        <v>1.7825026340981551</v>
      </c>
      <c r="AJ21" s="14">
        <v>1.5107544888257693</v>
      </c>
      <c r="AK21" s="14">
        <v>1.2567082153237303</v>
      </c>
      <c r="AL21" s="14">
        <v>1.0214111474935756</v>
      </c>
      <c r="AM21" s="14">
        <v>0.79537756441162388</v>
      </c>
      <c r="AN21" s="14">
        <v>0.587355943759302</v>
      </c>
      <c r="AO21" s="14">
        <v>0.39178278780660425</v>
      </c>
      <c r="AP21" s="14">
        <v>0.20699699811879213</v>
      </c>
      <c r="AQ21" s="14">
        <v>3.1698529593759295E-2</v>
      </c>
      <c r="AR21" s="14" t="s">
        <v>41</v>
      </c>
      <c r="AS21" s="14" t="s">
        <v>41</v>
      </c>
      <c r="AT21" s="14" t="s">
        <v>41</v>
      </c>
      <c r="AU21" s="14" t="s">
        <v>41</v>
      </c>
      <c r="AV21" s="14" t="s">
        <v>41</v>
      </c>
      <c r="AW21" s="14" t="s">
        <v>41</v>
      </c>
      <c r="AX21" s="14" t="s">
        <v>41</v>
      </c>
      <c r="AY21" s="14" t="s">
        <v>41</v>
      </c>
      <c r="AZ21" s="14" t="s">
        <v>41</v>
      </c>
      <c r="BA21" s="14" t="s">
        <v>41</v>
      </c>
      <c r="BB21" s="14" t="s">
        <v>41</v>
      </c>
      <c r="BC21" s="14" t="s">
        <v>41</v>
      </c>
      <c r="BD21" s="14" t="s">
        <v>41</v>
      </c>
      <c r="BE21" s="14" t="s">
        <v>41</v>
      </c>
      <c r="BF21" s="14" t="s">
        <v>41</v>
      </c>
      <c r="BG21" s="14" t="s">
        <v>41</v>
      </c>
      <c r="BI21" s="38"/>
      <c r="BJ21" s="35"/>
      <c r="BK21" s="35"/>
      <c r="BL21" s="35"/>
      <c r="BM21" s="35"/>
      <c r="BN21" s="35"/>
      <c r="BO21" s="35"/>
      <c r="BP21" s="35"/>
      <c r="BR21" s="26"/>
      <c r="BS21" s="26"/>
      <c r="BT21" s="26"/>
      <c r="BU21" s="26"/>
      <c r="BV21" s="26"/>
      <c r="BW21" s="26"/>
    </row>
    <row r="22" spans="1:75" x14ac:dyDescent="0.25">
      <c r="A22" s="11"/>
      <c r="B22" s="12" t="s">
        <v>5</v>
      </c>
      <c r="C22" s="13">
        <v>0.7</v>
      </c>
      <c r="D22" s="14">
        <v>38</v>
      </c>
      <c r="E22" s="14">
        <v>32</v>
      </c>
      <c r="F22" s="14">
        <v>30</v>
      </c>
      <c r="G22" s="14">
        <v>28</v>
      </c>
      <c r="H22" s="14">
        <v>25</v>
      </c>
      <c r="I22" s="14">
        <v>21</v>
      </c>
      <c r="J22" s="14">
        <v>22</v>
      </c>
      <c r="K22" s="14">
        <v>22</v>
      </c>
      <c r="L22" s="14">
        <v>19</v>
      </c>
      <c r="M22" s="14">
        <v>12</v>
      </c>
      <c r="N22" s="14">
        <v>13</v>
      </c>
      <c r="O22" s="14">
        <v>12</v>
      </c>
      <c r="P22" s="14">
        <v>9</v>
      </c>
      <c r="Q22" s="14">
        <v>8</v>
      </c>
      <c r="R22" s="14">
        <v>11</v>
      </c>
      <c r="S22" s="14">
        <v>9</v>
      </c>
      <c r="T22" s="14">
        <v>10</v>
      </c>
      <c r="U22" s="14">
        <v>12</v>
      </c>
      <c r="V22" s="14">
        <v>9</v>
      </c>
      <c r="W22" s="14">
        <v>7</v>
      </c>
      <c r="X22" s="14">
        <v>5</v>
      </c>
      <c r="Y22" s="14">
        <v>5</v>
      </c>
      <c r="Z22" s="14">
        <v>4</v>
      </c>
      <c r="AA22" s="14">
        <v>3</v>
      </c>
      <c r="AB22" s="14">
        <v>5</v>
      </c>
      <c r="AC22" s="14">
        <v>6</v>
      </c>
      <c r="AD22" s="14">
        <v>5</v>
      </c>
      <c r="AE22" s="14">
        <v>5</v>
      </c>
      <c r="AF22" s="14">
        <v>5</v>
      </c>
      <c r="AG22" s="14">
        <v>2</v>
      </c>
      <c r="AH22" s="14">
        <v>1</v>
      </c>
      <c r="AI22" s="14">
        <v>1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I22" s="42"/>
      <c r="BJ22" s="36"/>
      <c r="BK22" s="36"/>
      <c r="BL22" s="36"/>
      <c r="BM22" s="36"/>
      <c r="BN22" s="36"/>
      <c r="BO22" s="36"/>
      <c r="BP22" s="36"/>
      <c r="BR22" s="27">
        <v>137</v>
      </c>
      <c r="BS22" s="27">
        <v>47</v>
      </c>
      <c r="BT22" s="27">
        <v>265</v>
      </c>
      <c r="BU22" s="27">
        <v>132</v>
      </c>
      <c r="BV22" s="27">
        <v>2041</v>
      </c>
      <c r="BW22" s="27">
        <v>536</v>
      </c>
    </row>
    <row r="23" spans="1:75" x14ac:dyDescent="0.25">
      <c r="A23" s="7" t="s">
        <v>8</v>
      </c>
      <c r="B23" s="8" t="s">
        <v>21</v>
      </c>
      <c r="C23" s="9">
        <v>0.7</v>
      </c>
      <c r="D23" s="10"/>
      <c r="E23" s="10"/>
      <c r="F23" s="10"/>
      <c r="G23" s="10"/>
      <c r="H23" s="10"/>
      <c r="I23" s="10"/>
      <c r="J23" s="10"/>
      <c r="K23" s="10"/>
      <c r="L23" s="10">
        <v>51.45428077413731</v>
      </c>
      <c r="M23" s="10">
        <v>51.88232558784761</v>
      </c>
      <c r="N23" s="10">
        <v>52.284038878748625</v>
      </c>
      <c r="O23" s="10">
        <v>52.657441882437361</v>
      </c>
      <c r="P23" s="10">
        <v>53.007751538186682</v>
      </c>
      <c r="Q23" s="10">
        <v>53.342135538873784</v>
      </c>
      <c r="R23" s="10">
        <v>53.658748666680189</v>
      </c>
      <c r="S23" s="10">
        <v>53.956728564842926</v>
      </c>
      <c r="T23" s="10">
        <v>54.239646567709741</v>
      </c>
      <c r="U23" s="10">
        <v>54.507326492991027</v>
      </c>
      <c r="V23" s="10">
        <v>54.758347683521727</v>
      </c>
      <c r="W23" s="10">
        <v>54.997749887849572</v>
      </c>
      <c r="X23" s="10">
        <v>55.224316987787262</v>
      </c>
      <c r="Y23" s="10">
        <v>55.440069720909051</v>
      </c>
      <c r="Z23" s="10">
        <v>55.643973306061433</v>
      </c>
      <c r="AA23" s="10">
        <v>55.837046266067055</v>
      </c>
      <c r="AB23" s="10">
        <v>56.019542982154903</v>
      </c>
      <c r="AC23" s="10">
        <v>56.191967797875094</v>
      </c>
      <c r="AD23" s="10">
        <v>56.355866498741321</v>
      </c>
      <c r="AE23" s="10">
        <v>56.511825101574601</v>
      </c>
      <c r="AF23" s="10">
        <v>56.659907822106206</v>
      </c>
      <c r="AG23" s="10">
        <v>56.800670797789131</v>
      </c>
      <c r="AH23" s="10">
        <v>56.934628169437701</v>
      </c>
      <c r="AI23" s="10">
        <v>57.062000065954948</v>
      </c>
      <c r="AJ23" s="10">
        <v>57.183172274810097</v>
      </c>
      <c r="AK23" s="10">
        <v>57.298631204740076</v>
      </c>
      <c r="AL23" s="10">
        <v>57.408799075464785</v>
      </c>
      <c r="AM23" s="10">
        <v>57.513843359997914</v>
      </c>
      <c r="AN23" s="10">
        <v>57.614362649963752</v>
      </c>
      <c r="AO23" s="10">
        <v>57.710462174136438</v>
      </c>
      <c r="AP23" s="10">
        <v>57.802331863120756</v>
      </c>
      <c r="AQ23" s="10">
        <v>57.890239885620751</v>
      </c>
      <c r="AR23" s="10">
        <v>57.974602006368791</v>
      </c>
      <c r="AS23" s="10">
        <v>58.055418730783053</v>
      </c>
      <c r="AT23" s="10">
        <v>58.133068477016252</v>
      </c>
      <c r="AU23" s="10">
        <v>58.207727101082419</v>
      </c>
      <c r="AV23" s="10">
        <v>58.279795919103179</v>
      </c>
      <c r="AW23" s="10">
        <v>58.349034721359402</v>
      </c>
      <c r="AX23" s="10">
        <v>58.415955876660199</v>
      </c>
      <c r="AY23" s="10">
        <v>58.480507699013245</v>
      </c>
      <c r="AZ23" s="10">
        <v>58.542792026676842</v>
      </c>
      <c r="BA23" s="10">
        <v>58.603115831646399</v>
      </c>
      <c r="BB23" s="10">
        <v>58.661408525453759</v>
      </c>
      <c r="BC23" s="10">
        <v>58.718156806438706</v>
      </c>
      <c r="BD23" s="10">
        <v>58.773108263115404</v>
      </c>
      <c r="BE23" s="10">
        <v>58.826498102167967</v>
      </c>
      <c r="BF23" s="10">
        <v>58.878180080525333</v>
      </c>
      <c r="BG23" s="10">
        <v>58.928627438772423</v>
      </c>
      <c r="BI23" s="37" t="s">
        <v>30</v>
      </c>
      <c r="BJ23" s="34">
        <f>IF(ISNUMBER(AO23-K24),(AO23-K24),"N/A")</f>
        <v>5.7104621741364383</v>
      </c>
      <c r="BK23" s="34">
        <f>IF(ISNUMBER(AO23-K24),7*(AO23-K24)/30,"N/A")</f>
        <v>1.3324411739651689</v>
      </c>
      <c r="BL23" s="35">
        <f>IF(ISNUMBER(AO23-K24),(AO23-K24)/30,"N/A")</f>
        <v>0.19034873913788128</v>
      </c>
      <c r="BM23" s="35" t="str">
        <f>IF(ISNUMBER(AO25-K26),AO25-K26,"N/A")</f>
        <v>N/A</v>
      </c>
      <c r="BN23" s="35" t="str">
        <f>IF(ISNUMBER(AO25-K26),7*(AO25-K26)/30,"N/A")</f>
        <v>N/A</v>
      </c>
      <c r="BO23" s="35" t="str">
        <f>IF(ISNUMBER(AO25-K26),(AO25-K26)/30,"N/A")</f>
        <v>N/A</v>
      </c>
      <c r="BP23" s="35" t="str">
        <f>AO25</f>
        <v>N/A</v>
      </c>
      <c r="BR23" s="26"/>
      <c r="BS23" s="26"/>
      <c r="BT23" s="26"/>
      <c r="BU23" s="26"/>
      <c r="BV23" s="26"/>
      <c r="BW23" s="26"/>
    </row>
    <row r="24" spans="1:75" x14ac:dyDescent="0.25">
      <c r="A24" s="11"/>
      <c r="B24" s="12" t="s">
        <v>5</v>
      </c>
      <c r="C24" s="13">
        <v>0.7</v>
      </c>
      <c r="D24" s="14">
        <v>49</v>
      </c>
      <c r="E24" s="14">
        <v>49</v>
      </c>
      <c r="F24" s="14">
        <v>51</v>
      </c>
      <c r="G24" s="14">
        <v>51</v>
      </c>
      <c r="H24" s="14">
        <v>51</v>
      </c>
      <c r="I24" s="14">
        <v>52</v>
      </c>
      <c r="J24" s="14">
        <v>52</v>
      </c>
      <c r="K24" s="14">
        <v>52</v>
      </c>
      <c r="L24" s="14">
        <v>52</v>
      </c>
      <c r="M24" s="14">
        <v>52</v>
      </c>
      <c r="N24" s="14">
        <v>52</v>
      </c>
      <c r="O24" s="14">
        <v>52</v>
      </c>
      <c r="P24" s="14">
        <v>52</v>
      </c>
      <c r="Q24" s="14">
        <v>52</v>
      </c>
      <c r="R24" s="14">
        <v>53</v>
      </c>
      <c r="S24" s="14">
        <v>53</v>
      </c>
      <c r="T24" s="14">
        <v>54</v>
      </c>
      <c r="U24" s="14">
        <v>54</v>
      </c>
      <c r="V24" s="14">
        <v>54</v>
      </c>
      <c r="W24" s="14">
        <v>54</v>
      </c>
      <c r="X24" s="14">
        <v>54</v>
      </c>
      <c r="Y24" s="14">
        <v>54</v>
      </c>
      <c r="Z24" s="14">
        <v>54</v>
      </c>
      <c r="AA24" s="14">
        <v>54</v>
      </c>
      <c r="AB24" s="14">
        <v>54</v>
      </c>
      <c r="AC24" s="14">
        <v>54</v>
      </c>
      <c r="AD24" s="14">
        <v>54</v>
      </c>
      <c r="AE24" s="14">
        <v>54</v>
      </c>
      <c r="AF24" s="14">
        <v>54</v>
      </c>
      <c r="AG24" s="14">
        <v>54</v>
      </c>
      <c r="AH24" s="14">
        <v>54</v>
      </c>
      <c r="AI24" s="14">
        <v>54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I24" s="38"/>
      <c r="BJ24" s="35"/>
      <c r="BK24" s="35"/>
      <c r="BL24" s="35"/>
      <c r="BM24" s="35"/>
      <c r="BN24" s="35"/>
      <c r="BO24" s="35"/>
      <c r="BP24" s="35"/>
      <c r="BR24" s="26"/>
      <c r="BS24" s="26"/>
      <c r="BT24" s="26"/>
      <c r="BU24" s="26"/>
      <c r="BV24" s="26"/>
      <c r="BW24" s="26"/>
    </row>
    <row r="25" spans="1:75" x14ac:dyDescent="0.25">
      <c r="A25" s="11" t="s">
        <v>8</v>
      </c>
      <c r="B25" s="15" t="s">
        <v>22</v>
      </c>
      <c r="C25" s="13">
        <v>0.7</v>
      </c>
      <c r="D25" s="14"/>
      <c r="E25" s="14"/>
      <c r="F25" s="14"/>
      <c r="G25" s="14"/>
      <c r="H25" s="14"/>
      <c r="I25" s="14"/>
      <c r="J25" s="14"/>
      <c r="K25" s="14"/>
      <c r="L25" s="14">
        <v>6.5526352844618447</v>
      </c>
      <c r="M25" s="14">
        <v>6.0378920312662654</v>
      </c>
      <c r="N25" s="14">
        <v>5.5605749548786569</v>
      </c>
      <c r="O25" s="14">
        <v>5.0987510374086327</v>
      </c>
      <c r="P25" s="14">
        <v>4.667897320578037</v>
      </c>
      <c r="Q25" s="14">
        <v>4.2761039879819895</v>
      </c>
      <c r="R25" s="14">
        <v>3.9096120939319112</v>
      </c>
      <c r="S25" s="14">
        <v>3.5654607650606338</v>
      </c>
      <c r="T25" s="14">
        <v>3.2447110028749169</v>
      </c>
      <c r="U25" s="14">
        <v>2.9416902603314607</v>
      </c>
      <c r="V25" s="14">
        <v>2.6514860753162948</v>
      </c>
      <c r="W25" s="14">
        <v>2.383168984275911</v>
      </c>
      <c r="X25" s="14">
        <v>2.1400655209771671</v>
      </c>
      <c r="Y25" s="14">
        <v>1.9019216913850523</v>
      </c>
      <c r="Z25" s="14">
        <v>1.6811992293188927</v>
      </c>
      <c r="AA25" s="14">
        <v>1.4768267209533881</v>
      </c>
      <c r="AB25" s="14">
        <v>1.2731256060999878</v>
      </c>
      <c r="AC25" s="14">
        <v>1.0904912928995283</v>
      </c>
      <c r="AD25" s="14">
        <v>0.91618934734226953</v>
      </c>
      <c r="AE25" s="14">
        <v>0.74455659183399225</v>
      </c>
      <c r="AF25" s="14">
        <v>0.59102724565178533</v>
      </c>
      <c r="AG25" s="14">
        <v>0.43883464129618455</v>
      </c>
      <c r="AH25" s="14">
        <v>0.29695524241570048</v>
      </c>
      <c r="AI25" s="14">
        <v>0.1630366712835562</v>
      </c>
      <c r="AJ25" s="14">
        <v>3.4119953843202461E-2</v>
      </c>
      <c r="AK25" s="14" t="s">
        <v>41</v>
      </c>
      <c r="AL25" s="14" t="s">
        <v>41</v>
      </c>
      <c r="AM25" s="14" t="s">
        <v>41</v>
      </c>
      <c r="AN25" s="14" t="s">
        <v>41</v>
      </c>
      <c r="AO25" s="14" t="s">
        <v>41</v>
      </c>
      <c r="AP25" s="14" t="s">
        <v>41</v>
      </c>
      <c r="AQ25" s="14" t="s">
        <v>41</v>
      </c>
      <c r="AR25" s="14" t="s">
        <v>41</v>
      </c>
      <c r="AS25" s="14" t="s">
        <v>41</v>
      </c>
      <c r="AT25" s="14" t="s">
        <v>41</v>
      </c>
      <c r="AU25" s="14" t="s">
        <v>41</v>
      </c>
      <c r="AV25" s="14" t="s">
        <v>41</v>
      </c>
      <c r="AW25" s="14" t="s">
        <v>41</v>
      </c>
      <c r="AX25" s="14" t="s">
        <v>41</v>
      </c>
      <c r="AY25" s="14" t="s">
        <v>41</v>
      </c>
      <c r="AZ25" s="14" t="s">
        <v>41</v>
      </c>
      <c r="BA25" s="14" t="s">
        <v>41</v>
      </c>
      <c r="BB25" s="14" t="s">
        <v>41</v>
      </c>
      <c r="BC25" s="14" t="s">
        <v>41</v>
      </c>
      <c r="BD25" s="14" t="s">
        <v>41</v>
      </c>
      <c r="BE25" s="14" t="s">
        <v>41</v>
      </c>
      <c r="BF25" s="14" t="s">
        <v>41</v>
      </c>
      <c r="BG25" s="14" t="s">
        <v>41</v>
      </c>
      <c r="BI25" s="38"/>
      <c r="BJ25" s="35"/>
      <c r="BK25" s="35"/>
      <c r="BL25" s="35"/>
      <c r="BM25" s="35"/>
      <c r="BN25" s="35"/>
      <c r="BO25" s="35"/>
      <c r="BP25" s="35"/>
      <c r="BR25" s="26"/>
      <c r="BS25" s="26"/>
      <c r="BT25" s="26"/>
      <c r="BU25" s="26"/>
      <c r="BV25" s="26"/>
      <c r="BW25" s="26"/>
    </row>
    <row r="26" spans="1:75" ht="15.75" thickBot="1" x14ac:dyDescent="0.3">
      <c r="A26" s="16"/>
      <c r="B26" s="17" t="s">
        <v>5</v>
      </c>
      <c r="C26" s="18">
        <v>0.7</v>
      </c>
      <c r="D26" s="19">
        <v>13</v>
      </c>
      <c r="E26" s="19">
        <v>10</v>
      </c>
      <c r="F26" s="19">
        <v>10</v>
      </c>
      <c r="G26" s="19">
        <v>10</v>
      </c>
      <c r="H26" s="19">
        <v>10</v>
      </c>
      <c r="I26" s="19">
        <v>10</v>
      </c>
      <c r="J26" s="19">
        <v>8</v>
      </c>
      <c r="K26" s="19">
        <v>8</v>
      </c>
      <c r="L26" s="19">
        <v>7</v>
      </c>
      <c r="M26" s="19">
        <v>6</v>
      </c>
      <c r="N26" s="19">
        <v>5</v>
      </c>
      <c r="O26" s="19">
        <v>5</v>
      </c>
      <c r="P26" s="19">
        <v>3</v>
      </c>
      <c r="Q26" s="19">
        <v>3</v>
      </c>
      <c r="R26" s="19">
        <v>3</v>
      </c>
      <c r="S26" s="19">
        <v>2</v>
      </c>
      <c r="T26" s="19">
        <v>4</v>
      </c>
      <c r="U26" s="19">
        <v>4</v>
      </c>
      <c r="V26" s="19">
        <v>2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I26" s="39"/>
      <c r="BJ26" s="40"/>
      <c r="BK26" s="40"/>
      <c r="BL26" s="40"/>
      <c r="BM26" s="40"/>
      <c r="BN26" s="40"/>
      <c r="BO26" s="40"/>
      <c r="BP26" s="40"/>
      <c r="BR26" s="28"/>
      <c r="BS26" s="28"/>
      <c r="BT26" s="28"/>
      <c r="BU26" s="28"/>
      <c r="BV26" s="28"/>
      <c r="BW26" s="28"/>
    </row>
    <row r="27" spans="1:75" ht="15" customHeight="1" x14ac:dyDescent="0.25">
      <c r="A27" s="7" t="s">
        <v>9</v>
      </c>
      <c r="B27" s="15" t="s">
        <v>4</v>
      </c>
      <c r="C27" s="13">
        <v>0.7</v>
      </c>
      <c r="D27" s="14"/>
      <c r="E27" s="14"/>
      <c r="F27" s="14"/>
      <c r="G27" s="14"/>
      <c r="H27" s="14"/>
      <c r="I27" s="14"/>
      <c r="J27" s="14"/>
      <c r="K27" s="14"/>
      <c r="L27" s="14">
        <v>228.35579776452749</v>
      </c>
      <c r="M27" s="14">
        <v>229.61030870815608</v>
      </c>
      <c r="N27" s="14">
        <v>230.78266170937152</v>
      </c>
      <c r="O27" s="14">
        <v>231.87451704155296</v>
      </c>
      <c r="P27" s="14">
        <v>232.89623147233709</v>
      </c>
      <c r="Q27" s="14">
        <v>233.86532707356361</v>
      </c>
      <c r="R27" s="14">
        <v>234.78701484038422</v>
      </c>
      <c r="S27" s="14">
        <v>235.66192049617462</v>
      </c>
      <c r="T27" s="14">
        <v>236.49286638854602</v>
      </c>
      <c r="U27" s="14">
        <v>237.27840946226564</v>
      </c>
      <c r="V27" s="14">
        <v>238.0210757075597</v>
      </c>
      <c r="W27" s="14">
        <v>238.72274768919874</v>
      </c>
      <c r="X27" s="14">
        <v>239.38613157424479</v>
      </c>
      <c r="Y27" s="14">
        <v>240.01700863532173</v>
      </c>
      <c r="Z27" s="14">
        <v>240.61343118515035</v>
      </c>
      <c r="AA27" s="14">
        <v>241.17999993305739</v>
      </c>
      <c r="AB27" s="14">
        <v>241.71669848342563</v>
      </c>
      <c r="AC27" s="14">
        <v>242.22532690947574</v>
      </c>
      <c r="AD27" s="14">
        <v>242.70951276688882</v>
      </c>
      <c r="AE27" s="14">
        <v>243.17026366295255</v>
      </c>
      <c r="AF27" s="14">
        <v>243.60814315235169</v>
      </c>
      <c r="AG27" s="14">
        <v>244.02493781653709</v>
      </c>
      <c r="AH27" s="14">
        <v>244.42194445017859</v>
      </c>
      <c r="AI27" s="14">
        <v>244.79995502264015</v>
      </c>
      <c r="AJ27" s="14">
        <v>245.1607472466456</v>
      </c>
      <c r="AK27" s="14">
        <v>245.50528834912686</v>
      </c>
      <c r="AL27" s="14">
        <v>245.83414132693872</v>
      </c>
      <c r="AM27" s="14">
        <v>246.14793431451491</v>
      </c>
      <c r="AN27" s="14">
        <v>246.45014348059689</v>
      </c>
      <c r="AO27" s="14">
        <v>246.73879924021807</v>
      </c>
      <c r="AP27" s="14">
        <v>247.01521992431896</v>
      </c>
      <c r="AQ27" s="14">
        <v>247.28006349937772</v>
      </c>
      <c r="AR27" s="14">
        <v>247.53525416442585</v>
      </c>
      <c r="AS27" s="14">
        <v>247.77987242037651</v>
      </c>
      <c r="AT27" s="14">
        <v>248.01557151128713</v>
      </c>
      <c r="AU27" s="14">
        <v>248.24287452075617</v>
      </c>
      <c r="AV27" s="14">
        <v>248.46364928397441</v>
      </c>
      <c r="AW27" s="14">
        <v>248.67540821840413</v>
      </c>
      <c r="AX27" s="14">
        <v>248.88101531606969</v>
      </c>
      <c r="AY27" s="14">
        <v>249.0796361826979</v>
      </c>
      <c r="AZ27" s="14">
        <v>249.27129460241406</v>
      </c>
      <c r="BA27" s="14">
        <v>249.45770975267149</v>
      </c>
      <c r="BB27" s="14">
        <v>249.63777467606781</v>
      </c>
      <c r="BC27" s="14">
        <v>249.81449748447235</v>
      </c>
      <c r="BD27" s="14">
        <v>249.98546520379017</v>
      </c>
      <c r="BE27" s="14">
        <v>250.15193718821183</v>
      </c>
      <c r="BF27" s="14">
        <v>250.31267652408818</v>
      </c>
      <c r="BG27" s="14">
        <v>250.47065593973878</v>
      </c>
      <c r="BI27" s="41" t="s">
        <v>29</v>
      </c>
      <c r="BJ27" s="34">
        <f>IF(ISNUMBER(AO27-K28),(AO27-K28),"N/A")</f>
        <v>19.738799240218071</v>
      </c>
      <c r="BK27" s="34">
        <f>IF(ISNUMBER(AO27-K28),7*(AO27-K28)/30,"N/A")</f>
        <v>4.6057198227175498</v>
      </c>
      <c r="BL27" s="34">
        <f>IF(ISNUMBER(AO27-K28),(AO27-K28)/30,"N/A")</f>
        <v>0.65795997467393574</v>
      </c>
      <c r="BM27" s="34">
        <f>IF(ISNUMBER(AO29-K30),AO29-K30,"N/A")</f>
        <v>-22.444801324416183</v>
      </c>
      <c r="BN27" s="34">
        <f>IF(ISNUMBER(AO29-K30),7*(AO29-K30)/30,"N/A")</f>
        <v>-5.237120309030443</v>
      </c>
      <c r="BO27" s="34">
        <f>IF(ISNUMBER(AO29-K30),(AO29-K30)/30,"N/A")</f>
        <v>-0.74816004414720605</v>
      </c>
      <c r="BP27" s="34">
        <f>AO29</f>
        <v>1.555198675583819</v>
      </c>
      <c r="BR27" s="26"/>
      <c r="BS27" s="26"/>
      <c r="BT27" s="26"/>
      <c r="BU27" s="26"/>
      <c r="BV27" s="26"/>
      <c r="BW27" s="26"/>
    </row>
    <row r="28" spans="1:75" x14ac:dyDescent="0.25">
      <c r="A28" s="11"/>
      <c r="B28" s="12" t="s">
        <v>5</v>
      </c>
      <c r="C28" s="13">
        <v>0.7</v>
      </c>
      <c r="D28" s="14">
        <v>215</v>
      </c>
      <c r="E28" s="14">
        <v>218</v>
      </c>
      <c r="F28" s="14">
        <v>219</v>
      </c>
      <c r="G28" s="14">
        <v>219</v>
      </c>
      <c r="H28" s="14">
        <v>219</v>
      </c>
      <c r="I28" s="14">
        <v>222</v>
      </c>
      <c r="J28" s="14">
        <v>225</v>
      </c>
      <c r="K28" s="14">
        <v>227</v>
      </c>
      <c r="L28" s="14">
        <v>230</v>
      </c>
      <c r="M28" s="14">
        <v>232</v>
      </c>
      <c r="N28" s="14">
        <v>232</v>
      </c>
      <c r="O28" s="14">
        <v>236</v>
      </c>
      <c r="P28" s="14">
        <v>237</v>
      </c>
      <c r="Q28" s="14">
        <v>239</v>
      </c>
      <c r="R28" s="14">
        <v>239</v>
      </c>
      <c r="S28" s="14">
        <v>244</v>
      </c>
      <c r="T28" s="14">
        <v>244</v>
      </c>
      <c r="U28" s="14">
        <v>245</v>
      </c>
      <c r="V28" s="14">
        <v>247</v>
      </c>
      <c r="W28" s="14">
        <v>250</v>
      </c>
      <c r="X28" s="14">
        <v>250</v>
      </c>
      <c r="Y28" s="14">
        <v>250</v>
      </c>
      <c r="Z28" s="14">
        <v>251</v>
      </c>
      <c r="AA28" s="14">
        <v>251</v>
      </c>
      <c r="AB28" s="14">
        <v>254</v>
      </c>
      <c r="AC28" s="14">
        <v>254</v>
      </c>
      <c r="AD28" s="14">
        <v>256</v>
      </c>
      <c r="AE28" s="14">
        <v>256</v>
      </c>
      <c r="AF28" s="14">
        <v>256</v>
      </c>
      <c r="AG28" s="14">
        <v>256</v>
      </c>
      <c r="AH28" s="14">
        <v>256</v>
      </c>
      <c r="AI28" s="14">
        <v>256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I28" s="38"/>
      <c r="BJ28" s="35"/>
      <c r="BK28" s="35"/>
      <c r="BL28" s="35"/>
      <c r="BM28" s="35"/>
      <c r="BN28" s="35"/>
      <c r="BO28" s="35"/>
      <c r="BP28" s="35"/>
      <c r="BR28" s="26"/>
      <c r="BS28" s="26"/>
      <c r="BT28" s="26"/>
      <c r="BU28" s="26"/>
      <c r="BV28" s="26"/>
      <c r="BW28" s="26"/>
    </row>
    <row r="29" spans="1:75" x14ac:dyDescent="0.25">
      <c r="A29" s="11" t="s">
        <v>9</v>
      </c>
      <c r="B29" s="15" t="s">
        <v>6</v>
      </c>
      <c r="C29" s="13">
        <v>0.7</v>
      </c>
      <c r="D29" s="14"/>
      <c r="E29" s="14"/>
      <c r="F29" s="14"/>
      <c r="G29" s="14"/>
      <c r="H29" s="14"/>
      <c r="I29" s="14"/>
      <c r="J29" s="14"/>
      <c r="K29" s="14"/>
      <c r="L29" s="14">
        <v>24.351517647342988</v>
      </c>
      <c r="M29" s="14">
        <v>22.544122182988929</v>
      </c>
      <c r="N29" s="14">
        <v>20.860512016576884</v>
      </c>
      <c r="O29" s="14">
        <v>19.278853681991123</v>
      </c>
      <c r="P29" s="14">
        <v>17.815387998471415</v>
      </c>
      <c r="Q29" s="14">
        <v>16.505676679196579</v>
      </c>
      <c r="R29" s="14">
        <v>15.291323479953924</v>
      </c>
      <c r="S29" s="14">
        <v>14.121402201456434</v>
      </c>
      <c r="T29" s="14">
        <v>13.017568601163067</v>
      </c>
      <c r="U29" s="14">
        <v>11.985472723780944</v>
      </c>
      <c r="V29" s="14">
        <v>11.02463499508057</v>
      </c>
      <c r="W29" s="14">
        <v>10.155802980081756</v>
      </c>
      <c r="X29" s="14">
        <v>9.3706799903124125</v>
      </c>
      <c r="Y29" s="14">
        <v>8.631989033035941</v>
      </c>
      <c r="Z29" s="14">
        <v>7.9204309464960421</v>
      </c>
      <c r="AA29" s="14">
        <v>7.2555594727753494</v>
      </c>
      <c r="AB29" s="14">
        <v>6.6384016954097316</v>
      </c>
      <c r="AC29" s="14">
        <v>6.066073683445464</v>
      </c>
      <c r="AD29" s="14">
        <v>5.534754144657752</v>
      </c>
      <c r="AE29" s="14">
        <v>5.0464222454345879</v>
      </c>
      <c r="AF29" s="14">
        <v>4.5844474917968014</v>
      </c>
      <c r="AG29" s="14">
        <v>4.1507649062094512</v>
      </c>
      <c r="AH29" s="14">
        <v>3.7464547406405737</v>
      </c>
      <c r="AI29" s="14">
        <v>3.3676891195708727</v>
      </c>
      <c r="AJ29" s="14">
        <v>3.0123040283523048</v>
      </c>
      <c r="AK29" s="14">
        <v>2.6799171027704349</v>
      </c>
      <c r="AL29" s="14">
        <v>2.3719014162417618</v>
      </c>
      <c r="AM29" s="14">
        <v>2.0787596175558951</v>
      </c>
      <c r="AN29" s="14">
        <v>1.8090454133546898</v>
      </c>
      <c r="AO29" s="14">
        <v>1.555198675583819</v>
      </c>
      <c r="AP29" s="14">
        <v>1.3146520204391674</v>
      </c>
      <c r="AQ29" s="14">
        <v>1.0879471804389595</v>
      </c>
      <c r="AR29" s="14">
        <v>0.87960396420753661</v>
      </c>
      <c r="AS29" s="14">
        <v>0.68401012795449945</v>
      </c>
      <c r="AT29" s="14">
        <v>0.49859203821829245</v>
      </c>
      <c r="AU29" s="14">
        <v>0.32597707288749533</v>
      </c>
      <c r="AV29" s="14">
        <v>0.16622348920785956</v>
      </c>
      <c r="AW29" s="14">
        <v>1.5113341899432253E-2</v>
      </c>
      <c r="AX29" s="14" t="s">
        <v>41</v>
      </c>
      <c r="AY29" s="14" t="s">
        <v>41</v>
      </c>
      <c r="AZ29" s="14" t="s">
        <v>41</v>
      </c>
      <c r="BA29" s="14" t="s">
        <v>41</v>
      </c>
      <c r="BB29" s="14" t="s">
        <v>41</v>
      </c>
      <c r="BC29" s="14" t="s">
        <v>41</v>
      </c>
      <c r="BD29" s="14" t="s">
        <v>41</v>
      </c>
      <c r="BE29" s="14" t="s">
        <v>41</v>
      </c>
      <c r="BF29" s="14" t="s">
        <v>41</v>
      </c>
      <c r="BG29" s="14" t="s">
        <v>41</v>
      </c>
      <c r="BI29" s="38"/>
      <c r="BJ29" s="35"/>
      <c r="BK29" s="35"/>
      <c r="BL29" s="35"/>
      <c r="BM29" s="35"/>
      <c r="BN29" s="35"/>
      <c r="BO29" s="35"/>
      <c r="BP29" s="35"/>
      <c r="BR29" s="26"/>
      <c r="BS29" s="26"/>
      <c r="BT29" s="26"/>
      <c r="BU29" s="26"/>
      <c r="BV29" s="26"/>
      <c r="BW29" s="26"/>
    </row>
    <row r="30" spans="1:75" x14ac:dyDescent="0.25">
      <c r="A30" s="11"/>
      <c r="B30" s="12" t="s">
        <v>5</v>
      </c>
      <c r="C30" s="13">
        <v>0.7</v>
      </c>
      <c r="D30" s="14">
        <v>53</v>
      </c>
      <c r="E30" s="14">
        <v>43</v>
      </c>
      <c r="F30" s="14">
        <v>35</v>
      </c>
      <c r="G30" s="14">
        <v>29</v>
      </c>
      <c r="H30" s="14">
        <v>20</v>
      </c>
      <c r="I30" s="14">
        <v>19</v>
      </c>
      <c r="J30" s="14">
        <v>22</v>
      </c>
      <c r="K30" s="14">
        <v>24</v>
      </c>
      <c r="L30" s="14">
        <v>24</v>
      </c>
      <c r="M30" s="14">
        <v>25</v>
      </c>
      <c r="N30" s="14">
        <v>22</v>
      </c>
      <c r="O30" s="14">
        <v>22</v>
      </c>
      <c r="P30" s="14">
        <v>21</v>
      </c>
      <c r="Q30" s="14">
        <v>22</v>
      </c>
      <c r="R30" s="14">
        <v>23</v>
      </c>
      <c r="S30" s="14">
        <v>27</v>
      </c>
      <c r="T30" s="14">
        <v>21</v>
      </c>
      <c r="U30" s="14">
        <v>19</v>
      </c>
      <c r="V30" s="14">
        <v>17</v>
      </c>
      <c r="W30" s="14">
        <v>18</v>
      </c>
      <c r="X30" s="14">
        <v>16</v>
      </c>
      <c r="Y30" s="14">
        <v>16</v>
      </c>
      <c r="Z30" s="14">
        <v>14</v>
      </c>
      <c r="AA30" s="14">
        <v>11</v>
      </c>
      <c r="AB30" s="14">
        <v>13</v>
      </c>
      <c r="AC30" s="14">
        <v>11</v>
      </c>
      <c r="AD30" s="14">
        <v>8</v>
      </c>
      <c r="AE30" s="14">
        <v>7</v>
      </c>
      <c r="AF30" s="14">
        <v>6</v>
      </c>
      <c r="AG30" s="14">
        <v>5</v>
      </c>
      <c r="AH30" s="14">
        <v>4</v>
      </c>
      <c r="AI30" s="14">
        <v>3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I30" s="42"/>
      <c r="BJ30" s="36"/>
      <c r="BK30" s="36"/>
      <c r="BL30" s="36"/>
      <c r="BM30" s="36"/>
      <c r="BN30" s="36"/>
      <c r="BO30" s="36"/>
      <c r="BP30" s="36"/>
      <c r="BR30" s="27">
        <v>64</v>
      </c>
      <c r="BS30" s="27">
        <v>31</v>
      </c>
      <c r="BT30" s="27">
        <v>153</v>
      </c>
      <c r="BU30" s="27">
        <v>98</v>
      </c>
      <c r="BV30" s="27">
        <v>1694</v>
      </c>
      <c r="BW30" s="27">
        <v>573</v>
      </c>
    </row>
    <row r="31" spans="1:75" x14ac:dyDescent="0.25">
      <c r="A31" s="7" t="s">
        <v>9</v>
      </c>
      <c r="B31" s="8" t="s">
        <v>21</v>
      </c>
      <c r="C31" s="9">
        <v>0.7</v>
      </c>
      <c r="D31" s="10"/>
      <c r="E31" s="10"/>
      <c r="F31" s="10"/>
      <c r="G31" s="10"/>
      <c r="H31" s="10"/>
      <c r="I31" s="10"/>
      <c r="J31" s="10"/>
      <c r="K31" s="10"/>
      <c r="L31" s="10">
        <v>46.408044377192098</v>
      </c>
      <c r="M31" s="10">
        <v>46.792700573670139</v>
      </c>
      <c r="N31" s="10">
        <v>47.153692628475852</v>
      </c>
      <c r="O31" s="10">
        <v>47.489207324978295</v>
      </c>
      <c r="P31" s="10">
        <v>47.80403568940973</v>
      </c>
      <c r="Q31" s="10">
        <v>48.104589215768065</v>
      </c>
      <c r="R31" s="10">
        <v>48.389161075266315</v>
      </c>
      <c r="S31" s="10">
        <v>48.657031566325365</v>
      </c>
      <c r="T31" s="10">
        <v>48.911426417440296</v>
      </c>
      <c r="U31" s="10">
        <v>49.152116468172913</v>
      </c>
      <c r="V31" s="10">
        <v>49.377820114136341</v>
      </c>
      <c r="W31" s="10">
        <v>49.593109551035596</v>
      </c>
      <c r="X31" s="10">
        <v>49.796849019491376</v>
      </c>
      <c r="Y31" s="10">
        <v>49.990883133298574</v>
      </c>
      <c r="Z31" s="10">
        <v>50.174250356490326</v>
      </c>
      <c r="AA31" s="10">
        <v>50.347893195702625</v>
      </c>
      <c r="AB31" s="10">
        <v>50.512018111347579</v>
      </c>
      <c r="AC31" s="10">
        <v>50.667078891713757</v>
      </c>
      <c r="AD31" s="10">
        <v>50.814485717041521</v>
      </c>
      <c r="AE31" s="10">
        <v>50.954745848821233</v>
      </c>
      <c r="AF31" s="10">
        <v>51.087915699177366</v>
      </c>
      <c r="AG31" s="10">
        <v>51.214507278279768</v>
      </c>
      <c r="AH31" s="10">
        <v>51.33498431584372</v>
      </c>
      <c r="AI31" s="10">
        <v>51.449535596616286</v>
      </c>
      <c r="AJ31" s="10">
        <v>51.55850812296535</v>
      </c>
      <c r="AK31" s="10">
        <v>51.662349790745481</v>
      </c>
      <c r="AL31" s="10">
        <v>51.761432235959134</v>
      </c>
      <c r="AM31" s="10">
        <v>51.855899934433488</v>
      </c>
      <c r="AN31" s="10">
        <v>51.946299079780857</v>
      </c>
      <c r="AO31" s="10">
        <v>52.032725523397666</v>
      </c>
      <c r="AP31" s="10">
        <v>52.115347035021706</v>
      </c>
      <c r="AQ31" s="10">
        <v>52.194405353500429</v>
      </c>
      <c r="AR31" s="10">
        <v>52.270274338037822</v>
      </c>
      <c r="AS31" s="10">
        <v>52.342954727832108</v>
      </c>
      <c r="AT31" s="10">
        <v>52.412786887775702</v>
      </c>
      <c r="AU31" s="10">
        <v>52.479928612730617</v>
      </c>
      <c r="AV31" s="10">
        <v>52.544740706335496</v>
      </c>
      <c r="AW31" s="10">
        <v>52.607007730612644</v>
      </c>
      <c r="AX31" s="10">
        <v>52.667190184982289</v>
      </c>
      <c r="AY31" s="10">
        <v>52.725241367173652</v>
      </c>
      <c r="AZ31" s="10">
        <v>52.781253509823692</v>
      </c>
      <c r="BA31" s="10">
        <v>52.835502358103412</v>
      </c>
      <c r="BB31" s="10">
        <v>52.887924679406503</v>
      </c>
      <c r="BC31" s="10">
        <v>52.938957686193454</v>
      </c>
      <c r="BD31" s="10">
        <v>52.988374790221549</v>
      </c>
      <c r="BE31" s="10">
        <v>53.036387526872979</v>
      </c>
      <c r="BF31" s="10">
        <v>53.082864319271515</v>
      </c>
      <c r="BG31" s="10">
        <v>53.128230545221143</v>
      </c>
      <c r="BI31" s="37" t="s">
        <v>30</v>
      </c>
      <c r="BJ31" s="34">
        <f>IF(ISNUMBER(AO31-K32),(AO31-K32),"N/A")</f>
        <v>6.0327255233976658</v>
      </c>
      <c r="BK31" s="34">
        <f>IF(ISNUMBER(AO31-K32),7*(AO31-K32)/30,"N/A")</f>
        <v>1.4076359554594553</v>
      </c>
      <c r="BL31" s="35">
        <f>IF(ISNUMBER(AO31-K32),(AO31-K32)/30,"N/A")</f>
        <v>0.2010908507799222</v>
      </c>
      <c r="BM31" s="35" t="str">
        <f>IF(ISNUMBER(AO33-K34),AO33-K34,"N/A")</f>
        <v>N/A</v>
      </c>
      <c r="BN31" s="35" t="str">
        <f>IF(ISNUMBER(AO33-K34),7*(AO33-K34)/30,"N/A")</f>
        <v>N/A</v>
      </c>
      <c r="BO31" s="35" t="str">
        <f>IF(ISNUMBER(AO33-K34),(AO33-K34)/30,"N/A")</f>
        <v>N/A</v>
      </c>
      <c r="BP31" s="35" t="str">
        <f>AO33</f>
        <v>N/A</v>
      </c>
      <c r="BR31" s="26"/>
      <c r="BS31" s="26"/>
      <c r="BT31" s="26"/>
      <c r="BU31" s="26"/>
      <c r="BV31" s="26"/>
      <c r="BW31" s="26"/>
    </row>
    <row r="32" spans="1:75" x14ac:dyDescent="0.25">
      <c r="A32" s="11"/>
      <c r="B32" s="12" t="s">
        <v>5</v>
      </c>
      <c r="C32" s="13">
        <v>0.7</v>
      </c>
      <c r="D32" s="14">
        <v>43</v>
      </c>
      <c r="E32" s="14">
        <v>43</v>
      </c>
      <c r="F32" s="14">
        <v>43</v>
      </c>
      <c r="G32" s="14">
        <v>43</v>
      </c>
      <c r="H32" s="14">
        <v>43</v>
      </c>
      <c r="I32" s="14">
        <v>44</v>
      </c>
      <c r="J32" s="14">
        <v>45</v>
      </c>
      <c r="K32" s="14">
        <v>46</v>
      </c>
      <c r="L32" s="14">
        <v>47</v>
      </c>
      <c r="M32" s="14">
        <v>48</v>
      </c>
      <c r="N32" s="14">
        <v>48</v>
      </c>
      <c r="O32" s="14">
        <v>48</v>
      </c>
      <c r="P32" s="14">
        <v>48</v>
      </c>
      <c r="Q32" s="14">
        <v>48</v>
      </c>
      <c r="R32" s="14">
        <v>49</v>
      </c>
      <c r="S32" s="14">
        <v>49</v>
      </c>
      <c r="T32" s="14">
        <v>49</v>
      </c>
      <c r="U32" s="14">
        <v>49</v>
      </c>
      <c r="V32" s="14">
        <v>49</v>
      </c>
      <c r="W32" s="14">
        <v>51</v>
      </c>
      <c r="X32" s="14">
        <v>51</v>
      </c>
      <c r="Y32" s="14">
        <v>51</v>
      </c>
      <c r="Z32" s="14">
        <v>52</v>
      </c>
      <c r="AA32" s="14">
        <v>52</v>
      </c>
      <c r="AB32" s="14">
        <v>53</v>
      </c>
      <c r="AC32" s="14">
        <v>53</v>
      </c>
      <c r="AD32" s="14">
        <v>53</v>
      </c>
      <c r="AE32" s="14">
        <v>53</v>
      </c>
      <c r="AF32" s="14">
        <v>53</v>
      </c>
      <c r="AG32" s="14">
        <v>53</v>
      </c>
      <c r="AH32" s="14">
        <v>53</v>
      </c>
      <c r="AI32" s="14">
        <v>53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I32" s="38"/>
      <c r="BJ32" s="35"/>
      <c r="BK32" s="35"/>
      <c r="BL32" s="35"/>
      <c r="BM32" s="35"/>
      <c r="BN32" s="35"/>
      <c r="BO32" s="35"/>
      <c r="BP32" s="35"/>
      <c r="BR32" s="26"/>
      <c r="BS32" s="26"/>
      <c r="BT32" s="26"/>
      <c r="BU32" s="26"/>
      <c r="BV32" s="26"/>
      <c r="BW32" s="26"/>
    </row>
    <row r="33" spans="1:75" x14ac:dyDescent="0.25">
      <c r="A33" s="11" t="s">
        <v>9</v>
      </c>
      <c r="B33" s="15" t="s">
        <v>22</v>
      </c>
      <c r="C33" s="13">
        <v>0.7</v>
      </c>
      <c r="D33" s="14"/>
      <c r="E33" s="14"/>
      <c r="F33" s="14"/>
      <c r="G33" s="14"/>
      <c r="H33" s="14"/>
      <c r="I33" s="14"/>
      <c r="J33" s="14"/>
      <c r="K33" s="14"/>
      <c r="L33" s="14">
        <v>5.8602765452039511</v>
      </c>
      <c r="M33" s="14">
        <v>5.3995981162397859</v>
      </c>
      <c r="N33" s="14">
        <v>4.9724484395363806</v>
      </c>
      <c r="O33" s="14">
        <v>4.5588353745948806</v>
      </c>
      <c r="P33" s="14">
        <v>4.1729136792507511</v>
      </c>
      <c r="Q33" s="14">
        <v>3.8219726464329469</v>
      </c>
      <c r="R33" s="14">
        <v>3.4936503450046827</v>
      </c>
      <c r="S33" s="14">
        <v>3.1853387583622959</v>
      </c>
      <c r="T33" s="14">
        <v>2.8980283836557916</v>
      </c>
      <c r="U33" s="14">
        <v>2.6264939400845844</v>
      </c>
      <c r="V33" s="14">
        <v>2.3663383729605343</v>
      </c>
      <c r="W33" s="14">
        <v>2.1258079857437959</v>
      </c>
      <c r="X33" s="14">
        <v>1.9078578242479129</v>
      </c>
      <c r="Y33" s="14">
        <v>1.6940495753649438</v>
      </c>
      <c r="Z33" s="14">
        <v>1.4959332560298184</v>
      </c>
      <c r="AA33" s="14">
        <v>1.3125747961207326</v>
      </c>
      <c r="AB33" s="14">
        <v>1.1296363386348265</v>
      </c>
      <c r="AC33" s="14">
        <v>0.96569315796341071</v>
      </c>
      <c r="AD33" s="14">
        <v>0.80912027072264037</v>
      </c>
      <c r="AE33" s="14">
        <v>0.65476013963459812</v>
      </c>
      <c r="AF33" s="14">
        <v>0.51668232691454508</v>
      </c>
      <c r="AG33" s="14">
        <v>0.37971671591553469</v>
      </c>
      <c r="AH33" s="14">
        <v>0.25206761502469177</v>
      </c>
      <c r="AI33" s="14">
        <v>0.13159802441181337</v>
      </c>
      <c r="AJ33" s="14">
        <v>1.5534911658763695E-2</v>
      </c>
      <c r="AK33" s="14" t="s">
        <v>41</v>
      </c>
      <c r="AL33" s="14" t="s">
        <v>41</v>
      </c>
      <c r="AM33" s="14" t="s">
        <v>41</v>
      </c>
      <c r="AN33" s="14" t="s">
        <v>41</v>
      </c>
      <c r="AO33" s="14" t="s">
        <v>41</v>
      </c>
      <c r="AP33" s="14" t="s">
        <v>41</v>
      </c>
      <c r="AQ33" s="14" t="s">
        <v>41</v>
      </c>
      <c r="AR33" s="14" t="s">
        <v>41</v>
      </c>
      <c r="AS33" s="14" t="s">
        <v>41</v>
      </c>
      <c r="AT33" s="14" t="s">
        <v>41</v>
      </c>
      <c r="AU33" s="14" t="s">
        <v>41</v>
      </c>
      <c r="AV33" s="14" t="s">
        <v>41</v>
      </c>
      <c r="AW33" s="14" t="s">
        <v>41</v>
      </c>
      <c r="AX33" s="14" t="s">
        <v>41</v>
      </c>
      <c r="AY33" s="14" t="s">
        <v>41</v>
      </c>
      <c r="AZ33" s="14" t="s">
        <v>41</v>
      </c>
      <c r="BA33" s="14" t="s">
        <v>41</v>
      </c>
      <c r="BB33" s="14" t="s">
        <v>41</v>
      </c>
      <c r="BC33" s="14" t="s">
        <v>41</v>
      </c>
      <c r="BD33" s="14" t="s">
        <v>41</v>
      </c>
      <c r="BE33" s="14" t="s">
        <v>41</v>
      </c>
      <c r="BF33" s="14" t="s">
        <v>41</v>
      </c>
      <c r="BG33" s="14" t="s">
        <v>41</v>
      </c>
      <c r="BI33" s="38"/>
      <c r="BJ33" s="35"/>
      <c r="BK33" s="35"/>
      <c r="BL33" s="35"/>
      <c r="BM33" s="35"/>
      <c r="BN33" s="35"/>
      <c r="BO33" s="35"/>
      <c r="BP33" s="35"/>
      <c r="BR33" s="26"/>
      <c r="BS33" s="26"/>
      <c r="BT33" s="26"/>
      <c r="BU33" s="26"/>
      <c r="BV33" s="26"/>
      <c r="BW33" s="26"/>
    </row>
    <row r="34" spans="1:75" ht="15.75" thickBot="1" x14ac:dyDescent="0.3">
      <c r="A34" s="16"/>
      <c r="B34" s="17" t="s">
        <v>5</v>
      </c>
      <c r="C34" s="18">
        <v>0.7</v>
      </c>
      <c r="D34" s="19">
        <v>5</v>
      </c>
      <c r="E34" s="19">
        <v>5</v>
      </c>
      <c r="F34" s="19">
        <v>3</v>
      </c>
      <c r="G34" s="19">
        <v>3</v>
      </c>
      <c r="H34" s="19">
        <v>2</v>
      </c>
      <c r="I34" s="19">
        <v>3</v>
      </c>
      <c r="J34" s="19">
        <v>4</v>
      </c>
      <c r="K34" s="19">
        <v>5</v>
      </c>
      <c r="L34" s="19">
        <v>6</v>
      </c>
      <c r="M34" s="19">
        <v>6</v>
      </c>
      <c r="N34" s="19">
        <v>3</v>
      </c>
      <c r="O34" s="19">
        <v>4</v>
      </c>
      <c r="P34" s="19">
        <v>4</v>
      </c>
      <c r="Q34" s="19">
        <v>4</v>
      </c>
      <c r="R34" s="19">
        <v>5</v>
      </c>
      <c r="S34" s="19">
        <v>5</v>
      </c>
      <c r="T34" s="19">
        <v>5</v>
      </c>
      <c r="U34" s="19">
        <v>4</v>
      </c>
      <c r="V34" s="19">
        <v>1</v>
      </c>
      <c r="W34" s="19">
        <v>3</v>
      </c>
      <c r="X34" s="19">
        <v>2</v>
      </c>
      <c r="Y34" s="19">
        <v>2</v>
      </c>
      <c r="Z34" s="19">
        <v>3</v>
      </c>
      <c r="AA34" s="19">
        <v>2</v>
      </c>
      <c r="AB34" s="19">
        <v>2</v>
      </c>
      <c r="AC34" s="19">
        <v>2</v>
      </c>
      <c r="AD34" s="19">
        <v>2</v>
      </c>
      <c r="AE34" s="19">
        <v>2</v>
      </c>
      <c r="AF34" s="19">
        <v>1</v>
      </c>
      <c r="AG34" s="19">
        <v>1</v>
      </c>
      <c r="AH34" s="19">
        <v>1</v>
      </c>
      <c r="AI34" s="19">
        <v>1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I34" s="39"/>
      <c r="BJ34" s="40"/>
      <c r="BK34" s="40"/>
      <c r="BL34" s="40"/>
      <c r="BM34" s="40"/>
      <c r="BN34" s="40"/>
      <c r="BO34" s="40"/>
      <c r="BP34" s="40"/>
      <c r="BR34" s="28"/>
      <c r="BS34" s="28"/>
      <c r="BT34" s="28"/>
      <c r="BU34" s="28"/>
      <c r="BV34" s="28"/>
      <c r="BW34" s="28"/>
    </row>
    <row r="35" spans="1:75" ht="15" customHeight="1" x14ac:dyDescent="0.25">
      <c r="A35" s="7" t="s">
        <v>10</v>
      </c>
      <c r="B35" s="15" t="s">
        <v>4</v>
      </c>
      <c r="C35" s="13">
        <v>0.7</v>
      </c>
      <c r="D35" s="14"/>
      <c r="E35" s="14"/>
      <c r="F35" s="14"/>
      <c r="G35" s="14"/>
      <c r="H35" s="14"/>
      <c r="I35" s="14"/>
      <c r="J35" s="14"/>
      <c r="K35" s="14"/>
      <c r="L35" s="14">
        <v>112.06478753470169</v>
      </c>
      <c r="M35" s="14">
        <v>113.04677369581323</v>
      </c>
      <c r="N35" s="14">
        <v>113.96572832451098</v>
      </c>
      <c r="O35" s="14">
        <v>114.82217246096431</v>
      </c>
      <c r="P35" s="14">
        <v>115.62276453579588</v>
      </c>
      <c r="Q35" s="14">
        <v>116.38153315365041</v>
      </c>
      <c r="R35" s="14">
        <v>117.10164170586904</v>
      </c>
      <c r="S35" s="14">
        <v>117.78445880396035</v>
      </c>
      <c r="T35" s="14">
        <v>118.43210181323099</v>
      </c>
      <c r="U35" s="14">
        <v>119.04418692978246</v>
      </c>
      <c r="V35" s="14">
        <v>119.62309310490801</v>
      </c>
      <c r="W35" s="14">
        <v>120.16999352732419</v>
      </c>
      <c r="X35" s="14">
        <v>120.68696901914194</v>
      </c>
      <c r="Y35" s="14">
        <v>121.17857630653315</v>
      </c>
      <c r="Z35" s="14">
        <v>121.64335938868554</v>
      </c>
      <c r="AA35" s="14">
        <v>122.08491166110686</v>
      </c>
      <c r="AB35" s="14">
        <v>122.50328106067072</v>
      </c>
      <c r="AC35" s="14">
        <v>122.89981714125746</v>
      </c>
      <c r="AD35" s="14">
        <v>123.2775113811219</v>
      </c>
      <c r="AE35" s="14">
        <v>123.63694076719166</v>
      </c>
      <c r="AF35" s="14">
        <v>123.9784476389537</v>
      </c>
      <c r="AG35" s="14">
        <v>124.30361814966894</v>
      </c>
      <c r="AH35" s="14">
        <v>124.6134231153097</v>
      </c>
      <c r="AI35" s="14">
        <v>124.90839967412349</v>
      </c>
      <c r="AJ35" s="14">
        <v>125.19007925031218</v>
      </c>
      <c r="AK35" s="14">
        <v>125.45913831048442</v>
      </c>
      <c r="AL35" s="14">
        <v>125.71596075593712</v>
      </c>
      <c r="AM35" s="14">
        <v>125.96098624289687</v>
      </c>
      <c r="AN35" s="14">
        <v>126.19717465496963</v>
      </c>
      <c r="AO35" s="14">
        <v>126.42274911366876</v>
      </c>
      <c r="AP35" s="14">
        <v>126.6388071332556</v>
      </c>
      <c r="AQ35" s="14">
        <v>126.84584647270189</v>
      </c>
      <c r="AR35" s="14">
        <v>127.0454386604334</v>
      </c>
      <c r="AS35" s="14">
        <v>127.23676954985599</v>
      </c>
      <c r="AT35" s="14">
        <v>127.42118696777341</v>
      </c>
      <c r="AU35" s="14">
        <v>127.59909961888491</v>
      </c>
      <c r="AV35" s="14">
        <v>127.77204163298539</v>
      </c>
      <c r="AW35" s="14">
        <v>127.93789000191124</v>
      </c>
      <c r="AX35" s="14">
        <v>128.09901191064031</v>
      </c>
      <c r="AY35" s="14">
        <v>128.25468443101869</v>
      </c>
      <c r="AZ35" s="14">
        <v>128.4048913940714</v>
      </c>
      <c r="BA35" s="14">
        <v>128.55105203984485</v>
      </c>
      <c r="BB35" s="14">
        <v>128.69222209219544</v>
      </c>
      <c r="BC35" s="14">
        <v>128.83090129455411</v>
      </c>
      <c r="BD35" s="14">
        <v>128.96505604163116</v>
      </c>
      <c r="BE35" s="14">
        <v>129.09571607151705</v>
      </c>
      <c r="BF35" s="14">
        <v>129.22183413485658</v>
      </c>
      <c r="BG35" s="14">
        <v>129.34588771975376</v>
      </c>
      <c r="BI35" s="41" t="s">
        <v>29</v>
      </c>
      <c r="BJ35" s="34">
        <f>IF(ISNUMBER(AO35-K36),(AO35-K36),"N/A")</f>
        <v>15.422749113668758</v>
      </c>
      <c r="BK35" s="34">
        <f>IF(ISNUMBER(AO35-K36),7*(AO35-K36)/30,"N/A")</f>
        <v>3.5986414598560432</v>
      </c>
      <c r="BL35" s="34">
        <f>IF(ISNUMBER(AO35-K36),(AO35-K36)/30,"N/A")</f>
        <v>0.51409163712229189</v>
      </c>
      <c r="BM35" s="34">
        <f>IF(ISNUMBER(AO37-K38),AO37-K38,"N/A")</f>
        <v>-17.015012119603661</v>
      </c>
      <c r="BN35" s="34">
        <f>IF(ISNUMBER(AO37-K38),7*(AO37-K38)/30,"N/A")</f>
        <v>-3.9701694945741877</v>
      </c>
      <c r="BO35" s="34">
        <f>IF(ISNUMBER(AO37-K38),(AO37-K38)/30,"N/A")</f>
        <v>-0.5671670706534554</v>
      </c>
      <c r="BP35" s="34">
        <f>AO37</f>
        <v>1.9849878803963406</v>
      </c>
      <c r="BR35" s="26"/>
      <c r="BS35" s="26"/>
      <c r="BT35" s="26"/>
      <c r="BU35" s="26"/>
      <c r="BV35" s="26"/>
      <c r="BW35" s="26"/>
    </row>
    <row r="36" spans="1:75" x14ac:dyDescent="0.25">
      <c r="A36" s="11"/>
      <c r="B36" s="12" t="s">
        <v>5</v>
      </c>
      <c r="C36" s="13">
        <v>0.7</v>
      </c>
      <c r="D36" s="14">
        <v>101</v>
      </c>
      <c r="E36" s="14">
        <v>102</v>
      </c>
      <c r="F36" s="14">
        <v>104</v>
      </c>
      <c r="G36" s="14">
        <v>107</v>
      </c>
      <c r="H36" s="14">
        <v>109</v>
      </c>
      <c r="I36" s="14">
        <v>109</v>
      </c>
      <c r="J36" s="14">
        <v>110</v>
      </c>
      <c r="K36" s="14">
        <v>111</v>
      </c>
      <c r="L36" s="14">
        <v>112</v>
      </c>
      <c r="M36" s="14">
        <v>113</v>
      </c>
      <c r="N36" s="14">
        <v>113</v>
      </c>
      <c r="O36" s="14">
        <v>113</v>
      </c>
      <c r="P36" s="14">
        <v>114</v>
      </c>
      <c r="Q36" s="14">
        <v>114</v>
      </c>
      <c r="R36" s="14">
        <v>114</v>
      </c>
      <c r="S36" s="14">
        <v>114</v>
      </c>
      <c r="T36" s="14">
        <v>115</v>
      </c>
      <c r="U36" s="14">
        <v>115</v>
      </c>
      <c r="V36" s="14">
        <v>115</v>
      </c>
      <c r="W36" s="14">
        <v>115</v>
      </c>
      <c r="X36" s="14">
        <v>115</v>
      </c>
      <c r="Y36" s="14">
        <v>117</v>
      </c>
      <c r="Z36" s="14">
        <v>117</v>
      </c>
      <c r="AA36" s="14">
        <v>117</v>
      </c>
      <c r="AB36" s="14">
        <v>117</v>
      </c>
      <c r="AC36" s="14">
        <v>118</v>
      </c>
      <c r="AD36" s="14">
        <v>118</v>
      </c>
      <c r="AE36" s="14">
        <v>118</v>
      </c>
      <c r="AF36" s="14">
        <v>118</v>
      </c>
      <c r="AG36" s="14">
        <v>118</v>
      </c>
      <c r="AH36" s="14">
        <v>118</v>
      </c>
      <c r="AI36" s="14">
        <v>118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I36" s="38"/>
      <c r="BJ36" s="35"/>
      <c r="BK36" s="35"/>
      <c r="BL36" s="35"/>
      <c r="BM36" s="35"/>
      <c r="BN36" s="35"/>
      <c r="BO36" s="35"/>
      <c r="BP36" s="35"/>
      <c r="BR36" s="26"/>
      <c r="BS36" s="26"/>
      <c r="BT36" s="26"/>
      <c r="BU36" s="26"/>
      <c r="BV36" s="26"/>
      <c r="BW36" s="26"/>
    </row>
    <row r="37" spans="1:75" x14ac:dyDescent="0.25">
      <c r="A37" s="11" t="s">
        <v>10</v>
      </c>
      <c r="B37" s="15" t="s">
        <v>6</v>
      </c>
      <c r="C37" s="13">
        <v>0.7</v>
      </c>
      <c r="D37" s="14"/>
      <c r="E37" s="14"/>
      <c r="F37" s="14"/>
      <c r="G37" s="14"/>
      <c r="H37" s="14"/>
      <c r="I37" s="14"/>
      <c r="J37" s="14"/>
      <c r="K37" s="14"/>
      <c r="L37" s="14">
        <v>21.15823631933236</v>
      </c>
      <c r="M37" s="14">
        <v>19.614924647754531</v>
      </c>
      <c r="N37" s="14">
        <v>18.172205047528671</v>
      </c>
      <c r="O37" s="14">
        <v>16.820547067246732</v>
      </c>
      <c r="P37" s="14">
        <v>15.57325960550412</v>
      </c>
      <c r="Q37" s="14">
        <v>14.457542093098219</v>
      </c>
      <c r="R37" s="14">
        <v>13.426484697709387</v>
      </c>
      <c r="S37" s="14">
        <v>12.437804502827197</v>
      </c>
      <c r="T37" s="14">
        <v>11.501896701412957</v>
      </c>
      <c r="U37" s="14">
        <v>10.624066596526822</v>
      </c>
      <c r="V37" s="14">
        <v>9.810863945321163</v>
      </c>
      <c r="W37" s="14">
        <v>9.0777992273523154</v>
      </c>
      <c r="X37" s="14">
        <v>8.416503416459383</v>
      </c>
      <c r="Y37" s="14">
        <v>7.7998374437152087</v>
      </c>
      <c r="Z37" s="14">
        <v>7.2075621583552207</v>
      </c>
      <c r="AA37" s="14">
        <v>6.6541600211240501</v>
      </c>
      <c r="AB37" s="14">
        <v>6.1402150772181754</v>
      </c>
      <c r="AC37" s="14">
        <v>5.6664583680848279</v>
      </c>
      <c r="AD37" s="14">
        <v>5.2282633848501714</v>
      </c>
      <c r="AE37" s="14">
        <v>4.8255039153237247</v>
      </c>
      <c r="AF37" s="14">
        <v>4.4470991998421816</v>
      </c>
      <c r="AG37" s="14">
        <v>4.0933496277532377</v>
      </c>
      <c r="AH37" s="14">
        <v>3.7632479269888126</v>
      </c>
      <c r="AI37" s="14">
        <v>3.4542146421198177</v>
      </c>
      <c r="AJ37" s="14">
        <v>3.1652874756937419</v>
      </c>
      <c r="AK37" s="14">
        <v>2.8949528090989363</v>
      </c>
      <c r="AL37" s="14">
        <v>2.6443292953124362</v>
      </c>
      <c r="AM37" s="14">
        <v>2.4077049645042212</v>
      </c>
      <c r="AN37" s="14">
        <v>2.1900387736386153</v>
      </c>
      <c r="AO37" s="14">
        <v>1.9849878803963406</v>
      </c>
      <c r="AP37" s="14">
        <v>1.7901920276253933</v>
      </c>
      <c r="AQ37" s="14">
        <v>1.6076408281059691</v>
      </c>
      <c r="AR37" s="14">
        <v>1.4397129866731011</v>
      </c>
      <c r="AS37" s="14">
        <v>1.2815508789387109</v>
      </c>
      <c r="AT37" s="14">
        <v>1.1326073137281438</v>
      </c>
      <c r="AU37" s="14">
        <v>0.9941757966833662</v>
      </c>
      <c r="AV37" s="14">
        <v>0.86618277391591247</v>
      </c>
      <c r="AW37" s="14">
        <v>0.74490913325957153</v>
      </c>
      <c r="AX37" s="14">
        <v>0.63234192325542193</v>
      </c>
      <c r="AY37" s="14">
        <v>0.52664838153410209</v>
      </c>
      <c r="AZ37" s="14">
        <v>0.4271404507599198</v>
      </c>
      <c r="BA37" s="14">
        <v>0.33355141409522326</v>
      </c>
      <c r="BB37" s="14">
        <v>0.24609824717936479</v>
      </c>
      <c r="BC37" s="14">
        <v>0.16602380474811684</v>
      </c>
      <c r="BD37" s="14">
        <v>8.9844321619961476E-2</v>
      </c>
      <c r="BE37" s="14">
        <v>1.8073165063359431E-2</v>
      </c>
      <c r="BF37" s="14" t="s">
        <v>41</v>
      </c>
      <c r="BG37" s="14" t="s">
        <v>41</v>
      </c>
      <c r="BI37" s="38"/>
      <c r="BJ37" s="35"/>
      <c r="BK37" s="35"/>
      <c r="BL37" s="35"/>
      <c r="BM37" s="35"/>
      <c r="BN37" s="35"/>
      <c r="BO37" s="35"/>
      <c r="BP37" s="35"/>
      <c r="BR37" s="26"/>
      <c r="BS37" s="26"/>
      <c r="BT37" s="26"/>
      <c r="BU37" s="26"/>
      <c r="BV37" s="26"/>
      <c r="BW37" s="26"/>
    </row>
    <row r="38" spans="1:75" x14ac:dyDescent="0.25">
      <c r="A38" s="11"/>
      <c r="B38" s="12" t="s">
        <v>5</v>
      </c>
      <c r="C38" s="13">
        <v>0.7</v>
      </c>
      <c r="D38" s="14">
        <v>31</v>
      </c>
      <c r="E38" s="14">
        <v>26</v>
      </c>
      <c r="F38" s="14">
        <v>25</v>
      </c>
      <c r="G38" s="14">
        <v>26</v>
      </c>
      <c r="H38" s="14">
        <v>20</v>
      </c>
      <c r="I38" s="14">
        <v>19</v>
      </c>
      <c r="J38" s="14">
        <v>18</v>
      </c>
      <c r="K38" s="14">
        <v>19</v>
      </c>
      <c r="L38" s="14">
        <v>19</v>
      </c>
      <c r="M38" s="14">
        <v>17</v>
      </c>
      <c r="N38" s="14">
        <v>14</v>
      </c>
      <c r="O38" s="14">
        <v>13</v>
      </c>
      <c r="P38" s="14">
        <v>13</v>
      </c>
      <c r="Q38" s="14">
        <v>13</v>
      </c>
      <c r="R38" s="14">
        <v>11</v>
      </c>
      <c r="S38" s="14">
        <v>10</v>
      </c>
      <c r="T38" s="14">
        <v>9</v>
      </c>
      <c r="U38" s="14">
        <v>7</v>
      </c>
      <c r="V38" s="14">
        <v>6</v>
      </c>
      <c r="W38" s="14">
        <v>5</v>
      </c>
      <c r="X38" s="14">
        <v>5</v>
      </c>
      <c r="Y38" s="14">
        <v>7</v>
      </c>
      <c r="Z38" s="14">
        <v>4</v>
      </c>
      <c r="AA38" s="14">
        <v>4</v>
      </c>
      <c r="AB38" s="14">
        <v>3</v>
      </c>
      <c r="AC38" s="14">
        <v>4</v>
      </c>
      <c r="AD38" s="14">
        <v>3</v>
      </c>
      <c r="AE38" s="14">
        <v>3</v>
      </c>
      <c r="AF38" s="14">
        <v>3</v>
      </c>
      <c r="AG38" s="14">
        <v>3</v>
      </c>
      <c r="AH38" s="14">
        <v>2</v>
      </c>
      <c r="AI38" s="14">
        <v>2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I38" s="42"/>
      <c r="BJ38" s="36"/>
      <c r="BK38" s="36"/>
      <c r="BL38" s="36"/>
      <c r="BM38" s="36"/>
      <c r="BN38" s="36"/>
      <c r="BO38" s="36"/>
      <c r="BP38" s="36"/>
      <c r="BR38" s="27">
        <v>131</v>
      </c>
      <c r="BS38" s="27">
        <v>40</v>
      </c>
      <c r="BT38" s="27">
        <v>233</v>
      </c>
      <c r="BU38" s="27">
        <v>100</v>
      </c>
      <c r="BV38" s="27">
        <v>1659</v>
      </c>
      <c r="BW38" s="27">
        <v>436</v>
      </c>
    </row>
    <row r="39" spans="1:75" x14ac:dyDescent="0.25">
      <c r="A39" s="7" t="s">
        <v>10</v>
      </c>
      <c r="B39" s="8" t="s">
        <v>21</v>
      </c>
      <c r="C39" s="9">
        <v>0.7</v>
      </c>
      <c r="D39" s="10"/>
      <c r="E39" s="10"/>
      <c r="F39" s="10"/>
      <c r="G39" s="10"/>
      <c r="H39" s="10"/>
      <c r="I39" s="10"/>
      <c r="J39" s="10"/>
      <c r="K39" s="10"/>
      <c r="L39" s="10">
        <v>29.47251635881862</v>
      </c>
      <c r="M39" s="10">
        <v>29.911744068364136</v>
      </c>
      <c r="N39" s="10">
        <v>30.324009950222948</v>
      </c>
      <c r="O39" s="10">
        <v>30.708467524266688</v>
      </c>
      <c r="P39" s="10">
        <v>31.066991997013012</v>
      </c>
      <c r="Q39" s="10">
        <v>31.407940427676216</v>
      </c>
      <c r="R39" s="10">
        <v>31.731063789756522</v>
      </c>
      <c r="S39" s="10">
        <v>32.033609994270442</v>
      </c>
      <c r="T39" s="10">
        <v>32.318689316603788</v>
      </c>
      <c r="U39" s="10">
        <v>32.588515255673791</v>
      </c>
      <c r="V39" s="10">
        <v>32.841797404774027</v>
      </c>
      <c r="W39" s="10">
        <v>33.08224365347354</v>
      </c>
      <c r="X39" s="10">
        <v>33.310056557711597</v>
      </c>
      <c r="Y39" s="10">
        <v>33.526339331052391</v>
      </c>
      <c r="Z39" s="10">
        <v>33.73109976095602</v>
      </c>
      <c r="AA39" s="10">
        <v>33.924462739756862</v>
      </c>
      <c r="AB39" s="10">
        <v>34.107437476115898</v>
      </c>
      <c r="AC39" s="10">
        <v>34.280522313352954</v>
      </c>
      <c r="AD39" s="10">
        <v>34.444590824474005</v>
      </c>
      <c r="AE39" s="10">
        <v>34.600898499284767</v>
      </c>
      <c r="AF39" s="10">
        <v>34.749554981940086</v>
      </c>
      <c r="AG39" s="10">
        <v>34.890717044722713</v>
      </c>
      <c r="AH39" s="10">
        <v>35.024854644826043</v>
      </c>
      <c r="AI39" s="10">
        <v>35.152498905355024</v>
      </c>
      <c r="AJ39" s="10">
        <v>35.274034872808194</v>
      </c>
      <c r="AK39" s="10">
        <v>35.389596901640985</v>
      </c>
      <c r="AL39" s="10">
        <v>35.499881394175276</v>
      </c>
      <c r="AM39" s="10">
        <v>35.605263720082576</v>
      </c>
      <c r="AN39" s="10">
        <v>35.706078312268723</v>
      </c>
      <c r="AO39" s="10">
        <v>35.80238957704308</v>
      </c>
      <c r="AP39" s="10">
        <v>35.894490718258155</v>
      </c>
      <c r="AQ39" s="10">
        <v>35.982631460177167</v>
      </c>
      <c r="AR39" s="10">
        <v>36.067230374301559</v>
      </c>
      <c r="AS39" s="10">
        <v>36.148278345862558</v>
      </c>
      <c r="AT39" s="10">
        <v>36.226153371491456</v>
      </c>
      <c r="AU39" s="10">
        <v>36.301043863693252</v>
      </c>
      <c r="AV39" s="10">
        <v>36.373355985700016</v>
      </c>
      <c r="AW39" s="10">
        <v>36.442828955977781</v>
      </c>
      <c r="AX39" s="10">
        <v>36.50998627472886</v>
      </c>
      <c r="AY39" s="10">
        <v>36.57478353854659</v>
      </c>
      <c r="AZ39" s="10">
        <v>36.637301005612017</v>
      </c>
      <c r="BA39" s="10">
        <v>36.697857409801564</v>
      </c>
      <c r="BB39" s="10">
        <v>36.756373535308299</v>
      </c>
      <c r="BC39" s="10">
        <v>36.813353928836634</v>
      </c>
      <c r="BD39" s="10">
        <v>36.868531552335412</v>
      </c>
      <c r="BE39" s="10">
        <v>36.922141999767454</v>
      </c>
      <c r="BF39" s="10">
        <v>36.974040537118192</v>
      </c>
      <c r="BG39" s="10">
        <v>37.02470914897922</v>
      </c>
      <c r="BI39" s="37" t="s">
        <v>30</v>
      </c>
      <c r="BJ39" s="34">
        <f>IF(ISNUMBER(AO39-K40),(AO39-K40),"N/A")</f>
        <v>6.8023895770430798</v>
      </c>
      <c r="BK39" s="34">
        <f>IF(ISNUMBER(AO39-K40),7*(AO39-K40)/30,"N/A")</f>
        <v>1.5872242346433854</v>
      </c>
      <c r="BL39" s="35">
        <f>IF(ISNUMBER(AO39-K40),(AO39-K40)/30,"N/A")</f>
        <v>0.22674631923476932</v>
      </c>
      <c r="BM39" s="35">
        <f>IF(ISNUMBER(AO41-K42),AO41-K42,"N/A")</f>
        <v>-6.9606467204057685</v>
      </c>
      <c r="BN39" s="35">
        <f>IF(ISNUMBER(AO41-K42),7*(AO41-K42)/30,"N/A")</f>
        <v>-1.6241509014280127</v>
      </c>
      <c r="BO39" s="35">
        <f>IF(ISNUMBER(AO41-K42),(AO41-K42)/30,"N/A")</f>
        <v>-0.23202155734685895</v>
      </c>
      <c r="BP39" s="35">
        <f>AO41</f>
        <v>3.9353279594231461E-2</v>
      </c>
      <c r="BR39" s="26"/>
      <c r="BS39" s="26"/>
      <c r="BT39" s="26"/>
      <c r="BU39" s="26"/>
      <c r="BV39" s="26"/>
      <c r="BW39" s="26"/>
    </row>
    <row r="40" spans="1:75" x14ac:dyDescent="0.25">
      <c r="A40" s="11"/>
      <c r="B40" s="12" t="s">
        <v>5</v>
      </c>
      <c r="C40" s="13">
        <v>0.7</v>
      </c>
      <c r="D40" s="14">
        <v>24</v>
      </c>
      <c r="E40" s="14">
        <v>25</v>
      </c>
      <c r="F40" s="14">
        <v>26</v>
      </c>
      <c r="G40" s="14">
        <v>28</v>
      </c>
      <c r="H40" s="14">
        <v>28</v>
      </c>
      <c r="I40" s="14">
        <v>28</v>
      </c>
      <c r="J40" s="14">
        <v>28</v>
      </c>
      <c r="K40" s="14">
        <v>29</v>
      </c>
      <c r="L40" s="14">
        <v>30</v>
      </c>
      <c r="M40" s="14">
        <v>30</v>
      </c>
      <c r="N40" s="14">
        <v>30</v>
      </c>
      <c r="O40" s="14">
        <v>30</v>
      </c>
      <c r="P40" s="14">
        <v>30</v>
      </c>
      <c r="Q40" s="14">
        <v>30</v>
      </c>
      <c r="R40" s="14">
        <v>30</v>
      </c>
      <c r="S40" s="14">
        <v>30</v>
      </c>
      <c r="T40" s="14">
        <v>30</v>
      </c>
      <c r="U40" s="14">
        <v>30</v>
      </c>
      <c r="V40" s="14">
        <v>30</v>
      </c>
      <c r="W40" s="14">
        <v>30</v>
      </c>
      <c r="X40" s="14">
        <v>30</v>
      </c>
      <c r="Y40" s="14">
        <v>30</v>
      </c>
      <c r="Z40" s="14">
        <v>30</v>
      </c>
      <c r="AA40" s="14">
        <v>30</v>
      </c>
      <c r="AB40" s="14">
        <v>31</v>
      </c>
      <c r="AC40" s="14">
        <v>31</v>
      </c>
      <c r="AD40" s="14">
        <v>31</v>
      </c>
      <c r="AE40" s="14">
        <v>31</v>
      </c>
      <c r="AF40" s="14">
        <v>31</v>
      </c>
      <c r="AG40" s="14">
        <v>31</v>
      </c>
      <c r="AH40" s="14">
        <v>31</v>
      </c>
      <c r="AI40" s="14">
        <v>31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I40" s="38"/>
      <c r="BJ40" s="35"/>
      <c r="BK40" s="35"/>
      <c r="BL40" s="35"/>
      <c r="BM40" s="35"/>
      <c r="BN40" s="35"/>
      <c r="BO40" s="35"/>
      <c r="BP40" s="35"/>
      <c r="BR40" s="26"/>
      <c r="BS40" s="26"/>
      <c r="BT40" s="26"/>
      <c r="BU40" s="26"/>
      <c r="BV40" s="26"/>
      <c r="BW40" s="26"/>
    </row>
    <row r="41" spans="1:75" x14ac:dyDescent="0.25">
      <c r="A41" s="11" t="s">
        <v>10</v>
      </c>
      <c r="B41" s="15" t="s">
        <v>22</v>
      </c>
      <c r="C41" s="13">
        <v>0.7</v>
      </c>
      <c r="D41" s="14"/>
      <c r="E41" s="14"/>
      <c r="F41" s="14"/>
      <c r="G41" s="14"/>
      <c r="H41" s="14"/>
      <c r="I41" s="14"/>
      <c r="J41" s="14"/>
      <c r="K41" s="14"/>
      <c r="L41" s="14">
        <v>7.6754007042083527</v>
      </c>
      <c r="M41" s="14">
        <v>7.0833934528559528</v>
      </c>
      <c r="N41" s="14">
        <v>6.5332963268601576</v>
      </c>
      <c r="O41" s="14">
        <v>6.0121469133240932</v>
      </c>
      <c r="P41" s="14">
        <v>5.5274935074749756</v>
      </c>
      <c r="Q41" s="14">
        <v>5.0869897732008642</v>
      </c>
      <c r="R41" s="14">
        <v>4.6764380883037244</v>
      </c>
      <c r="S41" s="14">
        <v>4.2910179902582923</v>
      </c>
      <c r="T41" s="14">
        <v>3.9305661227066251</v>
      </c>
      <c r="U41" s="14">
        <v>3.5935789995489</v>
      </c>
      <c r="V41" s="14">
        <v>3.2744257588655956</v>
      </c>
      <c r="W41" s="14">
        <v>2.9791961881233084</v>
      </c>
      <c r="X41" s="14">
        <v>2.7124628991035862</v>
      </c>
      <c r="Y41" s="14">
        <v>2.4614654621555419</v>
      </c>
      <c r="Z41" s="14">
        <v>2.2271117468053609</v>
      </c>
      <c r="AA41" s="14">
        <v>2.0073309290556205</v>
      </c>
      <c r="AB41" s="14">
        <v>1.7944357856824777</v>
      </c>
      <c r="AC41" s="14">
        <v>1.6009978578819046</v>
      </c>
      <c r="AD41" s="14">
        <v>1.4200803561220159</v>
      </c>
      <c r="AE41" s="14">
        <v>1.2481842639379377</v>
      </c>
      <c r="AF41" s="14">
        <v>1.0943928637544305</v>
      </c>
      <c r="AG41" s="14">
        <v>0.94498273875512295</v>
      </c>
      <c r="AH41" s="14">
        <v>0.80450922401841185</v>
      </c>
      <c r="AI41" s="14">
        <v>0.67133825318437368</v>
      </c>
      <c r="AJ41" s="14">
        <v>0.54628653661034565</v>
      </c>
      <c r="AK41" s="14">
        <v>0.43267129824219641</v>
      </c>
      <c r="AL41" s="14">
        <v>0.32368788516702396</v>
      </c>
      <c r="AM41" s="14">
        <v>0.22346856728696171</v>
      </c>
      <c r="AN41" s="14">
        <v>0.12857326859765536</v>
      </c>
      <c r="AO41" s="14">
        <v>3.9353279594231461E-2</v>
      </c>
      <c r="AP41" s="14" t="s">
        <v>41</v>
      </c>
      <c r="AQ41" s="14" t="s">
        <v>41</v>
      </c>
      <c r="AR41" s="14" t="s">
        <v>41</v>
      </c>
      <c r="AS41" s="14" t="s">
        <v>41</v>
      </c>
      <c r="AT41" s="14" t="s">
        <v>41</v>
      </c>
      <c r="AU41" s="14" t="s">
        <v>41</v>
      </c>
      <c r="AV41" s="14" t="s">
        <v>41</v>
      </c>
      <c r="AW41" s="14" t="s">
        <v>41</v>
      </c>
      <c r="AX41" s="14" t="s">
        <v>41</v>
      </c>
      <c r="AY41" s="14" t="s">
        <v>41</v>
      </c>
      <c r="AZ41" s="14" t="s">
        <v>41</v>
      </c>
      <c r="BA41" s="14" t="s">
        <v>41</v>
      </c>
      <c r="BB41" s="14" t="s">
        <v>41</v>
      </c>
      <c r="BC41" s="14" t="s">
        <v>41</v>
      </c>
      <c r="BD41" s="14" t="s">
        <v>41</v>
      </c>
      <c r="BE41" s="14" t="s">
        <v>41</v>
      </c>
      <c r="BF41" s="14" t="s">
        <v>41</v>
      </c>
      <c r="BG41" s="14" t="s">
        <v>41</v>
      </c>
      <c r="BI41" s="38"/>
      <c r="BJ41" s="35"/>
      <c r="BK41" s="35"/>
      <c r="BL41" s="35"/>
      <c r="BM41" s="35"/>
      <c r="BN41" s="35"/>
      <c r="BO41" s="35"/>
      <c r="BP41" s="35"/>
      <c r="BR41" s="26"/>
      <c r="BS41" s="26"/>
      <c r="BT41" s="26"/>
      <c r="BU41" s="26"/>
      <c r="BV41" s="26"/>
      <c r="BW41" s="26"/>
    </row>
    <row r="42" spans="1:75" ht="15.75" thickBot="1" x14ac:dyDescent="0.3">
      <c r="A42" s="16"/>
      <c r="B42" s="17" t="s">
        <v>5</v>
      </c>
      <c r="C42" s="18">
        <v>0.7</v>
      </c>
      <c r="D42" s="19">
        <v>9</v>
      </c>
      <c r="E42" s="19">
        <v>8</v>
      </c>
      <c r="F42" s="19">
        <v>8</v>
      </c>
      <c r="G42" s="19">
        <v>8</v>
      </c>
      <c r="H42" s="19">
        <v>7</v>
      </c>
      <c r="I42" s="19">
        <v>6</v>
      </c>
      <c r="J42" s="19">
        <v>5</v>
      </c>
      <c r="K42" s="19">
        <v>7</v>
      </c>
      <c r="L42" s="19">
        <v>7</v>
      </c>
      <c r="M42" s="19">
        <v>5</v>
      </c>
      <c r="N42" s="19">
        <v>4</v>
      </c>
      <c r="O42" s="19">
        <v>4</v>
      </c>
      <c r="P42" s="19">
        <v>4</v>
      </c>
      <c r="Q42" s="19">
        <v>4</v>
      </c>
      <c r="R42" s="19">
        <v>4</v>
      </c>
      <c r="S42" s="19">
        <v>4</v>
      </c>
      <c r="T42" s="19">
        <v>3</v>
      </c>
      <c r="U42" s="19">
        <v>2</v>
      </c>
      <c r="V42" s="19">
        <v>2</v>
      </c>
      <c r="W42" s="19">
        <v>2</v>
      </c>
      <c r="X42" s="19">
        <v>2</v>
      </c>
      <c r="Y42" s="19">
        <v>2</v>
      </c>
      <c r="Z42" s="19">
        <v>1</v>
      </c>
      <c r="AA42" s="19">
        <v>1</v>
      </c>
      <c r="AB42" s="19">
        <v>2</v>
      </c>
      <c r="AC42" s="19">
        <v>2</v>
      </c>
      <c r="AD42" s="19">
        <v>2</v>
      </c>
      <c r="AE42" s="19">
        <v>2</v>
      </c>
      <c r="AF42" s="19">
        <v>2</v>
      </c>
      <c r="AG42" s="19">
        <v>2</v>
      </c>
      <c r="AH42" s="19">
        <v>1</v>
      </c>
      <c r="AI42" s="19">
        <v>1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I42" s="39"/>
      <c r="BJ42" s="40"/>
      <c r="BK42" s="40"/>
      <c r="BL42" s="40"/>
      <c r="BM42" s="40"/>
      <c r="BN42" s="40"/>
      <c r="BO42" s="40"/>
      <c r="BP42" s="40"/>
      <c r="BR42" s="28"/>
      <c r="BS42" s="28"/>
      <c r="BT42" s="28"/>
      <c r="BU42" s="28"/>
      <c r="BV42" s="28"/>
      <c r="BW42" s="28"/>
    </row>
    <row r="43" spans="1:75" ht="15" customHeight="1" x14ac:dyDescent="0.25">
      <c r="A43" s="7" t="s">
        <v>11</v>
      </c>
      <c r="B43" s="15" t="s">
        <v>4</v>
      </c>
      <c r="C43" s="13">
        <v>0.7</v>
      </c>
      <c r="D43" s="14"/>
      <c r="E43" s="14"/>
      <c r="F43" s="14"/>
      <c r="G43" s="14"/>
      <c r="H43" s="14"/>
      <c r="I43" s="14"/>
      <c r="J43" s="14"/>
      <c r="K43" s="14"/>
      <c r="L43" s="14">
        <v>35.466964959523331</v>
      </c>
      <c r="M43" s="14">
        <v>35.896402561529115</v>
      </c>
      <c r="N43" s="14">
        <v>36.298754284645149</v>
      </c>
      <c r="O43" s="14">
        <v>36.673956488107365</v>
      </c>
      <c r="P43" s="14">
        <v>37.024378685476194</v>
      </c>
      <c r="Q43" s="14">
        <v>37.356272973499543</v>
      </c>
      <c r="R43" s="14">
        <v>37.670679948345921</v>
      </c>
      <c r="S43" s="14">
        <v>37.968527160818937</v>
      </c>
      <c r="T43" s="14">
        <v>38.250706171467968</v>
      </c>
      <c r="U43" s="14">
        <v>38.517328358146983</v>
      </c>
      <c r="V43" s="14">
        <v>38.769584471040154</v>
      </c>
      <c r="W43" s="14">
        <v>39.007875085735996</v>
      </c>
      <c r="X43" s="14">
        <v>39.233096149196228</v>
      </c>
      <c r="Y43" s="14">
        <v>39.447252126567605</v>
      </c>
      <c r="Z43" s="14">
        <v>39.649731962841003</v>
      </c>
      <c r="AA43" s="14">
        <v>39.842104156609892</v>
      </c>
      <c r="AB43" s="14">
        <v>40.024412424442787</v>
      </c>
      <c r="AC43" s="14">
        <v>40.19722467760419</v>
      </c>
      <c r="AD43" s="14">
        <v>40.361906029548933</v>
      </c>
      <c r="AE43" s="14">
        <v>40.518629531473216</v>
      </c>
      <c r="AF43" s="14">
        <v>40.667507905619559</v>
      </c>
      <c r="AG43" s="14">
        <v>40.80930507046196</v>
      </c>
      <c r="AH43" s="14">
        <v>40.944429004293191</v>
      </c>
      <c r="AI43" s="14">
        <v>41.073083609838022</v>
      </c>
      <c r="AJ43" s="14">
        <v>41.195990979922101</v>
      </c>
      <c r="AK43" s="14">
        <v>41.313416750062963</v>
      </c>
      <c r="AL43" s="14">
        <v>41.425507542661414</v>
      </c>
      <c r="AM43" s="14">
        <v>41.53243614761795</v>
      </c>
      <c r="AN43" s="14">
        <v>41.635586399684961</v>
      </c>
      <c r="AO43" s="14">
        <v>41.734093197709839</v>
      </c>
      <c r="AP43" s="14">
        <v>41.828461052193923</v>
      </c>
      <c r="AQ43" s="14">
        <v>41.918901173405757</v>
      </c>
      <c r="AR43" s="14">
        <v>42.006125276532501</v>
      </c>
      <c r="AS43" s="14">
        <v>42.089741980323382</v>
      </c>
      <c r="AT43" s="14">
        <v>42.170360825772768</v>
      </c>
      <c r="AU43" s="14">
        <v>42.248160266262225</v>
      </c>
      <c r="AV43" s="14">
        <v>42.323838178363303</v>
      </c>
      <c r="AW43" s="14">
        <v>42.396400310544848</v>
      </c>
      <c r="AX43" s="14">
        <v>42.466928802861666</v>
      </c>
      <c r="AY43" s="14">
        <v>42.535081376252911</v>
      </c>
      <c r="AZ43" s="14">
        <v>42.60083793551032</v>
      </c>
      <c r="BA43" s="14">
        <v>42.664846666107081</v>
      </c>
      <c r="BB43" s="14">
        <v>42.726665496593455</v>
      </c>
      <c r="BC43" s="14">
        <v>42.787441930147942</v>
      </c>
      <c r="BD43" s="14">
        <v>42.846232419893539</v>
      </c>
      <c r="BE43" s="14">
        <v>42.9035037453434</v>
      </c>
      <c r="BF43" s="14">
        <v>42.958768335976742</v>
      </c>
      <c r="BG43" s="14">
        <v>43.013165999770109</v>
      </c>
      <c r="BI43" s="41" t="s">
        <v>29</v>
      </c>
      <c r="BJ43" s="34">
        <f>IF(ISNUMBER(AO43-K44),(AO43-K44),"N/A")</f>
        <v>6.7340931977098393</v>
      </c>
      <c r="BK43" s="34">
        <f>IF(ISNUMBER(AO43-K44),7*(AO43-K44)/30,"N/A")</f>
        <v>1.5712884127989626</v>
      </c>
      <c r="BL43" s="34">
        <f>IF(ISNUMBER(AO43-K44),(AO43-K44)/30,"N/A")</f>
        <v>0.22446977325699463</v>
      </c>
      <c r="BM43" s="34">
        <f>IF(ISNUMBER(AO45-K46),AO45-K46,"N/A")</f>
        <v>-9.8445263234994709</v>
      </c>
      <c r="BN43" s="34">
        <f>IF(ISNUMBER(AO45-K46),7*(AO45-K46)/30,"N/A")</f>
        <v>-2.2970561421498767</v>
      </c>
      <c r="BO43" s="34">
        <f>IF(ISNUMBER(AO45-K46),(AO45-K46)/30,"N/A")</f>
        <v>-0.32815087744998234</v>
      </c>
      <c r="BP43" s="34">
        <f>AO45</f>
        <v>1.1554736765005287</v>
      </c>
      <c r="BR43" s="26"/>
      <c r="BS43" s="26"/>
      <c r="BT43" s="26"/>
      <c r="BU43" s="26"/>
      <c r="BV43" s="26"/>
      <c r="BW43" s="26"/>
    </row>
    <row r="44" spans="1:75" x14ac:dyDescent="0.25">
      <c r="A44" s="11"/>
      <c r="B44" s="12" t="s">
        <v>5</v>
      </c>
      <c r="C44" s="13">
        <v>0.7</v>
      </c>
      <c r="D44" s="14">
        <v>32</v>
      </c>
      <c r="E44" s="14">
        <v>32</v>
      </c>
      <c r="F44" s="14">
        <v>32</v>
      </c>
      <c r="G44" s="14">
        <v>33</v>
      </c>
      <c r="H44" s="14">
        <v>34</v>
      </c>
      <c r="I44" s="14">
        <v>35</v>
      </c>
      <c r="J44" s="14">
        <v>35</v>
      </c>
      <c r="K44" s="14">
        <v>35</v>
      </c>
      <c r="L44" s="14">
        <v>35</v>
      </c>
      <c r="M44" s="14">
        <v>35</v>
      </c>
      <c r="N44" s="14">
        <v>35</v>
      </c>
      <c r="O44" s="14">
        <v>35</v>
      </c>
      <c r="P44" s="14">
        <v>35</v>
      </c>
      <c r="Q44" s="14">
        <v>35</v>
      </c>
      <c r="R44" s="14">
        <v>35</v>
      </c>
      <c r="S44" s="14">
        <v>35</v>
      </c>
      <c r="T44" s="14">
        <v>35</v>
      </c>
      <c r="U44" s="14">
        <v>35</v>
      </c>
      <c r="V44" s="14">
        <v>35</v>
      </c>
      <c r="W44" s="14">
        <v>35</v>
      </c>
      <c r="X44" s="14">
        <v>35</v>
      </c>
      <c r="Y44" s="14">
        <v>35</v>
      </c>
      <c r="Z44" s="14">
        <v>35</v>
      </c>
      <c r="AA44" s="14">
        <v>35</v>
      </c>
      <c r="AB44" s="14">
        <v>35</v>
      </c>
      <c r="AC44" s="14">
        <v>35</v>
      </c>
      <c r="AD44" s="14">
        <v>35</v>
      </c>
      <c r="AE44" s="14">
        <v>35</v>
      </c>
      <c r="AF44" s="14">
        <v>35</v>
      </c>
      <c r="AG44" s="14">
        <v>35</v>
      </c>
      <c r="AH44" s="14">
        <v>35</v>
      </c>
      <c r="AI44" s="14">
        <v>35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I44" s="38"/>
      <c r="BJ44" s="35"/>
      <c r="BK44" s="35"/>
      <c r="BL44" s="35"/>
      <c r="BM44" s="35"/>
      <c r="BN44" s="35"/>
      <c r="BO44" s="35"/>
      <c r="BP44" s="35"/>
      <c r="BR44" s="26"/>
      <c r="BS44" s="26"/>
      <c r="BT44" s="26"/>
      <c r="BU44" s="26"/>
      <c r="BV44" s="26"/>
      <c r="BW44" s="26"/>
    </row>
    <row r="45" spans="1:75" x14ac:dyDescent="0.25">
      <c r="A45" s="11" t="s">
        <v>11</v>
      </c>
      <c r="B45" s="15" t="s">
        <v>6</v>
      </c>
      <c r="C45" s="13">
        <v>0.7</v>
      </c>
      <c r="D45" s="14"/>
      <c r="E45" s="14"/>
      <c r="F45" s="14"/>
      <c r="G45" s="14"/>
      <c r="H45" s="14"/>
      <c r="I45" s="14"/>
      <c r="J45" s="14"/>
      <c r="K45" s="14"/>
      <c r="L45" s="14">
        <v>10.037857168957899</v>
      </c>
      <c r="M45" s="14">
        <v>9.3148142163954653</v>
      </c>
      <c r="N45" s="14">
        <v>8.6371460461552694</v>
      </c>
      <c r="O45" s="14">
        <v>8.0035153680341438</v>
      </c>
      <c r="P45" s="14">
        <v>7.4199655772071038</v>
      </c>
      <c r="Q45" s="14">
        <v>6.8981529031588824</v>
      </c>
      <c r="R45" s="14">
        <v>6.4171139123637539</v>
      </c>
      <c r="S45" s="14">
        <v>5.9574516777117541</v>
      </c>
      <c r="T45" s="14">
        <v>5.521257501516545</v>
      </c>
      <c r="U45" s="14">
        <v>5.1111819452733611</v>
      </c>
      <c r="V45" s="14">
        <v>4.7326821471109746</v>
      </c>
      <c r="W45" s="14">
        <v>4.3922677712016309</v>
      </c>
      <c r="X45" s="14">
        <v>4.085577021172984</v>
      </c>
      <c r="Y45" s="14">
        <v>3.8015053664776559</v>
      </c>
      <c r="Z45" s="14">
        <v>3.5292802845408326</v>
      </c>
      <c r="AA45" s="14">
        <v>3.2749268501700857</v>
      </c>
      <c r="AB45" s="14">
        <v>3.0386181359611024</v>
      </c>
      <c r="AC45" s="14">
        <v>2.8217927467962074</v>
      </c>
      <c r="AD45" s="14">
        <v>2.6218151563197143</v>
      </c>
      <c r="AE45" s="14">
        <v>2.4380028753219101</v>
      </c>
      <c r="AF45" s="14">
        <v>2.266235343128606</v>
      </c>
      <c r="AG45" s="14">
        <v>2.1061892901574959</v>
      </c>
      <c r="AH45" s="14">
        <v>1.956730498096257</v>
      </c>
      <c r="AI45" s="14">
        <v>1.8168870101590811</v>
      </c>
      <c r="AJ45" s="14">
        <v>1.6865119213390938</v>
      </c>
      <c r="AK45" s="14">
        <v>1.5644886532879079</v>
      </c>
      <c r="AL45" s="14">
        <v>1.451322831754694</v>
      </c>
      <c r="AM45" s="14">
        <v>1.3451613354914855</v>
      </c>
      <c r="AN45" s="14">
        <v>1.2475226045281054</v>
      </c>
      <c r="AO45" s="14">
        <v>1.1554736765005287</v>
      </c>
      <c r="AP45" s="14">
        <v>1.067851107020146</v>
      </c>
      <c r="AQ45" s="14">
        <v>0.98611114328951965</v>
      </c>
      <c r="AR45" s="14">
        <v>0.91086000144824808</v>
      </c>
      <c r="AS45" s="14">
        <v>0.83979943261545031</v>
      </c>
      <c r="AT45" s="14">
        <v>0.77323953120380728</v>
      </c>
      <c r="AU45" s="14">
        <v>0.71146025232302257</v>
      </c>
      <c r="AV45" s="14">
        <v>0.65438481698095063</v>
      </c>
      <c r="AW45" s="14">
        <v>0.6002305017517191</v>
      </c>
      <c r="AX45" s="14">
        <v>0.55001960765359903</v>
      </c>
      <c r="AY45" s="14">
        <v>0.50277360725754383</v>
      </c>
      <c r="AZ45" s="14">
        <v>0.4582138859812197</v>
      </c>
      <c r="BA45" s="14">
        <v>0.41650680637789694</v>
      </c>
      <c r="BB45" s="14">
        <v>0.37751668413079531</v>
      </c>
      <c r="BC45" s="14">
        <v>0.34177145429052802</v>
      </c>
      <c r="BD45" s="14">
        <v>0.30775791314026479</v>
      </c>
      <c r="BE45" s="14">
        <v>0.27581138204346473</v>
      </c>
      <c r="BF45" s="14">
        <v>0.24541657961993862</v>
      </c>
      <c r="BG45" s="14">
        <v>0.217378514065412</v>
      </c>
      <c r="BI45" s="38"/>
      <c r="BJ45" s="35"/>
      <c r="BK45" s="35"/>
      <c r="BL45" s="35"/>
      <c r="BM45" s="35"/>
      <c r="BN45" s="35"/>
      <c r="BO45" s="35"/>
      <c r="BP45" s="35"/>
    </row>
    <row r="46" spans="1:75" x14ac:dyDescent="0.25">
      <c r="A46" s="11"/>
      <c r="B46" s="12" t="s">
        <v>5</v>
      </c>
      <c r="C46" s="13">
        <v>0.7</v>
      </c>
      <c r="D46" s="14">
        <v>16</v>
      </c>
      <c r="E46" s="14">
        <v>15</v>
      </c>
      <c r="F46" s="14">
        <v>13</v>
      </c>
      <c r="G46" s="14">
        <v>11</v>
      </c>
      <c r="H46" s="14">
        <v>11</v>
      </c>
      <c r="I46" s="14">
        <v>11</v>
      </c>
      <c r="J46" s="14">
        <v>11</v>
      </c>
      <c r="K46" s="14">
        <v>11</v>
      </c>
      <c r="L46" s="14">
        <v>10</v>
      </c>
      <c r="M46" s="14">
        <v>8</v>
      </c>
      <c r="N46" s="14">
        <v>6</v>
      </c>
      <c r="O46" s="14">
        <v>5</v>
      </c>
      <c r="P46" s="14">
        <v>5</v>
      </c>
      <c r="Q46" s="14">
        <v>5</v>
      </c>
      <c r="R46" s="14">
        <v>5</v>
      </c>
      <c r="S46" s="14">
        <v>5</v>
      </c>
      <c r="T46" s="14">
        <v>2</v>
      </c>
      <c r="U46" s="14">
        <v>2</v>
      </c>
      <c r="V46" s="14">
        <v>2</v>
      </c>
      <c r="W46" s="14">
        <v>1</v>
      </c>
      <c r="X46" s="14">
        <v>1</v>
      </c>
      <c r="Y46" s="14">
        <v>1</v>
      </c>
      <c r="Z46" s="14">
        <v>1</v>
      </c>
      <c r="AA46" s="14">
        <v>1</v>
      </c>
      <c r="AB46" s="14">
        <v>1</v>
      </c>
      <c r="AC46" s="14">
        <v>1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I46" s="42"/>
      <c r="BJ46" s="36"/>
      <c r="BK46" s="36"/>
      <c r="BL46" s="36"/>
      <c r="BM46" s="36"/>
      <c r="BN46" s="36"/>
      <c r="BO46" s="36"/>
      <c r="BP46" s="36"/>
      <c r="BR46" s="27">
        <v>45</v>
      </c>
      <c r="BS46" s="27">
        <v>15</v>
      </c>
      <c r="BT46" s="27">
        <v>85</v>
      </c>
      <c r="BU46" s="27">
        <v>31</v>
      </c>
      <c r="BV46" s="27">
        <v>418</v>
      </c>
      <c r="BW46" s="27">
        <v>109</v>
      </c>
    </row>
    <row r="47" spans="1:75" x14ac:dyDescent="0.25">
      <c r="A47" s="7" t="s">
        <v>11</v>
      </c>
      <c r="B47" s="8" t="s">
        <v>21</v>
      </c>
      <c r="C47" s="9">
        <v>0.7</v>
      </c>
      <c r="D47" s="10"/>
      <c r="E47" s="10"/>
      <c r="F47" s="10"/>
      <c r="G47" s="10"/>
      <c r="H47" s="10"/>
      <c r="I47" s="10"/>
      <c r="J47" s="10"/>
      <c r="K47" s="10"/>
      <c r="L47" s="10" t="s">
        <v>41</v>
      </c>
      <c r="M47" s="10" t="s">
        <v>41</v>
      </c>
      <c r="N47" s="10" t="s">
        <v>41</v>
      </c>
      <c r="O47" s="10" t="s">
        <v>41</v>
      </c>
      <c r="P47" s="10" t="s">
        <v>41</v>
      </c>
      <c r="Q47" s="10" t="s">
        <v>41</v>
      </c>
      <c r="R47" s="10" t="s">
        <v>41</v>
      </c>
      <c r="S47" s="10" t="s">
        <v>41</v>
      </c>
      <c r="T47" s="10" t="s">
        <v>41</v>
      </c>
      <c r="U47" s="10" t="s">
        <v>41</v>
      </c>
      <c r="V47" s="10" t="s">
        <v>41</v>
      </c>
      <c r="W47" s="10" t="s">
        <v>41</v>
      </c>
      <c r="X47" s="10" t="s">
        <v>41</v>
      </c>
      <c r="Y47" s="10" t="s">
        <v>41</v>
      </c>
      <c r="Z47" s="10" t="s">
        <v>41</v>
      </c>
      <c r="AA47" s="10" t="s">
        <v>41</v>
      </c>
      <c r="AB47" s="10" t="s">
        <v>41</v>
      </c>
      <c r="AC47" s="10" t="s">
        <v>41</v>
      </c>
      <c r="AD47" s="10" t="s">
        <v>41</v>
      </c>
      <c r="AE47" s="10" t="s">
        <v>41</v>
      </c>
      <c r="AF47" s="10" t="s">
        <v>41</v>
      </c>
      <c r="AG47" s="10" t="s">
        <v>41</v>
      </c>
      <c r="AH47" s="10" t="s">
        <v>41</v>
      </c>
      <c r="AI47" s="10" t="s">
        <v>41</v>
      </c>
      <c r="AJ47" s="10" t="s">
        <v>41</v>
      </c>
      <c r="AK47" s="10" t="s">
        <v>41</v>
      </c>
      <c r="AL47" s="10" t="s">
        <v>41</v>
      </c>
      <c r="AM47" s="10" t="s">
        <v>41</v>
      </c>
      <c r="AN47" s="10" t="s">
        <v>41</v>
      </c>
      <c r="AO47" s="10" t="s">
        <v>41</v>
      </c>
      <c r="AP47" s="10" t="s">
        <v>41</v>
      </c>
      <c r="AQ47" s="10" t="s">
        <v>41</v>
      </c>
      <c r="AR47" s="10" t="s">
        <v>41</v>
      </c>
      <c r="AS47" s="10" t="s">
        <v>41</v>
      </c>
      <c r="AT47" s="10" t="s">
        <v>41</v>
      </c>
      <c r="AU47" s="10" t="s">
        <v>41</v>
      </c>
      <c r="AV47" s="10" t="s">
        <v>41</v>
      </c>
      <c r="AW47" s="10" t="s">
        <v>41</v>
      </c>
      <c r="AX47" s="10" t="s">
        <v>41</v>
      </c>
      <c r="AY47" s="10" t="s">
        <v>41</v>
      </c>
      <c r="AZ47" s="10" t="s">
        <v>41</v>
      </c>
      <c r="BA47" s="10" t="s">
        <v>41</v>
      </c>
      <c r="BB47" s="10" t="s">
        <v>41</v>
      </c>
      <c r="BC47" s="10" t="s">
        <v>41</v>
      </c>
      <c r="BD47" s="10" t="s">
        <v>41</v>
      </c>
      <c r="BE47" s="10" t="s">
        <v>41</v>
      </c>
      <c r="BF47" s="10" t="s">
        <v>41</v>
      </c>
      <c r="BG47" s="10" t="s">
        <v>41</v>
      </c>
      <c r="BI47" s="37" t="s">
        <v>30</v>
      </c>
      <c r="BJ47" s="34" t="str">
        <f>IF(ISNUMBER(AO47-K48),(AO47-K48),"N/A")</f>
        <v>N/A</v>
      </c>
      <c r="BK47" s="34" t="str">
        <f>IF(ISNUMBER(AO47-K48),7*(AO47-K48)/30,"N/A")</f>
        <v>N/A</v>
      </c>
      <c r="BL47" s="35" t="str">
        <f>IF(ISNUMBER(AO47-K48),(AO47-K48)/30,"N/A")</f>
        <v>N/A</v>
      </c>
      <c r="BM47" s="35" t="str">
        <f>IF(ISNUMBER(AO49-K50),AO49-K50,"N/A")</f>
        <v>N/A</v>
      </c>
      <c r="BN47" s="35" t="str">
        <f>IF(ISNUMBER(AO49-K50),7*(AO49-K50)/30,"N/A")</f>
        <v>N/A</v>
      </c>
      <c r="BO47" s="35" t="str">
        <f>IF(ISNUMBER(AO49-K50),(AO49-K50)/30,"N/A")</f>
        <v>N/A</v>
      </c>
      <c r="BP47" s="35" t="str">
        <f>AO49</f>
        <v>N/A</v>
      </c>
    </row>
    <row r="48" spans="1:75" x14ac:dyDescent="0.25">
      <c r="A48" s="11"/>
      <c r="B48" s="12" t="s">
        <v>5</v>
      </c>
      <c r="C48" s="13">
        <v>0.7</v>
      </c>
      <c r="D48" s="14">
        <v>4</v>
      </c>
      <c r="E48" s="14">
        <v>4</v>
      </c>
      <c r="F48" s="14">
        <v>4</v>
      </c>
      <c r="G48" s="14">
        <v>4</v>
      </c>
      <c r="H48" s="14">
        <v>4</v>
      </c>
      <c r="I48" s="14">
        <v>4</v>
      </c>
      <c r="J48" s="14">
        <v>4</v>
      </c>
      <c r="K48" s="14">
        <v>4</v>
      </c>
      <c r="L48" s="14">
        <v>4</v>
      </c>
      <c r="M48" s="14">
        <v>4</v>
      </c>
      <c r="N48" s="14">
        <v>4</v>
      </c>
      <c r="O48" s="14">
        <v>4</v>
      </c>
      <c r="P48" s="14">
        <v>4</v>
      </c>
      <c r="Q48" s="14">
        <v>4</v>
      </c>
      <c r="R48" s="14">
        <v>4</v>
      </c>
      <c r="S48" s="14">
        <v>4</v>
      </c>
      <c r="T48" s="14">
        <v>4</v>
      </c>
      <c r="U48" s="14">
        <v>4</v>
      </c>
      <c r="V48" s="14">
        <v>4</v>
      </c>
      <c r="W48" s="14">
        <v>4</v>
      </c>
      <c r="X48" s="14">
        <v>4</v>
      </c>
      <c r="Y48" s="14">
        <v>4</v>
      </c>
      <c r="Z48" s="14">
        <v>4</v>
      </c>
      <c r="AA48" s="14">
        <v>4</v>
      </c>
      <c r="AB48" s="14">
        <v>4</v>
      </c>
      <c r="AC48" s="14">
        <v>4</v>
      </c>
      <c r="AD48" s="14">
        <v>4</v>
      </c>
      <c r="AE48" s="14">
        <v>4</v>
      </c>
      <c r="AF48" s="14">
        <v>4</v>
      </c>
      <c r="AG48" s="14">
        <v>4</v>
      </c>
      <c r="AH48" s="14">
        <v>4</v>
      </c>
      <c r="AI48" s="14">
        <v>4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I48" s="38"/>
      <c r="BJ48" s="35"/>
      <c r="BK48" s="35"/>
      <c r="BL48" s="35"/>
      <c r="BM48" s="35"/>
      <c r="BN48" s="35"/>
      <c r="BO48" s="35"/>
      <c r="BP48" s="35"/>
    </row>
    <row r="49" spans="1:75" x14ac:dyDescent="0.25">
      <c r="A49" s="11" t="s">
        <v>11</v>
      </c>
      <c r="B49" s="15" t="s">
        <v>22</v>
      </c>
      <c r="C49" s="13">
        <v>0.7</v>
      </c>
      <c r="D49" s="14"/>
      <c r="E49" s="14"/>
      <c r="F49" s="14"/>
      <c r="G49" s="14"/>
      <c r="H49" s="14"/>
      <c r="I49" s="14"/>
      <c r="J49" s="14"/>
      <c r="K49" s="14"/>
      <c r="L49" s="14" t="s">
        <v>41</v>
      </c>
      <c r="M49" s="14" t="s">
        <v>41</v>
      </c>
      <c r="N49" s="14" t="s">
        <v>41</v>
      </c>
      <c r="O49" s="14" t="s">
        <v>41</v>
      </c>
      <c r="P49" s="14" t="s">
        <v>41</v>
      </c>
      <c r="Q49" s="14" t="s">
        <v>41</v>
      </c>
      <c r="R49" s="14" t="s">
        <v>41</v>
      </c>
      <c r="S49" s="14" t="s">
        <v>41</v>
      </c>
      <c r="T49" s="14" t="s">
        <v>41</v>
      </c>
      <c r="U49" s="14" t="s">
        <v>41</v>
      </c>
      <c r="V49" s="14" t="s">
        <v>41</v>
      </c>
      <c r="W49" s="14" t="s">
        <v>41</v>
      </c>
      <c r="X49" s="14" t="s">
        <v>41</v>
      </c>
      <c r="Y49" s="14" t="s">
        <v>41</v>
      </c>
      <c r="Z49" s="14" t="s">
        <v>41</v>
      </c>
      <c r="AA49" s="14" t="s">
        <v>41</v>
      </c>
      <c r="AB49" s="14" t="s">
        <v>41</v>
      </c>
      <c r="AC49" s="14" t="s">
        <v>41</v>
      </c>
      <c r="AD49" s="14" t="s">
        <v>41</v>
      </c>
      <c r="AE49" s="14" t="s">
        <v>41</v>
      </c>
      <c r="AF49" s="14" t="s">
        <v>41</v>
      </c>
      <c r="AG49" s="14" t="s">
        <v>41</v>
      </c>
      <c r="AH49" s="14" t="s">
        <v>41</v>
      </c>
      <c r="AI49" s="14" t="s">
        <v>41</v>
      </c>
      <c r="AJ49" s="14" t="s">
        <v>41</v>
      </c>
      <c r="AK49" s="14" t="s">
        <v>41</v>
      </c>
      <c r="AL49" s="14" t="s">
        <v>41</v>
      </c>
      <c r="AM49" s="14" t="s">
        <v>41</v>
      </c>
      <c r="AN49" s="14" t="s">
        <v>41</v>
      </c>
      <c r="AO49" s="14" t="s">
        <v>41</v>
      </c>
      <c r="AP49" s="14" t="s">
        <v>41</v>
      </c>
      <c r="AQ49" s="14" t="s">
        <v>41</v>
      </c>
      <c r="AR49" s="14" t="s">
        <v>41</v>
      </c>
      <c r="AS49" s="14" t="s">
        <v>41</v>
      </c>
      <c r="AT49" s="14" t="s">
        <v>41</v>
      </c>
      <c r="AU49" s="14" t="s">
        <v>41</v>
      </c>
      <c r="AV49" s="14" t="s">
        <v>41</v>
      </c>
      <c r="AW49" s="14" t="s">
        <v>41</v>
      </c>
      <c r="AX49" s="14" t="s">
        <v>41</v>
      </c>
      <c r="AY49" s="14" t="s">
        <v>41</v>
      </c>
      <c r="AZ49" s="14" t="s">
        <v>41</v>
      </c>
      <c r="BA49" s="14" t="s">
        <v>41</v>
      </c>
      <c r="BB49" s="14" t="s">
        <v>41</v>
      </c>
      <c r="BC49" s="14" t="s">
        <v>41</v>
      </c>
      <c r="BD49" s="14" t="s">
        <v>41</v>
      </c>
      <c r="BE49" s="14" t="s">
        <v>41</v>
      </c>
      <c r="BF49" s="14" t="s">
        <v>41</v>
      </c>
      <c r="BG49" s="14" t="s">
        <v>41</v>
      </c>
      <c r="BI49" s="38"/>
      <c r="BJ49" s="35"/>
      <c r="BK49" s="35"/>
      <c r="BL49" s="35"/>
      <c r="BM49" s="35"/>
      <c r="BN49" s="35"/>
      <c r="BO49" s="35"/>
      <c r="BP49" s="35"/>
    </row>
    <row r="50" spans="1:75" ht="15.75" thickBot="1" x14ac:dyDescent="0.3">
      <c r="A50" s="16"/>
      <c r="B50" s="17" t="s">
        <v>5</v>
      </c>
      <c r="C50" s="18">
        <v>0.7</v>
      </c>
      <c r="D50" s="19">
        <v>1</v>
      </c>
      <c r="E50" s="19">
        <v>1</v>
      </c>
      <c r="F50" s="19">
        <v>1</v>
      </c>
      <c r="G50" s="19">
        <v>1</v>
      </c>
      <c r="H50" s="19">
        <v>1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I50" s="39"/>
      <c r="BJ50" s="40"/>
      <c r="BK50" s="40"/>
      <c r="BL50" s="40"/>
      <c r="BM50" s="40"/>
      <c r="BN50" s="40"/>
      <c r="BO50" s="40"/>
      <c r="BP50" s="40"/>
      <c r="BR50" s="30"/>
      <c r="BS50" s="30"/>
      <c r="BT50" s="30"/>
      <c r="BU50" s="30"/>
      <c r="BV50" s="30"/>
      <c r="BW50" s="30"/>
    </row>
    <row r="51" spans="1:75" ht="15" customHeight="1" x14ac:dyDescent="0.25">
      <c r="A51" s="7" t="s">
        <v>12</v>
      </c>
      <c r="B51" s="15" t="s">
        <v>4</v>
      </c>
      <c r="C51" s="13">
        <v>0.7</v>
      </c>
      <c r="D51" s="14"/>
      <c r="E51" s="14"/>
      <c r="F51" s="14"/>
      <c r="G51" s="14"/>
      <c r="H51" s="14"/>
      <c r="I51" s="14"/>
      <c r="J51" s="14"/>
      <c r="K51" s="14"/>
      <c r="L51" s="14">
        <v>282.45015740564946</v>
      </c>
      <c r="M51" s="14">
        <v>284.71160079308584</v>
      </c>
      <c r="N51" s="14">
        <v>286.82717038820607</v>
      </c>
      <c r="O51" s="14">
        <v>288.79850247507915</v>
      </c>
      <c r="P51" s="14">
        <v>290.64174277670168</v>
      </c>
      <c r="Q51" s="14">
        <v>292.38902275470917</v>
      </c>
      <c r="R51" s="14">
        <v>294.048140637713</v>
      </c>
      <c r="S51" s="14">
        <v>295.62175568248711</v>
      </c>
      <c r="T51" s="14">
        <v>297.11479551820685</v>
      </c>
      <c r="U51" s="14">
        <v>298.52595828649413</v>
      </c>
      <c r="V51" s="14">
        <v>299.86049739907992</v>
      </c>
      <c r="W51" s="14">
        <v>301.12128300095407</v>
      </c>
      <c r="X51" s="14">
        <v>302.31312807569577</v>
      </c>
      <c r="Y51" s="14">
        <v>303.44650886258171</v>
      </c>
      <c r="Z51" s="14">
        <v>304.5180338597383</v>
      </c>
      <c r="AA51" s="14">
        <v>305.53598281174249</v>
      </c>
      <c r="AB51" s="14">
        <v>306.50043205315114</v>
      </c>
      <c r="AC51" s="14">
        <v>307.41452284585091</v>
      </c>
      <c r="AD51" s="14">
        <v>308.28505917993272</v>
      </c>
      <c r="AE51" s="14">
        <v>309.1134884855494</v>
      </c>
      <c r="AF51" s="14">
        <v>309.90065451588714</v>
      </c>
      <c r="AG51" s="14">
        <v>310.65010487657173</v>
      </c>
      <c r="AH51" s="14">
        <v>311.36410009824675</v>
      </c>
      <c r="AI51" s="14">
        <v>312.0439235717713</v>
      </c>
      <c r="AJ51" s="14">
        <v>312.69302364916115</v>
      </c>
      <c r="AK51" s="14">
        <v>313.31300338333847</v>
      </c>
      <c r="AL51" s="14">
        <v>313.90477870218149</v>
      </c>
      <c r="AM51" s="14">
        <v>314.46939126104263</v>
      </c>
      <c r="AN51" s="14">
        <v>315.01352358123029</v>
      </c>
      <c r="AO51" s="14">
        <v>315.53321544021833</v>
      </c>
      <c r="AP51" s="14">
        <v>316.03095758264749</v>
      </c>
      <c r="AQ51" s="14">
        <v>316.50790599301394</v>
      </c>
      <c r="AR51" s="14">
        <v>316.96764316962407</v>
      </c>
      <c r="AS51" s="14">
        <v>317.40834709812032</v>
      </c>
      <c r="AT51" s="14">
        <v>317.83309161398518</v>
      </c>
      <c r="AU51" s="14">
        <v>318.24281835302463</v>
      </c>
      <c r="AV51" s="14">
        <v>318.64101992024928</v>
      </c>
      <c r="AW51" s="14">
        <v>319.0229057225946</v>
      </c>
      <c r="AX51" s="14">
        <v>319.39385695809477</v>
      </c>
      <c r="AY51" s="14">
        <v>319.75224789334942</v>
      </c>
      <c r="AZ51" s="14">
        <v>320.09806078930785</v>
      </c>
      <c r="BA51" s="14">
        <v>320.43452284191414</v>
      </c>
      <c r="BB51" s="14">
        <v>320.75950305050173</v>
      </c>
      <c r="BC51" s="14">
        <v>321.07867681815679</v>
      </c>
      <c r="BD51" s="14">
        <v>321.38744206425639</v>
      </c>
      <c r="BE51" s="14">
        <v>321.68814556242728</v>
      </c>
      <c r="BF51" s="14">
        <v>321.97841987165913</v>
      </c>
      <c r="BG51" s="14">
        <v>322.2638860927068</v>
      </c>
      <c r="BI51" s="41" t="s">
        <v>29</v>
      </c>
      <c r="BJ51" s="34">
        <f>IF(ISNUMBER(AO51-K52),(AO51-K52),"N/A")</f>
        <v>32.533215440218328</v>
      </c>
      <c r="BK51" s="34">
        <f>IF(ISNUMBER(AO51-K52),7*(AO51-K52)/30,"N/A")</f>
        <v>7.5910836027176094</v>
      </c>
      <c r="BL51" s="34">
        <f>IF(ISNUMBER(AO51-K52),(AO51-K52)/30,"N/A")</f>
        <v>1.0844405146739442</v>
      </c>
      <c r="BM51" s="34">
        <f>IF(ISNUMBER(AO53-K54),AO53-K54,"N/A")</f>
        <v>-52.858957045225551</v>
      </c>
      <c r="BN51" s="34">
        <f>IF(ISNUMBER(AO53-K54),7*(AO53-K54)/30,"N/A")</f>
        <v>-12.333756643885961</v>
      </c>
      <c r="BO51" s="34">
        <f>IF(ISNUMBER(AO53-K54),(AO53-K54)/30,"N/A")</f>
        <v>-1.7619652348408517</v>
      </c>
      <c r="BP51" s="34">
        <f>AO53</f>
        <v>4.1410429547744485</v>
      </c>
      <c r="BR51" s="26"/>
      <c r="BS51" s="26"/>
      <c r="BT51" s="26"/>
      <c r="BU51" s="26"/>
      <c r="BV51" s="26"/>
      <c r="BW51" s="26"/>
    </row>
    <row r="52" spans="1:75" x14ac:dyDescent="0.25">
      <c r="A52" s="11"/>
      <c r="B52" s="12" t="s">
        <v>5</v>
      </c>
      <c r="C52" s="13">
        <v>0.7</v>
      </c>
      <c r="D52" s="14">
        <v>258</v>
      </c>
      <c r="E52" s="14">
        <v>264</v>
      </c>
      <c r="F52" s="14">
        <v>267</v>
      </c>
      <c r="G52" s="14">
        <v>270</v>
      </c>
      <c r="H52" s="14">
        <v>271</v>
      </c>
      <c r="I52" s="14">
        <v>273</v>
      </c>
      <c r="J52" s="14">
        <v>275</v>
      </c>
      <c r="K52" s="14">
        <v>283</v>
      </c>
      <c r="L52" s="14">
        <v>286</v>
      </c>
      <c r="M52" s="14">
        <v>286</v>
      </c>
      <c r="N52" s="14">
        <v>287</v>
      </c>
      <c r="O52" s="14">
        <v>288</v>
      </c>
      <c r="P52" s="14">
        <v>288</v>
      </c>
      <c r="Q52" s="14">
        <v>288</v>
      </c>
      <c r="R52" s="14">
        <v>289</v>
      </c>
      <c r="S52" s="14">
        <v>295</v>
      </c>
      <c r="T52" s="14">
        <v>298</v>
      </c>
      <c r="U52" s="14">
        <v>300</v>
      </c>
      <c r="V52" s="14">
        <v>300</v>
      </c>
      <c r="W52" s="14">
        <v>300</v>
      </c>
      <c r="X52" s="14">
        <v>300</v>
      </c>
      <c r="Y52" s="14">
        <v>302</v>
      </c>
      <c r="Z52" s="14">
        <v>302</v>
      </c>
      <c r="AA52" s="14">
        <v>303</v>
      </c>
      <c r="AB52" s="14">
        <v>303</v>
      </c>
      <c r="AC52" s="14">
        <v>303</v>
      </c>
      <c r="AD52" s="14">
        <v>303</v>
      </c>
      <c r="AE52" s="14">
        <v>303</v>
      </c>
      <c r="AF52" s="14">
        <v>305</v>
      </c>
      <c r="AG52" s="14">
        <v>305</v>
      </c>
      <c r="AH52" s="14">
        <v>305</v>
      </c>
      <c r="AI52" s="14">
        <v>306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I52" s="38"/>
      <c r="BJ52" s="35"/>
      <c r="BK52" s="35"/>
      <c r="BL52" s="35"/>
      <c r="BM52" s="35"/>
      <c r="BN52" s="35"/>
      <c r="BO52" s="35"/>
      <c r="BP52" s="35"/>
      <c r="BR52" s="26"/>
      <c r="BS52" s="26"/>
      <c r="BT52" s="26"/>
      <c r="BU52" s="26"/>
      <c r="BV52" s="26"/>
      <c r="BW52" s="26"/>
    </row>
    <row r="53" spans="1:75" x14ac:dyDescent="0.25">
      <c r="A53" s="11" t="s">
        <v>12</v>
      </c>
      <c r="B53" s="15" t="s">
        <v>6</v>
      </c>
      <c r="C53" s="13">
        <v>0.7</v>
      </c>
      <c r="D53" s="14"/>
      <c r="E53" s="14"/>
      <c r="F53" s="14"/>
      <c r="G53" s="14"/>
      <c r="H53" s="14"/>
      <c r="I53" s="14"/>
      <c r="J53" s="14"/>
      <c r="K53" s="14"/>
      <c r="L53" s="14">
        <v>47.550718806676322</v>
      </c>
      <c r="M53" s="14">
        <v>44.06863101002746</v>
      </c>
      <c r="N53" s="14">
        <v>40.816127210870548</v>
      </c>
      <c r="O53" s="14">
        <v>37.767022260072565</v>
      </c>
      <c r="P53" s="14">
        <v>34.951631454035493</v>
      </c>
      <c r="Q53" s="14">
        <v>32.432950147585991</v>
      </c>
      <c r="R53" s="14">
        <v>30.103620582595973</v>
      </c>
      <c r="S53" s="14">
        <v>27.867624442332541</v>
      </c>
      <c r="T53" s="14">
        <v>25.752575681302645</v>
      </c>
      <c r="U53" s="14">
        <v>23.770197324985272</v>
      </c>
      <c r="V53" s="14">
        <v>21.931691605941324</v>
      </c>
      <c r="W53" s="14">
        <v>20.273187172491681</v>
      </c>
      <c r="X53" s="14">
        <v>18.776461472742138</v>
      </c>
      <c r="Y53" s="14">
        <v>17.377871800079042</v>
      </c>
      <c r="Z53" s="14">
        <v>16.033685472701588</v>
      </c>
      <c r="AA53" s="14">
        <v>14.777716111009248</v>
      </c>
      <c r="AB53" s="14">
        <v>13.611431988485322</v>
      </c>
      <c r="AC53" s="14">
        <v>12.534841667677171</v>
      </c>
      <c r="AD53" s="14">
        <v>11.53820720118736</v>
      </c>
      <c r="AE53" s="14">
        <v>10.622176972566463</v>
      </c>
      <c r="AF53" s="14">
        <v>9.7601471501225419</v>
      </c>
      <c r="AG53" s="14">
        <v>8.9534900828768418</v>
      </c>
      <c r="AH53" s="14">
        <v>8.2009245778228195</v>
      </c>
      <c r="AI53" s="14">
        <v>7.4962766899707782</v>
      </c>
      <c r="AJ53" s="14">
        <v>6.8369202640472135</v>
      </c>
      <c r="AK53" s="14">
        <v>6.2200501422919263</v>
      </c>
      <c r="AL53" s="14">
        <v>5.6482179192064219</v>
      </c>
      <c r="AM53" s="14">
        <v>5.1073040776464431</v>
      </c>
      <c r="AN53" s="14">
        <v>4.6097020498012267</v>
      </c>
      <c r="AO53" s="14">
        <v>4.1410429547744485</v>
      </c>
      <c r="AP53" s="14">
        <v>3.6960877942255519</v>
      </c>
      <c r="AQ53" s="14">
        <v>3.2785410407466773</v>
      </c>
      <c r="AR53" s="14">
        <v>2.8945304069015529</v>
      </c>
      <c r="AS53" s="14">
        <v>2.5331295094913635</v>
      </c>
      <c r="AT53" s="14">
        <v>2.1922557872242061</v>
      </c>
      <c r="AU53" s="14">
        <v>1.8753157967133109</v>
      </c>
      <c r="AV53" s="14">
        <v>1.5822069325858827</v>
      </c>
      <c r="AW53" s="14">
        <v>1.3045983218060391</v>
      </c>
      <c r="AX53" s="14">
        <v>1.0468364573224671</v>
      </c>
      <c r="AY53" s="14">
        <v>0.80496563149108225</v>
      </c>
      <c r="AZ53" s="14">
        <v>0.57736794020290771</v>
      </c>
      <c r="BA53" s="14">
        <v>0.36300550850380953</v>
      </c>
      <c r="BB53" s="14">
        <v>0.16272317359529476</v>
      </c>
      <c r="BC53" s="14" t="s">
        <v>41</v>
      </c>
      <c r="BD53" s="14" t="s">
        <v>41</v>
      </c>
      <c r="BE53" s="14" t="s">
        <v>41</v>
      </c>
      <c r="BF53" s="14" t="s">
        <v>41</v>
      </c>
      <c r="BG53" s="14" t="s">
        <v>41</v>
      </c>
      <c r="BI53" s="38"/>
      <c r="BJ53" s="35"/>
      <c r="BK53" s="35"/>
      <c r="BL53" s="35"/>
      <c r="BM53" s="35"/>
      <c r="BN53" s="35"/>
      <c r="BO53" s="35"/>
      <c r="BP53" s="35"/>
      <c r="BR53" s="26"/>
      <c r="BS53" s="26"/>
      <c r="BT53" s="26"/>
      <c r="BU53" s="26"/>
      <c r="BV53" s="26"/>
      <c r="BW53" s="26"/>
    </row>
    <row r="54" spans="1:75" x14ac:dyDescent="0.25">
      <c r="A54" s="11"/>
      <c r="B54" s="12" t="s">
        <v>5</v>
      </c>
      <c r="C54" s="13">
        <v>0.7</v>
      </c>
      <c r="D54" s="14">
        <v>90</v>
      </c>
      <c r="E54" s="14">
        <v>83</v>
      </c>
      <c r="F54" s="14">
        <v>75</v>
      </c>
      <c r="G54" s="14">
        <v>48</v>
      </c>
      <c r="H54" s="14">
        <v>41</v>
      </c>
      <c r="I54" s="14">
        <v>36</v>
      </c>
      <c r="J54" s="14">
        <v>38</v>
      </c>
      <c r="K54" s="14">
        <v>57</v>
      </c>
      <c r="L54" s="14">
        <v>44</v>
      </c>
      <c r="M54" s="14">
        <v>38</v>
      </c>
      <c r="N54" s="14">
        <v>26</v>
      </c>
      <c r="O54" s="14">
        <v>12</v>
      </c>
      <c r="P54" s="14">
        <v>10</v>
      </c>
      <c r="Q54" s="14">
        <v>9</v>
      </c>
      <c r="R54" s="14">
        <v>8</v>
      </c>
      <c r="S54" s="14">
        <v>18</v>
      </c>
      <c r="T54" s="14">
        <v>16</v>
      </c>
      <c r="U54" s="14">
        <v>16</v>
      </c>
      <c r="V54" s="14">
        <v>2</v>
      </c>
      <c r="W54" s="14">
        <v>2</v>
      </c>
      <c r="X54" s="14">
        <v>1</v>
      </c>
      <c r="Y54" s="14">
        <v>15</v>
      </c>
      <c r="Z54" s="14">
        <v>11</v>
      </c>
      <c r="AA54" s="14">
        <v>12</v>
      </c>
      <c r="AB54" s="14">
        <v>9</v>
      </c>
      <c r="AC54" s="14">
        <v>9</v>
      </c>
      <c r="AD54" s="14">
        <v>6</v>
      </c>
      <c r="AE54" s="14">
        <v>6</v>
      </c>
      <c r="AF54" s="14">
        <v>8</v>
      </c>
      <c r="AG54" s="14">
        <v>7</v>
      </c>
      <c r="AH54" s="14">
        <v>7</v>
      </c>
      <c r="AI54" s="14">
        <v>8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I54" s="42"/>
      <c r="BJ54" s="36"/>
      <c r="BK54" s="36"/>
      <c r="BL54" s="36"/>
      <c r="BM54" s="36"/>
      <c r="BN54" s="36"/>
      <c r="BO54" s="36"/>
      <c r="BP54" s="36"/>
      <c r="BR54" s="27">
        <v>126</v>
      </c>
      <c r="BS54" s="27">
        <v>51</v>
      </c>
      <c r="BT54" s="27">
        <v>283</v>
      </c>
      <c r="BU54" s="27">
        <v>172</v>
      </c>
      <c r="BV54" s="27">
        <v>1320</v>
      </c>
      <c r="BW54" s="27">
        <v>355</v>
      </c>
    </row>
    <row r="55" spans="1:75" x14ac:dyDescent="0.25">
      <c r="A55" s="7" t="s">
        <v>12</v>
      </c>
      <c r="B55" s="8" t="s">
        <v>21</v>
      </c>
      <c r="C55" s="9">
        <v>0.7</v>
      </c>
      <c r="D55" s="10"/>
      <c r="E55" s="10"/>
      <c r="F55" s="10"/>
      <c r="G55" s="10"/>
      <c r="H55" s="10"/>
      <c r="I55" s="10"/>
      <c r="J55" s="10"/>
      <c r="K55" s="10"/>
      <c r="L55" s="10">
        <v>76.860643119061621</v>
      </c>
      <c r="M55" s="10">
        <v>77.658162662300398</v>
      </c>
      <c r="N55" s="10">
        <v>78.406751023879437</v>
      </c>
      <c r="O55" s="10">
        <v>79.105369625768532</v>
      </c>
      <c r="P55" s="10">
        <v>79.755959246054985</v>
      </c>
      <c r="Q55" s="10">
        <v>80.374115901324402</v>
      </c>
      <c r="R55" s="10">
        <v>80.96007964414386</v>
      </c>
      <c r="S55" s="10">
        <v>81.508067411838425</v>
      </c>
      <c r="T55" s="10">
        <v>82.023493267653379</v>
      </c>
      <c r="U55" s="10">
        <v>82.511384216901462</v>
      </c>
      <c r="V55" s="10">
        <v>82.96946768110945</v>
      </c>
      <c r="W55" s="10">
        <v>83.403860113609355</v>
      </c>
      <c r="X55" s="10">
        <v>83.815539874003036</v>
      </c>
      <c r="Y55" s="10">
        <v>84.206101642079545</v>
      </c>
      <c r="Z55" s="10">
        <v>84.576009812419471</v>
      </c>
      <c r="AA55" s="10">
        <v>84.925103776362121</v>
      </c>
      <c r="AB55" s="10">
        <v>85.255530936535507</v>
      </c>
      <c r="AC55" s="10">
        <v>85.568188078121509</v>
      </c>
      <c r="AD55" s="10">
        <v>85.864361403805077</v>
      </c>
      <c r="AE55" s="10">
        <v>86.14660591902188</v>
      </c>
      <c r="AF55" s="10">
        <v>86.415139125204732</v>
      </c>
      <c r="AG55" s="10">
        <v>86.670071447731232</v>
      </c>
      <c r="AH55" s="10">
        <v>86.912231948966223</v>
      </c>
      <c r="AI55" s="10">
        <v>87.142713499464421</v>
      </c>
      <c r="AJ55" s="10">
        <v>87.362210685564264</v>
      </c>
      <c r="AK55" s="10">
        <v>87.570813910498615</v>
      </c>
      <c r="AL55" s="10">
        <v>87.769898428930929</v>
      </c>
      <c r="AM55" s="10">
        <v>87.960231484682637</v>
      </c>
      <c r="AN55" s="10">
        <v>88.142302536036823</v>
      </c>
      <c r="AO55" s="10">
        <v>88.316210185859902</v>
      </c>
      <c r="AP55" s="10">
        <v>88.482528198187978</v>
      </c>
      <c r="AQ55" s="10">
        <v>88.641699291696185</v>
      </c>
      <c r="AR55" s="10">
        <v>88.794480088882054</v>
      </c>
      <c r="AS55" s="10">
        <v>88.940849984549601</v>
      </c>
      <c r="AT55" s="10">
        <v>89.081490979891029</v>
      </c>
      <c r="AU55" s="10">
        <v>89.216748533118533</v>
      </c>
      <c r="AV55" s="10">
        <v>89.347357754438306</v>
      </c>
      <c r="AW55" s="10">
        <v>89.472839116570213</v>
      </c>
      <c r="AX55" s="10">
        <v>89.594142206220795</v>
      </c>
      <c r="AY55" s="10">
        <v>89.711190032796708</v>
      </c>
      <c r="AZ55" s="10">
        <v>89.824118119372386</v>
      </c>
      <c r="BA55" s="10">
        <v>89.933506776300618</v>
      </c>
      <c r="BB55" s="10">
        <v>90.039209313540894</v>
      </c>
      <c r="BC55" s="10">
        <v>90.142144013196571</v>
      </c>
      <c r="BD55" s="10">
        <v>90.241822624706288</v>
      </c>
      <c r="BE55" s="10">
        <v>90.338670499726845</v>
      </c>
      <c r="BF55" s="10">
        <v>90.432427083741572</v>
      </c>
      <c r="BG55" s="10">
        <v>90.523966007596215</v>
      </c>
      <c r="BI55" s="37" t="s">
        <v>30</v>
      </c>
      <c r="BJ55" s="34">
        <f>IF(ISNUMBER(AO55-K56),(AO55-K56),"N/A")</f>
        <v>12.316210185859902</v>
      </c>
      <c r="BK55" s="34">
        <f>IF(ISNUMBER(AO55-K56),7*(AO55-K56)/30,"N/A")</f>
        <v>2.8737823767006438</v>
      </c>
      <c r="BL55" s="35">
        <f>IF(ISNUMBER(AO55-K56),(AO55-K56)/30,"N/A")</f>
        <v>0.41054033952866337</v>
      </c>
      <c r="BM55" s="35">
        <f>IF(ISNUMBER(AO57-K58),AO57-K58,"N/A")</f>
        <v>-15.69796638103087</v>
      </c>
      <c r="BN55" s="35">
        <f>IF(ISNUMBER(AO57-K58),7*(AO57-K58)/30,"N/A")</f>
        <v>-3.6628588222405365</v>
      </c>
      <c r="BO55" s="35">
        <f>IF(ISNUMBER(AO57-K58),(AO57-K58)/30,"N/A")</f>
        <v>-0.52326554603436237</v>
      </c>
      <c r="BP55" s="35">
        <f>AO57</f>
        <v>0.30203361896913061</v>
      </c>
    </row>
    <row r="56" spans="1:75" x14ac:dyDescent="0.25">
      <c r="A56" s="11"/>
      <c r="B56" s="12" t="s">
        <v>5</v>
      </c>
      <c r="C56" s="13">
        <v>0.7</v>
      </c>
      <c r="D56" s="14">
        <v>66</v>
      </c>
      <c r="E56" s="14">
        <v>68</v>
      </c>
      <c r="F56" s="14">
        <v>70</v>
      </c>
      <c r="G56" s="14">
        <v>70</v>
      </c>
      <c r="H56" s="14">
        <v>70</v>
      </c>
      <c r="I56" s="14">
        <v>71</v>
      </c>
      <c r="J56" s="14">
        <v>73</v>
      </c>
      <c r="K56" s="14">
        <v>76</v>
      </c>
      <c r="L56" s="14">
        <v>76</v>
      </c>
      <c r="M56" s="14">
        <v>76</v>
      </c>
      <c r="N56" s="14">
        <v>76</v>
      </c>
      <c r="O56" s="14">
        <v>76</v>
      </c>
      <c r="P56" s="14">
        <v>76</v>
      </c>
      <c r="Q56" s="14">
        <v>76</v>
      </c>
      <c r="R56" s="14">
        <v>76</v>
      </c>
      <c r="S56" s="14">
        <v>77</v>
      </c>
      <c r="T56" s="14">
        <v>78</v>
      </c>
      <c r="U56" s="14">
        <v>79</v>
      </c>
      <c r="V56" s="14">
        <v>79</v>
      </c>
      <c r="W56" s="14">
        <v>79</v>
      </c>
      <c r="X56" s="14">
        <v>79</v>
      </c>
      <c r="Y56" s="14">
        <v>80</v>
      </c>
      <c r="Z56" s="14">
        <v>80</v>
      </c>
      <c r="AA56" s="14">
        <v>80</v>
      </c>
      <c r="AB56" s="14">
        <v>80</v>
      </c>
      <c r="AC56" s="14">
        <v>80</v>
      </c>
      <c r="AD56" s="14">
        <v>80</v>
      </c>
      <c r="AE56" s="14">
        <v>80</v>
      </c>
      <c r="AF56" s="14">
        <v>80</v>
      </c>
      <c r="AG56" s="14">
        <v>80</v>
      </c>
      <c r="AH56" s="14">
        <v>80</v>
      </c>
      <c r="AI56" s="14">
        <v>81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I56" s="38"/>
      <c r="BJ56" s="35"/>
      <c r="BK56" s="35"/>
      <c r="BL56" s="35"/>
      <c r="BM56" s="35"/>
      <c r="BN56" s="35"/>
      <c r="BO56" s="35"/>
      <c r="BP56" s="35"/>
      <c r="BR56" s="26"/>
      <c r="BS56" s="26"/>
      <c r="BT56" s="26"/>
      <c r="BU56" s="26"/>
      <c r="BV56" s="26"/>
      <c r="BW56" s="26"/>
    </row>
    <row r="57" spans="1:75" x14ac:dyDescent="0.25">
      <c r="A57" s="11" t="s">
        <v>12</v>
      </c>
      <c r="B57" s="15" t="s">
        <v>22</v>
      </c>
      <c r="C57" s="13">
        <v>0.7</v>
      </c>
      <c r="D57" s="14"/>
      <c r="E57" s="14"/>
      <c r="F57" s="14"/>
      <c r="G57" s="14"/>
      <c r="H57" s="14"/>
      <c r="I57" s="14"/>
      <c r="J57" s="14"/>
      <c r="K57" s="14"/>
      <c r="L57" s="14">
        <v>14.337036038018002</v>
      </c>
      <c r="M57" s="14">
        <v>13.235246194657472</v>
      </c>
      <c r="N57" s="14">
        <v>12.211029821579865</v>
      </c>
      <c r="O57" s="14">
        <v>11.244868091749568</v>
      </c>
      <c r="P57" s="14">
        <v>10.346958824990203</v>
      </c>
      <c r="Q57" s="14">
        <v>9.5309262908120775</v>
      </c>
      <c r="R57" s="14">
        <v>8.7709580740933628</v>
      </c>
      <c r="S57" s="14">
        <v>8.0575512690426514</v>
      </c>
      <c r="T57" s="14">
        <v>7.3898821962913326</v>
      </c>
      <c r="U57" s="14">
        <v>6.7670383007413459</v>
      </c>
      <c r="V57" s="14">
        <v>6.1785470612609785</v>
      </c>
      <c r="W57" s="14">
        <v>5.634111380227627</v>
      </c>
      <c r="X57" s="14">
        <v>5.1425218510640365</v>
      </c>
      <c r="Y57" s="14">
        <v>4.6839861610868976</v>
      </c>
      <c r="Z57" s="14">
        <v>4.2551520506044209</v>
      </c>
      <c r="AA57" s="14">
        <v>3.8518505358190951</v>
      </c>
      <c r="AB57" s="14">
        <v>3.463660104986257</v>
      </c>
      <c r="AC57" s="14">
        <v>3.1098895023532207</v>
      </c>
      <c r="AD57" s="14">
        <v>2.7805239778587945</v>
      </c>
      <c r="AE57" s="14">
        <v>2.4701835536370353</v>
      </c>
      <c r="AF57" s="14">
        <v>2.1925178317549956</v>
      </c>
      <c r="AG57" s="14">
        <v>1.92407423925926</v>
      </c>
      <c r="AH57" s="14">
        <v>1.6711642247491925</v>
      </c>
      <c r="AI57" s="14">
        <v>1.4311490100591338</v>
      </c>
      <c r="AJ57" s="14">
        <v>1.207133456852999</v>
      </c>
      <c r="AK57" s="14">
        <v>1.0029417734808781</v>
      </c>
      <c r="AL57" s="14">
        <v>0.80857253848800315</v>
      </c>
      <c r="AM57" s="14">
        <v>0.62992511061358103</v>
      </c>
      <c r="AN57" s="14">
        <v>0.46135402436355871</v>
      </c>
      <c r="AO57" s="14">
        <v>0.30203361896913061</v>
      </c>
      <c r="AP57" s="14">
        <v>0.15575694227506132</v>
      </c>
      <c r="AQ57" s="14">
        <v>1.446215115041849E-2</v>
      </c>
      <c r="AR57" s="14" t="s">
        <v>41</v>
      </c>
      <c r="AS57" s="14" t="s">
        <v>41</v>
      </c>
      <c r="AT57" s="14" t="s">
        <v>41</v>
      </c>
      <c r="AU57" s="14" t="s">
        <v>41</v>
      </c>
      <c r="AV57" s="14" t="s">
        <v>41</v>
      </c>
      <c r="AW57" s="14" t="s">
        <v>41</v>
      </c>
      <c r="AX57" s="14" t="s">
        <v>41</v>
      </c>
      <c r="AY57" s="14" t="s">
        <v>41</v>
      </c>
      <c r="AZ57" s="14" t="s">
        <v>41</v>
      </c>
      <c r="BA57" s="14" t="s">
        <v>41</v>
      </c>
      <c r="BB57" s="14" t="s">
        <v>41</v>
      </c>
      <c r="BC57" s="14" t="s">
        <v>41</v>
      </c>
      <c r="BD57" s="14" t="s">
        <v>41</v>
      </c>
      <c r="BE57" s="14" t="s">
        <v>41</v>
      </c>
      <c r="BF57" s="14" t="s">
        <v>41</v>
      </c>
      <c r="BG57" s="14" t="s">
        <v>41</v>
      </c>
      <c r="BI57" s="38"/>
      <c r="BJ57" s="35"/>
      <c r="BK57" s="35"/>
      <c r="BL57" s="35"/>
      <c r="BM57" s="35"/>
      <c r="BN57" s="35"/>
      <c r="BO57" s="35"/>
      <c r="BP57" s="35"/>
      <c r="BR57" s="26"/>
      <c r="BS57" s="26"/>
      <c r="BT57" s="26"/>
      <c r="BU57" s="26"/>
      <c r="BV57" s="26"/>
      <c r="BW57" s="26"/>
    </row>
    <row r="58" spans="1:75" ht="15.75" thickBot="1" x14ac:dyDescent="0.3">
      <c r="A58" s="16"/>
      <c r="B58" s="17" t="s">
        <v>5</v>
      </c>
      <c r="C58" s="18">
        <v>0.7</v>
      </c>
      <c r="D58" s="19">
        <v>27</v>
      </c>
      <c r="E58" s="19">
        <v>28</v>
      </c>
      <c r="F58" s="19">
        <v>27</v>
      </c>
      <c r="G58" s="19">
        <v>18</v>
      </c>
      <c r="H58" s="19">
        <v>14</v>
      </c>
      <c r="I58" s="19">
        <v>10</v>
      </c>
      <c r="J58" s="19">
        <v>12</v>
      </c>
      <c r="K58" s="19">
        <v>16</v>
      </c>
      <c r="L58" s="19">
        <v>12</v>
      </c>
      <c r="M58" s="19">
        <v>11</v>
      </c>
      <c r="N58" s="19">
        <v>9</v>
      </c>
      <c r="O58" s="19">
        <v>3</v>
      </c>
      <c r="P58" s="19">
        <v>3</v>
      </c>
      <c r="Q58" s="19">
        <v>3</v>
      </c>
      <c r="R58" s="19">
        <v>2</v>
      </c>
      <c r="S58" s="19">
        <v>4</v>
      </c>
      <c r="T58" s="19">
        <v>3</v>
      </c>
      <c r="U58" s="19">
        <v>3</v>
      </c>
      <c r="V58" s="19">
        <v>0</v>
      </c>
      <c r="W58" s="19">
        <v>0</v>
      </c>
      <c r="X58" s="19">
        <v>0</v>
      </c>
      <c r="Y58" s="19">
        <v>4</v>
      </c>
      <c r="Z58" s="19">
        <v>3</v>
      </c>
      <c r="AA58" s="19">
        <v>3</v>
      </c>
      <c r="AB58" s="19">
        <v>3</v>
      </c>
      <c r="AC58" s="19">
        <v>2</v>
      </c>
      <c r="AD58" s="19">
        <v>2</v>
      </c>
      <c r="AE58" s="19">
        <v>2</v>
      </c>
      <c r="AF58" s="19">
        <v>2</v>
      </c>
      <c r="AG58" s="19">
        <v>2</v>
      </c>
      <c r="AH58" s="19">
        <v>2</v>
      </c>
      <c r="AI58" s="19">
        <v>3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I58" s="39"/>
      <c r="BJ58" s="40"/>
      <c r="BK58" s="40"/>
      <c r="BL58" s="40"/>
      <c r="BM58" s="40"/>
      <c r="BN58" s="40"/>
      <c r="BO58" s="40"/>
      <c r="BP58" s="40"/>
      <c r="BR58" s="28"/>
      <c r="BS58" s="28"/>
      <c r="BT58" s="28"/>
      <c r="BU58" s="28"/>
      <c r="BV58" s="28"/>
      <c r="BW58" s="28"/>
    </row>
    <row r="59" spans="1:75" ht="15" customHeight="1" x14ac:dyDescent="0.25">
      <c r="A59" s="7" t="s">
        <v>13</v>
      </c>
      <c r="B59" s="15" t="s">
        <v>4</v>
      </c>
      <c r="C59" s="13">
        <v>0.7</v>
      </c>
      <c r="D59" s="14"/>
      <c r="E59" s="14"/>
      <c r="F59" s="14"/>
      <c r="G59" s="14"/>
      <c r="H59" s="14"/>
      <c r="I59" s="14"/>
      <c r="J59" s="14"/>
      <c r="K59" s="14"/>
      <c r="L59" s="14">
        <v>127.25340382367465</v>
      </c>
      <c r="M59" s="14">
        <v>128.4151764353829</v>
      </c>
      <c r="N59" s="14">
        <v>129.50007638885666</v>
      </c>
      <c r="O59" s="14">
        <v>130.51012108347584</v>
      </c>
      <c r="P59" s="14">
        <v>131.45579442920453</v>
      </c>
      <c r="Q59" s="14">
        <v>132.35313031086898</v>
      </c>
      <c r="R59" s="14">
        <v>133.20751882147093</v>
      </c>
      <c r="S59" s="14">
        <v>134.01899777707325</v>
      </c>
      <c r="T59" s="14">
        <v>134.79023750786118</v>
      </c>
      <c r="U59" s="14">
        <v>135.51944198746384</v>
      </c>
      <c r="V59" s="14">
        <v>136.20870289288058</v>
      </c>
      <c r="W59" s="14">
        <v>136.85994878073376</v>
      </c>
      <c r="X59" s="14">
        <v>137.47570886098376</v>
      </c>
      <c r="Y59" s="14">
        <v>138.06131770771427</v>
      </c>
      <c r="Z59" s="14">
        <v>138.61492934627057</v>
      </c>
      <c r="AA59" s="14">
        <v>139.14080923714107</v>
      </c>
      <c r="AB59" s="14">
        <v>139.63890474121453</v>
      </c>
      <c r="AC59" s="14">
        <v>140.11091952255404</v>
      </c>
      <c r="AD59" s="14">
        <v>140.5601193159743</v>
      </c>
      <c r="AE59" s="14">
        <v>140.98756774157346</v>
      </c>
      <c r="AF59" s="14">
        <v>141.39384758276725</v>
      </c>
      <c r="AG59" s="14">
        <v>141.78049767420745</v>
      </c>
      <c r="AH59" s="14">
        <v>142.14874623086882</v>
      </c>
      <c r="AI59" s="14">
        <v>142.49937770165684</v>
      </c>
      <c r="AJ59" s="14">
        <v>142.83395216115744</v>
      </c>
      <c r="AK59" s="14">
        <v>143.15341503928866</v>
      </c>
      <c r="AL59" s="14">
        <v>143.45832271749953</v>
      </c>
      <c r="AM59" s="14">
        <v>143.74928896114585</v>
      </c>
      <c r="AN59" s="14">
        <v>144.02938574571738</v>
      </c>
      <c r="AO59" s="14">
        <v>144.2969340231792</v>
      </c>
      <c r="AP59" s="14">
        <v>144.55311425354398</v>
      </c>
      <c r="AQ59" s="14">
        <v>144.79854641026463</v>
      </c>
      <c r="AR59" s="14">
        <v>145.03497217978563</v>
      </c>
      <c r="AS59" s="14">
        <v>145.26159821591216</v>
      </c>
      <c r="AT59" s="14">
        <v>145.47992243451748</v>
      </c>
      <c r="AU59" s="14">
        <v>145.69042971084653</v>
      </c>
      <c r="AV59" s="14">
        <v>145.8948053917332</v>
      </c>
      <c r="AW59" s="14">
        <v>146.09085415014439</v>
      </c>
      <c r="AX59" s="14">
        <v>146.28115099938026</v>
      </c>
      <c r="AY59" s="14">
        <v>146.46496624390045</v>
      </c>
      <c r="AZ59" s="14">
        <v>146.64234334986074</v>
      </c>
      <c r="BA59" s="14">
        <v>146.81482908710899</v>
      </c>
      <c r="BB59" s="14">
        <v>146.9814462737655</v>
      </c>
      <c r="BC59" s="14">
        <v>147.14489121843039</v>
      </c>
      <c r="BD59" s="14">
        <v>147.30301857932432</v>
      </c>
      <c r="BE59" s="14">
        <v>147.45696751942376</v>
      </c>
      <c r="BF59" s="14">
        <v>147.60564127674371</v>
      </c>
      <c r="BG59" s="14">
        <v>147.75170003811419</v>
      </c>
      <c r="BI59" s="41" t="s">
        <v>29</v>
      </c>
      <c r="BJ59" s="34">
        <f>IF(ISNUMBER(AO59-K60),(AO59-K60),"N/A")</f>
        <v>18.296934023179205</v>
      </c>
      <c r="BK59" s="34">
        <f>IF(ISNUMBER(AO59-K60),7*(AO59-K60)/30,"N/A")</f>
        <v>4.2692846054084814</v>
      </c>
      <c r="BL59" s="34">
        <f>IF(ISNUMBER(AO59-K60),(AO59-K60)/30,"N/A")</f>
        <v>0.60989780077264011</v>
      </c>
      <c r="BM59" s="34">
        <f>IF(ISNUMBER(AO61-K62),AO61-K62,"N/A")</f>
        <v>-23.03289208660668</v>
      </c>
      <c r="BN59" s="34">
        <f>IF(ISNUMBER(AO61-K62),7*(AO61-K62)/30,"N/A")</f>
        <v>-5.3743414868748918</v>
      </c>
      <c r="BO59" s="34">
        <f>IF(ISNUMBER(AO61-K62),(AO61-K62)/30,"N/A")</f>
        <v>-0.767763069553556</v>
      </c>
      <c r="BP59" s="34">
        <f>AO61</f>
        <v>0.9671079133933187</v>
      </c>
      <c r="BR59" s="26"/>
      <c r="BS59" s="26"/>
      <c r="BT59" s="26"/>
      <c r="BU59" s="26"/>
      <c r="BV59" s="26"/>
      <c r="BW59" s="26"/>
    </row>
    <row r="60" spans="1:75" x14ac:dyDescent="0.25">
      <c r="A60" s="11"/>
      <c r="B60" s="12" t="s">
        <v>5</v>
      </c>
      <c r="C60" s="13">
        <v>0.7</v>
      </c>
      <c r="D60" s="14">
        <v>106</v>
      </c>
      <c r="E60" s="14">
        <v>110</v>
      </c>
      <c r="F60" s="14">
        <v>116</v>
      </c>
      <c r="G60" s="14">
        <v>116</v>
      </c>
      <c r="H60" s="14">
        <v>122</v>
      </c>
      <c r="I60" s="14">
        <v>123</v>
      </c>
      <c r="J60" s="14">
        <v>125</v>
      </c>
      <c r="K60" s="14">
        <v>126</v>
      </c>
      <c r="L60" s="14">
        <v>126</v>
      </c>
      <c r="M60" s="14">
        <v>129</v>
      </c>
      <c r="N60" s="14">
        <v>130</v>
      </c>
      <c r="O60" s="14">
        <v>131</v>
      </c>
      <c r="P60" s="14">
        <v>134</v>
      </c>
      <c r="Q60" s="14">
        <v>136</v>
      </c>
      <c r="R60" s="14">
        <v>137</v>
      </c>
      <c r="S60" s="14">
        <v>137</v>
      </c>
      <c r="T60" s="14">
        <v>137</v>
      </c>
      <c r="U60" s="14">
        <v>137</v>
      </c>
      <c r="V60" s="14">
        <v>138</v>
      </c>
      <c r="W60" s="14">
        <v>138</v>
      </c>
      <c r="X60" s="14">
        <v>140</v>
      </c>
      <c r="Y60" s="14">
        <v>140</v>
      </c>
      <c r="Z60" s="14">
        <v>141</v>
      </c>
      <c r="AA60" s="14">
        <v>141</v>
      </c>
      <c r="AB60" s="14">
        <v>141</v>
      </c>
      <c r="AC60" s="14">
        <v>141</v>
      </c>
      <c r="AD60" s="14">
        <v>141</v>
      </c>
      <c r="AE60" s="14">
        <v>141</v>
      </c>
      <c r="AF60" s="14">
        <v>141</v>
      </c>
      <c r="AG60" s="14">
        <v>141</v>
      </c>
      <c r="AH60" s="14">
        <v>141</v>
      </c>
      <c r="AI60" s="14">
        <v>141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I60" s="38"/>
      <c r="BJ60" s="35"/>
      <c r="BK60" s="35"/>
      <c r="BL60" s="35"/>
      <c r="BM60" s="35"/>
      <c r="BN60" s="35"/>
      <c r="BO60" s="35"/>
      <c r="BP60" s="35"/>
      <c r="BR60" s="26"/>
      <c r="BS60" s="26"/>
      <c r="BT60" s="26"/>
      <c r="BU60" s="26"/>
      <c r="BV60" s="26"/>
      <c r="BW60" s="26"/>
    </row>
    <row r="61" spans="1:75" x14ac:dyDescent="0.25">
      <c r="A61" s="11" t="s">
        <v>13</v>
      </c>
      <c r="B61" s="15" t="s">
        <v>6</v>
      </c>
      <c r="C61" s="13">
        <v>0.7</v>
      </c>
      <c r="D61" s="14"/>
      <c r="E61" s="14"/>
      <c r="F61" s="14"/>
      <c r="G61" s="14"/>
      <c r="H61" s="14"/>
      <c r="I61" s="14"/>
      <c r="J61" s="14"/>
      <c r="K61" s="14"/>
      <c r="L61" s="14">
        <v>21.259050606633497</v>
      </c>
      <c r="M61" s="14">
        <v>19.664493851402128</v>
      </c>
      <c r="N61" s="14">
        <v>18.18229285551158</v>
      </c>
      <c r="O61" s="14">
        <v>16.787568627858512</v>
      </c>
      <c r="P61" s="14">
        <v>15.494993960351515</v>
      </c>
      <c r="Q61" s="14">
        <v>14.33789431669237</v>
      </c>
      <c r="R61" s="14">
        <v>13.262929537297167</v>
      </c>
      <c r="S61" s="14">
        <v>12.224429455193455</v>
      </c>
      <c r="T61" s="14">
        <v>11.246489778564861</v>
      </c>
      <c r="U61" s="14">
        <v>10.33379886494402</v>
      </c>
      <c r="V61" s="14">
        <v>9.481644337606479</v>
      </c>
      <c r="W61" s="14">
        <v>8.7096899312852223</v>
      </c>
      <c r="X61" s="14">
        <v>8.0114077207927856</v>
      </c>
      <c r="Y61" s="14">
        <v>7.3510190234961357</v>
      </c>
      <c r="Z61" s="14">
        <v>6.7138146920463582</v>
      </c>
      <c r="AA61" s="14">
        <v>6.1184105409961047</v>
      </c>
      <c r="AB61" s="14">
        <v>5.5658932729399835</v>
      </c>
      <c r="AC61" s="14">
        <v>5.0517502260156633</v>
      </c>
      <c r="AD61" s="14">
        <v>4.5734505189530879</v>
      </c>
      <c r="AE61" s="14">
        <v>4.1338596483344503</v>
      </c>
      <c r="AF61" s="14">
        <v>3.716382661899869</v>
      </c>
      <c r="AG61" s="14">
        <v>3.3235599463476406</v>
      </c>
      <c r="AH61" s="14">
        <v>2.9575338875006345</v>
      </c>
      <c r="AI61" s="14">
        <v>2.6145026483199389</v>
      </c>
      <c r="AJ61" s="14">
        <v>2.2920112618430712</v>
      </c>
      <c r="AK61" s="14">
        <v>1.9904540634806822</v>
      </c>
      <c r="AL61" s="14">
        <v>1.7110755907749589</v>
      </c>
      <c r="AM61" s="14">
        <v>1.4440191013123631</v>
      </c>
      <c r="AN61" s="14">
        <v>1.1982763025535874</v>
      </c>
      <c r="AO61" s="14">
        <v>0.9671079133933187</v>
      </c>
      <c r="AP61" s="14">
        <v>0.74835243094537918</v>
      </c>
      <c r="AQ61" s="14">
        <v>0.5415466194233105</v>
      </c>
      <c r="AR61" s="14">
        <v>0.35159065229309161</v>
      </c>
      <c r="AS61" s="14">
        <v>0.17357349285290469</v>
      </c>
      <c r="AT61" s="14">
        <v>4.2073684608172623E-3</v>
      </c>
      <c r="AU61" s="14" t="s">
        <v>41</v>
      </c>
      <c r="AV61" s="14" t="s">
        <v>41</v>
      </c>
      <c r="AW61" s="14" t="s">
        <v>41</v>
      </c>
      <c r="AX61" s="14" t="s">
        <v>41</v>
      </c>
      <c r="AY61" s="14" t="s">
        <v>41</v>
      </c>
      <c r="AZ61" s="14" t="s">
        <v>41</v>
      </c>
      <c r="BA61" s="14" t="s">
        <v>41</v>
      </c>
      <c r="BB61" s="14" t="s">
        <v>41</v>
      </c>
      <c r="BC61" s="14" t="s">
        <v>41</v>
      </c>
      <c r="BD61" s="14" t="s">
        <v>41</v>
      </c>
      <c r="BE61" s="14" t="s">
        <v>41</v>
      </c>
      <c r="BF61" s="14" t="s">
        <v>41</v>
      </c>
      <c r="BG61" s="14" t="s">
        <v>41</v>
      </c>
      <c r="BI61" s="38"/>
      <c r="BJ61" s="35"/>
      <c r="BK61" s="35"/>
      <c r="BL61" s="35"/>
      <c r="BM61" s="35"/>
      <c r="BN61" s="35"/>
      <c r="BO61" s="35"/>
      <c r="BP61" s="35"/>
      <c r="BR61" s="26"/>
      <c r="BS61" s="26"/>
      <c r="BT61" s="26"/>
      <c r="BU61" s="26"/>
      <c r="BV61" s="26"/>
      <c r="BW61" s="26"/>
    </row>
    <row r="62" spans="1:75" x14ac:dyDescent="0.25">
      <c r="A62" s="11"/>
      <c r="B62" s="12" t="s">
        <v>5</v>
      </c>
      <c r="C62" s="13">
        <v>0.7</v>
      </c>
      <c r="D62" s="14">
        <v>35</v>
      </c>
      <c r="E62" s="14">
        <v>33</v>
      </c>
      <c r="F62" s="14">
        <v>33</v>
      </c>
      <c r="G62" s="14">
        <v>23</v>
      </c>
      <c r="H62" s="14">
        <v>25</v>
      </c>
      <c r="I62" s="14">
        <v>26</v>
      </c>
      <c r="J62" s="14">
        <v>25</v>
      </c>
      <c r="K62" s="14">
        <v>24</v>
      </c>
      <c r="L62" s="14">
        <v>20</v>
      </c>
      <c r="M62" s="14">
        <v>19</v>
      </c>
      <c r="N62" s="14">
        <v>17</v>
      </c>
      <c r="O62" s="14">
        <v>18</v>
      </c>
      <c r="P62" s="14">
        <v>17</v>
      </c>
      <c r="Q62" s="14">
        <v>18</v>
      </c>
      <c r="R62" s="14">
        <v>17</v>
      </c>
      <c r="S62" s="14">
        <v>15</v>
      </c>
      <c r="T62" s="14">
        <v>11</v>
      </c>
      <c r="U62" s="14">
        <v>6</v>
      </c>
      <c r="V62" s="14">
        <v>6</v>
      </c>
      <c r="W62" s="14">
        <v>5</v>
      </c>
      <c r="X62" s="14">
        <v>7</v>
      </c>
      <c r="Y62" s="14">
        <v>5</v>
      </c>
      <c r="Z62" s="14">
        <v>4</v>
      </c>
      <c r="AA62" s="14">
        <v>3</v>
      </c>
      <c r="AB62" s="14">
        <v>3</v>
      </c>
      <c r="AC62" s="14">
        <v>1</v>
      </c>
      <c r="AD62" s="14">
        <v>1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I62" s="42"/>
      <c r="BJ62" s="36"/>
      <c r="BK62" s="36"/>
      <c r="BL62" s="36"/>
      <c r="BM62" s="36"/>
      <c r="BN62" s="36"/>
      <c r="BO62" s="36"/>
      <c r="BP62" s="36"/>
      <c r="BR62" s="27">
        <v>85</v>
      </c>
      <c r="BS62" s="27">
        <v>24</v>
      </c>
      <c r="BT62" s="27">
        <v>114</v>
      </c>
      <c r="BU62" s="27">
        <v>46</v>
      </c>
      <c r="BV62" s="27">
        <v>761</v>
      </c>
      <c r="BW62" s="27">
        <v>271</v>
      </c>
    </row>
    <row r="63" spans="1:75" x14ac:dyDescent="0.25">
      <c r="A63" s="7" t="s">
        <v>13</v>
      </c>
      <c r="B63" s="8" t="s">
        <v>21</v>
      </c>
      <c r="C63" s="9">
        <v>0.7</v>
      </c>
      <c r="D63" s="10"/>
      <c r="E63" s="10"/>
      <c r="F63" s="10"/>
      <c r="G63" s="10"/>
      <c r="H63" s="10"/>
      <c r="I63" s="10"/>
      <c r="J63" s="10"/>
      <c r="K63" s="10"/>
      <c r="L63" s="10">
        <v>44.297529579512315</v>
      </c>
      <c r="M63" s="10">
        <v>44.576385001521203</v>
      </c>
      <c r="N63" s="10">
        <v>44.838100726541548</v>
      </c>
      <c r="O63" s="10">
        <v>45.081681906168662</v>
      </c>
      <c r="P63" s="10">
        <v>45.309662822089081</v>
      </c>
      <c r="Q63" s="10">
        <v>45.526962006313283</v>
      </c>
      <c r="R63" s="10">
        <v>45.73278603454051</v>
      </c>
      <c r="S63" s="10">
        <v>45.926109074578903</v>
      </c>
      <c r="T63" s="10">
        <v>46.109119948721371</v>
      </c>
      <c r="U63" s="10">
        <v>46.282298909873951</v>
      </c>
      <c r="V63" s="10">
        <v>46.444762046132929</v>
      </c>
      <c r="W63" s="10">
        <v>46.599428851667518</v>
      </c>
      <c r="X63" s="10">
        <v>46.74586753612801</v>
      </c>
      <c r="Y63" s="10">
        <v>46.885153391746194</v>
      </c>
      <c r="Z63" s="10">
        <v>47.016878115185023</v>
      </c>
      <c r="AA63" s="10">
        <v>47.141476537847815</v>
      </c>
      <c r="AB63" s="10">
        <v>47.259300318350569</v>
      </c>
      <c r="AC63" s="10">
        <v>47.370673252180211</v>
      </c>
      <c r="AD63" s="10">
        <v>47.476425266530036</v>
      </c>
      <c r="AE63" s="10">
        <v>47.577100702813368</v>
      </c>
      <c r="AF63" s="10">
        <v>47.672752268181064</v>
      </c>
      <c r="AG63" s="10">
        <v>47.763639404320863</v>
      </c>
      <c r="AH63" s="10">
        <v>47.850082736301893</v>
      </c>
      <c r="AI63" s="10">
        <v>47.932301529253806</v>
      </c>
      <c r="AJ63" s="10">
        <v>48.010544420533847</v>
      </c>
      <c r="AK63" s="10">
        <v>48.085037636606543</v>
      </c>
      <c r="AL63" s="10">
        <v>48.156121636754449</v>
      </c>
      <c r="AM63" s="10">
        <v>48.223956102741589</v>
      </c>
      <c r="AN63" s="10">
        <v>48.288861459543533</v>
      </c>
      <c r="AO63" s="10">
        <v>48.350895431378405</v>
      </c>
      <c r="AP63" s="10">
        <v>48.410206183407894</v>
      </c>
      <c r="AQ63" s="10">
        <v>48.466962092686579</v>
      </c>
      <c r="AR63" s="10">
        <v>48.521432012706356</v>
      </c>
      <c r="AS63" s="10">
        <v>48.573613878631313</v>
      </c>
      <c r="AT63" s="10">
        <v>48.623751654217337</v>
      </c>
      <c r="AU63" s="10">
        <v>48.671961881938692</v>
      </c>
      <c r="AV63" s="10">
        <v>48.718504603427888</v>
      </c>
      <c r="AW63" s="10">
        <v>48.763219778000867</v>
      </c>
      <c r="AX63" s="10">
        <v>48.806440634762403</v>
      </c>
      <c r="AY63" s="10">
        <v>48.848135647649968</v>
      </c>
      <c r="AZ63" s="10">
        <v>48.888365136231087</v>
      </c>
      <c r="BA63" s="10">
        <v>48.927330011431799</v>
      </c>
      <c r="BB63" s="10">
        <v>48.964982601706218</v>
      </c>
      <c r="BC63" s="10">
        <v>49.00164124877238</v>
      </c>
      <c r="BD63" s="10">
        <v>49.037139519685326</v>
      </c>
      <c r="BE63" s="10">
        <v>49.0716292120443</v>
      </c>
      <c r="BF63" s="10">
        <v>49.105016378426988</v>
      </c>
      <c r="BG63" s="10">
        <v>49.137608418076212</v>
      </c>
      <c r="BI63" s="37" t="s">
        <v>30</v>
      </c>
      <c r="BJ63" s="34">
        <f>IF(ISNUMBER(AO63-K64),(AO63-K64),"N/A")</f>
        <v>4.3508954313784045</v>
      </c>
      <c r="BK63" s="34">
        <f>IF(ISNUMBER(AO63-K64),7*(AO63-K64)/30,"N/A")</f>
        <v>1.0152089339882944</v>
      </c>
      <c r="BL63" s="35">
        <f>IF(ISNUMBER(AO63-K64),(AO63-K64)/30,"N/A")</f>
        <v>0.14502984771261349</v>
      </c>
      <c r="BM63" s="35" t="str">
        <f>IF(ISNUMBER(AO65-K66),AO65-K66,"N/A")</f>
        <v>N/A</v>
      </c>
      <c r="BN63" s="35" t="str">
        <f>IF(ISNUMBER(AO65-K66),7*(AO65-K66)/30,"N/A")</f>
        <v>N/A</v>
      </c>
      <c r="BO63" s="35" t="str">
        <f>IF(ISNUMBER(AO65-K66),(AO65-K66)/30,"N/A")</f>
        <v>N/A</v>
      </c>
      <c r="BP63" s="35" t="str">
        <f>AO65</f>
        <v>N/A</v>
      </c>
      <c r="BR63" s="26"/>
      <c r="BS63" s="26"/>
      <c r="BT63" s="26"/>
      <c r="BU63" s="26"/>
      <c r="BV63" s="26"/>
      <c r="BW63" s="26"/>
    </row>
    <row r="64" spans="1:75" x14ac:dyDescent="0.25">
      <c r="A64" s="11"/>
      <c r="B64" s="12" t="s">
        <v>5</v>
      </c>
      <c r="C64" s="13">
        <v>0.7</v>
      </c>
      <c r="D64" s="14">
        <v>40</v>
      </c>
      <c r="E64" s="14">
        <v>40</v>
      </c>
      <c r="F64" s="14">
        <v>41</v>
      </c>
      <c r="G64" s="14">
        <v>41</v>
      </c>
      <c r="H64" s="14">
        <v>43</v>
      </c>
      <c r="I64" s="14">
        <v>43</v>
      </c>
      <c r="J64" s="14">
        <v>43</v>
      </c>
      <c r="K64" s="14">
        <v>44</v>
      </c>
      <c r="L64" s="14">
        <v>44</v>
      </c>
      <c r="M64" s="14">
        <v>44</v>
      </c>
      <c r="N64" s="14">
        <v>44</v>
      </c>
      <c r="O64" s="14">
        <v>44</v>
      </c>
      <c r="P64" s="14">
        <v>44</v>
      </c>
      <c r="Q64" s="14">
        <v>44</v>
      </c>
      <c r="R64" s="14">
        <v>44</v>
      </c>
      <c r="S64" s="14">
        <v>44</v>
      </c>
      <c r="T64" s="14">
        <v>44</v>
      </c>
      <c r="U64" s="14">
        <v>44</v>
      </c>
      <c r="V64" s="14">
        <v>44</v>
      </c>
      <c r="W64" s="14">
        <v>44</v>
      </c>
      <c r="X64" s="14">
        <v>44</v>
      </c>
      <c r="Y64" s="14">
        <v>44</v>
      </c>
      <c r="Z64" s="14">
        <v>44</v>
      </c>
      <c r="AA64" s="14">
        <v>44</v>
      </c>
      <c r="AB64" s="14">
        <v>44</v>
      </c>
      <c r="AC64" s="14">
        <v>44</v>
      </c>
      <c r="AD64" s="14">
        <v>44</v>
      </c>
      <c r="AE64" s="14">
        <v>44</v>
      </c>
      <c r="AF64" s="14">
        <v>44</v>
      </c>
      <c r="AG64" s="14">
        <v>44</v>
      </c>
      <c r="AH64" s="14">
        <v>44</v>
      </c>
      <c r="AI64" s="14">
        <v>44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I64" s="38"/>
      <c r="BJ64" s="35"/>
      <c r="BK64" s="35"/>
      <c r="BL64" s="35"/>
      <c r="BM64" s="35"/>
      <c r="BN64" s="35"/>
      <c r="BO64" s="35"/>
      <c r="BP64" s="35"/>
      <c r="BR64" s="26"/>
      <c r="BS64" s="26"/>
      <c r="BT64" s="26"/>
      <c r="BU64" s="26"/>
      <c r="BV64" s="26"/>
      <c r="BW64" s="26"/>
    </row>
    <row r="65" spans="1:75" x14ac:dyDescent="0.25">
      <c r="A65" s="11" t="s">
        <v>13</v>
      </c>
      <c r="B65" s="15" t="s">
        <v>22</v>
      </c>
      <c r="C65" s="13">
        <v>0.7</v>
      </c>
      <c r="D65" s="14"/>
      <c r="E65" s="14"/>
      <c r="F65" s="14"/>
      <c r="G65" s="14"/>
      <c r="H65" s="14"/>
      <c r="I65" s="14"/>
      <c r="J65" s="14"/>
      <c r="K65" s="14"/>
      <c r="L65" s="14">
        <v>4.5052863528739318</v>
      </c>
      <c r="M65" s="14">
        <v>4.1540904799691702</v>
      </c>
      <c r="N65" s="14">
        <v>3.8281477378993882</v>
      </c>
      <c r="O65" s="14">
        <v>3.5155413601537893</v>
      </c>
      <c r="P65" s="14">
        <v>3.2242831230335947</v>
      </c>
      <c r="Q65" s="14">
        <v>2.9594824714155599</v>
      </c>
      <c r="R65" s="14">
        <v>2.7121562722023347</v>
      </c>
      <c r="S65" s="14">
        <v>2.47993270325391</v>
      </c>
      <c r="T65" s="14">
        <v>2.2631918008656671</v>
      </c>
      <c r="U65" s="14">
        <v>2.0593110380074657</v>
      </c>
      <c r="V65" s="14">
        <v>1.8649434847251287</v>
      </c>
      <c r="W65" s="14">
        <v>1.6851985908145859</v>
      </c>
      <c r="X65" s="14">
        <v>1.5225315483303006</v>
      </c>
      <c r="Y65" s="14">
        <v>1.3657414362919009</v>
      </c>
      <c r="Z65" s="14">
        <v>1.2199943297644436</v>
      </c>
      <c r="AA65" s="14">
        <v>1.0843508244036275</v>
      </c>
      <c r="AB65" s="14">
        <v>0.9506847254873565</v>
      </c>
      <c r="AC65" s="14">
        <v>0.83020607488348164</v>
      </c>
      <c r="AD65" s="14">
        <v>0.71614237413643034</v>
      </c>
      <c r="AE65" s="14">
        <v>0.60537888010811169</v>
      </c>
      <c r="AF65" s="14">
        <v>0.50629186826245975</v>
      </c>
      <c r="AG65" s="14">
        <v>0.4088236449382221</v>
      </c>
      <c r="AH65" s="14">
        <v>0.31766502160133275</v>
      </c>
      <c r="AI65" s="14">
        <v>0.23147729946592877</v>
      </c>
      <c r="AJ65" s="14">
        <v>0.14929036358064546</v>
      </c>
      <c r="AK65" s="14">
        <v>7.5228483307810651E-2</v>
      </c>
      <c r="AL65" s="14">
        <v>2.8110223200522033E-3</v>
      </c>
      <c r="AM65" s="14" t="s">
        <v>41</v>
      </c>
      <c r="AN65" s="14" t="s">
        <v>41</v>
      </c>
      <c r="AO65" s="14" t="s">
        <v>41</v>
      </c>
      <c r="AP65" s="14" t="s">
        <v>41</v>
      </c>
      <c r="AQ65" s="14" t="s">
        <v>41</v>
      </c>
      <c r="AR65" s="14" t="s">
        <v>41</v>
      </c>
      <c r="AS65" s="14" t="s">
        <v>41</v>
      </c>
      <c r="AT65" s="14" t="s">
        <v>41</v>
      </c>
      <c r="AU65" s="14" t="s">
        <v>41</v>
      </c>
      <c r="AV65" s="14" t="s">
        <v>41</v>
      </c>
      <c r="AW65" s="14" t="s">
        <v>41</v>
      </c>
      <c r="AX65" s="14" t="s">
        <v>41</v>
      </c>
      <c r="AY65" s="14" t="s">
        <v>41</v>
      </c>
      <c r="AZ65" s="14" t="s">
        <v>41</v>
      </c>
      <c r="BA65" s="14" t="s">
        <v>41</v>
      </c>
      <c r="BB65" s="14" t="s">
        <v>41</v>
      </c>
      <c r="BC65" s="14" t="s">
        <v>41</v>
      </c>
      <c r="BD65" s="14" t="s">
        <v>41</v>
      </c>
      <c r="BE65" s="14" t="s">
        <v>41</v>
      </c>
      <c r="BF65" s="14" t="s">
        <v>41</v>
      </c>
      <c r="BG65" s="14" t="s">
        <v>41</v>
      </c>
      <c r="BI65" s="38"/>
      <c r="BJ65" s="35"/>
      <c r="BK65" s="35"/>
      <c r="BL65" s="35"/>
      <c r="BM65" s="35"/>
      <c r="BN65" s="35"/>
      <c r="BO65" s="35"/>
      <c r="BP65" s="35"/>
      <c r="BR65" s="26"/>
      <c r="BS65" s="26"/>
      <c r="BT65" s="26"/>
      <c r="BU65" s="26"/>
      <c r="BV65" s="26"/>
      <c r="BW65" s="26"/>
    </row>
    <row r="66" spans="1:75" ht="15.75" thickBot="1" x14ac:dyDescent="0.3">
      <c r="A66" s="16"/>
      <c r="B66" s="17" t="s">
        <v>5</v>
      </c>
      <c r="C66" s="18">
        <v>0.7</v>
      </c>
      <c r="D66" s="19">
        <v>10</v>
      </c>
      <c r="E66" s="19">
        <v>7</v>
      </c>
      <c r="F66" s="19">
        <v>6</v>
      </c>
      <c r="G66" s="19">
        <v>6</v>
      </c>
      <c r="H66" s="19">
        <v>7</v>
      </c>
      <c r="I66" s="19">
        <v>6</v>
      </c>
      <c r="J66" s="19">
        <v>6</v>
      </c>
      <c r="K66" s="19">
        <v>7</v>
      </c>
      <c r="L66" s="19">
        <v>3</v>
      </c>
      <c r="M66" s="19">
        <v>3</v>
      </c>
      <c r="N66" s="19">
        <v>2</v>
      </c>
      <c r="O66" s="19">
        <v>1</v>
      </c>
      <c r="P66" s="19">
        <v>1</v>
      </c>
      <c r="Q66" s="19">
        <v>1</v>
      </c>
      <c r="R66" s="19">
        <v>1</v>
      </c>
      <c r="S66" s="19">
        <v>1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</v>
      </c>
      <c r="BI66" s="39"/>
      <c r="BJ66" s="40"/>
      <c r="BK66" s="40"/>
      <c r="BL66" s="40"/>
      <c r="BM66" s="40"/>
      <c r="BN66" s="40"/>
      <c r="BO66" s="40"/>
      <c r="BP66" s="40"/>
      <c r="BR66" s="28"/>
      <c r="BS66" s="28"/>
      <c r="BT66" s="28"/>
      <c r="BU66" s="28"/>
      <c r="BV66" s="28"/>
      <c r="BW66" s="28"/>
    </row>
    <row r="67" spans="1:75" ht="15" customHeight="1" x14ac:dyDescent="0.25">
      <c r="A67" s="7" t="s">
        <v>14</v>
      </c>
      <c r="B67" s="15" t="s">
        <v>4</v>
      </c>
      <c r="C67" s="13">
        <v>0.7</v>
      </c>
      <c r="D67" s="14"/>
      <c r="E67" s="14"/>
      <c r="F67" s="14"/>
      <c r="G67" s="14"/>
      <c r="H67" s="14"/>
      <c r="I67" s="14"/>
      <c r="J67" s="14"/>
      <c r="K67" s="14"/>
      <c r="L67" s="14">
        <v>43.233066817904877</v>
      </c>
      <c r="M67" s="14">
        <v>43.44982049733904</v>
      </c>
      <c r="N67" s="14">
        <v>43.651947422465909</v>
      </c>
      <c r="O67" s="14">
        <v>43.839997201845136</v>
      </c>
      <c r="P67" s="14">
        <v>44.01624810016645</v>
      </c>
      <c r="Q67" s="14">
        <v>44.183621955422851</v>
      </c>
      <c r="R67" s="14">
        <v>44.343328111224515</v>
      </c>
      <c r="S67" s="14">
        <v>44.495178098235336</v>
      </c>
      <c r="T67" s="14">
        <v>44.639690563176615</v>
      </c>
      <c r="U67" s="14">
        <v>44.776364495663728</v>
      </c>
      <c r="V67" s="14">
        <v>44.905500771096207</v>
      </c>
      <c r="W67" s="14">
        <v>45.027526041476541</v>
      </c>
      <c r="X67" s="14">
        <v>45.142920521540404</v>
      </c>
      <c r="Y67" s="14">
        <v>45.252672515182681</v>
      </c>
      <c r="Z67" s="14">
        <v>45.356422358253518</v>
      </c>
      <c r="AA67" s="14">
        <v>45.454967616202154</v>
      </c>
      <c r="AB67" s="14">
        <v>45.548284947416107</v>
      </c>
      <c r="AC67" s="14">
        <v>45.636705440305711</v>
      </c>
      <c r="AD67" s="14">
        <v>45.720804579469785</v>
      </c>
      <c r="AE67" s="14">
        <v>45.800827913534476</v>
      </c>
      <c r="AF67" s="14">
        <v>45.876906152890434</v>
      </c>
      <c r="AG67" s="14">
        <v>45.9492846437496</v>
      </c>
      <c r="AH67" s="14">
        <v>46.018202385142253</v>
      </c>
      <c r="AI67" s="14">
        <v>46.083824151840169</v>
      </c>
      <c r="AJ67" s="14">
        <v>46.146409884752224</v>
      </c>
      <c r="AK67" s="14">
        <v>46.206153916328894</v>
      </c>
      <c r="AL67" s="14">
        <v>46.263172687031748</v>
      </c>
      <c r="AM67" s="14">
        <v>46.317592282806864</v>
      </c>
      <c r="AN67" s="14">
        <v>46.369932702988642</v>
      </c>
      <c r="AO67" s="14">
        <v>46.419933004434434</v>
      </c>
      <c r="AP67" s="14">
        <v>46.467798838479403</v>
      </c>
      <c r="AQ67" s="14">
        <v>46.513649717643979</v>
      </c>
      <c r="AR67" s="14">
        <v>46.557796055002505</v>
      </c>
      <c r="AS67" s="14">
        <v>46.600110836483097</v>
      </c>
      <c r="AT67" s="14">
        <v>46.64086157708649</v>
      </c>
      <c r="AU67" s="14">
        <v>46.68013890678133</v>
      </c>
      <c r="AV67" s="14">
        <v>46.718241231954678</v>
      </c>
      <c r="AW67" s="14">
        <v>46.754798084128389</v>
      </c>
      <c r="AX67" s="14">
        <v>46.790261997746867</v>
      </c>
      <c r="AY67" s="14">
        <v>46.82451236065743</v>
      </c>
      <c r="AZ67" s="14">
        <v>46.857565021883296</v>
      </c>
      <c r="BA67" s="14">
        <v>46.889692205304925</v>
      </c>
      <c r="BB67" s="14">
        <v>46.920728903722122</v>
      </c>
      <c r="BC67" s="14">
        <v>46.951145888481207</v>
      </c>
      <c r="BD67" s="14">
        <v>46.980575119400463</v>
      </c>
      <c r="BE67" s="14">
        <v>47.009219351175624</v>
      </c>
      <c r="BF67" s="14">
        <v>47.03689154405496</v>
      </c>
      <c r="BG67" s="14">
        <v>47.064054519400571</v>
      </c>
      <c r="BI67" s="41" t="s">
        <v>29</v>
      </c>
      <c r="BJ67" s="34">
        <f>IF(ISNUMBER(AO67-K68),(AO67-K68),"N/A")</f>
        <v>3.4199330044344336</v>
      </c>
      <c r="BK67" s="34">
        <f>IF(ISNUMBER(AO67-K68),7*(AO67-K68)/30,"N/A")</f>
        <v>0.79798436770136782</v>
      </c>
      <c r="BL67" s="34">
        <f>IF(ISNUMBER(AO67-K68),(AO67-K68)/30,"N/A")</f>
        <v>0.11399776681448112</v>
      </c>
      <c r="BM67" s="34">
        <f>IF(ISNUMBER(AO69-K70),AO69-K70,"N/A")</f>
        <v>-4.9903531493457995</v>
      </c>
      <c r="BN67" s="34">
        <f>IF(ISNUMBER(AO69-K70),7*(AO69-K70)/30,"N/A")</f>
        <v>-1.1644157348473532</v>
      </c>
      <c r="BO67" s="34">
        <f>IF(ISNUMBER(AO69-K70),(AO69-K70)/30,"N/A")</f>
        <v>-0.16634510497819333</v>
      </c>
      <c r="BP67" s="34">
        <f>AO69</f>
        <v>9.6468506542002341E-3</v>
      </c>
      <c r="BR67" s="26"/>
      <c r="BS67" s="26"/>
      <c r="BT67" s="26"/>
      <c r="BU67" s="26"/>
      <c r="BV67" s="26"/>
      <c r="BW67" s="26"/>
    </row>
    <row r="68" spans="1:75" x14ac:dyDescent="0.25">
      <c r="A68" s="11"/>
      <c r="B68" s="12" t="s">
        <v>5</v>
      </c>
      <c r="C68" s="13">
        <v>0.7</v>
      </c>
      <c r="D68" s="14">
        <v>41</v>
      </c>
      <c r="E68" s="14">
        <v>41</v>
      </c>
      <c r="F68" s="14">
        <v>42</v>
      </c>
      <c r="G68" s="14">
        <v>43</v>
      </c>
      <c r="H68" s="14">
        <v>43</v>
      </c>
      <c r="I68" s="14">
        <v>43</v>
      </c>
      <c r="J68" s="14">
        <v>43</v>
      </c>
      <c r="K68" s="14">
        <v>43</v>
      </c>
      <c r="L68" s="14">
        <v>43</v>
      </c>
      <c r="M68" s="14">
        <v>44</v>
      </c>
      <c r="N68" s="14">
        <v>44</v>
      </c>
      <c r="O68" s="14">
        <v>45</v>
      </c>
      <c r="P68" s="14">
        <v>45</v>
      </c>
      <c r="Q68" s="14">
        <v>45</v>
      </c>
      <c r="R68" s="14">
        <v>45</v>
      </c>
      <c r="S68" s="14">
        <v>45</v>
      </c>
      <c r="T68" s="14">
        <v>46</v>
      </c>
      <c r="U68" s="14">
        <v>46</v>
      </c>
      <c r="V68" s="14">
        <v>46</v>
      </c>
      <c r="W68" s="14">
        <v>46</v>
      </c>
      <c r="X68" s="14">
        <v>46</v>
      </c>
      <c r="Y68" s="14">
        <v>46</v>
      </c>
      <c r="Z68" s="14">
        <v>47</v>
      </c>
      <c r="AA68" s="14">
        <v>47</v>
      </c>
      <c r="AB68" s="14">
        <v>48</v>
      </c>
      <c r="AC68" s="14">
        <v>48</v>
      </c>
      <c r="AD68" s="14">
        <v>48</v>
      </c>
      <c r="AE68" s="14">
        <v>48</v>
      </c>
      <c r="AF68" s="14">
        <v>48</v>
      </c>
      <c r="AG68" s="14">
        <v>48</v>
      </c>
      <c r="AH68" s="14">
        <v>48</v>
      </c>
      <c r="AI68" s="14">
        <v>48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I68" s="38"/>
      <c r="BJ68" s="35"/>
      <c r="BK68" s="35"/>
      <c r="BL68" s="35"/>
      <c r="BM68" s="35"/>
      <c r="BN68" s="35"/>
      <c r="BO68" s="35"/>
      <c r="BP68" s="35"/>
      <c r="BR68" s="26"/>
      <c r="BS68" s="26"/>
      <c r="BT68" s="26"/>
      <c r="BU68" s="26"/>
      <c r="BV68" s="26"/>
      <c r="BW68" s="26"/>
    </row>
    <row r="69" spans="1:75" x14ac:dyDescent="0.25">
      <c r="A69" s="11" t="s">
        <v>14</v>
      </c>
      <c r="B69" s="15" t="s">
        <v>6</v>
      </c>
      <c r="C69" s="13">
        <v>0.7</v>
      </c>
      <c r="D69" s="14"/>
      <c r="E69" s="14"/>
      <c r="F69" s="14"/>
      <c r="G69" s="14"/>
      <c r="H69" s="14"/>
      <c r="I69" s="14"/>
      <c r="J69" s="14"/>
      <c r="K69" s="14"/>
      <c r="L69" s="14">
        <v>3.4998373722437406</v>
      </c>
      <c r="M69" s="14">
        <v>3.2309384972325317</v>
      </c>
      <c r="N69" s="14">
        <v>2.9821793908480743</v>
      </c>
      <c r="O69" s="14">
        <v>2.7472363463462459</v>
      </c>
      <c r="P69" s="14">
        <v>2.5287142496948229</v>
      </c>
      <c r="Q69" s="14">
        <v>2.3329724074488394</v>
      </c>
      <c r="R69" s="14">
        <v>2.150325903204052</v>
      </c>
      <c r="S69" s="14">
        <v>1.9727923375153025</v>
      </c>
      <c r="T69" s="14">
        <v>1.8063259371539124</v>
      </c>
      <c r="U69" s="14">
        <v>1.6516050385613079</v>
      </c>
      <c r="V69" s="14">
        <v>1.5062096965875644</v>
      </c>
      <c r="W69" s="14">
        <v>1.3739710122614071</v>
      </c>
      <c r="X69" s="14">
        <v>1.2540881500702858</v>
      </c>
      <c r="Y69" s="14">
        <v>1.1394319499484047</v>
      </c>
      <c r="Z69" s="14">
        <v>1.028400004885496</v>
      </c>
      <c r="AA69" s="14">
        <v>0.92464871454558861</v>
      </c>
      <c r="AB69" s="14">
        <v>0.82842975559385545</v>
      </c>
      <c r="AC69" s="14">
        <v>0.73823629874150432</v>
      </c>
      <c r="AD69" s="14">
        <v>0.65395999371984814</v>
      </c>
      <c r="AE69" s="14">
        <v>0.5765082210753123</v>
      </c>
      <c r="AF69" s="14">
        <v>0.50235388101598311</v>
      </c>
      <c r="AG69" s="14">
        <v>0.43224109707710456</v>
      </c>
      <c r="AH69" s="14">
        <v>0.36698181184672601</v>
      </c>
      <c r="AI69" s="14">
        <v>0.30577396343102903</v>
      </c>
      <c r="AJ69" s="14">
        <v>0.24799675060898035</v>
      </c>
      <c r="AK69" s="14">
        <v>0.19399391394800899</v>
      </c>
      <c r="AL69" s="14">
        <v>0.14398789038385523</v>
      </c>
      <c r="AM69" s="14">
        <v>9.5756523380014655E-2</v>
      </c>
      <c r="AN69" s="14">
        <v>5.1363773879070651E-2</v>
      </c>
      <c r="AO69" s="14">
        <v>9.6468506542002341E-3</v>
      </c>
      <c r="AP69" s="14" t="s">
        <v>41</v>
      </c>
      <c r="AQ69" s="14" t="s">
        <v>41</v>
      </c>
      <c r="AR69" s="14" t="s">
        <v>41</v>
      </c>
      <c r="AS69" s="14" t="s">
        <v>41</v>
      </c>
      <c r="AT69" s="14" t="s">
        <v>41</v>
      </c>
      <c r="AU69" s="14" t="s">
        <v>41</v>
      </c>
      <c r="AV69" s="14" t="s">
        <v>41</v>
      </c>
      <c r="AW69" s="14" t="s">
        <v>41</v>
      </c>
      <c r="AX69" s="14" t="s">
        <v>41</v>
      </c>
      <c r="AY69" s="14" t="s">
        <v>41</v>
      </c>
      <c r="AZ69" s="14" t="s">
        <v>41</v>
      </c>
      <c r="BA69" s="14" t="s">
        <v>41</v>
      </c>
      <c r="BB69" s="14" t="s">
        <v>41</v>
      </c>
      <c r="BC69" s="14" t="s">
        <v>41</v>
      </c>
      <c r="BD69" s="14" t="s">
        <v>41</v>
      </c>
      <c r="BE69" s="14" t="s">
        <v>41</v>
      </c>
      <c r="BF69" s="14" t="s">
        <v>41</v>
      </c>
      <c r="BG69" s="14" t="s">
        <v>41</v>
      </c>
      <c r="BI69" s="38"/>
      <c r="BJ69" s="35"/>
      <c r="BK69" s="35"/>
      <c r="BL69" s="35"/>
      <c r="BM69" s="35"/>
      <c r="BN69" s="35"/>
      <c r="BO69" s="35"/>
      <c r="BP69" s="35"/>
      <c r="BR69" s="26"/>
      <c r="BS69" s="26"/>
      <c r="BT69" s="26"/>
      <c r="BU69" s="26"/>
      <c r="BV69" s="26"/>
      <c r="BW69" s="26"/>
    </row>
    <row r="70" spans="1:75" x14ac:dyDescent="0.25">
      <c r="A70" s="11"/>
      <c r="B70" s="12" t="s">
        <v>5</v>
      </c>
      <c r="C70" s="13">
        <v>0.7</v>
      </c>
      <c r="D70" s="14">
        <v>9</v>
      </c>
      <c r="E70" s="14">
        <v>7</v>
      </c>
      <c r="F70" s="14">
        <v>8</v>
      </c>
      <c r="G70" s="14">
        <v>10</v>
      </c>
      <c r="H70" s="14">
        <v>6</v>
      </c>
      <c r="I70" s="14">
        <v>3</v>
      </c>
      <c r="J70" s="14">
        <v>3</v>
      </c>
      <c r="K70" s="14">
        <v>5</v>
      </c>
      <c r="L70" s="14">
        <v>3</v>
      </c>
      <c r="M70" s="14">
        <v>2</v>
      </c>
      <c r="N70" s="14">
        <v>2</v>
      </c>
      <c r="O70" s="14">
        <v>3</v>
      </c>
      <c r="P70" s="14">
        <v>2</v>
      </c>
      <c r="Q70" s="14">
        <v>2</v>
      </c>
      <c r="R70" s="14">
        <v>2</v>
      </c>
      <c r="S70" s="14">
        <v>2</v>
      </c>
      <c r="T70" s="14">
        <v>2</v>
      </c>
      <c r="U70" s="14">
        <v>2</v>
      </c>
      <c r="V70" s="14">
        <v>1</v>
      </c>
      <c r="W70" s="14">
        <v>1</v>
      </c>
      <c r="X70" s="14">
        <v>1</v>
      </c>
      <c r="Y70" s="14">
        <v>2</v>
      </c>
      <c r="Z70" s="14">
        <v>2</v>
      </c>
      <c r="AA70" s="14">
        <v>1</v>
      </c>
      <c r="AB70" s="14">
        <v>2</v>
      </c>
      <c r="AC70" s="14">
        <v>2</v>
      </c>
      <c r="AD70" s="14">
        <v>2</v>
      </c>
      <c r="AE70" s="14">
        <v>2</v>
      </c>
      <c r="AF70" s="14">
        <v>2</v>
      </c>
      <c r="AG70" s="14">
        <v>2</v>
      </c>
      <c r="AH70" s="14">
        <v>1</v>
      </c>
      <c r="AI70" s="14">
        <v>1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I70" s="42"/>
      <c r="BJ70" s="36"/>
      <c r="BK70" s="36"/>
      <c r="BL70" s="36"/>
      <c r="BM70" s="36"/>
      <c r="BN70" s="36"/>
      <c r="BO70" s="36"/>
      <c r="BP70" s="36"/>
      <c r="BR70" s="27">
        <v>146</v>
      </c>
      <c r="BS70" s="27">
        <v>34</v>
      </c>
      <c r="BT70" s="27">
        <v>245</v>
      </c>
      <c r="BU70" s="27">
        <v>66</v>
      </c>
      <c r="BV70" s="27">
        <v>1808</v>
      </c>
      <c r="BW70" s="27">
        <v>219</v>
      </c>
    </row>
    <row r="71" spans="1:75" x14ac:dyDescent="0.25">
      <c r="A71" s="7" t="s">
        <v>14</v>
      </c>
      <c r="B71" s="8" t="s">
        <v>21</v>
      </c>
      <c r="C71" s="9">
        <v>0.7</v>
      </c>
      <c r="D71" s="10"/>
      <c r="E71" s="10"/>
      <c r="F71" s="10"/>
      <c r="G71" s="10"/>
      <c r="H71" s="10"/>
      <c r="I71" s="10"/>
      <c r="J71" s="10"/>
      <c r="K71" s="10"/>
      <c r="L71" s="10">
        <v>16.124611994257705</v>
      </c>
      <c r="M71" s="10">
        <v>16.242595307340668</v>
      </c>
      <c r="N71" s="10">
        <v>16.353315326376308</v>
      </c>
      <c r="O71" s="10">
        <v>16.456114545593412</v>
      </c>
      <c r="P71" s="10">
        <v>16.552760206825756</v>
      </c>
      <c r="Q71" s="10">
        <v>16.645133089385972</v>
      </c>
      <c r="R71" s="10">
        <v>16.732568907483714</v>
      </c>
      <c r="S71" s="10">
        <v>16.815006743649569</v>
      </c>
      <c r="T71" s="10">
        <v>16.893483459763626</v>
      </c>
      <c r="U71" s="10">
        <v>16.967723816376651</v>
      </c>
      <c r="V71" s="10">
        <v>17.037320388079788</v>
      </c>
      <c r="W71" s="10">
        <v>17.103800854905007</v>
      </c>
      <c r="X71" s="10">
        <v>17.166692694125516</v>
      </c>
      <c r="Y71" s="10">
        <v>17.226644752191905</v>
      </c>
      <c r="Z71" s="10">
        <v>17.283270545009312</v>
      </c>
      <c r="AA71" s="10">
        <v>17.336937934474051</v>
      </c>
      <c r="AB71" s="10">
        <v>17.387646202709494</v>
      </c>
      <c r="AC71" s="10">
        <v>17.435536179008778</v>
      </c>
      <c r="AD71" s="10">
        <v>17.481101397805439</v>
      </c>
      <c r="AE71" s="10">
        <v>17.524441452133985</v>
      </c>
      <c r="AF71" s="10">
        <v>17.565569899891418</v>
      </c>
      <c r="AG71" s="10">
        <v>17.604679216243504</v>
      </c>
      <c r="AH71" s="10">
        <v>17.641916570161882</v>
      </c>
      <c r="AI71" s="10">
        <v>17.677313737689239</v>
      </c>
      <c r="AJ71" s="10">
        <v>17.710978078982869</v>
      </c>
      <c r="AK71" s="10">
        <v>17.743078198061355</v>
      </c>
      <c r="AL71" s="10">
        <v>17.773705558860808</v>
      </c>
      <c r="AM71" s="10">
        <v>17.802887054192588</v>
      </c>
      <c r="AN71" s="10">
        <v>17.830814165392997</v>
      </c>
      <c r="AO71" s="10">
        <v>17.857520022117789</v>
      </c>
      <c r="AP71" s="10">
        <v>17.883047667955488</v>
      </c>
      <c r="AQ71" s="10">
        <v>17.907473428587412</v>
      </c>
      <c r="AR71" s="10">
        <v>17.930912665162182</v>
      </c>
      <c r="AS71" s="10">
        <v>17.953366429026811</v>
      </c>
      <c r="AT71" s="10">
        <v>17.974940000640004</v>
      </c>
      <c r="AU71" s="10">
        <v>17.995681097923672</v>
      </c>
      <c r="AV71" s="10">
        <v>18.015700870605325</v>
      </c>
      <c r="AW71" s="10">
        <v>18.034934462426023</v>
      </c>
      <c r="AX71" s="10">
        <v>18.053523312626808</v>
      </c>
      <c r="AY71" s="10">
        <v>18.071452357521238</v>
      </c>
      <c r="AZ71" s="10">
        <v>18.088751962076028</v>
      </c>
      <c r="BA71" s="10">
        <v>18.105506383650283</v>
      </c>
      <c r="BB71" s="10">
        <v>18.12169680792103</v>
      </c>
      <c r="BC71" s="10">
        <v>18.137456899078416</v>
      </c>
      <c r="BD71" s="10">
        <v>18.152717844608897</v>
      </c>
      <c r="BE71" s="10">
        <v>18.167545020356819</v>
      </c>
      <c r="BF71" s="10">
        <v>18.181897612302986</v>
      </c>
      <c r="BG71" s="10">
        <v>18.195906403899379</v>
      </c>
      <c r="BI71" s="37" t="s">
        <v>30</v>
      </c>
      <c r="BJ71" s="34">
        <f>IF(ISNUMBER(AO71-K72),(AO71-K72),"N/A")</f>
        <v>1.8575200221177894</v>
      </c>
      <c r="BK71" s="34">
        <f>IF(ISNUMBER(AO71-K72),7*(AO71-K72)/30,"N/A")</f>
        <v>0.43342133849415088</v>
      </c>
      <c r="BL71" s="35">
        <f>IF(ISNUMBER(AO71-K72),(AO71-K72)/30,"N/A")</f>
        <v>6.191733407059298E-2</v>
      </c>
      <c r="BM71" s="35" t="str">
        <f>IF(ISNUMBER(AO73-K74),AO73-K74,"N/A")</f>
        <v>N/A</v>
      </c>
      <c r="BN71" s="35" t="str">
        <f>IF(ISNUMBER(AO73-K74),7*(AO73-K74)/30,"N/A")</f>
        <v>N/A</v>
      </c>
      <c r="BO71" s="35" t="str">
        <f>IF(ISNUMBER(AO73-K74),(AO73-K74)/30,"N/A")</f>
        <v>N/A</v>
      </c>
      <c r="BP71" s="35" t="str">
        <f>AO73</f>
        <v>N/A</v>
      </c>
      <c r="BR71" s="26"/>
      <c r="BS71" s="26"/>
      <c r="BT71" s="26"/>
      <c r="BU71" s="26"/>
      <c r="BV71" s="26"/>
      <c r="BW71" s="26"/>
    </row>
    <row r="72" spans="1:75" x14ac:dyDescent="0.25">
      <c r="A72" s="11"/>
      <c r="B72" s="12" t="s">
        <v>5</v>
      </c>
      <c r="C72" s="13">
        <v>0.7</v>
      </c>
      <c r="D72" s="14">
        <v>16</v>
      </c>
      <c r="E72" s="14">
        <v>16</v>
      </c>
      <c r="F72" s="14">
        <v>16</v>
      </c>
      <c r="G72" s="14">
        <v>16</v>
      </c>
      <c r="H72" s="14">
        <v>16</v>
      </c>
      <c r="I72" s="14">
        <v>16</v>
      </c>
      <c r="J72" s="14">
        <v>16</v>
      </c>
      <c r="K72" s="14">
        <v>16</v>
      </c>
      <c r="L72" s="14">
        <v>16</v>
      </c>
      <c r="M72" s="14">
        <v>17</v>
      </c>
      <c r="N72" s="14">
        <v>17</v>
      </c>
      <c r="O72" s="14">
        <v>17</v>
      </c>
      <c r="P72" s="14">
        <v>17</v>
      </c>
      <c r="Q72" s="14">
        <v>17</v>
      </c>
      <c r="R72" s="14">
        <v>17</v>
      </c>
      <c r="S72" s="14">
        <v>17</v>
      </c>
      <c r="T72" s="14">
        <v>18</v>
      </c>
      <c r="U72" s="14">
        <v>18</v>
      </c>
      <c r="V72" s="14">
        <v>18</v>
      </c>
      <c r="W72" s="14">
        <v>18</v>
      </c>
      <c r="X72" s="14">
        <v>18</v>
      </c>
      <c r="Y72" s="14">
        <v>18</v>
      </c>
      <c r="Z72" s="14">
        <v>18</v>
      </c>
      <c r="AA72" s="14">
        <v>18</v>
      </c>
      <c r="AB72" s="14">
        <v>18</v>
      </c>
      <c r="AC72" s="14">
        <v>18</v>
      </c>
      <c r="AD72" s="14">
        <v>18</v>
      </c>
      <c r="AE72" s="14">
        <v>18</v>
      </c>
      <c r="AF72" s="14">
        <v>18</v>
      </c>
      <c r="AG72" s="14">
        <v>18</v>
      </c>
      <c r="AH72" s="14">
        <v>18</v>
      </c>
      <c r="AI72" s="14">
        <v>18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I72" s="38"/>
      <c r="BJ72" s="35"/>
      <c r="BK72" s="35"/>
      <c r="BL72" s="35"/>
      <c r="BM72" s="35"/>
      <c r="BN72" s="35"/>
      <c r="BO72" s="35"/>
      <c r="BP72" s="35"/>
      <c r="BR72" s="26"/>
      <c r="BS72" s="26"/>
      <c r="BT72" s="26"/>
      <c r="BU72" s="26"/>
      <c r="BV72" s="26"/>
      <c r="BW72" s="26"/>
    </row>
    <row r="73" spans="1:75" x14ac:dyDescent="0.25">
      <c r="A73" s="11" t="s">
        <v>14</v>
      </c>
      <c r="B73" s="15" t="s">
        <v>22</v>
      </c>
      <c r="C73" s="13">
        <v>0.7</v>
      </c>
      <c r="D73" s="14"/>
      <c r="E73" s="14"/>
      <c r="F73" s="14"/>
      <c r="G73" s="14"/>
      <c r="H73" s="14"/>
      <c r="I73" s="14"/>
      <c r="J73" s="14"/>
      <c r="K73" s="14"/>
      <c r="L73" s="14">
        <v>1.7160332050518492</v>
      </c>
      <c r="M73" s="14">
        <v>1.5801946906750264</v>
      </c>
      <c r="N73" s="14">
        <v>1.4543401238319102</v>
      </c>
      <c r="O73" s="14">
        <v>1.3315205014411735</v>
      </c>
      <c r="P73" s="14">
        <v>1.2167907400995071</v>
      </c>
      <c r="Q73" s="14">
        <v>1.1124420998322573</v>
      </c>
      <c r="R73" s="14">
        <v>1.0146896597920165</v>
      </c>
      <c r="S73" s="14">
        <v>0.92288603760169963</v>
      </c>
      <c r="T73" s="14">
        <v>0.83744222022375003</v>
      </c>
      <c r="U73" s="14">
        <v>0.75638593140887345</v>
      </c>
      <c r="V73" s="14">
        <v>0.67841899765134339</v>
      </c>
      <c r="W73" s="14">
        <v>0.60634619526277789</v>
      </c>
      <c r="X73" s="14">
        <v>0.54097468305268714</v>
      </c>
      <c r="Y73" s="14">
        <v>0.47596224356668415</v>
      </c>
      <c r="Z73" s="14">
        <v>0.41586842306629851</v>
      </c>
      <c r="AA73" s="14">
        <v>0.36048987310753561</v>
      </c>
      <c r="AB73" s="14">
        <v>0.30470970777147677</v>
      </c>
      <c r="AC73" s="14">
        <v>0.2549407439441409</v>
      </c>
      <c r="AD73" s="14">
        <v>0.20709256322254865</v>
      </c>
      <c r="AE73" s="14">
        <v>0.15938530806233431</v>
      </c>
      <c r="AF73" s="14">
        <v>0.11671260743190284</v>
      </c>
      <c r="AG73" s="14">
        <v>7.4123423559631113E-2</v>
      </c>
      <c r="AH73" s="14">
        <v>3.4532737798192527E-2</v>
      </c>
      <c r="AI73" s="14" t="s">
        <v>41</v>
      </c>
      <c r="AJ73" s="14" t="s">
        <v>41</v>
      </c>
      <c r="AK73" s="14" t="s">
        <v>41</v>
      </c>
      <c r="AL73" s="14" t="s">
        <v>41</v>
      </c>
      <c r="AM73" s="14" t="s">
        <v>41</v>
      </c>
      <c r="AN73" s="14" t="s">
        <v>41</v>
      </c>
      <c r="AO73" s="14" t="s">
        <v>41</v>
      </c>
      <c r="AP73" s="14" t="s">
        <v>41</v>
      </c>
      <c r="AQ73" s="14" t="s">
        <v>41</v>
      </c>
      <c r="AR73" s="14" t="s">
        <v>41</v>
      </c>
      <c r="AS73" s="14" t="s">
        <v>41</v>
      </c>
      <c r="AT73" s="14" t="s">
        <v>41</v>
      </c>
      <c r="AU73" s="14" t="s">
        <v>41</v>
      </c>
      <c r="AV73" s="14" t="s">
        <v>41</v>
      </c>
      <c r="AW73" s="14" t="s">
        <v>41</v>
      </c>
      <c r="AX73" s="14" t="s">
        <v>41</v>
      </c>
      <c r="AY73" s="14" t="s">
        <v>41</v>
      </c>
      <c r="AZ73" s="14" t="s">
        <v>41</v>
      </c>
      <c r="BA73" s="14" t="s">
        <v>41</v>
      </c>
      <c r="BB73" s="14" t="s">
        <v>41</v>
      </c>
      <c r="BC73" s="14" t="s">
        <v>41</v>
      </c>
      <c r="BD73" s="14" t="s">
        <v>41</v>
      </c>
      <c r="BE73" s="14" t="s">
        <v>41</v>
      </c>
      <c r="BF73" s="14" t="s">
        <v>41</v>
      </c>
      <c r="BG73" s="14" t="s">
        <v>41</v>
      </c>
      <c r="BI73" s="38"/>
      <c r="BJ73" s="35"/>
      <c r="BK73" s="35"/>
      <c r="BL73" s="35"/>
      <c r="BM73" s="35"/>
      <c r="BN73" s="35"/>
      <c r="BO73" s="35"/>
      <c r="BP73" s="35"/>
      <c r="BR73" s="26"/>
      <c r="BS73" s="26"/>
      <c r="BT73" s="26"/>
      <c r="BU73" s="26"/>
      <c r="BV73" s="26"/>
      <c r="BW73" s="26"/>
    </row>
    <row r="74" spans="1:75" ht="15.75" thickBot="1" x14ac:dyDescent="0.3">
      <c r="A74" s="16"/>
      <c r="B74" s="17" t="s">
        <v>5</v>
      </c>
      <c r="C74" s="18">
        <v>0.7</v>
      </c>
      <c r="D74" s="19">
        <v>6</v>
      </c>
      <c r="E74" s="19">
        <v>6</v>
      </c>
      <c r="F74" s="19">
        <v>5</v>
      </c>
      <c r="G74" s="19">
        <v>4</v>
      </c>
      <c r="H74" s="19">
        <v>4</v>
      </c>
      <c r="I74" s="19">
        <v>2</v>
      </c>
      <c r="J74" s="19">
        <v>2</v>
      </c>
      <c r="K74" s="19">
        <v>2</v>
      </c>
      <c r="L74" s="19">
        <v>1</v>
      </c>
      <c r="M74" s="19">
        <v>2</v>
      </c>
      <c r="N74" s="19">
        <v>2</v>
      </c>
      <c r="O74" s="19">
        <v>2</v>
      </c>
      <c r="P74" s="19">
        <v>1</v>
      </c>
      <c r="Q74" s="19">
        <v>1</v>
      </c>
      <c r="R74" s="19">
        <v>1</v>
      </c>
      <c r="S74" s="19">
        <v>0</v>
      </c>
      <c r="T74" s="19">
        <v>1</v>
      </c>
      <c r="U74" s="19">
        <v>1</v>
      </c>
      <c r="V74" s="19">
        <v>1</v>
      </c>
      <c r="W74" s="19">
        <v>1</v>
      </c>
      <c r="X74" s="19">
        <v>1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I74" s="39"/>
      <c r="BJ74" s="40"/>
      <c r="BK74" s="40"/>
      <c r="BL74" s="40"/>
      <c r="BM74" s="40"/>
      <c r="BN74" s="40"/>
      <c r="BO74" s="40"/>
      <c r="BP74" s="40"/>
      <c r="BR74" s="28"/>
      <c r="BS74" s="28"/>
      <c r="BT74" s="28"/>
      <c r="BU74" s="28"/>
      <c r="BV74" s="28"/>
      <c r="BW74" s="28"/>
    </row>
    <row r="75" spans="1:75" ht="15" customHeight="1" x14ac:dyDescent="0.25">
      <c r="A75" s="7" t="s">
        <v>15</v>
      </c>
      <c r="B75" s="15" t="s">
        <v>4</v>
      </c>
      <c r="C75" s="13">
        <v>0.7</v>
      </c>
      <c r="D75" s="14"/>
      <c r="E75" s="14"/>
      <c r="F75" s="14"/>
      <c r="G75" s="14"/>
      <c r="H75" s="14"/>
      <c r="I75" s="14"/>
      <c r="J75" s="14"/>
      <c r="K75" s="14"/>
      <c r="L75" s="14">
        <v>115.40015592415791</v>
      </c>
      <c r="M75" s="14">
        <v>116.69208629183088</v>
      </c>
      <c r="N75" s="14">
        <v>117.90083224085693</v>
      </c>
      <c r="O75" s="14">
        <v>119.0272365003958</v>
      </c>
      <c r="P75" s="14">
        <v>120.08035162519009</v>
      </c>
      <c r="Q75" s="14">
        <v>121.07857086480634</v>
      </c>
      <c r="R75" s="14">
        <v>122.02624097757385</v>
      </c>
      <c r="S75" s="14">
        <v>122.9249850697028</v>
      </c>
      <c r="T75" s="14">
        <v>123.77760736319081</v>
      </c>
      <c r="U75" s="14">
        <v>124.58345230393471</v>
      </c>
      <c r="V75" s="14">
        <v>125.34556858747803</v>
      </c>
      <c r="W75" s="14">
        <v>126.0655603658454</v>
      </c>
      <c r="X75" s="14">
        <v>126.74617279770831</v>
      </c>
      <c r="Y75" s="14">
        <v>127.39339451641193</v>
      </c>
      <c r="Z75" s="14">
        <v>128.00529611400393</v>
      </c>
      <c r="AA75" s="14">
        <v>128.58660675942471</v>
      </c>
      <c r="AB75" s="14">
        <v>129.13737724700786</v>
      </c>
      <c r="AC75" s="14">
        <v>129.65939510215233</v>
      </c>
      <c r="AD75" s="14">
        <v>130.15656531477183</v>
      </c>
      <c r="AE75" s="14">
        <v>130.62968974606031</v>
      </c>
      <c r="AF75" s="14">
        <v>131.07923873922428</v>
      </c>
      <c r="AG75" s="14">
        <v>131.50726118208564</v>
      </c>
      <c r="AH75" s="14">
        <v>131.91504324931628</v>
      </c>
      <c r="AI75" s="14">
        <v>132.30330833515168</v>
      </c>
      <c r="AJ75" s="14">
        <v>132.67404297495062</v>
      </c>
      <c r="AK75" s="14">
        <v>133.02815343471764</v>
      </c>
      <c r="AL75" s="14">
        <v>133.36615625589721</v>
      </c>
      <c r="AM75" s="14">
        <v>133.68864036996121</v>
      </c>
      <c r="AN75" s="14">
        <v>133.99945164909252</v>
      </c>
      <c r="AO75" s="14">
        <v>134.29629986971531</v>
      </c>
      <c r="AP75" s="14">
        <v>134.58061571192832</v>
      </c>
      <c r="AQ75" s="14">
        <v>134.85305753077921</v>
      </c>
      <c r="AR75" s="14">
        <v>135.11567968157308</v>
      </c>
      <c r="AS75" s="14">
        <v>135.36743011220821</v>
      </c>
      <c r="AT75" s="14">
        <v>135.61007121367405</v>
      </c>
      <c r="AU75" s="14">
        <v>135.8441408408315</v>
      </c>
      <c r="AV75" s="14">
        <v>136.07164278890863</v>
      </c>
      <c r="AW75" s="14">
        <v>136.28981947182294</v>
      </c>
      <c r="AX75" s="14">
        <v>136.50175991314683</v>
      </c>
      <c r="AY75" s="14">
        <v>136.70652710214713</v>
      </c>
      <c r="AZ75" s="14">
        <v>136.90410679164765</v>
      </c>
      <c r="BA75" s="14">
        <v>137.09635132676817</v>
      </c>
      <c r="BB75" s="14">
        <v>137.28203409942552</v>
      </c>
      <c r="BC75" s="14">
        <v>137.46441454316781</v>
      </c>
      <c r="BD75" s="14">
        <v>137.64084643204274</v>
      </c>
      <c r="BE75" s="14">
        <v>137.81267564225939</v>
      </c>
      <c r="BF75" s="14">
        <v>137.97854034315972</v>
      </c>
      <c r="BG75" s="14">
        <v>138.14166958956014</v>
      </c>
      <c r="BI75" s="41" t="s">
        <v>29</v>
      </c>
      <c r="BJ75" s="34">
        <f>IF(ISNUMBER(AO75-K76),(AO75-K76),"N/A")</f>
        <v>20.296299869715313</v>
      </c>
      <c r="BK75" s="34">
        <f>IF(ISNUMBER(AO75-K76),7*(AO75-K76)/30,"N/A")</f>
        <v>4.7358033029335731</v>
      </c>
      <c r="BL75" s="34">
        <f>IF(ISNUMBER(AO75-K76),(AO75-K76)/30,"N/A")</f>
        <v>0.6765433289905104</v>
      </c>
      <c r="BM75" s="34">
        <f>IF(ISNUMBER(AO77-K78),AO77-K78,"N/A")</f>
        <v>-25.543516726224752</v>
      </c>
      <c r="BN75" s="34">
        <f>IF(ISNUMBER(AO77-K78),7*(AO77-K78)/30,"N/A")</f>
        <v>-5.9601539027857751</v>
      </c>
      <c r="BO75" s="34">
        <f>IF(ISNUMBER(AO77-K78),(AO77-K78)/30,"N/A")</f>
        <v>-0.8514505575408251</v>
      </c>
      <c r="BP75" s="34">
        <f>AO77</f>
        <v>2.45648327377525</v>
      </c>
      <c r="BR75" s="26"/>
      <c r="BS75" s="26"/>
      <c r="BT75" s="26"/>
      <c r="BU75" s="26"/>
      <c r="BV75" s="26"/>
      <c r="BW75" s="26"/>
    </row>
    <row r="76" spans="1:75" x14ac:dyDescent="0.25">
      <c r="A76" s="11"/>
      <c r="B76" s="12" t="s">
        <v>5</v>
      </c>
      <c r="C76" s="13">
        <v>0.7</v>
      </c>
      <c r="D76" s="14">
        <v>105</v>
      </c>
      <c r="E76" s="14">
        <v>105</v>
      </c>
      <c r="F76" s="14">
        <v>106</v>
      </c>
      <c r="G76" s="14">
        <v>108</v>
      </c>
      <c r="H76" s="14">
        <v>109</v>
      </c>
      <c r="I76" s="14">
        <v>109</v>
      </c>
      <c r="J76" s="14">
        <v>111</v>
      </c>
      <c r="K76" s="14">
        <v>114</v>
      </c>
      <c r="L76" s="14">
        <v>117</v>
      </c>
      <c r="M76" s="14">
        <v>119</v>
      </c>
      <c r="N76" s="14">
        <v>121</v>
      </c>
      <c r="O76" s="14">
        <v>121</v>
      </c>
      <c r="P76" s="14">
        <v>122</v>
      </c>
      <c r="Q76" s="14">
        <v>122</v>
      </c>
      <c r="R76" s="14">
        <v>123</v>
      </c>
      <c r="S76" s="14">
        <v>124</v>
      </c>
      <c r="T76" s="14">
        <v>124</v>
      </c>
      <c r="U76" s="14">
        <v>124</v>
      </c>
      <c r="V76" s="14">
        <v>124</v>
      </c>
      <c r="W76" s="14">
        <v>124</v>
      </c>
      <c r="X76" s="14">
        <v>124</v>
      </c>
      <c r="Y76" s="14">
        <v>124</v>
      </c>
      <c r="Z76" s="14">
        <v>125</v>
      </c>
      <c r="AA76" s="14">
        <v>125</v>
      </c>
      <c r="AB76" s="14">
        <v>126</v>
      </c>
      <c r="AC76" s="14">
        <v>126</v>
      </c>
      <c r="AD76" s="14">
        <v>126</v>
      </c>
      <c r="AE76" s="14">
        <v>126</v>
      </c>
      <c r="AF76" s="14">
        <v>126</v>
      </c>
      <c r="AG76" s="14">
        <v>127</v>
      </c>
      <c r="AH76" s="14">
        <v>127</v>
      </c>
      <c r="AI76" s="14">
        <v>127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I76" s="38"/>
      <c r="BJ76" s="35"/>
      <c r="BK76" s="35"/>
      <c r="BL76" s="35"/>
      <c r="BM76" s="35"/>
      <c r="BN76" s="35"/>
      <c r="BO76" s="35"/>
      <c r="BP76" s="35"/>
      <c r="BR76" s="26"/>
      <c r="BS76" s="26"/>
      <c r="BT76" s="26"/>
      <c r="BU76" s="26"/>
      <c r="BV76" s="26"/>
      <c r="BW76" s="26"/>
    </row>
    <row r="77" spans="1:75" x14ac:dyDescent="0.25">
      <c r="A77" s="11" t="s">
        <v>15</v>
      </c>
      <c r="B77" s="15" t="s">
        <v>6</v>
      </c>
      <c r="C77" s="13">
        <v>0.7</v>
      </c>
      <c r="D77" s="14"/>
      <c r="E77" s="14"/>
      <c r="F77" s="14"/>
      <c r="G77" s="14"/>
      <c r="H77" s="14"/>
      <c r="I77" s="14"/>
      <c r="J77" s="14"/>
      <c r="K77" s="14"/>
      <c r="L77" s="14">
        <v>27.412964907344435</v>
      </c>
      <c r="M77" s="14">
        <v>25.40849845191493</v>
      </c>
      <c r="N77" s="14">
        <v>23.53562723672437</v>
      </c>
      <c r="O77" s="14">
        <v>21.780285948243183</v>
      </c>
      <c r="P77" s="14">
        <v>20.159863773561348</v>
      </c>
      <c r="Q77" s="14">
        <v>18.710273742133356</v>
      </c>
      <c r="R77" s="14">
        <v>17.370042087352907</v>
      </c>
      <c r="S77" s="14">
        <v>16.084028808529798</v>
      </c>
      <c r="T77" s="14">
        <v>14.867234169252997</v>
      </c>
      <c r="U77" s="14">
        <v>13.726459730797199</v>
      </c>
      <c r="V77" s="14">
        <v>12.668923993389949</v>
      </c>
      <c r="W77" s="14">
        <v>11.715180427668168</v>
      </c>
      <c r="X77" s="14">
        <v>10.854597089267919</v>
      </c>
      <c r="Y77" s="14">
        <v>10.051057018027771</v>
      </c>
      <c r="Z77" s="14">
        <v>9.2789694982715289</v>
      </c>
      <c r="AA77" s="14">
        <v>8.5575543984401161</v>
      </c>
      <c r="AB77" s="14">
        <v>7.8876245191958478</v>
      </c>
      <c r="AC77" s="14">
        <v>7.2695381076657792</v>
      </c>
      <c r="AD77" s="14">
        <v>6.6975386521769051</v>
      </c>
      <c r="AE77" s="14">
        <v>6.1717984631468106</v>
      </c>
      <c r="AF77" s="14">
        <v>5.6773481795221379</v>
      </c>
      <c r="AG77" s="14">
        <v>5.2148282295806778</v>
      </c>
      <c r="AH77" s="14">
        <v>4.783287605930723</v>
      </c>
      <c r="AI77" s="14">
        <v>4.3792485119910012</v>
      </c>
      <c r="AJ77" s="14">
        <v>4.0012971683540526</v>
      </c>
      <c r="AK77" s="14">
        <v>3.6476874484042665</v>
      </c>
      <c r="AL77" s="14">
        <v>3.3198822277200968</v>
      </c>
      <c r="AM77" s="14">
        <v>3.0100188609353848</v>
      </c>
      <c r="AN77" s="14">
        <v>2.7249722075665703</v>
      </c>
      <c r="AO77" s="14">
        <v>2.45648327377525</v>
      </c>
      <c r="AP77" s="14">
        <v>2.2015176396806533</v>
      </c>
      <c r="AQ77" s="14">
        <v>1.9623767287415812</v>
      </c>
      <c r="AR77" s="14">
        <v>1.742424148238908</v>
      </c>
      <c r="AS77" s="14">
        <v>1.5353628818517269</v>
      </c>
      <c r="AT77" s="14">
        <v>1.3401766911349458</v>
      </c>
      <c r="AU77" s="14">
        <v>1.1587214636011685</v>
      </c>
      <c r="AV77" s="14">
        <v>0.9909244934010244</v>
      </c>
      <c r="AW77" s="14">
        <v>0.83197711186998391</v>
      </c>
      <c r="AX77" s="14">
        <v>0.68441083195283481</v>
      </c>
      <c r="AY77" s="14">
        <v>0.54590990682914398</v>
      </c>
      <c r="AZ77" s="14">
        <v>0.41555708813461201</v>
      </c>
      <c r="BA77" s="14">
        <v>0.29284882570148119</v>
      </c>
      <c r="BB77" s="14">
        <v>0.17819494781985834</v>
      </c>
      <c r="BC77" s="14">
        <v>7.3238997476732903E-2</v>
      </c>
      <c r="BD77" s="14" t="s">
        <v>41</v>
      </c>
      <c r="BE77" s="14" t="s">
        <v>41</v>
      </c>
      <c r="BF77" s="14" t="s">
        <v>41</v>
      </c>
      <c r="BG77" s="14" t="s">
        <v>41</v>
      </c>
      <c r="BI77" s="38"/>
      <c r="BJ77" s="35"/>
      <c r="BK77" s="35"/>
      <c r="BL77" s="35"/>
      <c r="BM77" s="35"/>
      <c r="BN77" s="35"/>
      <c r="BO77" s="35"/>
      <c r="BP77" s="35"/>
      <c r="BR77" s="26"/>
      <c r="BS77" s="26"/>
      <c r="BT77" s="26"/>
      <c r="BU77" s="26"/>
      <c r="BV77" s="26"/>
      <c r="BW77" s="26"/>
    </row>
    <row r="78" spans="1:75" x14ac:dyDescent="0.25">
      <c r="A78" s="11"/>
      <c r="B78" s="12" t="s">
        <v>5</v>
      </c>
      <c r="C78" s="13">
        <v>0.7</v>
      </c>
      <c r="D78" s="14">
        <v>37</v>
      </c>
      <c r="E78" s="14">
        <v>33</v>
      </c>
      <c r="F78" s="14">
        <v>31</v>
      </c>
      <c r="G78" s="14">
        <v>28</v>
      </c>
      <c r="H78" s="14">
        <v>27</v>
      </c>
      <c r="I78" s="14">
        <v>25</v>
      </c>
      <c r="J78" s="14">
        <v>25</v>
      </c>
      <c r="K78" s="14">
        <v>28</v>
      </c>
      <c r="L78" s="14">
        <v>26</v>
      </c>
      <c r="M78" s="14">
        <v>24</v>
      </c>
      <c r="N78" s="14">
        <v>18</v>
      </c>
      <c r="O78" s="14">
        <v>13</v>
      </c>
      <c r="P78" s="14">
        <v>12</v>
      </c>
      <c r="Q78" s="14">
        <v>12</v>
      </c>
      <c r="R78" s="14">
        <v>13</v>
      </c>
      <c r="S78" s="14">
        <v>11</v>
      </c>
      <c r="T78" s="14">
        <v>11</v>
      </c>
      <c r="U78" s="14">
        <v>8</v>
      </c>
      <c r="V78" s="14">
        <v>8</v>
      </c>
      <c r="W78" s="14">
        <v>7</v>
      </c>
      <c r="X78" s="14">
        <v>6</v>
      </c>
      <c r="Y78" s="14">
        <v>5</v>
      </c>
      <c r="Z78" s="14">
        <v>5</v>
      </c>
      <c r="AA78" s="14">
        <v>5</v>
      </c>
      <c r="AB78" s="14">
        <v>4</v>
      </c>
      <c r="AC78" s="14">
        <v>3</v>
      </c>
      <c r="AD78" s="14">
        <v>1</v>
      </c>
      <c r="AE78" s="14">
        <v>1</v>
      </c>
      <c r="AF78" s="14">
        <v>1</v>
      </c>
      <c r="AG78" s="14">
        <v>2</v>
      </c>
      <c r="AH78" s="14">
        <v>1</v>
      </c>
      <c r="AI78" s="14">
        <v>1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I78" s="42"/>
      <c r="BJ78" s="36"/>
      <c r="BK78" s="36"/>
      <c r="BL78" s="36"/>
      <c r="BM78" s="36"/>
      <c r="BN78" s="36"/>
      <c r="BO78" s="36"/>
      <c r="BP78" s="36"/>
      <c r="BR78" s="27">
        <v>60</v>
      </c>
      <c r="BS78" s="27">
        <v>34</v>
      </c>
      <c r="BT78" s="27">
        <v>127</v>
      </c>
      <c r="BU78" s="27">
        <v>80</v>
      </c>
      <c r="BV78" s="27">
        <v>860</v>
      </c>
      <c r="BW78" s="27">
        <v>325</v>
      </c>
    </row>
    <row r="79" spans="1:75" x14ac:dyDescent="0.25">
      <c r="A79" s="7" t="s">
        <v>15</v>
      </c>
      <c r="B79" s="8" t="s">
        <v>21</v>
      </c>
      <c r="C79" s="9">
        <v>0.7</v>
      </c>
      <c r="D79" s="10"/>
      <c r="E79" s="10"/>
      <c r="F79" s="10"/>
      <c r="G79" s="10"/>
      <c r="H79" s="10"/>
      <c r="I79" s="10"/>
      <c r="J79" s="10"/>
      <c r="K79" s="10"/>
      <c r="L79" s="10">
        <v>19.225167983462942</v>
      </c>
      <c r="M79" s="10">
        <v>19.435769889622669</v>
      </c>
      <c r="N79" s="10">
        <v>19.633431450900929</v>
      </c>
      <c r="O79" s="10">
        <v>19.817487352664816</v>
      </c>
      <c r="P79" s="10">
        <v>19.989598853962523</v>
      </c>
      <c r="Q79" s="10">
        <v>20.153553427780814</v>
      </c>
      <c r="R79" s="10">
        <v>20.308871337770025</v>
      </c>
      <c r="S79" s="10">
        <v>20.454642161017343</v>
      </c>
      <c r="T79" s="10">
        <v>20.592478695287202</v>
      </c>
      <c r="U79" s="10">
        <v>20.722917621202992</v>
      </c>
      <c r="V79" s="10">
        <v>20.84530353718274</v>
      </c>
      <c r="W79" s="10">
        <v>20.961735008823194</v>
      </c>
      <c r="X79" s="10">
        <v>21.071991325888913</v>
      </c>
      <c r="Y79" s="10">
        <v>21.176814082608576</v>
      </c>
      <c r="Z79" s="10">
        <v>21.275972633801182</v>
      </c>
      <c r="AA79" s="10">
        <v>21.369728512780178</v>
      </c>
      <c r="AB79" s="10">
        <v>21.45840167024252</v>
      </c>
      <c r="AC79" s="10">
        <v>21.542235255069727</v>
      </c>
      <c r="AD79" s="10">
        <v>21.621804279461696</v>
      </c>
      <c r="AE79" s="10">
        <v>21.697567383599793</v>
      </c>
      <c r="AF79" s="10">
        <v>21.76956755293136</v>
      </c>
      <c r="AG79" s="10">
        <v>21.837970652566785</v>
      </c>
      <c r="AH79" s="10">
        <v>21.903014643851943</v>
      </c>
      <c r="AI79" s="10">
        <v>21.964887303798278</v>
      </c>
      <c r="AJ79" s="10">
        <v>22.023775626309732</v>
      </c>
      <c r="AK79" s="10">
        <v>22.079823961256366</v>
      </c>
      <c r="AL79" s="10">
        <v>22.133308557463753</v>
      </c>
      <c r="AM79" s="10">
        <v>22.184364800967778</v>
      </c>
      <c r="AN79" s="10">
        <v>22.233214357623943</v>
      </c>
      <c r="AO79" s="10">
        <v>22.279897656846629</v>
      </c>
      <c r="AP79" s="10">
        <v>22.324533742023362</v>
      </c>
      <c r="AQ79" s="10">
        <v>22.367247928410556</v>
      </c>
      <c r="AR79" s="10">
        <v>22.408242678764985</v>
      </c>
      <c r="AS79" s="10">
        <v>22.447515733655081</v>
      </c>
      <c r="AT79" s="10">
        <v>22.485250594510305</v>
      </c>
      <c r="AU79" s="10">
        <v>22.521535857062929</v>
      </c>
      <c r="AV79" s="10">
        <v>22.55656750471433</v>
      </c>
      <c r="AW79" s="10">
        <v>22.59022363002769</v>
      </c>
      <c r="AX79" s="10">
        <v>22.622755736101524</v>
      </c>
      <c r="AY79" s="10">
        <v>22.654140640583158</v>
      </c>
      <c r="AZ79" s="10">
        <v>22.684422137636975</v>
      </c>
      <c r="BA79" s="10">
        <v>22.713752234519717</v>
      </c>
      <c r="BB79" s="10">
        <v>22.742094435034367</v>
      </c>
      <c r="BC79" s="10">
        <v>22.769689535582739</v>
      </c>
      <c r="BD79" s="10">
        <v>22.796411256219788</v>
      </c>
      <c r="BE79" s="10">
        <v>22.822373821728704</v>
      </c>
      <c r="BF79" s="10">
        <v>22.847506666823453</v>
      </c>
      <c r="BG79" s="10">
        <v>22.872041687742236</v>
      </c>
      <c r="BI79" s="37" t="s">
        <v>30</v>
      </c>
      <c r="BJ79" s="34">
        <f>IF(ISNUMBER(AO79-K80),(AO79-K80),"N/A")</f>
        <v>3.2798976568466287</v>
      </c>
      <c r="BK79" s="34">
        <f>IF(ISNUMBER(AO79-K80),7*(AO79-K80)/30,"N/A")</f>
        <v>0.7653094532642134</v>
      </c>
      <c r="BL79" s="35">
        <f>IF(ISNUMBER(AO79-K80),(AO79-K80)/30,"N/A")</f>
        <v>0.10932992189488762</v>
      </c>
      <c r="BM79" s="35" t="str">
        <f>IF(ISNUMBER(AO81-K82),AO81-K82,"N/A")</f>
        <v>N/A</v>
      </c>
      <c r="BN79" s="35" t="str">
        <f>IF(ISNUMBER(AO81-K82),7*(AO81-K82)/30,"N/A")</f>
        <v>N/A</v>
      </c>
      <c r="BO79" s="35" t="str">
        <f>IF(ISNUMBER(AO81-K82),(AO81-K82)/30,"N/A")</f>
        <v>N/A</v>
      </c>
      <c r="BP79" s="35" t="str">
        <f>AO81</f>
        <v>N/A</v>
      </c>
      <c r="BR79" s="26"/>
      <c r="BS79" s="26"/>
      <c r="BT79" s="26"/>
      <c r="BU79" s="26"/>
      <c r="BV79" s="26"/>
      <c r="BW79" s="26"/>
    </row>
    <row r="80" spans="1:75" x14ac:dyDescent="0.25">
      <c r="A80" s="11"/>
      <c r="B80" s="12" t="s">
        <v>5</v>
      </c>
      <c r="C80" s="13">
        <v>0.7</v>
      </c>
      <c r="D80" s="14">
        <v>17</v>
      </c>
      <c r="E80" s="14">
        <v>17</v>
      </c>
      <c r="F80" s="14">
        <v>17</v>
      </c>
      <c r="G80" s="14">
        <v>18</v>
      </c>
      <c r="H80" s="14">
        <v>18</v>
      </c>
      <c r="I80" s="14">
        <v>18</v>
      </c>
      <c r="J80" s="14">
        <v>19</v>
      </c>
      <c r="K80" s="14">
        <v>19</v>
      </c>
      <c r="L80" s="14">
        <v>19</v>
      </c>
      <c r="M80" s="14">
        <v>19</v>
      </c>
      <c r="N80" s="14">
        <v>19</v>
      </c>
      <c r="O80" s="14">
        <v>19</v>
      </c>
      <c r="P80" s="14">
        <v>19</v>
      </c>
      <c r="Q80" s="14">
        <v>19</v>
      </c>
      <c r="R80" s="14">
        <v>19</v>
      </c>
      <c r="S80" s="14">
        <v>20</v>
      </c>
      <c r="T80" s="14">
        <v>20</v>
      </c>
      <c r="U80" s="14">
        <v>20</v>
      </c>
      <c r="V80" s="14">
        <v>20</v>
      </c>
      <c r="W80" s="14">
        <v>20</v>
      </c>
      <c r="X80" s="14">
        <v>20</v>
      </c>
      <c r="Y80" s="14">
        <v>20</v>
      </c>
      <c r="Z80" s="14">
        <v>20</v>
      </c>
      <c r="AA80" s="14">
        <v>20</v>
      </c>
      <c r="AB80" s="14">
        <v>20</v>
      </c>
      <c r="AC80" s="14">
        <v>20</v>
      </c>
      <c r="AD80" s="14">
        <v>20</v>
      </c>
      <c r="AE80" s="14">
        <v>20</v>
      </c>
      <c r="AF80" s="14">
        <v>20</v>
      </c>
      <c r="AG80" s="14">
        <v>20</v>
      </c>
      <c r="AH80" s="14">
        <v>20</v>
      </c>
      <c r="AI80" s="14">
        <v>20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I80" s="38"/>
      <c r="BJ80" s="35"/>
      <c r="BK80" s="35"/>
      <c r="BL80" s="35"/>
      <c r="BM80" s="35"/>
      <c r="BN80" s="35"/>
      <c r="BO80" s="35"/>
      <c r="BP80" s="35"/>
      <c r="BR80" s="26"/>
      <c r="BS80" s="26"/>
      <c r="BT80" s="26"/>
      <c r="BU80" s="26"/>
      <c r="BV80" s="26"/>
      <c r="BW80" s="26"/>
    </row>
    <row r="81" spans="1:75" x14ac:dyDescent="0.25">
      <c r="A81" s="11" t="s">
        <v>15</v>
      </c>
      <c r="B81" s="15" t="s">
        <v>22</v>
      </c>
      <c r="C81" s="13">
        <v>0.7</v>
      </c>
      <c r="D81" s="14"/>
      <c r="E81" s="14"/>
      <c r="F81" s="14"/>
      <c r="G81" s="14"/>
      <c r="H81" s="14"/>
      <c r="I81" s="14"/>
      <c r="J81" s="14"/>
      <c r="K81" s="14"/>
      <c r="L81" s="14">
        <v>3.4717027916847201</v>
      </c>
      <c r="M81" s="14">
        <v>3.2018296397265091</v>
      </c>
      <c r="N81" s="14">
        <v>2.9512833530605675</v>
      </c>
      <c r="O81" s="14">
        <v>2.7117574177975632</v>
      </c>
      <c r="P81" s="14">
        <v>2.4886971154489017</v>
      </c>
      <c r="Q81" s="14">
        <v>2.2859142104387788</v>
      </c>
      <c r="R81" s="14">
        <v>2.0966185529868433</v>
      </c>
      <c r="S81" s="14">
        <v>1.918889352921118</v>
      </c>
      <c r="T81" s="14">
        <v>1.7529226479783335</v>
      </c>
      <c r="U81" s="14">
        <v>1.597051514039924</v>
      </c>
      <c r="V81" s="14">
        <v>1.448705350604174</v>
      </c>
      <c r="W81" s="14">
        <v>1.3115091933722496</v>
      </c>
      <c r="X81" s="14">
        <v>1.1874015228265689</v>
      </c>
      <c r="Y81" s="14">
        <v>1.0685059444229339</v>
      </c>
      <c r="Z81" s="14">
        <v>0.95786087321629465</v>
      </c>
      <c r="AA81" s="14">
        <v>0.85468625014601207</v>
      </c>
      <c r="AB81" s="14">
        <v>0.75345531125342335</v>
      </c>
      <c r="AC81" s="14">
        <v>0.66202707027802288</v>
      </c>
      <c r="AD81" s="14">
        <v>0.57573213531582801</v>
      </c>
      <c r="AE81" s="14">
        <v>0.49238614262107078</v>
      </c>
      <c r="AF81" s="14">
        <v>0.41782438662699867</v>
      </c>
      <c r="AG81" s="14">
        <v>0.34470388683124509</v>
      </c>
      <c r="AH81" s="14">
        <v>0.2762290240745961</v>
      </c>
      <c r="AI81" s="14">
        <v>0.21144542395791469</v>
      </c>
      <c r="AJ81" s="14">
        <v>0.14990038968578051</v>
      </c>
      <c r="AK81" s="14">
        <v>9.4329145546781734E-2</v>
      </c>
      <c r="AL81" s="14">
        <v>4.0243610888032466E-2</v>
      </c>
      <c r="AM81" s="14" t="s">
        <v>41</v>
      </c>
      <c r="AN81" s="14" t="s">
        <v>41</v>
      </c>
      <c r="AO81" s="14" t="s">
        <v>41</v>
      </c>
      <c r="AP81" s="14" t="s">
        <v>41</v>
      </c>
      <c r="AQ81" s="14" t="s">
        <v>41</v>
      </c>
      <c r="AR81" s="14" t="s">
        <v>41</v>
      </c>
      <c r="AS81" s="14" t="s">
        <v>41</v>
      </c>
      <c r="AT81" s="14" t="s">
        <v>41</v>
      </c>
      <c r="AU81" s="14" t="s">
        <v>41</v>
      </c>
      <c r="AV81" s="14" t="s">
        <v>41</v>
      </c>
      <c r="AW81" s="14" t="s">
        <v>41</v>
      </c>
      <c r="AX81" s="14" t="s">
        <v>41</v>
      </c>
      <c r="AY81" s="14" t="s">
        <v>41</v>
      </c>
      <c r="AZ81" s="14" t="s">
        <v>41</v>
      </c>
      <c r="BA81" s="14" t="s">
        <v>41</v>
      </c>
      <c r="BB81" s="14" t="s">
        <v>41</v>
      </c>
      <c r="BC81" s="14" t="s">
        <v>41</v>
      </c>
      <c r="BD81" s="14" t="s">
        <v>41</v>
      </c>
      <c r="BE81" s="14" t="s">
        <v>41</v>
      </c>
      <c r="BF81" s="14" t="s">
        <v>41</v>
      </c>
      <c r="BG81" s="14" t="s">
        <v>41</v>
      </c>
      <c r="BI81" s="38"/>
      <c r="BJ81" s="35"/>
      <c r="BK81" s="35"/>
      <c r="BL81" s="35"/>
      <c r="BM81" s="35"/>
      <c r="BN81" s="35"/>
      <c r="BO81" s="35"/>
      <c r="BP81" s="35"/>
      <c r="BR81" s="26"/>
      <c r="BS81" s="26"/>
      <c r="BT81" s="26"/>
      <c r="BU81" s="26"/>
      <c r="BV81" s="26"/>
      <c r="BW81" s="26"/>
    </row>
    <row r="82" spans="1:75" ht="15.75" thickBot="1" x14ac:dyDescent="0.3">
      <c r="A82" s="16"/>
      <c r="B82" s="17" t="s">
        <v>5</v>
      </c>
      <c r="C82" s="18">
        <v>0.7</v>
      </c>
      <c r="D82" s="19">
        <v>4</v>
      </c>
      <c r="E82" s="19">
        <v>3</v>
      </c>
      <c r="F82" s="19">
        <v>3</v>
      </c>
      <c r="G82" s="19">
        <v>4</v>
      </c>
      <c r="H82" s="19">
        <v>4</v>
      </c>
      <c r="I82" s="19">
        <v>3</v>
      </c>
      <c r="J82" s="19">
        <v>4</v>
      </c>
      <c r="K82" s="19">
        <v>4</v>
      </c>
      <c r="L82" s="19">
        <v>3</v>
      </c>
      <c r="M82" s="19">
        <v>3</v>
      </c>
      <c r="N82" s="19">
        <v>2</v>
      </c>
      <c r="O82" s="19">
        <v>1</v>
      </c>
      <c r="P82" s="19">
        <v>1</v>
      </c>
      <c r="Q82" s="19">
        <v>1</v>
      </c>
      <c r="R82" s="19">
        <v>1</v>
      </c>
      <c r="S82" s="19">
        <v>2</v>
      </c>
      <c r="T82" s="19">
        <v>2</v>
      </c>
      <c r="U82" s="19">
        <v>2</v>
      </c>
      <c r="V82" s="19">
        <v>2</v>
      </c>
      <c r="W82" s="19">
        <v>2</v>
      </c>
      <c r="X82" s="19">
        <v>2</v>
      </c>
      <c r="Y82" s="19">
        <v>2</v>
      </c>
      <c r="Z82" s="19">
        <v>1</v>
      </c>
      <c r="AA82" s="19">
        <v>1</v>
      </c>
      <c r="AB82" s="19">
        <v>1</v>
      </c>
      <c r="AC82" s="19">
        <v>1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I82" s="39"/>
      <c r="BJ82" s="40"/>
      <c r="BK82" s="40"/>
      <c r="BL82" s="40"/>
      <c r="BM82" s="40"/>
      <c r="BN82" s="40"/>
      <c r="BO82" s="40"/>
      <c r="BP82" s="40"/>
      <c r="BR82" s="28"/>
      <c r="BS82" s="28"/>
      <c r="BT82" s="28"/>
      <c r="BU82" s="28"/>
      <c r="BV82" s="28"/>
      <c r="BW82" s="28"/>
    </row>
    <row r="83" spans="1:75" ht="15" customHeight="1" x14ac:dyDescent="0.25">
      <c r="A83" s="7" t="s">
        <v>16</v>
      </c>
      <c r="B83" s="15" t="s">
        <v>4</v>
      </c>
      <c r="C83" s="13">
        <v>0.7</v>
      </c>
      <c r="D83" s="14"/>
      <c r="E83" s="14"/>
      <c r="F83" s="14"/>
      <c r="G83" s="14"/>
      <c r="H83" s="14"/>
      <c r="I83" s="14"/>
      <c r="J83" s="14"/>
      <c r="K83" s="14"/>
      <c r="L83" s="14">
        <v>142.07864989489676</v>
      </c>
      <c r="M83" s="14">
        <v>143.07763114942591</v>
      </c>
      <c r="N83" s="14">
        <v>144.01083023532465</v>
      </c>
      <c r="O83" s="14">
        <v>144.87978774233738</v>
      </c>
      <c r="P83" s="14">
        <v>145.69315738103211</v>
      </c>
      <c r="Q83" s="14">
        <v>146.4648043477826</v>
      </c>
      <c r="R83" s="14">
        <v>147.19913516726905</v>
      </c>
      <c r="S83" s="14">
        <v>147.89640147919388</v>
      </c>
      <c r="T83" s="14">
        <v>148.55887653242954</v>
      </c>
      <c r="U83" s="14">
        <v>149.18520191387267</v>
      </c>
      <c r="V83" s="14">
        <v>149.77727636616106</v>
      </c>
      <c r="W83" s="14">
        <v>150.33668330533652</v>
      </c>
      <c r="X83" s="14">
        <v>150.86558819794598</v>
      </c>
      <c r="Y83" s="14">
        <v>151.36858593778294</v>
      </c>
      <c r="Z83" s="14">
        <v>151.84410631348788</v>
      </c>
      <c r="AA83" s="14">
        <v>152.29581513188978</v>
      </c>
      <c r="AB83" s="14">
        <v>152.72368228229749</v>
      </c>
      <c r="AC83" s="14">
        <v>153.12915787549102</v>
      </c>
      <c r="AD83" s="14">
        <v>153.51508792973917</v>
      </c>
      <c r="AE83" s="14">
        <v>153.88233423444507</v>
      </c>
      <c r="AF83" s="14">
        <v>154.23137327920159</v>
      </c>
      <c r="AG83" s="14">
        <v>154.5635750682265</v>
      </c>
      <c r="AH83" s="14">
        <v>154.87998467723486</v>
      </c>
      <c r="AI83" s="14">
        <v>155.18125599367434</v>
      </c>
      <c r="AJ83" s="14">
        <v>155.46876537039424</v>
      </c>
      <c r="AK83" s="14">
        <v>155.74330565300895</v>
      </c>
      <c r="AL83" s="14">
        <v>156.00534110048116</v>
      </c>
      <c r="AM83" s="14">
        <v>156.2553865035965</v>
      </c>
      <c r="AN83" s="14">
        <v>156.49614294034853</v>
      </c>
      <c r="AO83" s="14">
        <v>156.72610800256675</v>
      </c>
      <c r="AP83" s="14">
        <v>156.94631308997526</v>
      </c>
      <c r="AQ83" s="14">
        <v>157.15728699637151</v>
      </c>
      <c r="AR83" s="14">
        <v>157.36054364778528</v>
      </c>
      <c r="AS83" s="14">
        <v>157.55537732784745</v>
      </c>
      <c r="AT83" s="14">
        <v>157.74308945568038</v>
      </c>
      <c r="AU83" s="14">
        <v>157.92409677813271</v>
      </c>
      <c r="AV83" s="14">
        <v>158.09986645190349</v>
      </c>
      <c r="AW83" s="14">
        <v>158.2684669282863</v>
      </c>
      <c r="AX83" s="14">
        <v>158.43214365703497</v>
      </c>
      <c r="AY83" s="14">
        <v>158.59025178757059</v>
      </c>
      <c r="AZ83" s="14">
        <v>158.74282002187846</v>
      </c>
      <c r="BA83" s="14">
        <v>158.89119672510236</v>
      </c>
      <c r="BB83" s="14">
        <v>159.03452224537108</v>
      </c>
      <c r="BC83" s="14">
        <v>159.17515125502422</v>
      </c>
      <c r="BD83" s="14">
        <v>159.31120291650134</v>
      </c>
      <c r="BE83" s="14">
        <v>159.44366773065272</v>
      </c>
      <c r="BF83" s="14">
        <v>159.57158291025064</v>
      </c>
      <c r="BG83" s="14">
        <v>159.69727342417315</v>
      </c>
      <c r="BI83" s="41" t="s">
        <v>29</v>
      </c>
      <c r="BJ83" s="34">
        <f>IF(ISNUMBER(AO83-K84),(AO83-K84),"N/A")</f>
        <v>15.726108002566747</v>
      </c>
      <c r="BK83" s="34">
        <f>IF(ISNUMBER(AO83-K84),7*(AO83-K84)/30,"N/A")</f>
        <v>3.6694252005989076</v>
      </c>
      <c r="BL83" s="34">
        <f>IF(ISNUMBER(AO83-K84),(AO83-K84)/30,"N/A")</f>
        <v>0.52420360008555822</v>
      </c>
      <c r="BM83" s="34">
        <f>IF(ISNUMBER(AO85-K86),AO85-K86,"N/A")</f>
        <v>-21.977006114864437</v>
      </c>
      <c r="BN83" s="34">
        <f>IF(ISNUMBER(AO85-K86),7*(AO85-K86)/30,"N/A")</f>
        <v>-5.1279680934683691</v>
      </c>
      <c r="BO83" s="34">
        <f>IF(ISNUMBER(AO85-K86),(AO85-K86)/30,"N/A")</f>
        <v>-0.73256687049548119</v>
      </c>
      <c r="BP83" s="34">
        <f>AO85</f>
        <v>1.0229938851355644</v>
      </c>
      <c r="BR83" s="26"/>
      <c r="BS83" s="26"/>
      <c r="BT83" s="26"/>
      <c r="BU83" s="26"/>
      <c r="BV83" s="26"/>
      <c r="BW83" s="26"/>
    </row>
    <row r="84" spans="1:75" x14ac:dyDescent="0.25">
      <c r="A84" s="11"/>
      <c r="B84" s="12" t="s">
        <v>5</v>
      </c>
      <c r="C84" s="13">
        <v>0.7</v>
      </c>
      <c r="D84" s="14">
        <v>124</v>
      </c>
      <c r="E84" s="14">
        <v>126</v>
      </c>
      <c r="F84" s="14">
        <v>130</v>
      </c>
      <c r="G84" s="14">
        <v>132</v>
      </c>
      <c r="H84" s="14">
        <v>137</v>
      </c>
      <c r="I84" s="14">
        <v>138</v>
      </c>
      <c r="J84" s="14">
        <v>139</v>
      </c>
      <c r="K84" s="14">
        <v>141</v>
      </c>
      <c r="L84" s="14">
        <v>142</v>
      </c>
      <c r="M84" s="14">
        <v>148</v>
      </c>
      <c r="N84" s="14">
        <v>149</v>
      </c>
      <c r="O84" s="14">
        <v>150</v>
      </c>
      <c r="P84" s="14">
        <v>152</v>
      </c>
      <c r="Q84" s="14">
        <v>153</v>
      </c>
      <c r="R84" s="14">
        <v>154</v>
      </c>
      <c r="S84" s="14">
        <v>155</v>
      </c>
      <c r="T84" s="14">
        <v>155</v>
      </c>
      <c r="U84" s="14">
        <v>158</v>
      </c>
      <c r="V84" s="14">
        <v>158</v>
      </c>
      <c r="W84" s="14">
        <v>158</v>
      </c>
      <c r="X84" s="14">
        <v>159</v>
      </c>
      <c r="Y84" s="14">
        <v>161</v>
      </c>
      <c r="Z84" s="14">
        <v>161</v>
      </c>
      <c r="AA84" s="14">
        <v>162</v>
      </c>
      <c r="AB84" s="14">
        <v>162</v>
      </c>
      <c r="AC84" s="14">
        <v>163</v>
      </c>
      <c r="AD84" s="14">
        <v>163</v>
      </c>
      <c r="AE84" s="14">
        <v>164</v>
      </c>
      <c r="AF84" s="14">
        <v>164</v>
      </c>
      <c r="AG84" s="14">
        <v>165</v>
      </c>
      <c r="AH84" s="14">
        <v>165</v>
      </c>
      <c r="AI84" s="14">
        <v>165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I84" s="38"/>
      <c r="BJ84" s="35"/>
      <c r="BK84" s="35"/>
      <c r="BL84" s="35"/>
      <c r="BM84" s="35"/>
      <c r="BN84" s="35"/>
      <c r="BO84" s="35"/>
      <c r="BP84" s="35"/>
      <c r="BR84" s="26"/>
      <c r="BS84" s="26"/>
      <c r="BT84" s="26"/>
      <c r="BU84" s="26"/>
      <c r="BV84" s="26"/>
      <c r="BW84" s="26"/>
    </row>
    <row r="85" spans="1:75" x14ac:dyDescent="0.25">
      <c r="A85" s="11" t="s">
        <v>16</v>
      </c>
      <c r="B85" s="15" t="s">
        <v>6</v>
      </c>
      <c r="C85" s="13">
        <v>0.7</v>
      </c>
      <c r="D85" s="14"/>
      <c r="E85" s="14"/>
      <c r="F85" s="14"/>
      <c r="G85" s="14"/>
      <c r="H85" s="14"/>
      <c r="I85" s="14"/>
      <c r="J85" s="14"/>
      <c r="K85" s="14"/>
      <c r="L85" s="14">
        <v>18.802960489921272</v>
      </c>
      <c r="M85" s="14">
        <v>17.399786490807195</v>
      </c>
      <c r="N85" s="14">
        <v>16.094146493734364</v>
      </c>
      <c r="O85" s="14">
        <v>14.866532627840034</v>
      </c>
      <c r="P85" s="14">
        <v>13.729710332959145</v>
      </c>
      <c r="Q85" s="14">
        <v>12.712176571564697</v>
      </c>
      <c r="R85" s="14">
        <v>11.767766338002774</v>
      </c>
      <c r="S85" s="14">
        <v>10.856605591094819</v>
      </c>
      <c r="T85" s="14">
        <v>9.9977789716554675</v>
      </c>
      <c r="U85" s="14">
        <v>9.1955379675869686</v>
      </c>
      <c r="V85" s="14">
        <v>8.4475572181622418</v>
      </c>
      <c r="W85" s="14">
        <v>7.770563102460212</v>
      </c>
      <c r="X85" s="14">
        <v>7.1584749816307607</v>
      </c>
      <c r="Y85" s="14">
        <v>6.5810362536226572</v>
      </c>
      <c r="Z85" s="14">
        <v>6.0243191480916716</v>
      </c>
      <c r="AA85" s="14">
        <v>5.5041256395912974</v>
      </c>
      <c r="AB85" s="14">
        <v>5.0213353242875582</v>
      </c>
      <c r="AC85" s="14">
        <v>4.5728130102547127</v>
      </c>
      <c r="AD85" s="14">
        <v>4.1559746997120914</v>
      </c>
      <c r="AE85" s="14">
        <v>3.7728666177041488</v>
      </c>
      <c r="AF85" s="14">
        <v>3.4097021167543615</v>
      </c>
      <c r="AG85" s="14">
        <v>3.0683628510955501</v>
      </c>
      <c r="AH85" s="14">
        <v>2.7502290216379679</v>
      </c>
      <c r="AI85" s="14">
        <v>2.4521354581520574</v>
      </c>
      <c r="AJ85" s="14">
        <v>2.1721536111152879</v>
      </c>
      <c r="AK85" s="14">
        <v>1.9103197849858917</v>
      </c>
      <c r="AL85" s="14">
        <v>1.6677150647085666</v>
      </c>
      <c r="AM85" s="14">
        <v>1.4362932803735442</v>
      </c>
      <c r="AN85" s="14">
        <v>1.2233531975203933</v>
      </c>
      <c r="AO85" s="14">
        <v>1.0229938851355644</v>
      </c>
      <c r="AP85" s="14">
        <v>0.83326929898115787</v>
      </c>
      <c r="AQ85" s="14">
        <v>0.65417146779812074</v>
      </c>
      <c r="AR85" s="14">
        <v>0.48962489455126312</v>
      </c>
      <c r="AS85" s="14">
        <v>0.33529086024450705</v>
      </c>
      <c r="AT85" s="14">
        <v>0.18870815327143275</v>
      </c>
      <c r="AU85" s="14">
        <v>5.218314354471687E-2</v>
      </c>
      <c r="AV85" s="14" t="s">
        <v>41</v>
      </c>
      <c r="AW85" s="14" t="s">
        <v>41</v>
      </c>
      <c r="AX85" s="14" t="s">
        <v>41</v>
      </c>
      <c r="AY85" s="14" t="s">
        <v>41</v>
      </c>
      <c r="AZ85" s="14" t="s">
        <v>41</v>
      </c>
      <c r="BA85" s="14" t="s">
        <v>41</v>
      </c>
      <c r="BB85" s="14" t="s">
        <v>41</v>
      </c>
      <c r="BC85" s="14" t="s">
        <v>41</v>
      </c>
      <c r="BD85" s="14" t="s">
        <v>41</v>
      </c>
      <c r="BE85" s="14" t="s">
        <v>41</v>
      </c>
      <c r="BF85" s="14" t="s">
        <v>41</v>
      </c>
      <c r="BG85" s="14" t="s">
        <v>41</v>
      </c>
      <c r="BI85" s="38"/>
      <c r="BJ85" s="35"/>
      <c r="BK85" s="35"/>
      <c r="BL85" s="35"/>
      <c r="BM85" s="35"/>
      <c r="BN85" s="35"/>
      <c r="BO85" s="35"/>
      <c r="BP85" s="35"/>
      <c r="BR85" s="26"/>
      <c r="BS85" s="26"/>
      <c r="BT85" s="26"/>
      <c r="BU85" s="26"/>
      <c r="BV85" s="26"/>
      <c r="BW85" s="26"/>
    </row>
    <row r="86" spans="1:75" x14ac:dyDescent="0.25">
      <c r="A86" s="11"/>
      <c r="B86" s="12" t="s">
        <v>5</v>
      </c>
      <c r="C86" s="13">
        <v>0.7</v>
      </c>
      <c r="D86" s="14">
        <v>39</v>
      </c>
      <c r="E86" s="14">
        <v>33</v>
      </c>
      <c r="F86" s="14">
        <v>37</v>
      </c>
      <c r="G86" s="14">
        <v>33</v>
      </c>
      <c r="H86" s="14">
        <v>34</v>
      </c>
      <c r="I86" s="14">
        <v>21</v>
      </c>
      <c r="J86" s="14">
        <v>20</v>
      </c>
      <c r="K86" s="14">
        <v>23</v>
      </c>
      <c r="L86" s="14">
        <v>17</v>
      </c>
      <c r="M86" s="14">
        <v>19</v>
      </c>
      <c r="N86" s="14">
        <v>15</v>
      </c>
      <c r="O86" s="14">
        <v>17</v>
      </c>
      <c r="P86" s="14">
        <v>13</v>
      </c>
      <c r="Q86" s="14">
        <v>14</v>
      </c>
      <c r="R86" s="14">
        <v>15</v>
      </c>
      <c r="S86" s="14">
        <v>13</v>
      </c>
      <c r="T86" s="14">
        <v>12</v>
      </c>
      <c r="U86" s="14">
        <v>15</v>
      </c>
      <c r="V86" s="14">
        <v>11</v>
      </c>
      <c r="W86" s="14">
        <v>10</v>
      </c>
      <c r="X86" s="14">
        <v>11</v>
      </c>
      <c r="Y86" s="14">
        <v>13</v>
      </c>
      <c r="Z86" s="14">
        <v>12</v>
      </c>
      <c r="AA86" s="14">
        <v>10</v>
      </c>
      <c r="AB86" s="14">
        <v>10</v>
      </c>
      <c r="AC86" s="14">
        <v>10</v>
      </c>
      <c r="AD86" s="14">
        <v>6</v>
      </c>
      <c r="AE86" s="14">
        <v>7</v>
      </c>
      <c r="AF86" s="14">
        <v>7</v>
      </c>
      <c r="AG86" s="14">
        <v>9</v>
      </c>
      <c r="AH86" s="14">
        <v>8</v>
      </c>
      <c r="AI86" s="14">
        <v>8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0</v>
      </c>
      <c r="AZ86" s="14">
        <v>0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0</v>
      </c>
      <c r="BG86" s="14">
        <v>0</v>
      </c>
      <c r="BI86" s="42"/>
      <c r="BJ86" s="36"/>
      <c r="BK86" s="36"/>
      <c r="BL86" s="36"/>
      <c r="BM86" s="36"/>
      <c r="BN86" s="36"/>
      <c r="BO86" s="36"/>
      <c r="BP86" s="36"/>
      <c r="BR86" s="27">
        <v>79</v>
      </c>
      <c r="BS86" s="27">
        <v>41</v>
      </c>
      <c r="BT86" s="27">
        <v>121</v>
      </c>
      <c r="BU86" s="27">
        <v>77</v>
      </c>
      <c r="BV86" s="27">
        <v>1777</v>
      </c>
      <c r="BW86" s="27">
        <v>505</v>
      </c>
    </row>
    <row r="87" spans="1:75" x14ac:dyDescent="0.25">
      <c r="A87" s="7" t="s">
        <v>16</v>
      </c>
      <c r="B87" s="8" t="s">
        <v>21</v>
      </c>
      <c r="C87" s="9">
        <v>0.7</v>
      </c>
      <c r="D87" s="10"/>
      <c r="E87" s="10"/>
      <c r="F87" s="10"/>
      <c r="G87" s="10"/>
      <c r="H87" s="10"/>
      <c r="I87" s="10"/>
      <c r="J87" s="10"/>
      <c r="K87" s="10"/>
      <c r="L87" s="10" t="s">
        <v>41</v>
      </c>
      <c r="M87" s="10" t="s">
        <v>41</v>
      </c>
      <c r="N87" s="10" t="s">
        <v>41</v>
      </c>
      <c r="O87" s="10" t="s">
        <v>41</v>
      </c>
      <c r="P87" s="10" t="s">
        <v>41</v>
      </c>
      <c r="Q87" s="10" t="s">
        <v>41</v>
      </c>
      <c r="R87" s="10" t="s">
        <v>41</v>
      </c>
      <c r="S87" s="10" t="s">
        <v>41</v>
      </c>
      <c r="T87" s="10" t="s">
        <v>41</v>
      </c>
      <c r="U87" s="10" t="s">
        <v>41</v>
      </c>
      <c r="V87" s="10" t="s">
        <v>41</v>
      </c>
      <c r="W87" s="10" t="s">
        <v>41</v>
      </c>
      <c r="X87" s="10" t="s">
        <v>41</v>
      </c>
      <c r="Y87" s="10" t="s">
        <v>41</v>
      </c>
      <c r="Z87" s="10" t="s">
        <v>41</v>
      </c>
      <c r="AA87" s="10" t="s">
        <v>41</v>
      </c>
      <c r="AB87" s="10" t="s">
        <v>41</v>
      </c>
      <c r="AC87" s="10" t="s">
        <v>41</v>
      </c>
      <c r="AD87" s="10" t="s">
        <v>41</v>
      </c>
      <c r="AE87" s="10" t="s">
        <v>41</v>
      </c>
      <c r="AF87" s="10" t="s">
        <v>41</v>
      </c>
      <c r="AG87" s="10" t="s">
        <v>41</v>
      </c>
      <c r="AH87" s="10" t="s">
        <v>41</v>
      </c>
      <c r="AI87" s="10" t="s">
        <v>41</v>
      </c>
      <c r="AJ87" s="10" t="s">
        <v>41</v>
      </c>
      <c r="AK87" s="10" t="s">
        <v>41</v>
      </c>
      <c r="AL87" s="10" t="s">
        <v>41</v>
      </c>
      <c r="AM87" s="10" t="s">
        <v>41</v>
      </c>
      <c r="AN87" s="10" t="s">
        <v>41</v>
      </c>
      <c r="AO87" s="10" t="s">
        <v>41</v>
      </c>
      <c r="AP87" s="10" t="s">
        <v>41</v>
      </c>
      <c r="AQ87" s="10" t="s">
        <v>41</v>
      </c>
      <c r="AR87" s="10" t="s">
        <v>41</v>
      </c>
      <c r="AS87" s="10" t="s">
        <v>41</v>
      </c>
      <c r="AT87" s="10" t="s">
        <v>41</v>
      </c>
      <c r="AU87" s="10" t="s">
        <v>41</v>
      </c>
      <c r="AV87" s="10" t="s">
        <v>41</v>
      </c>
      <c r="AW87" s="10" t="s">
        <v>41</v>
      </c>
      <c r="AX87" s="10" t="s">
        <v>41</v>
      </c>
      <c r="AY87" s="10" t="s">
        <v>41</v>
      </c>
      <c r="AZ87" s="10" t="s">
        <v>41</v>
      </c>
      <c r="BA87" s="10" t="s">
        <v>41</v>
      </c>
      <c r="BB87" s="10" t="s">
        <v>41</v>
      </c>
      <c r="BC87" s="10" t="s">
        <v>41</v>
      </c>
      <c r="BD87" s="10" t="s">
        <v>41</v>
      </c>
      <c r="BE87" s="10" t="s">
        <v>41</v>
      </c>
      <c r="BF87" s="10" t="s">
        <v>41</v>
      </c>
      <c r="BG87" s="10" t="s">
        <v>41</v>
      </c>
      <c r="BI87" s="37" t="s">
        <v>30</v>
      </c>
      <c r="BJ87" s="34" t="str">
        <f>IF(ISNUMBER(AO87-K88),(AO87-K88),"N/A")</f>
        <v>N/A</v>
      </c>
      <c r="BK87" s="34" t="str">
        <f>IF(ISNUMBER(AO87-K88),7*(AO87-K88)/30,"N/A")</f>
        <v>N/A</v>
      </c>
      <c r="BL87" s="35" t="str">
        <f>IF(ISNUMBER(AO87-K88),(AO87-K88)/30,"N/A")</f>
        <v>N/A</v>
      </c>
      <c r="BM87" s="35" t="str">
        <f>IF(ISNUMBER(AO89-K90),AO89-K90,"N/A")</f>
        <v>N/A</v>
      </c>
      <c r="BN87" s="35" t="str">
        <f>IF(ISNUMBER(AO89-K90),7*(AO89-K90)/30,"N/A")</f>
        <v>N/A</v>
      </c>
      <c r="BO87" s="35" t="str">
        <f>IF(ISNUMBER(AO89-K90),(AO89-K90)/30,"N/A")</f>
        <v>N/A</v>
      </c>
      <c r="BP87" s="35" t="str">
        <f>AO89</f>
        <v>N/A</v>
      </c>
    </row>
    <row r="88" spans="1:75" x14ac:dyDescent="0.25">
      <c r="A88" s="11"/>
      <c r="B88" s="12" t="s">
        <v>5</v>
      </c>
      <c r="C88" s="13">
        <v>0.7</v>
      </c>
      <c r="D88" s="14">
        <v>19</v>
      </c>
      <c r="E88" s="14">
        <v>19</v>
      </c>
      <c r="F88" s="14">
        <v>19</v>
      </c>
      <c r="G88" s="14">
        <v>19</v>
      </c>
      <c r="H88" s="14">
        <v>19</v>
      </c>
      <c r="I88" s="14">
        <v>19</v>
      </c>
      <c r="J88" s="14">
        <v>19</v>
      </c>
      <c r="K88" s="14">
        <v>19</v>
      </c>
      <c r="L88" s="14">
        <v>19</v>
      </c>
      <c r="M88" s="14">
        <v>19</v>
      </c>
      <c r="N88" s="14">
        <v>19</v>
      </c>
      <c r="O88" s="14">
        <v>19</v>
      </c>
      <c r="P88" s="14">
        <v>19</v>
      </c>
      <c r="Q88" s="14">
        <v>19</v>
      </c>
      <c r="R88" s="14">
        <v>20</v>
      </c>
      <c r="S88" s="14">
        <v>20</v>
      </c>
      <c r="T88" s="14">
        <v>20</v>
      </c>
      <c r="U88" s="14">
        <v>20</v>
      </c>
      <c r="V88" s="14">
        <v>20</v>
      </c>
      <c r="W88" s="14">
        <v>20</v>
      </c>
      <c r="X88" s="14">
        <v>20</v>
      </c>
      <c r="Y88" s="14">
        <v>20</v>
      </c>
      <c r="Z88" s="14">
        <v>20</v>
      </c>
      <c r="AA88" s="14">
        <v>20</v>
      </c>
      <c r="AB88" s="14">
        <v>21</v>
      </c>
      <c r="AC88" s="14">
        <v>21</v>
      </c>
      <c r="AD88" s="14">
        <v>21</v>
      </c>
      <c r="AE88" s="14">
        <v>21</v>
      </c>
      <c r="AF88" s="14">
        <v>21</v>
      </c>
      <c r="AG88" s="14">
        <v>21</v>
      </c>
      <c r="AH88" s="14">
        <v>21</v>
      </c>
      <c r="AI88" s="14">
        <v>21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I88" s="38"/>
      <c r="BJ88" s="35"/>
      <c r="BK88" s="35"/>
      <c r="BL88" s="35"/>
      <c r="BM88" s="35"/>
      <c r="BN88" s="35"/>
      <c r="BO88" s="35"/>
      <c r="BP88" s="35"/>
      <c r="BR88" s="26"/>
      <c r="BS88" s="26"/>
      <c r="BT88" s="26"/>
      <c r="BU88" s="26"/>
      <c r="BV88" s="26"/>
      <c r="BW88" s="26"/>
    </row>
    <row r="89" spans="1:75" x14ac:dyDescent="0.25">
      <c r="A89" s="11" t="s">
        <v>16</v>
      </c>
      <c r="B89" s="15" t="s">
        <v>22</v>
      </c>
      <c r="C89" s="13">
        <v>0.7</v>
      </c>
      <c r="D89" s="14"/>
      <c r="E89" s="14"/>
      <c r="F89" s="14"/>
      <c r="G89" s="14"/>
      <c r="H89" s="14"/>
      <c r="I89" s="14"/>
      <c r="J89" s="14"/>
      <c r="K89" s="14"/>
      <c r="L89" s="14" t="s">
        <v>41</v>
      </c>
      <c r="M89" s="14" t="s">
        <v>41</v>
      </c>
      <c r="N89" s="14" t="s">
        <v>41</v>
      </c>
      <c r="O89" s="14" t="s">
        <v>41</v>
      </c>
      <c r="P89" s="14" t="s">
        <v>41</v>
      </c>
      <c r="Q89" s="14" t="s">
        <v>41</v>
      </c>
      <c r="R89" s="14" t="s">
        <v>41</v>
      </c>
      <c r="S89" s="14" t="s">
        <v>41</v>
      </c>
      <c r="T89" s="14" t="s">
        <v>41</v>
      </c>
      <c r="U89" s="14" t="s">
        <v>41</v>
      </c>
      <c r="V89" s="14" t="s">
        <v>41</v>
      </c>
      <c r="W89" s="14" t="s">
        <v>41</v>
      </c>
      <c r="X89" s="14" t="s">
        <v>41</v>
      </c>
      <c r="Y89" s="14" t="s">
        <v>41</v>
      </c>
      <c r="Z89" s="14" t="s">
        <v>41</v>
      </c>
      <c r="AA89" s="14" t="s">
        <v>41</v>
      </c>
      <c r="AB89" s="14" t="s">
        <v>41</v>
      </c>
      <c r="AC89" s="14" t="s">
        <v>41</v>
      </c>
      <c r="AD89" s="14" t="s">
        <v>41</v>
      </c>
      <c r="AE89" s="14" t="s">
        <v>41</v>
      </c>
      <c r="AF89" s="14" t="s">
        <v>41</v>
      </c>
      <c r="AG89" s="14" t="s">
        <v>41</v>
      </c>
      <c r="AH89" s="14" t="s">
        <v>41</v>
      </c>
      <c r="AI89" s="14" t="s">
        <v>41</v>
      </c>
      <c r="AJ89" s="14" t="s">
        <v>41</v>
      </c>
      <c r="AK89" s="14" t="s">
        <v>41</v>
      </c>
      <c r="AL89" s="14" t="s">
        <v>41</v>
      </c>
      <c r="AM89" s="14" t="s">
        <v>41</v>
      </c>
      <c r="AN89" s="14" t="s">
        <v>41</v>
      </c>
      <c r="AO89" s="14" t="s">
        <v>41</v>
      </c>
      <c r="AP89" s="14" t="s">
        <v>41</v>
      </c>
      <c r="AQ89" s="14" t="s">
        <v>41</v>
      </c>
      <c r="AR89" s="14" t="s">
        <v>41</v>
      </c>
      <c r="AS89" s="14" t="s">
        <v>41</v>
      </c>
      <c r="AT89" s="14" t="s">
        <v>41</v>
      </c>
      <c r="AU89" s="14" t="s">
        <v>41</v>
      </c>
      <c r="AV89" s="14" t="s">
        <v>41</v>
      </c>
      <c r="AW89" s="14" t="s">
        <v>41</v>
      </c>
      <c r="AX89" s="14" t="s">
        <v>41</v>
      </c>
      <c r="AY89" s="14" t="s">
        <v>41</v>
      </c>
      <c r="AZ89" s="14" t="s">
        <v>41</v>
      </c>
      <c r="BA89" s="14" t="s">
        <v>41</v>
      </c>
      <c r="BB89" s="14" t="s">
        <v>41</v>
      </c>
      <c r="BC89" s="14" t="s">
        <v>41</v>
      </c>
      <c r="BD89" s="14" t="s">
        <v>41</v>
      </c>
      <c r="BE89" s="14" t="s">
        <v>41</v>
      </c>
      <c r="BF89" s="14" t="s">
        <v>41</v>
      </c>
      <c r="BG89" s="14" t="s">
        <v>41</v>
      </c>
      <c r="BI89" s="38"/>
      <c r="BJ89" s="35"/>
      <c r="BK89" s="35"/>
      <c r="BL89" s="35"/>
      <c r="BM89" s="35"/>
      <c r="BN89" s="35"/>
      <c r="BO89" s="35"/>
      <c r="BP89" s="35"/>
      <c r="BR89" s="26"/>
      <c r="BS89" s="26"/>
      <c r="BT89" s="26"/>
      <c r="BU89" s="26"/>
      <c r="BV89" s="26"/>
      <c r="BW89" s="26"/>
    </row>
    <row r="90" spans="1:75" ht="15.75" thickBot="1" x14ac:dyDescent="0.3">
      <c r="A90" s="16"/>
      <c r="B90" s="17" t="s">
        <v>5</v>
      </c>
      <c r="C90" s="18">
        <v>0.7</v>
      </c>
      <c r="D90" s="19">
        <v>6</v>
      </c>
      <c r="E90" s="19">
        <v>5</v>
      </c>
      <c r="F90" s="19">
        <v>6</v>
      </c>
      <c r="G90" s="19">
        <v>4</v>
      </c>
      <c r="H90" s="19">
        <v>2</v>
      </c>
      <c r="I90" s="19">
        <v>2</v>
      </c>
      <c r="J90" s="19">
        <v>2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1</v>
      </c>
      <c r="S90" s="19">
        <v>1</v>
      </c>
      <c r="T90" s="19">
        <v>1</v>
      </c>
      <c r="U90" s="19">
        <v>1</v>
      </c>
      <c r="V90" s="19">
        <v>1</v>
      </c>
      <c r="W90" s="19">
        <v>1</v>
      </c>
      <c r="X90" s="19">
        <v>1</v>
      </c>
      <c r="Y90" s="19">
        <v>1</v>
      </c>
      <c r="Z90" s="19">
        <v>1</v>
      </c>
      <c r="AA90" s="19">
        <v>1</v>
      </c>
      <c r="AB90" s="19">
        <v>2</v>
      </c>
      <c r="AC90" s="19">
        <v>2</v>
      </c>
      <c r="AD90" s="19">
        <v>2</v>
      </c>
      <c r="AE90" s="19">
        <v>2</v>
      </c>
      <c r="AF90" s="19">
        <v>2</v>
      </c>
      <c r="AG90" s="19">
        <v>2</v>
      </c>
      <c r="AH90" s="19">
        <v>2</v>
      </c>
      <c r="AI90" s="19">
        <v>2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Y90" s="19">
        <v>0</v>
      </c>
      <c r="AZ90" s="19">
        <v>0</v>
      </c>
      <c r="BA90" s="19">
        <v>0</v>
      </c>
      <c r="BB90" s="19">
        <v>0</v>
      </c>
      <c r="BC90" s="19">
        <v>0</v>
      </c>
      <c r="BD90" s="19">
        <v>0</v>
      </c>
      <c r="BE90" s="19">
        <v>0</v>
      </c>
      <c r="BF90" s="19">
        <v>0</v>
      </c>
      <c r="BG90" s="19">
        <v>0</v>
      </c>
      <c r="BI90" s="39"/>
      <c r="BJ90" s="40"/>
      <c r="BK90" s="40"/>
      <c r="BL90" s="40"/>
      <c r="BM90" s="40"/>
      <c r="BN90" s="40"/>
      <c r="BO90" s="40"/>
      <c r="BP90" s="40"/>
      <c r="BR90" s="28"/>
      <c r="BS90" s="28"/>
      <c r="BT90" s="28"/>
      <c r="BU90" s="28"/>
      <c r="BV90" s="28"/>
      <c r="BW90" s="28"/>
    </row>
    <row r="91" spans="1:75" ht="15" customHeight="1" x14ac:dyDescent="0.25">
      <c r="A91" s="7" t="s">
        <v>17</v>
      </c>
      <c r="B91" s="15" t="s">
        <v>4</v>
      </c>
      <c r="C91" s="13">
        <v>0.7</v>
      </c>
      <c r="D91" s="14"/>
      <c r="E91" s="14"/>
      <c r="F91" s="14"/>
      <c r="G91" s="14"/>
      <c r="H91" s="14"/>
      <c r="I91" s="14"/>
      <c r="J91" s="14"/>
      <c r="K91" s="14"/>
      <c r="L91" s="14">
        <v>464.48963061626938</v>
      </c>
      <c r="M91" s="14">
        <v>468.64699040594428</v>
      </c>
      <c r="N91" s="14">
        <v>472.53085357473503</v>
      </c>
      <c r="O91" s="14">
        <v>476.14747167196032</v>
      </c>
      <c r="P91" s="14">
        <v>479.53256073401531</v>
      </c>
      <c r="Q91" s="14">
        <v>482.74388637510145</v>
      </c>
      <c r="R91" s="14">
        <v>485.79959889857702</v>
      </c>
      <c r="S91" s="14">
        <v>488.70092586943764</v>
      </c>
      <c r="T91" s="14">
        <v>491.4573087868547</v>
      </c>
      <c r="U91" s="14">
        <v>494.06324751802174</v>
      </c>
      <c r="V91" s="14">
        <v>496.5267263009797</v>
      </c>
      <c r="W91" s="14">
        <v>498.85427303100425</v>
      </c>
      <c r="X91" s="14">
        <v>501.05489182352687</v>
      </c>
      <c r="Y91" s="14">
        <v>503.1477112197972</v>
      </c>
      <c r="Z91" s="14">
        <v>505.12621070217892</v>
      </c>
      <c r="AA91" s="14">
        <v>507.00564427421227</v>
      </c>
      <c r="AB91" s="14">
        <v>508.78589909797722</v>
      </c>
      <c r="AC91" s="14">
        <v>510.47299774802468</v>
      </c>
      <c r="AD91" s="14">
        <v>512.07881539539494</v>
      </c>
      <c r="AE91" s="14">
        <v>513.60689501304341</v>
      </c>
      <c r="AF91" s="14">
        <v>515.05919928698495</v>
      </c>
      <c r="AG91" s="14">
        <v>516.44146813987459</v>
      </c>
      <c r="AH91" s="14">
        <v>517.75804167390959</v>
      </c>
      <c r="AI91" s="14">
        <v>519.01162411806581</v>
      </c>
      <c r="AJ91" s="14">
        <v>520.20797200914603</v>
      </c>
      <c r="AK91" s="14">
        <v>521.35036830411718</v>
      </c>
      <c r="AL91" s="14">
        <v>522.44073340847558</v>
      </c>
      <c r="AM91" s="14">
        <v>523.48119899927008</v>
      </c>
      <c r="AN91" s="14">
        <v>524.48305489799884</v>
      </c>
      <c r="AO91" s="14">
        <v>525.44000042715982</v>
      </c>
      <c r="AP91" s="14">
        <v>526.35634131521476</v>
      </c>
      <c r="AQ91" s="14">
        <v>527.2342746454184</v>
      </c>
      <c r="AR91" s="14">
        <v>528.08011417865055</v>
      </c>
      <c r="AS91" s="14">
        <v>528.89090363524031</v>
      </c>
      <c r="AT91" s="14">
        <v>529.67207002542523</v>
      </c>
      <c r="AU91" s="14">
        <v>530.4253475294779</v>
      </c>
      <c r="AV91" s="14">
        <v>531.15685665226169</v>
      </c>
      <c r="AW91" s="14">
        <v>531.85852298243265</v>
      </c>
      <c r="AX91" s="14">
        <v>532.53971690627452</v>
      </c>
      <c r="AY91" s="14">
        <v>533.19774049159162</v>
      </c>
      <c r="AZ91" s="14">
        <v>533.83270604607731</v>
      </c>
      <c r="BA91" s="14">
        <v>534.45024001424849</v>
      </c>
      <c r="BB91" s="14">
        <v>535.04674890626177</v>
      </c>
      <c r="BC91" s="14">
        <v>535.63206170123158</v>
      </c>
      <c r="BD91" s="14">
        <v>536.19832138919253</v>
      </c>
      <c r="BE91" s="14">
        <v>536.74965905904594</v>
      </c>
      <c r="BF91" s="14">
        <v>537.28205175678454</v>
      </c>
      <c r="BG91" s="14">
        <v>537.80520596429005</v>
      </c>
      <c r="BI91" s="41" t="s">
        <v>29</v>
      </c>
      <c r="BJ91" s="34">
        <f>IF(ISNUMBER(AO91-K92),(AO91-K92),"N/A")</f>
        <v>61.440000427159816</v>
      </c>
      <c r="BK91" s="34">
        <f>IF(ISNUMBER(AO91-K92),7*(AO91-K92)/30,"N/A")</f>
        <v>14.336000099670624</v>
      </c>
      <c r="BL91" s="34">
        <f>IF(ISNUMBER(AO91-K92),(AO91-K92)/30,"N/A")</f>
        <v>2.0480000142386605</v>
      </c>
      <c r="BM91" s="34">
        <f>IF(ISNUMBER(AO93-K94),AO93-K94,"N/A")</f>
        <v>-81.585183772802608</v>
      </c>
      <c r="BN91" s="34">
        <f>IF(ISNUMBER(AO93-K94),7*(AO93-K94)/30,"N/A")</f>
        <v>-19.03654288032061</v>
      </c>
      <c r="BO91" s="34">
        <f>IF(ISNUMBER(AO93-K94),(AO93-K94)/30,"N/A")</f>
        <v>-2.7195061257600868</v>
      </c>
      <c r="BP91" s="34">
        <f>AO93</f>
        <v>4.414816227197389</v>
      </c>
      <c r="BR91" s="26"/>
      <c r="BS91" s="26"/>
      <c r="BT91" s="26"/>
      <c r="BU91" s="26"/>
      <c r="BV91" s="26"/>
      <c r="BW91" s="26"/>
    </row>
    <row r="92" spans="1:75" x14ac:dyDescent="0.25">
      <c r="A92" s="11"/>
      <c r="B92" s="12" t="s">
        <v>5</v>
      </c>
      <c r="C92" s="13">
        <v>0.7</v>
      </c>
      <c r="D92" s="14">
        <v>425</v>
      </c>
      <c r="E92" s="14">
        <v>434</v>
      </c>
      <c r="F92" s="14">
        <v>442</v>
      </c>
      <c r="G92" s="14">
        <v>448</v>
      </c>
      <c r="H92" s="14">
        <v>451</v>
      </c>
      <c r="I92" s="14">
        <v>455</v>
      </c>
      <c r="J92" s="14">
        <v>459</v>
      </c>
      <c r="K92" s="14">
        <v>464</v>
      </c>
      <c r="L92" s="14">
        <v>468</v>
      </c>
      <c r="M92" s="14">
        <v>474</v>
      </c>
      <c r="N92" s="14">
        <v>477</v>
      </c>
      <c r="O92" s="14">
        <v>480</v>
      </c>
      <c r="P92" s="14">
        <v>482</v>
      </c>
      <c r="Q92" s="14">
        <v>484</v>
      </c>
      <c r="R92" s="14">
        <v>489</v>
      </c>
      <c r="S92" s="14">
        <v>490</v>
      </c>
      <c r="T92" s="14">
        <v>491</v>
      </c>
      <c r="U92" s="14">
        <v>493</v>
      </c>
      <c r="V92" s="14">
        <v>493</v>
      </c>
      <c r="W92" s="14">
        <v>493</v>
      </c>
      <c r="X92" s="14">
        <v>493</v>
      </c>
      <c r="Y92" s="14">
        <v>493</v>
      </c>
      <c r="Z92" s="14">
        <v>493</v>
      </c>
      <c r="AA92" s="14">
        <v>493</v>
      </c>
      <c r="AB92" s="14">
        <v>495</v>
      </c>
      <c r="AC92" s="14">
        <v>496</v>
      </c>
      <c r="AD92" s="14">
        <v>498</v>
      </c>
      <c r="AE92" s="14">
        <v>499</v>
      </c>
      <c r="AF92" s="14">
        <v>501</v>
      </c>
      <c r="AG92" s="14">
        <v>502</v>
      </c>
      <c r="AH92" s="14">
        <v>503</v>
      </c>
      <c r="AI92" s="14">
        <v>504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0</v>
      </c>
      <c r="BI92" s="38"/>
      <c r="BJ92" s="35"/>
      <c r="BK92" s="35"/>
      <c r="BL92" s="35"/>
      <c r="BM92" s="35"/>
      <c r="BN92" s="35"/>
      <c r="BO92" s="35"/>
      <c r="BP92" s="35"/>
    </row>
    <row r="93" spans="1:75" x14ac:dyDescent="0.25">
      <c r="A93" s="11" t="s">
        <v>17</v>
      </c>
      <c r="B93" s="15" t="s">
        <v>6</v>
      </c>
      <c r="C93" s="13">
        <v>0.7</v>
      </c>
      <c r="D93" s="14"/>
      <c r="E93" s="14"/>
      <c r="F93" s="14"/>
      <c r="G93" s="14"/>
      <c r="H93" s="14"/>
      <c r="I93" s="14"/>
      <c r="J93" s="14"/>
      <c r="K93" s="14"/>
      <c r="L93" s="14">
        <v>78.680659551220785</v>
      </c>
      <c r="M93" s="14">
        <v>72.814832397800515</v>
      </c>
      <c r="N93" s="14">
        <v>67.355661424867719</v>
      </c>
      <c r="O93" s="14">
        <v>62.223514069825825</v>
      </c>
      <c r="P93" s="14">
        <v>57.471637318501436</v>
      </c>
      <c r="Q93" s="14">
        <v>53.218493394140197</v>
      </c>
      <c r="R93" s="14">
        <v>49.271715919957373</v>
      </c>
      <c r="S93" s="14">
        <v>45.464868562704957</v>
      </c>
      <c r="T93" s="14">
        <v>41.876028569267497</v>
      </c>
      <c r="U93" s="14">
        <v>38.523070057088503</v>
      </c>
      <c r="V93" s="14">
        <v>35.397736910071821</v>
      </c>
      <c r="W93" s="14">
        <v>32.569487820892128</v>
      </c>
      <c r="X93" s="14">
        <v>30.012632906029204</v>
      </c>
      <c r="Y93" s="14">
        <v>27.601674939891055</v>
      </c>
      <c r="Z93" s="14">
        <v>25.277598894577984</v>
      </c>
      <c r="AA93" s="14">
        <v>23.105997266796297</v>
      </c>
      <c r="AB93" s="14">
        <v>21.090485454060452</v>
      </c>
      <c r="AC93" s="14">
        <v>19.218629306550866</v>
      </c>
      <c r="AD93" s="14">
        <v>17.4793396743827</v>
      </c>
      <c r="AE93" s="14">
        <v>15.880788312503991</v>
      </c>
      <c r="AF93" s="14">
        <v>14.365998205861832</v>
      </c>
      <c r="AG93" s="14">
        <v>12.94255086496872</v>
      </c>
      <c r="AH93" s="14">
        <v>11.615809910548807</v>
      </c>
      <c r="AI93" s="14">
        <v>10.372688717208451</v>
      </c>
      <c r="AJ93" s="14">
        <v>9.2053115685626459</v>
      </c>
      <c r="AK93" s="14">
        <v>8.1135803602356535</v>
      </c>
      <c r="AL93" s="14">
        <v>7.1020031352296531</v>
      </c>
      <c r="AM93" s="14">
        <v>6.137448372010148</v>
      </c>
      <c r="AN93" s="14">
        <v>5.2499342473714226</v>
      </c>
      <c r="AO93" s="14">
        <v>4.414816227197389</v>
      </c>
      <c r="AP93" s="14">
        <v>3.6239237084062723</v>
      </c>
      <c r="AQ93" s="14">
        <v>2.8775447857402896</v>
      </c>
      <c r="AR93" s="14">
        <v>2.1917737819865701</v>
      </c>
      <c r="AS93" s="14">
        <v>1.5484593545844101</v>
      </c>
      <c r="AT93" s="14">
        <v>0.93766004170379524</v>
      </c>
      <c r="AU93" s="14">
        <v>0.36881743358788732</v>
      </c>
      <c r="AV93" s="14" t="s">
        <v>41</v>
      </c>
      <c r="AW93" s="14" t="s">
        <v>41</v>
      </c>
      <c r="AX93" s="14" t="s">
        <v>41</v>
      </c>
      <c r="AY93" s="14" t="s">
        <v>41</v>
      </c>
      <c r="AZ93" s="14" t="s">
        <v>41</v>
      </c>
      <c r="BA93" s="14" t="s">
        <v>41</v>
      </c>
      <c r="BB93" s="14" t="s">
        <v>41</v>
      </c>
      <c r="BC93" s="14" t="s">
        <v>41</v>
      </c>
      <c r="BD93" s="14" t="s">
        <v>41</v>
      </c>
      <c r="BE93" s="14" t="s">
        <v>41</v>
      </c>
      <c r="BF93" s="14" t="s">
        <v>41</v>
      </c>
      <c r="BG93" s="14" t="s">
        <v>41</v>
      </c>
      <c r="BI93" s="38"/>
      <c r="BJ93" s="35"/>
      <c r="BK93" s="35"/>
      <c r="BL93" s="35"/>
      <c r="BM93" s="35"/>
      <c r="BN93" s="35"/>
      <c r="BO93" s="35"/>
      <c r="BP93" s="35"/>
      <c r="BR93" s="27"/>
      <c r="BS93" s="27"/>
      <c r="BT93" s="27"/>
      <c r="BU93" s="27"/>
      <c r="BV93" s="27"/>
      <c r="BW93" s="27"/>
    </row>
    <row r="94" spans="1:75" x14ac:dyDescent="0.25">
      <c r="A94" s="11"/>
      <c r="B94" s="12" t="s">
        <v>5</v>
      </c>
      <c r="C94" s="13">
        <v>0.7</v>
      </c>
      <c r="D94" s="14">
        <v>131</v>
      </c>
      <c r="E94" s="14">
        <v>119</v>
      </c>
      <c r="F94" s="14">
        <v>117</v>
      </c>
      <c r="G94" s="14">
        <v>107</v>
      </c>
      <c r="H94" s="14">
        <v>95</v>
      </c>
      <c r="I94" s="14">
        <v>83</v>
      </c>
      <c r="J94" s="14">
        <v>87</v>
      </c>
      <c r="K94" s="14">
        <v>86</v>
      </c>
      <c r="L94" s="14">
        <v>68</v>
      </c>
      <c r="M94" s="14">
        <v>63</v>
      </c>
      <c r="N94" s="14">
        <v>64</v>
      </c>
      <c r="O94" s="14">
        <v>64</v>
      </c>
      <c r="P94" s="14">
        <v>50</v>
      </c>
      <c r="Q94" s="14">
        <v>48</v>
      </c>
      <c r="R94" s="14">
        <v>51</v>
      </c>
      <c r="S94" s="14">
        <v>43</v>
      </c>
      <c r="T94" s="14">
        <v>38</v>
      </c>
      <c r="U94" s="14">
        <v>30</v>
      </c>
      <c r="V94" s="14">
        <v>21</v>
      </c>
      <c r="W94" s="14">
        <v>15</v>
      </c>
      <c r="X94" s="14">
        <v>15</v>
      </c>
      <c r="Y94" s="14">
        <v>13</v>
      </c>
      <c r="Z94" s="14">
        <v>7</v>
      </c>
      <c r="AA94" s="14">
        <v>4</v>
      </c>
      <c r="AB94" s="14">
        <v>5</v>
      </c>
      <c r="AC94" s="14">
        <v>5</v>
      </c>
      <c r="AD94" s="14">
        <v>6</v>
      </c>
      <c r="AE94" s="14">
        <v>7</v>
      </c>
      <c r="AF94" s="14">
        <v>7</v>
      </c>
      <c r="AG94" s="14">
        <v>7</v>
      </c>
      <c r="AH94" s="14">
        <v>8</v>
      </c>
      <c r="AI94" s="14">
        <v>9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Y94" s="14">
        <v>0</v>
      </c>
      <c r="AZ94" s="14">
        <v>0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  <c r="BI94" s="42"/>
      <c r="BJ94" s="36"/>
      <c r="BK94" s="36"/>
      <c r="BL94" s="36"/>
      <c r="BM94" s="36"/>
      <c r="BN94" s="36"/>
      <c r="BO94" s="36"/>
      <c r="BP94" s="36"/>
      <c r="BR94" s="27">
        <v>202</v>
      </c>
      <c r="BS94" s="27">
        <v>99</v>
      </c>
      <c r="BT94" s="27">
        <v>396</v>
      </c>
      <c r="BU94" s="27">
        <v>236</v>
      </c>
      <c r="BV94" s="27">
        <v>2561</v>
      </c>
      <c r="BW94" s="27">
        <v>852</v>
      </c>
    </row>
    <row r="95" spans="1:75" x14ac:dyDescent="0.25">
      <c r="A95" s="7" t="s">
        <v>17</v>
      </c>
      <c r="B95" s="8" t="s">
        <v>21</v>
      </c>
      <c r="C95" s="9">
        <v>0.7</v>
      </c>
      <c r="D95" s="10"/>
      <c r="E95" s="10"/>
      <c r="F95" s="10"/>
      <c r="G95" s="10"/>
      <c r="H95" s="10"/>
      <c r="I95" s="10"/>
      <c r="J95" s="10"/>
      <c r="K95" s="10"/>
      <c r="L95" s="10">
        <v>133.29067430725451</v>
      </c>
      <c r="M95" s="10">
        <v>134.49871458836682</v>
      </c>
      <c r="N95" s="10">
        <v>135.63251903069082</v>
      </c>
      <c r="O95" s="10">
        <v>136.68810043174605</v>
      </c>
      <c r="P95" s="10">
        <v>137.67548993549309</v>
      </c>
      <c r="Q95" s="10">
        <v>138.61626836364798</v>
      </c>
      <c r="R95" s="10">
        <v>139.50744656844836</v>
      </c>
      <c r="S95" s="10">
        <v>140.34407171568338</v>
      </c>
      <c r="T95" s="10">
        <v>141.13547503040905</v>
      </c>
      <c r="U95" s="10">
        <v>141.88438944432215</v>
      </c>
      <c r="V95" s="10">
        <v>142.58703133363466</v>
      </c>
      <c r="W95" s="10">
        <v>143.25564956058824</v>
      </c>
      <c r="X95" s="10">
        <v>143.88876877627544</v>
      </c>
      <c r="Y95" s="10">
        <v>144.49078289740146</v>
      </c>
      <c r="Z95" s="10">
        <v>145.06021454953196</v>
      </c>
      <c r="AA95" s="10">
        <v>145.59869672969739</v>
      </c>
      <c r="AB95" s="10">
        <v>146.10795674093532</v>
      </c>
      <c r="AC95" s="10">
        <v>146.58939208478179</v>
      </c>
      <c r="AD95" s="10">
        <v>147.04640394777641</v>
      </c>
      <c r="AE95" s="10">
        <v>147.48152874271926</v>
      </c>
      <c r="AF95" s="10">
        <v>147.8950067257642</v>
      </c>
      <c r="AG95" s="10">
        <v>148.28784905360675</v>
      </c>
      <c r="AH95" s="10">
        <v>148.66142901889762</v>
      </c>
      <c r="AI95" s="10">
        <v>149.01677968312424</v>
      </c>
      <c r="AJ95" s="10">
        <v>149.35497522946227</v>
      </c>
      <c r="AK95" s="10">
        <v>149.67689630962121</v>
      </c>
      <c r="AL95" s="10">
        <v>149.98408954562075</v>
      </c>
      <c r="AM95" s="10">
        <v>150.27730215774156</v>
      </c>
      <c r="AN95" s="10">
        <v>150.5578460304051</v>
      </c>
      <c r="AO95" s="10">
        <v>150.82595936024248</v>
      </c>
      <c r="AP95" s="10">
        <v>151.08231080769946</v>
      </c>
      <c r="AQ95" s="10">
        <v>151.32762287056946</v>
      </c>
      <c r="AR95" s="10">
        <v>151.56305806442825</v>
      </c>
      <c r="AS95" s="10">
        <v>151.78860481915353</v>
      </c>
      <c r="AT95" s="10">
        <v>152.00531721073963</v>
      </c>
      <c r="AU95" s="10">
        <v>152.21370228689403</v>
      </c>
      <c r="AV95" s="10">
        <v>152.41488504782058</v>
      </c>
      <c r="AW95" s="10">
        <v>152.60816827960514</v>
      </c>
      <c r="AX95" s="10">
        <v>152.7949949625243</v>
      </c>
      <c r="AY95" s="10">
        <v>152.97523087366179</v>
      </c>
      <c r="AZ95" s="10">
        <v>153.14913072048529</v>
      </c>
      <c r="BA95" s="10">
        <v>153.31756589659662</v>
      </c>
      <c r="BB95" s="10">
        <v>153.48032803393821</v>
      </c>
      <c r="BC95" s="10">
        <v>153.63879763159383</v>
      </c>
      <c r="BD95" s="10">
        <v>153.79225149035219</v>
      </c>
      <c r="BE95" s="10">
        <v>153.94134564954908</v>
      </c>
      <c r="BF95" s="10">
        <v>154.08567456822843</v>
      </c>
      <c r="BG95" s="10">
        <v>154.2265689561477</v>
      </c>
      <c r="BI95" s="37" t="s">
        <v>30</v>
      </c>
      <c r="BJ95" s="34">
        <f>IF(ISNUMBER(AO95-K96),(AO95-K96),"N/A")</f>
        <v>18.825959360242479</v>
      </c>
      <c r="BK95" s="34">
        <f>IF(ISNUMBER(AO95-K96),7*(AO95-K96)/30,"N/A")</f>
        <v>4.3927238507232449</v>
      </c>
      <c r="BL95" s="35">
        <f>IF(ISNUMBER(AO95-K96),(AO95-K96)/30,"N/A")</f>
        <v>0.6275319786747493</v>
      </c>
      <c r="BM95" s="35" t="str">
        <f>IF(ISNUMBER(AO97-K98),AO97-K98,"N/A")</f>
        <v>N/A</v>
      </c>
      <c r="BN95" s="35" t="str">
        <f>IF(ISNUMBER(AO97-K98),7*(AO97-K98)/30,"N/A")</f>
        <v>N/A</v>
      </c>
      <c r="BO95" s="35" t="str">
        <f>IF(ISNUMBER(AO97-K98),(AO97-K98)/30,"N/A")</f>
        <v>N/A</v>
      </c>
      <c r="BP95" s="35" t="str">
        <f>AO97</f>
        <v>N/A</v>
      </c>
      <c r="BR95" s="26"/>
      <c r="BS95" s="26"/>
      <c r="BT95" s="26"/>
      <c r="BU95" s="26"/>
      <c r="BV95" s="26"/>
      <c r="BW95" s="26"/>
    </row>
    <row r="96" spans="1:75" x14ac:dyDescent="0.25">
      <c r="A96" s="11"/>
      <c r="B96" s="12" t="s">
        <v>5</v>
      </c>
      <c r="C96" s="13">
        <v>0.7</v>
      </c>
      <c r="D96" s="14">
        <v>120</v>
      </c>
      <c r="E96" s="14">
        <v>123</v>
      </c>
      <c r="F96" s="14">
        <v>126</v>
      </c>
      <c r="G96" s="14">
        <v>129</v>
      </c>
      <c r="H96" s="14">
        <v>129</v>
      </c>
      <c r="I96" s="14">
        <v>129</v>
      </c>
      <c r="J96" s="14">
        <v>130</v>
      </c>
      <c r="K96" s="14">
        <v>132</v>
      </c>
      <c r="L96" s="14">
        <v>132</v>
      </c>
      <c r="M96" s="14">
        <v>133</v>
      </c>
      <c r="N96" s="14">
        <v>134</v>
      </c>
      <c r="O96" s="14">
        <v>134</v>
      </c>
      <c r="P96" s="14">
        <v>135</v>
      </c>
      <c r="Q96" s="14">
        <v>136</v>
      </c>
      <c r="R96" s="14">
        <v>137</v>
      </c>
      <c r="S96" s="14">
        <v>137</v>
      </c>
      <c r="T96" s="14">
        <v>137</v>
      </c>
      <c r="U96" s="14">
        <v>138</v>
      </c>
      <c r="V96" s="14">
        <v>138</v>
      </c>
      <c r="W96" s="14">
        <v>139</v>
      </c>
      <c r="X96" s="14">
        <v>139</v>
      </c>
      <c r="Y96" s="14">
        <v>139</v>
      </c>
      <c r="Z96" s="14">
        <v>139</v>
      </c>
      <c r="AA96" s="14">
        <v>139</v>
      </c>
      <c r="AB96" s="14">
        <v>139</v>
      </c>
      <c r="AC96" s="14">
        <v>140</v>
      </c>
      <c r="AD96" s="14">
        <v>141</v>
      </c>
      <c r="AE96" s="14">
        <v>142</v>
      </c>
      <c r="AF96" s="14">
        <v>142</v>
      </c>
      <c r="AG96" s="14">
        <v>142</v>
      </c>
      <c r="AH96" s="14">
        <v>142</v>
      </c>
      <c r="AI96" s="14">
        <v>142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I96" s="38"/>
      <c r="BJ96" s="35"/>
      <c r="BK96" s="35"/>
      <c r="BL96" s="35"/>
      <c r="BM96" s="35"/>
      <c r="BN96" s="35"/>
      <c r="BO96" s="35"/>
      <c r="BP96" s="35"/>
      <c r="BR96" s="26"/>
      <c r="BS96" s="26"/>
      <c r="BT96" s="26"/>
      <c r="BU96" s="26"/>
      <c r="BV96" s="26"/>
      <c r="BW96" s="26"/>
    </row>
    <row r="97" spans="1:75" x14ac:dyDescent="0.25">
      <c r="A97" s="11" t="s">
        <v>17</v>
      </c>
      <c r="B97" s="15" t="s">
        <v>22</v>
      </c>
      <c r="C97" s="13">
        <v>0.7</v>
      </c>
      <c r="D97" s="14"/>
      <c r="E97" s="14"/>
      <c r="F97" s="14"/>
      <c r="G97" s="14"/>
      <c r="H97" s="14"/>
      <c r="I97" s="14"/>
      <c r="J97" s="14"/>
      <c r="K97" s="14"/>
      <c r="L97" s="14">
        <v>19.776814998128597</v>
      </c>
      <c r="M97" s="14">
        <v>18.237996868928164</v>
      </c>
      <c r="N97" s="14">
        <v>16.809534180826208</v>
      </c>
      <c r="O97" s="14">
        <v>15.442402356971545</v>
      </c>
      <c r="P97" s="14">
        <v>14.169038867483774</v>
      </c>
      <c r="Q97" s="14">
        <v>13.011401996268759</v>
      </c>
      <c r="R97" s="14">
        <v>11.930553982004163</v>
      </c>
      <c r="S97" s="14">
        <v>10.915734128335057</v>
      </c>
      <c r="T97" s="14">
        <v>9.9682476312172508</v>
      </c>
      <c r="U97" s="14">
        <v>9.0779097346609117</v>
      </c>
      <c r="V97" s="14">
        <v>8.230060291853345</v>
      </c>
      <c r="W97" s="14">
        <v>7.4459573613678147</v>
      </c>
      <c r="X97" s="14">
        <v>6.7365530330950847</v>
      </c>
      <c r="Y97" s="14">
        <v>6.0555094460238532</v>
      </c>
      <c r="Z97" s="14">
        <v>5.4219697692077702</v>
      </c>
      <c r="AA97" s="14">
        <v>4.8315996746529866</v>
      </c>
      <c r="AB97" s="14">
        <v>4.2514845054313728</v>
      </c>
      <c r="AC97" s="14">
        <v>3.7279106258678079</v>
      </c>
      <c r="AD97" s="14">
        <v>3.2332090686390003</v>
      </c>
      <c r="AE97" s="14">
        <v>2.7545163549911829</v>
      </c>
      <c r="AF97" s="14">
        <v>2.3262792522449347</v>
      </c>
      <c r="AG97" s="14">
        <v>1.9058750430245024</v>
      </c>
      <c r="AH97" s="14">
        <v>1.5123563726817344</v>
      </c>
      <c r="AI97" s="14">
        <v>1.1401362890410729</v>
      </c>
      <c r="AJ97" s="14">
        <v>0.78606200669264492</v>
      </c>
      <c r="AK97" s="14">
        <v>0.46657702076214735</v>
      </c>
      <c r="AL97" s="14">
        <v>0.15513007431019998</v>
      </c>
      <c r="AM97" s="14" t="s">
        <v>41</v>
      </c>
      <c r="AN97" s="14" t="s">
        <v>41</v>
      </c>
      <c r="AO97" s="14" t="s">
        <v>41</v>
      </c>
      <c r="AP97" s="14" t="s">
        <v>41</v>
      </c>
      <c r="AQ97" s="14" t="s">
        <v>41</v>
      </c>
      <c r="AR97" s="14" t="s">
        <v>41</v>
      </c>
      <c r="AS97" s="14" t="s">
        <v>41</v>
      </c>
      <c r="AT97" s="14" t="s">
        <v>41</v>
      </c>
      <c r="AU97" s="14" t="s">
        <v>41</v>
      </c>
      <c r="AV97" s="14" t="s">
        <v>41</v>
      </c>
      <c r="AW97" s="14" t="s">
        <v>41</v>
      </c>
      <c r="AX97" s="14" t="s">
        <v>41</v>
      </c>
      <c r="AY97" s="14" t="s">
        <v>41</v>
      </c>
      <c r="AZ97" s="14" t="s">
        <v>41</v>
      </c>
      <c r="BA97" s="14" t="s">
        <v>41</v>
      </c>
      <c r="BB97" s="14" t="s">
        <v>41</v>
      </c>
      <c r="BC97" s="14" t="s">
        <v>41</v>
      </c>
      <c r="BD97" s="14" t="s">
        <v>41</v>
      </c>
      <c r="BE97" s="14" t="s">
        <v>41</v>
      </c>
      <c r="BF97" s="14" t="s">
        <v>41</v>
      </c>
      <c r="BG97" s="14" t="s">
        <v>41</v>
      </c>
      <c r="BI97" s="38"/>
      <c r="BJ97" s="35"/>
      <c r="BK97" s="35"/>
      <c r="BL97" s="35"/>
      <c r="BM97" s="35"/>
      <c r="BN97" s="35"/>
      <c r="BO97" s="35"/>
      <c r="BP97" s="35"/>
      <c r="BR97" s="26"/>
      <c r="BS97" s="26"/>
      <c r="BT97" s="26"/>
      <c r="BU97" s="26"/>
      <c r="BV97" s="26"/>
      <c r="BW97" s="26"/>
    </row>
    <row r="98" spans="1:75" ht="15.75" thickBot="1" x14ac:dyDescent="0.3">
      <c r="A98" s="16"/>
      <c r="B98" s="17" t="s">
        <v>5</v>
      </c>
      <c r="C98" s="18">
        <v>0.7</v>
      </c>
      <c r="D98" s="19">
        <v>28</v>
      </c>
      <c r="E98" s="19">
        <v>26</v>
      </c>
      <c r="F98" s="19">
        <v>27</v>
      </c>
      <c r="G98" s="19">
        <v>30</v>
      </c>
      <c r="H98" s="19">
        <v>25</v>
      </c>
      <c r="I98" s="19">
        <v>23</v>
      </c>
      <c r="J98" s="19">
        <v>23</v>
      </c>
      <c r="K98" s="19">
        <v>22</v>
      </c>
      <c r="L98" s="19">
        <v>17</v>
      </c>
      <c r="M98" s="19">
        <v>15</v>
      </c>
      <c r="N98" s="19">
        <v>15</v>
      </c>
      <c r="O98" s="19">
        <v>14</v>
      </c>
      <c r="P98" s="19">
        <v>12</v>
      </c>
      <c r="Q98" s="19">
        <v>11</v>
      </c>
      <c r="R98" s="19">
        <v>11</v>
      </c>
      <c r="S98" s="19">
        <v>11</v>
      </c>
      <c r="T98" s="19">
        <v>10</v>
      </c>
      <c r="U98" s="19">
        <v>10</v>
      </c>
      <c r="V98" s="19">
        <v>7</v>
      </c>
      <c r="W98" s="19">
        <v>8</v>
      </c>
      <c r="X98" s="19">
        <v>7</v>
      </c>
      <c r="Y98" s="19">
        <v>6</v>
      </c>
      <c r="Z98" s="19">
        <v>2</v>
      </c>
      <c r="AA98" s="19">
        <v>1</v>
      </c>
      <c r="AB98" s="19">
        <v>0</v>
      </c>
      <c r="AC98" s="19">
        <v>1</v>
      </c>
      <c r="AD98" s="19">
        <v>2</v>
      </c>
      <c r="AE98" s="19">
        <v>3</v>
      </c>
      <c r="AF98" s="19">
        <v>3</v>
      </c>
      <c r="AG98" s="19">
        <v>3</v>
      </c>
      <c r="AH98" s="19">
        <v>3</v>
      </c>
      <c r="AI98" s="19">
        <v>2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I98" s="39"/>
      <c r="BJ98" s="40"/>
      <c r="BK98" s="40"/>
      <c r="BL98" s="40"/>
      <c r="BM98" s="40"/>
      <c r="BN98" s="40"/>
      <c r="BO98" s="40"/>
      <c r="BP98" s="40"/>
      <c r="BR98" s="28"/>
      <c r="BS98" s="28"/>
      <c r="BT98" s="28"/>
      <c r="BU98" s="28"/>
      <c r="BV98" s="28"/>
      <c r="BW98" s="28"/>
    </row>
    <row r="99" spans="1:75" ht="15" customHeight="1" x14ac:dyDescent="0.25">
      <c r="A99" s="7" t="s">
        <v>18</v>
      </c>
      <c r="B99" s="15" t="s">
        <v>4</v>
      </c>
      <c r="C99" s="13">
        <v>0.7</v>
      </c>
      <c r="D99" s="14"/>
      <c r="E99" s="14"/>
      <c r="F99" s="14"/>
      <c r="G99" s="14"/>
      <c r="H99" s="14"/>
      <c r="I99" s="14"/>
      <c r="J99" s="14"/>
      <c r="K99" s="14"/>
      <c r="L99" s="14">
        <v>212.69042719957167</v>
      </c>
      <c r="M99" s="14">
        <v>214.25849991141723</v>
      </c>
      <c r="N99" s="14">
        <v>215.72233501263895</v>
      </c>
      <c r="O99" s="14">
        <v>217.08494811705816</v>
      </c>
      <c r="P99" s="14">
        <v>218.36103413049281</v>
      </c>
      <c r="Q99" s="14">
        <v>219.57211672902721</v>
      </c>
      <c r="R99" s="14">
        <v>220.72581524462515</v>
      </c>
      <c r="S99" s="14">
        <v>221.82185034916307</v>
      </c>
      <c r="T99" s="14">
        <v>222.86386078729274</v>
      </c>
      <c r="U99" s="14">
        <v>223.84914206591165</v>
      </c>
      <c r="V99" s="14">
        <v>224.78036636448729</v>
      </c>
      <c r="W99" s="14">
        <v>225.66024963635735</v>
      </c>
      <c r="X99" s="14">
        <v>226.49221970293078</v>
      </c>
      <c r="Y99" s="14">
        <v>227.28346498190965</v>
      </c>
      <c r="Z99" s="14">
        <v>228.03146813594967</v>
      </c>
      <c r="AA99" s="14">
        <v>228.74198932097028</v>
      </c>
      <c r="AB99" s="14">
        <v>229.41493464344225</v>
      </c>
      <c r="AC99" s="14">
        <v>230.05262593971037</v>
      </c>
      <c r="AD99" s="14">
        <v>230.65941392666377</v>
      </c>
      <c r="AE99" s="14">
        <v>231.23681379346183</v>
      </c>
      <c r="AF99" s="14">
        <v>231.78564927498792</v>
      </c>
      <c r="AG99" s="14">
        <v>232.30792681965357</v>
      </c>
      <c r="AH99" s="14">
        <v>232.80532082062192</v>
      </c>
      <c r="AI99" s="14">
        <v>233.27892118930598</v>
      </c>
      <c r="AJ99" s="14">
        <v>233.73078100646836</v>
      </c>
      <c r="AK99" s="14">
        <v>234.16220665788882</v>
      </c>
      <c r="AL99" s="14">
        <v>234.57397045481179</v>
      </c>
      <c r="AM99" s="14">
        <v>234.96692036868663</v>
      </c>
      <c r="AN99" s="14">
        <v>235.34511292475742</v>
      </c>
      <c r="AO99" s="14">
        <v>235.70637027285045</v>
      </c>
      <c r="AP99" s="14">
        <v>236.05226105833827</v>
      </c>
      <c r="AQ99" s="14">
        <v>236.383628568017</v>
      </c>
      <c r="AR99" s="14">
        <v>236.7027990375411</v>
      </c>
      <c r="AS99" s="14">
        <v>237.00873715396679</v>
      </c>
      <c r="AT99" s="14">
        <v>237.30344449354354</v>
      </c>
      <c r="AU99" s="14">
        <v>237.5875757847476</v>
      </c>
      <c r="AV99" s="14">
        <v>237.86337869371638</v>
      </c>
      <c r="AW99" s="14">
        <v>238.12795622850422</v>
      </c>
      <c r="AX99" s="14">
        <v>238.38473682313807</v>
      </c>
      <c r="AY99" s="14">
        <v>238.63276182721472</v>
      </c>
      <c r="AZ99" s="14">
        <v>238.87210298510701</v>
      </c>
      <c r="BA99" s="14">
        <v>239.10482036804174</v>
      </c>
      <c r="BB99" s="14">
        <v>239.32962429294307</v>
      </c>
      <c r="BC99" s="14">
        <v>239.55009948581002</v>
      </c>
      <c r="BD99" s="14">
        <v>239.76340476656387</v>
      </c>
      <c r="BE99" s="14">
        <v>239.97106116518339</v>
      </c>
      <c r="BF99" s="14">
        <v>240.17161806762084</v>
      </c>
      <c r="BG99" s="14">
        <v>240.36860939979496</v>
      </c>
      <c r="BI99" s="41" t="s">
        <v>29</v>
      </c>
      <c r="BJ99" s="34">
        <f>IF(ISNUMBER(AO99-K100),(AO99-K100),"N/A")</f>
        <v>17.70637027285045</v>
      </c>
      <c r="BK99" s="34">
        <f>IF(ISNUMBER(AO99-K100),7*(AO99-K100)/30,"N/A")</f>
        <v>4.1314863969984383</v>
      </c>
      <c r="BL99" s="34">
        <f>IF(ISNUMBER(AO99-K100),(AO99-K100)/30,"N/A")</f>
        <v>0.5902123424283483</v>
      </c>
      <c r="BM99" s="34">
        <f>IF(ISNUMBER(AO101-K102),AO101-K102,"N/A")</f>
        <v>-35.983243686763608</v>
      </c>
      <c r="BN99" s="34">
        <f>IF(ISNUMBER(AO101-K102),7*(AO101-K102)/30,"N/A")</f>
        <v>-8.3960901935781749</v>
      </c>
      <c r="BO99" s="34">
        <f>IF(ISNUMBER(AO101-K102),(AO101-K102)/30,"N/A")</f>
        <v>-1.1994414562254536</v>
      </c>
      <c r="BP99" s="34">
        <f>AO101</f>
        <v>1.0167563132363919</v>
      </c>
      <c r="BR99" s="26"/>
      <c r="BS99" s="26"/>
      <c r="BT99" s="26"/>
      <c r="BU99" s="26"/>
      <c r="BV99" s="26"/>
      <c r="BW99" s="26"/>
    </row>
    <row r="100" spans="1:75" x14ac:dyDescent="0.25">
      <c r="A100" s="11"/>
      <c r="B100" s="12" t="s">
        <v>5</v>
      </c>
      <c r="C100" s="13">
        <v>0.7</v>
      </c>
      <c r="D100" s="14">
        <v>195</v>
      </c>
      <c r="E100" s="14">
        <v>203</v>
      </c>
      <c r="F100" s="14">
        <v>208</v>
      </c>
      <c r="G100" s="14">
        <v>209</v>
      </c>
      <c r="H100" s="14">
        <v>213</v>
      </c>
      <c r="I100" s="14">
        <v>214</v>
      </c>
      <c r="J100" s="14">
        <v>215</v>
      </c>
      <c r="K100" s="14">
        <v>218</v>
      </c>
      <c r="L100" s="14">
        <v>219</v>
      </c>
      <c r="M100" s="14">
        <v>220</v>
      </c>
      <c r="N100" s="14">
        <v>221</v>
      </c>
      <c r="O100" s="14">
        <v>224</v>
      </c>
      <c r="P100" s="14">
        <v>225</v>
      </c>
      <c r="Q100" s="14">
        <v>227</v>
      </c>
      <c r="R100" s="14">
        <v>228</v>
      </c>
      <c r="S100" s="14">
        <v>228</v>
      </c>
      <c r="T100" s="14">
        <v>230</v>
      </c>
      <c r="U100" s="14">
        <v>232</v>
      </c>
      <c r="V100" s="14">
        <v>233</v>
      </c>
      <c r="W100" s="14">
        <v>233</v>
      </c>
      <c r="X100" s="14">
        <v>233</v>
      </c>
      <c r="Y100" s="14">
        <v>233</v>
      </c>
      <c r="Z100" s="14">
        <v>233</v>
      </c>
      <c r="AA100" s="14">
        <v>233</v>
      </c>
      <c r="AB100" s="14">
        <v>234</v>
      </c>
      <c r="AC100" s="14">
        <v>234</v>
      </c>
      <c r="AD100" s="14">
        <v>235</v>
      </c>
      <c r="AE100" s="14">
        <v>235</v>
      </c>
      <c r="AF100" s="14">
        <v>236</v>
      </c>
      <c r="AG100" s="14">
        <v>236</v>
      </c>
      <c r="AH100" s="14">
        <v>236</v>
      </c>
      <c r="AI100" s="14">
        <v>236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0</v>
      </c>
      <c r="BG100" s="14">
        <v>0</v>
      </c>
      <c r="BI100" s="38"/>
      <c r="BJ100" s="35"/>
      <c r="BK100" s="35"/>
      <c r="BL100" s="35"/>
      <c r="BM100" s="35"/>
      <c r="BN100" s="35"/>
      <c r="BO100" s="35"/>
      <c r="BP100" s="35"/>
      <c r="BR100" s="26"/>
      <c r="BS100" s="26"/>
      <c r="BT100" s="26"/>
      <c r="BU100" s="26"/>
      <c r="BV100" s="26"/>
      <c r="BW100" s="26"/>
    </row>
    <row r="101" spans="1:75" x14ac:dyDescent="0.25">
      <c r="A101" s="11" t="s">
        <v>18</v>
      </c>
      <c r="B101" s="15" t="s">
        <v>6</v>
      </c>
      <c r="C101" s="13">
        <v>0.7</v>
      </c>
      <c r="D101" s="14"/>
      <c r="E101" s="14"/>
      <c r="F101" s="14"/>
      <c r="G101" s="14"/>
      <c r="H101" s="14"/>
      <c r="I101" s="14"/>
      <c r="J101" s="14"/>
      <c r="K101" s="14"/>
      <c r="L101" s="14">
        <v>27.9056396358258</v>
      </c>
      <c r="M101" s="14">
        <v>25.801751789877859</v>
      </c>
      <c r="N101" s="14">
        <v>23.848123304031141</v>
      </c>
      <c r="O101" s="14">
        <v>22.008332407128325</v>
      </c>
      <c r="P101" s="14">
        <v>20.301959208468681</v>
      </c>
      <c r="Q101" s="14">
        <v>18.774223360888421</v>
      </c>
      <c r="R101" s="14">
        <v>17.353581219859088</v>
      </c>
      <c r="S101" s="14">
        <v>15.979300282553567</v>
      </c>
      <c r="T101" s="14">
        <v>14.686367733706465</v>
      </c>
      <c r="U101" s="14">
        <v>13.480779753028436</v>
      </c>
      <c r="V101" s="14">
        <v>12.35357259520638</v>
      </c>
      <c r="W101" s="14">
        <v>11.331561294460883</v>
      </c>
      <c r="X101" s="14">
        <v>10.406639688869916</v>
      </c>
      <c r="Y101" s="14">
        <v>9.5297495259433056</v>
      </c>
      <c r="Z101" s="14">
        <v>8.6829669310613813</v>
      </c>
      <c r="AA101" s="14">
        <v>7.8917276980212758</v>
      </c>
      <c r="AB101" s="14">
        <v>7.1575812486999455</v>
      </c>
      <c r="AC101" s="14">
        <v>6.4733132903035724</v>
      </c>
      <c r="AD101" s="14">
        <v>5.836122595202248</v>
      </c>
      <c r="AE101" s="14">
        <v>5.2505066304387515</v>
      </c>
      <c r="AF101" s="14">
        <v>4.6933386216130772</v>
      </c>
      <c r="AG101" s="14">
        <v>4.1685038671450805</v>
      </c>
      <c r="AH101" s="14">
        <v>3.6795905312244344</v>
      </c>
      <c r="AI101" s="14">
        <v>3.2213104709558134</v>
      </c>
      <c r="AJ101" s="14">
        <v>2.7900751253493854</v>
      </c>
      <c r="AK101" s="14">
        <v>2.386873230616307</v>
      </c>
      <c r="AL101" s="14">
        <v>2.0133680811054369</v>
      </c>
      <c r="AM101" s="14">
        <v>1.6556083684479863</v>
      </c>
      <c r="AN101" s="14">
        <v>1.326383241264899</v>
      </c>
      <c r="AO101" s="14">
        <v>1.0167563132363919</v>
      </c>
      <c r="AP101" s="14">
        <v>0.72394195111464255</v>
      </c>
      <c r="AQ101" s="14">
        <v>0.44672637994759357</v>
      </c>
      <c r="AR101" s="14">
        <v>0.1921592696675074</v>
      </c>
      <c r="AS101" s="14" t="s">
        <v>41</v>
      </c>
      <c r="AT101" s="14" t="s">
        <v>41</v>
      </c>
      <c r="AU101" s="14" t="s">
        <v>41</v>
      </c>
      <c r="AV101" s="14" t="s">
        <v>41</v>
      </c>
      <c r="AW101" s="14" t="s">
        <v>41</v>
      </c>
      <c r="AX101" s="14" t="s">
        <v>41</v>
      </c>
      <c r="AY101" s="14" t="s">
        <v>41</v>
      </c>
      <c r="AZ101" s="14" t="s">
        <v>41</v>
      </c>
      <c r="BA101" s="14" t="s">
        <v>41</v>
      </c>
      <c r="BB101" s="14" t="s">
        <v>41</v>
      </c>
      <c r="BC101" s="14" t="s">
        <v>41</v>
      </c>
      <c r="BD101" s="14" t="s">
        <v>41</v>
      </c>
      <c r="BE101" s="14" t="s">
        <v>41</v>
      </c>
      <c r="BF101" s="14" t="s">
        <v>41</v>
      </c>
      <c r="BG101" s="14" t="s">
        <v>41</v>
      </c>
      <c r="BI101" s="38"/>
      <c r="BJ101" s="35"/>
      <c r="BK101" s="35"/>
      <c r="BL101" s="35"/>
      <c r="BM101" s="35"/>
      <c r="BN101" s="35"/>
      <c r="BO101" s="35"/>
      <c r="BP101" s="35"/>
      <c r="BR101" s="26"/>
      <c r="BS101" s="26"/>
      <c r="BT101" s="26"/>
      <c r="BU101" s="26"/>
      <c r="BV101" s="26"/>
      <c r="BW101" s="26"/>
    </row>
    <row r="102" spans="1:75" x14ac:dyDescent="0.25">
      <c r="A102" s="11"/>
      <c r="B102" s="12" t="s">
        <v>5</v>
      </c>
      <c r="C102" s="13">
        <v>0.7</v>
      </c>
      <c r="D102" s="14">
        <v>51</v>
      </c>
      <c r="E102" s="14">
        <v>51</v>
      </c>
      <c r="F102" s="14">
        <v>50</v>
      </c>
      <c r="G102" s="14">
        <v>42</v>
      </c>
      <c r="H102" s="14">
        <v>41</v>
      </c>
      <c r="I102" s="14">
        <v>36</v>
      </c>
      <c r="J102" s="14">
        <v>35</v>
      </c>
      <c r="K102" s="14">
        <v>37</v>
      </c>
      <c r="L102" s="14">
        <v>34</v>
      </c>
      <c r="M102" s="14">
        <v>28</v>
      </c>
      <c r="N102" s="14">
        <v>27</v>
      </c>
      <c r="O102" s="14">
        <v>27</v>
      </c>
      <c r="P102" s="14">
        <v>24</v>
      </c>
      <c r="Q102" s="14">
        <v>25</v>
      </c>
      <c r="R102" s="14">
        <v>25</v>
      </c>
      <c r="S102" s="14">
        <v>14</v>
      </c>
      <c r="T102" s="14">
        <v>14</v>
      </c>
      <c r="U102" s="14">
        <v>13</v>
      </c>
      <c r="V102" s="14">
        <v>11</v>
      </c>
      <c r="W102" s="14">
        <v>11</v>
      </c>
      <c r="X102" s="14">
        <v>11</v>
      </c>
      <c r="Y102" s="14">
        <v>10</v>
      </c>
      <c r="Z102" s="14">
        <v>7</v>
      </c>
      <c r="AA102" s="14">
        <v>5</v>
      </c>
      <c r="AB102" s="14">
        <v>6</v>
      </c>
      <c r="AC102" s="14">
        <v>5</v>
      </c>
      <c r="AD102" s="14">
        <v>4</v>
      </c>
      <c r="AE102" s="14">
        <v>4</v>
      </c>
      <c r="AF102" s="14">
        <v>5</v>
      </c>
      <c r="AG102" s="14">
        <v>5</v>
      </c>
      <c r="AH102" s="14">
        <v>4</v>
      </c>
      <c r="AI102" s="14">
        <v>4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Y102" s="14">
        <v>0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I102" s="42"/>
      <c r="BJ102" s="36"/>
      <c r="BK102" s="36"/>
      <c r="BL102" s="36"/>
      <c r="BM102" s="36"/>
      <c r="BN102" s="36"/>
      <c r="BO102" s="36"/>
      <c r="BP102" s="36"/>
      <c r="BR102" s="27">
        <v>149</v>
      </c>
      <c r="BS102" s="27">
        <v>51</v>
      </c>
      <c r="BT102" s="27">
        <v>193</v>
      </c>
      <c r="BU102" s="27">
        <v>70</v>
      </c>
      <c r="BV102" s="27">
        <v>1606</v>
      </c>
      <c r="BW102" s="27">
        <v>489</v>
      </c>
    </row>
    <row r="103" spans="1:75" x14ac:dyDescent="0.25">
      <c r="A103" s="7" t="s">
        <v>18</v>
      </c>
      <c r="B103" s="8" t="s">
        <v>21</v>
      </c>
      <c r="C103" s="9">
        <v>0.7</v>
      </c>
      <c r="D103" s="10"/>
      <c r="E103" s="10"/>
      <c r="F103" s="10"/>
      <c r="G103" s="10"/>
      <c r="H103" s="10"/>
      <c r="I103" s="10"/>
      <c r="J103" s="10"/>
      <c r="K103" s="10"/>
      <c r="L103" s="10">
        <v>42.560850764605661</v>
      </c>
      <c r="M103" s="10">
        <v>43.087855351394275</v>
      </c>
      <c r="N103" s="10">
        <v>43.582454803736162</v>
      </c>
      <c r="O103" s="10">
        <v>44.042500124139266</v>
      </c>
      <c r="P103" s="10">
        <v>44.473570575245695</v>
      </c>
      <c r="Q103" s="10">
        <v>44.88473406501641</v>
      </c>
      <c r="R103" s="10">
        <v>45.274117716265849</v>
      </c>
      <c r="S103" s="10">
        <v>45.640206813781148</v>
      </c>
      <c r="T103" s="10">
        <v>45.987263859293328</v>
      </c>
      <c r="U103" s="10">
        <v>46.315652800704946</v>
      </c>
      <c r="V103" s="10">
        <v>46.623665142368893</v>
      </c>
      <c r="W103" s="10">
        <v>46.917150717014465</v>
      </c>
      <c r="X103" s="10">
        <v>47.194964135141191</v>
      </c>
      <c r="Y103" s="10">
        <v>47.459357906769526</v>
      </c>
      <c r="Z103" s="10">
        <v>47.70931750890766</v>
      </c>
      <c r="AA103" s="10">
        <v>47.945873683415158</v>
      </c>
      <c r="AB103" s="10">
        <v>48.16952113348205</v>
      </c>
      <c r="AC103" s="10">
        <v>48.380876149673</v>
      </c>
      <c r="AD103" s="10">
        <v>48.581669009434869</v>
      </c>
      <c r="AE103" s="10">
        <v>48.772779913207451</v>
      </c>
      <c r="AF103" s="10">
        <v>48.954298536859021</v>
      </c>
      <c r="AG103" s="10">
        <v>49.126809179092469</v>
      </c>
      <c r="AH103" s="10">
        <v>49.290930867245713</v>
      </c>
      <c r="AI103" s="10">
        <v>49.447008674959044</v>
      </c>
      <c r="AJ103" s="10">
        <v>49.595514955050959</v>
      </c>
      <c r="AK103" s="10">
        <v>49.73696007665167</v>
      </c>
      <c r="AL103" s="10">
        <v>49.871927714132191</v>
      </c>
      <c r="AM103" s="10">
        <v>50.000673433627455</v>
      </c>
      <c r="AN103" s="10">
        <v>50.123866335485211</v>
      </c>
      <c r="AO103" s="10">
        <v>50.241625405712519</v>
      </c>
      <c r="AP103" s="10">
        <v>50.354208335660537</v>
      </c>
      <c r="AQ103" s="10">
        <v>50.461939117634969</v>
      </c>
      <c r="AR103" s="10">
        <v>50.565327682861437</v>
      </c>
      <c r="AS103" s="10">
        <v>50.664372316510956</v>
      </c>
      <c r="AT103" s="10">
        <v>50.759536422578975</v>
      </c>
      <c r="AU103" s="10">
        <v>50.851038444917783</v>
      </c>
      <c r="AV103" s="10">
        <v>50.939371112336261</v>
      </c>
      <c r="AW103" s="10">
        <v>51.024235212667158</v>
      </c>
      <c r="AX103" s="10">
        <v>51.106261022422942</v>
      </c>
      <c r="AY103" s="10">
        <v>51.18538700069</v>
      </c>
      <c r="AZ103" s="10">
        <v>51.261732648866555</v>
      </c>
      <c r="BA103" s="10">
        <v>51.335676815711039</v>
      </c>
      <c r="BB103" s="10">
        <v>51.407130947769019</v>
      </c>
      <c r="BC103" s="10">
        <v>51.476695508586552</v>
      </c>
      <c r="BD103" s="10">
        <v>51.544057782975798</v>
      </c>
      <c r="BE103" s="10">
        <v>51.609505958286086</v>
      </c>
      <c r="BF103" s="10">
        <v>51.672861274491424</v>
      </c>
      <c r="BG103" s="10">
        <v>51.73470550262941</v>
      </c>
      <c r="BI103" s="37" t="s">
        <v>30</v>
      </c>
      <c r="BJ103" s="34">
        <f>IF(ISNUMBER(AO103-K104),(AO103-K104),"N/A")</f>
        <v>8.2416254057125187</v>
      </c>
      <c r="BK103" s="34">
        <f>IF(ISNUMBER(AO103-K104),7*(AO103-K104)/30,"N/A")</f>
        <v>1.9230459279995877</v>
      </c>
      <c r="BL103" s="35">
        <f>IF(ISNUMBER(AO103-K104),(AO103-K104)/30,"N/A")</f>
        <v>0.27472084685708398</v>
      </c>
      <c r="BM103" s="35" t="str">
        <f>IF(ISNUMBER(AO105-K106),AO105-K106,"N/A")</f>
        <v>N/A</v>
      </c>
      <c r="BN103" s="35" t="str">
        <f>IF(ISNUMBER(AO105-K106),7*(AO105-K106)/30,"N/A")</f>
        <v>N/A</v>
      </c>
      <c r="BO103" s="35" t="str">
        <f>IF(ISNUMBER(AO105-K106),(AO105-K106)/30,"N/A")</f>
        <v>N/A</v>
      </c>
      <c r="BP103" s="35" t="str">
        <f>AO105</f>
        <v>N/A</v>
      </c>
      <c r="BR103" s="26"/>
      <c r="BS103" s="26"/>
      <c r="BT103" s="26"/>
      <c r="BU103" s="26"/>
      <c r="BV103" s="26"/>
      <c r="BW103" s="26"/>
    </row>
    <row r="104" spans="1:75" x14ac:dyDescent="0.25">
      <c r="A104" s="11"/>
      <c r="B104" s="12" t="s">
        <v>5</v>
      </c>
      <c r="C104" s="13">
        <v>0.7</v>
      </c>
      <c r="D104" s="14">
        <v>40</v>
      </c>
      <c r="E104" s="14">
        <v>40</v>
      </c>
      <c r="F104" s="14">
        <v>41</v>
      </c>
      <c r="G104" s="14">
        <v>41</v>
      </c>
      <c r="H104" s="14">
        <v>41</v>
      </c>
      <c r="I104" s="14">
        <v>42</v>
      </c>
      <c r="J104" s="14">
        <v>42</v>
      </c>
      <c r="K104" s="14">
        <v>42</v>
      </c>
      <c r="L104" s="14">
        <v>43</v>
      </c>
      <c r="M104" s="14">
        <v>43</v>
      </c>
      <c r="N104" s="14">
        <v>43</v>
      </c>
      <c r="O104" s="14">
        <v>44</v>
      </c>
      <c r="P104" s="14">
        <v>44</v>
      </c>
      <c r="Q104" s="14">
        <v>44</v>
      </c>
      <c r="R104" s="14">
        <v>45</v>
      </c>
      <c r="S104" s="14">
        <v>45</v>
      </c>
      <c r="T104" s="14">
        <v>45</v>
      </c>
      <c r="U104" s="14">
        <v>45</v>
      </c>
      <c r="V104" s="14">
        <v>45</v>
      </c>
      <c r="W104" s="14">
        <v>45</v>
      </c>
      <c r="X104" s="14">
        <v>45</v>
      </c>
      <c r="Y104" s="14">
        <v>45</v>
      </c>
      <c r="Z104" s="14">
        <v>45</v>
      </c>
      <c r="AA104" s="14">
        <v>45</v>
      </c>
      <c r="AB104" s="14">
        <v>45</v>
      </c>
      <c r="AC104" s="14">
        <v>46</v>
      </c>
      <c r="AD104" s="14">
        <v>46</v>
      </c>
      <c r="AE104" s="14">
        <v>46</v>
      </c>
      <c r="AF104" s="14">
        <v>46</v>
      </c>
      <c r="AG104" s="14">
        <v>46</v>
      </c>
      <c r="AH104" s="14">
        <v>46</v>
      </c>
      <c r="AI104" s="14">
        <v>46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0</v>
      </c>
      <c r="BG104" s="14">
        <v>0</v>
      </c>
      <c r="BI104" s="38"/>
      <c r="BJ104" s="35"/>
      <c r="BK104" s="35"/>
      <c r="BL104" s="35"/>
      <c r="BM104" s="35"/>
      <c r="BN104" s="35"/>
      <c r="BO104" s="35"/>
      <c r="BP104" s="35"/>
      <c r="BR104" s="26"/>
      <c r="BS104" s="26"/>
      <c r="BT104" s="26"/>
      <c r="BU104" s="26"/>
      <c r="BV104" s="26"/>
      <c r="BW104" s="26"/>
    </row>
    <row r="105" spans="1:75" x14ac:dyDescent="0.25">
      <c r="A105" s="11" t="s">
        <v>18</v>
      </c>
      <c r="B105" s="15" t="s">
        <v>22</v>
      </c>
      <c r="C105" s="13">
        <v>0.7</v>
      </c>
      <c r="D105" s="14"/>
      <c r="E105" s="14"/>
      <c r="F105" s="14"/>
      <c r="G105" s="14"/>
      <c r="H105" s="14"/>
      <c r="I105" s="14"/>
      <c r="J105" s="14"/>
      <c r="K105" s="14"/>
      <c r="L105" s="14">
        <v>8.2983957756994595</v>
      </c>
      <c r="M105" s="14">
        <v>7.6491669157236331</v>
      </c>
      <c r="N105" s="14">
        <v>7.0468674077581266</v>
      </c>
      <c r="O105" s="14">
        <v>6.4668088500362177</v>
      </c>
      <c r="P105" s="14">
        <v>5.9260247871149598</v>
      </c>
      <c r="Q105" s="14">
        <v>5.4343185958949443</v>
      </c>
      <c r="R105" s="14">
        <v>4.9747311787760342</v>
      </c>
      <c r="S105" s="14">
        <v>4.5431847609506217</v>
      </c>
      <c r="T105" s="14">
        <v>4.1406818787467916</v>
      </c>
      <c r="U105" s="14">
        <v>3.7612859301569666</v>
      </c>
      <c r="V105" s="14">
        <v>3.3988055894437537</v>
      </c>
      <c r="W105" s="14">
        <v>3.0636277816737092</v>
      </c>
      <c r="X105" s="14">
        <v>2.7601293215707496</v>
      </c>
      <c r="Y105" s="14">
        <v>2.4653200279189105</v>
      </c>
      <c r="Z105" s="14">
        <v>2.1916606726979642</v>
      </c>
      <c r="AA105" s="14">
        <v>1.937596472009129</v>
      </c>
      <c r="AB105" s="14">
        <v>1.6858622356543167</v>
      </c>
      <c r="AC105" s="14">
        <v>1.4595412236359748</v>
      </c>
      <c r="AD105" s="14">
        <v>1.244442167217866</v>
      </c>
      <c r="AE105" s="14">
        <v>1.0341535447686281</v>
      </c>
      <c r="AF105" s="14">
        <v>0.84603923190608277</v>
      </c>
      <c r="AG105" s="14">
        <v>0.66030084463980276</v>
      </c>
      <c r="AH105" s="14">
        <v>0.48686064157255116</v>
      </c>
      <c r="AI105" s="14">
        <v>0.32301157286171384</v>
      </c>
      <c r="AJ105" s="14">
        <v>0.16604532744967915</v>
      </c>
      <c r="AK105" s="14">
        <v>2.4942474224502242E-2</v>
      </c>
      <c r="AL105" s="14" t="s">
        <v>41</v>
      </c>
      <c r="AM105" s="14" t="s">
        <v>41</v>
      </c>
      <c r="AN105" s="14" t="s">
        <v>41</v>
      </c>
      <c r="AO105" s="14" t="s">
        <v>41</v>
      </c>
      <c r="AP105" s="14" t="s">
        <v>41</v>
      </c>
      <c r="AQ105" s="14" t="s">
        <v>41</v>
      </c>
      <c r="AR105" s="14" t="s">
        <v>41</v>
      </c>
      <c r="AS105" s="14" t="s">
        <v>41</v>
      </c>
      <c r="AT105" s="14" t="s">
        <v>41</v>
      </c>
      <c r="AU105" s="14" t="s">
        <v>41</v>
      </c>
      <c r="AV105" s="14" t="s">
        <v>41</v>
      </c>
      <c r="AW105" s="14" t="s">
        <v>41</v>
      </c>
      <c r="AX105" s="14" t="s">
        <v>41</v>
      </c>
      <c r="AY105" s="14" t="s">
        <v>41</v>
      </c>
      <c r="AZ105" s="14" t="s">
        <v>41</v>
      </c>
      <c r="BA105" s="14" t="s">
        <v>41</v>
      </c>
      <c r="BB105" s="14" t="s">
        <v>41</v>
      </c>
      <c r="BC105" s="14" t="s">
        <v>41</v>
      </c>
      <c r="BD105" s="14" t="s">
        <v>41</v>
      </c>
      <c r="BE105" s="14" t="s">
        <v>41</v>
      </c>
      <c r="BF105" s="14" t="s">
        <v>41</v>
      </c>
      <c r="BG105" s="14" t="s">
        <v>41</v>
      </c>
      <c r="BI105" s="38"/>
      <c r="BJ105" s="35"/>
      <c r="BK105" s="35"/>
      <c r="BL105" s="35"/>
      <c r="BM105" s="35"/>
      <c r="BN105" s="35"/>
      <c r="BO105" s="35"/>
      <c r="BP105" s="35"/>
      <c r="BR105" s="26"/>
      <c r="BS105" s="26"/>
      <c r="BT105" s="26"/>
      <c r="BU105" s="26"/>
      <c r="BV105" s="26"/>
      <c r="BW105" s="26"/>
    </row>
    <row r="106" spans="1:75" ht="15.75" thickBot="1" x14ac:dyDescent="0.3">
      <c r="A106" s="16"/>
      <c r="B106" s="17" t="s">
        <v>5</v>
      </c>
      <c r="C106" s="18">
        <v>0.7</v>
      </c>
      <c r="D106" s="19">
        <v>11</v>
      </c>
      <c r="E106" s="19">
        <v>9</v>
      </c>
      <c r="F106" s="19">
        <v>8</v>
      </c>
      <c r="G106" s="19">
        <v>8</v>
      </c>
      <c r="H106" s="19">
        <v>6</v>
      </c>
      <c r="I106" s="19">
        <v>8</v>
      </c>
      <c r="J106" s="19">
        <v>8</v>
      </c>
      <c r="K106" s="19">
        <v>9</v>
      </c>
      <c r="L106" s="19">
        <v>9</v>
      </c>
      <c r="M106" s="19">
        <v>6</v>
      </c>
      <c r="N106" s="19">
        <v>5</v>
      </c>
      <c r="O106" s="19">
        <v>5</v>
      </c>
      <c r="P106" s="19">
        <v>4</v>
      </c>
      <c r="Q106" s="19">
        <v>4</v>
      </c>
      <c r="R106" s="19">
        <v>5</v>
      </c>
      <c r="S106" s="19">
        <v>5</v>
      </c>
      <c r="T106" s="19">
        <v>5</v>
      </c>
      <c r="U106" s="19">
        <v>4</v>
      </c>
      <c r="V106" s="19">
        <v>4</v>
      </c>
      <c r="W106" s="19">
        <v>4</v>
      </c>
      <c r="X106" s="19">
        <v>4</v>
      </c>
      <c r="Y106" s="19">
        <v>3</v>
      </c>
      <c r="Z106" s="19">
        <v>3</v>
      </c>
      <c r="AA106" s="19">
        <v>2</v>
      </c>
      <c r="AB106" s="19">
        <v>2</v>
      </c>
      <c r="AC106" s="19">
        <v>1</v>
      </c>
      <c r="AD106" s="19">
        <v>1</v>
      </c>
      <c r="AE106" s="19">
        <v>1</v>
      </c>
      <c r="AF106" s="19">
        <v>1</v>
      </c>
      <c r="AG106" s="19">
        <v>1</v>
      </c>
      <c r="AH106" s="19">
        <v>1</v>
      </c>
      <c r="AI106" s="19">
        <v>1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I106" s="39"/>
      <c r="BJ106" s="40"/>
      <c r="BK106" s="40"/>
      <c r="BL106" s="40"/>
      <c r="BM106" s="40"/>
      <c r="BN106" s="40"/>
      <c r="BO106" s="40"/>
      <c r="BP106" s="40"/>
      <c r="BR106" s="28"/>
      <c r="BS106" s="28"/>
      <c r="BT106" s="28"/>
      <c r="BU106" s="28"/>
      <c r="BV106" s="28"/>
      <c r="BW106" s="28"/>
    </row>
    <row r="107" spans="1:75" ht="15" customHeight="1" x14ac:dyDescent="0.25">
      <c r="A107" s="7" t="s">
        <v>19</v>
      </c>
      <c r="B107" s="15" t="s">
        <v>4</v>
      </c>
      <c r="C107" s="13">
        <v>0.7</v>
      </c>
      <c r="D107" s="14"/>
      <c r="E107" s="14"/>
      <c r="F107" s="14"/>
      <c r="G107" s="14"/>
      <c r="H107" s="14"/>
      <c r="I107" s="14"/>
      <c r="J107" s="14"/>
      <c r="K107" s="14"/>
      <c r="L107" s="14">
        <v>332.56300666651106</v>
      </c>
      <c r="M107" s="14">
        <v>336.78544533416829</v>
      </c>
      <c r="N107" s="14">
        <v>340.73123150073513</v>
      </c>
      <c r="O107" s="14">
        <v>344.40602938042031</v>
      </c>
      <c r="P107" s="14">
        <v>347.84483933200806</v>
      </c>
      <c r="Q107" s="14">
        <v>351.10660665207013</v>
      </c>
      <c r="R107" s="14">
        <v>354.20895997662848</v>
      </c>
      <c r="S107" s="14">
        <v>357.15391951575242</v>
      </c>
      <c r="T107" s="14">
        <v>359.95099371451954</v>
      </c>
      <c r="U107" s="14">
        <v>362.59525267625713</v>
      </c>
      <c r="V107" s="14">
        <v>365.09515914827847</v>
      </c>
      <c r="W107" s="14">
        <v>367.4570788235601</v>
      </c>
      <c r="X107" s="14">
        <v>369.69012379188916</v>
      </c>
      <c r="Y107" s="14">
        <v>371.813749624146</v>
      </c>
      <c r="Z107" s="14">
        <v>373.82139408604559</v>
      </c>
      <c r="AA107" s="14">
        <v>375.72854303535405</v>
      </c>
      <c r="AB107" s="14">
        <v>377.53513535087387</v>
      </c>
      <c r="AC107" s="14">
        <v>379.24723553782383</v>
      </c>
      <c r="AD107" s="14">
        <v>380.87703839479366</v>
      </c>
      <c r="AE107" s="14">
        <v>382.42795601528684</v>
      </c>
      <c r="AF107" s="14">
        <v>383.90189486521342</v>
      </c>
      <c r="AG107" s="14">
        <v>385.30484989381364</v>
      </c>
      <c r="AH107" s="14">
        <v>386.64119018313329</v>
      </c>
      <c r="AI107" s="14">
        <v>387.91358943481322</v>
      </c>
      <c r="AJ107" s="14">
        <v>389.12801741604267</v>
      </c>
      <c r="AK107" s="14">
        <v>390.28773750183166</v>
      </c>
      <c r="AL107" s="14">
        <v>391.39465017767446</v>
      </c>
      <c r="AM107" s="14">
        <v>392.45087470367775</v>
      </c>
      <c r="AN107" s="14">
        <v>393.46808784968641</v>
      </c>
      <c r="AO107" s="14">
        <v>394.43968335042786</v>
      </c>
      <c r="AP107" s="14">
        <v>395.37009204440693</v>
      </c>
      <c r="AQ107" s="14">
        <v>396.26153020567568</v>
      </c>
      <c r="AR107" s="14">
        <v>397.1204679295443</v>
      </c>
      <c r="AS107" s="14">
        <v>397.94381958338829</v>
      </c>
      <c r="AT107" s="14">
        <v>398.73714441500351</v>
      </c>
      <c r="AU107" s="14">
        <v>399.50220309447036</v>
      </c>
      <c r="AV107" s="14">
        <v>400.2452753508494</v>
      </c>
      <c r="AW107" s="14">
        <v>400.95800564327197</v>
      </c>
      <c r="AX107" s="14">
        <v>401.6500213631578</v>
      </c>
      <c r="AY107" s="14">
        <v>402.31852092071495</v>
      </c>
      <c r="AZ107" s="14">
        <v>402.96358776697082</v>
      </c>
      <c r="BA107" s="14">
        <v>403.59100113407806</v>
      </c>
      <c r="BB107" s="14">
        <v>404.19704281909185</v>
      </c>
      <c r="BC107" s="14">
        <v>404.79182336360032</v>
      </c>
      <c r="BD107" s="14">
        <v>405.36723531555174</v>
      </c>
      <c r="BE107" s="14">
        <v>405.9275131204638</v>
      </c>
      <c r="BF107" s="14">
        <v>406.46850128999256</v>
      </c>
      <c r="BG107" s="14">
        <v>407.00019074001295</v>
      </c>
      <c r="BI107" s="41" t="s">
        <v>29</v>
      </c>
      <c r="BJ107" s="34">
        <f>IF(ISNUMBER(AO107-K108),(AO107-K108),"N/A")</f>
        <v>66.439683350427856</v>
      </c>
      <c r="BK107" s="34">
        <f>IF(ISNUMBER(AO107-K108),7*(AO107-K108)/30,"N/A")</f>
        <v>15.5025927817665</v>
      </c>
      <c r="BL107" s="34">
        <f>IF(ISNUMBER(AO107-K108),(AO107-K108)/30,"N/A")</f>
        <v>2.2146561116809287</v>
      </c>
      <c r="BM107" s="34">
        <f>IF(ISNUMBER(AO109-K110),AO109-K110,"N/A")</f>
        <v>-81.840496092611644</v>
      </c>
      <c r="BN107" s="34">
        <f>IF(ISNUMBER(AO109-K110),7*(AO109-K110)/30,"N/A")</f>
        <v>-19.096115754942719</v>
      </c>
      <c r="BO107" s="34">
        <f>IF(ISNUMBER(AO109-K110),(AO109-K110)/30,"N/A")</f>
        <v>-2.7280165364203883</v>
      </c>
      <c r="BP107" s="34">
        <f>AO109</f>
        <v>5.1595039073883537</v>
      </c>
      <c r="BR107" s="26"/>
      <c r="BS107" s="26"/>
      <c r="BT107" s="26"/>
      <c r="BU107" s="26"/>
      <c r="BV107" s="26"/>
      <c r="BW107" s="26"/>
    </row>
    <row r="108" spans="1:75" x14ac:dyDescent="0.25">
      <c r="A108" s="11"/>
      <c r="B108" s="12" t="s">
        <v>5</v>
      </c>
      <c r="C108" s="13">
        <v>0.7</v>
      </c>
      <c r="D108" s="14">
        <v>290</v>
      </c>
      <c r="E108" s="14">
        <v>301</v>
      </c>
      <c r="F108" s="14">
        <v>311</v>
      </c>
      <c r="G108" s="14">
        <v>315</v>
      </c>
      <c r="H108" s="14">
        <v>320</v>
      </c>
      <c r="I108" s="14">
        <v>321</v>
      </c>
      <c r="J108" s="14">
        <v>325</v>
      </c>
      <c r="K108" s="14">
        <v>328</v>
      </c>
      <c r="L108" s="14">
        <v>330</v>
      </c>
      <c r="M108" s="14">
        <v>337</v>
      </c>
      <c r="N108" s="14">
        <v>339</v>
      </c>
      <c r="O108" s="14">
        <v>343</v>
      </c>
      <c r="P108" s="14">
        <v>343</v>
      </c>
      <c r="Q108" s="14">
        <v>345</v>
      </c>
      <c r="R108" s="14">
        <v>345</v>
      </c>
      <c r="S108" s="14">
        <v>345</v>
      </c>
      <c r="T108" s="14">
        <v>346</v>
      </c>
      <c r="U108" s="14">
        <v>348</v>
      </c>
      <c r="V108" s="14">
        <v>350</v>
      </c>
      <c r="W108" s="14">
        <v>350</v>
      </c>
      <c r="X108" s="14">
        <v>350</v>
      </c>
      <c r="Y108" s="14">
        <v>350</v>
      </c>
      <c r="Z108" s="14">
        <v>351</v>
      </c>
      <c r="AA108" s="14">
        <v>351</v>
      </c>
      <c r="AB108" s="14">
        <v>352</v>
      </c>
      <c r="AC108" s="14">
        <v>353</v>
      </c>
      <c r="AD108" s="14">
        <v>354</v>
      </c>
      <c r="AE108" s="14">
        <v>354</v>
      </c>
      <c r="AF108" s="14">
        <v>354</v>
      </c>
      <c r="AG108" s="14">
        <v>355</v>
      </c>
      <c r="AH108" s="14">
        <v>356</v>
      </c>
      <c r="AI108" s="14">
        <v>356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Y108" s="14">
        <v>0</v>
      </c>
      <c r="AZ108" s="14">
        <v>0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0</v>
      </c>
      <c r="BG108" s="14">
        <v>0</v>
      </c>
      <c r="BI108" s="38"/>
      <c r="BJ108" s="35"/>
      <c r="BK108" s="35"/>
      <c r="BL108" s="35"/>
      <c r="BM108" s="35"/>
      <c r="BN108" s="35"/>
      <c r="BO108" s="35"/>
      <c r="BP108" s="35"/>
      <c r="BR108" s="26"/>
      <c r="BS108" s="26"/>
      <c r="BT108" s="26"/>
      <c r="BU108" s="26"/>
      <c r="BV108" s="26"/>
      <c r="BW108" s="26"/>
    </row>
    <row r="109" spans="1:75" x14ac:dyDescent="0.25">
      <c r="A109" s="11" t="s">
        <v>19</v>
      </c>
      <c r="B109" s="15" t="s">
        <v>6</v>
      </c>
      <c r="C109" s="13">
        <v>0.7</v>
      </c>
      <c r="D109" s="14"/>
      <c r="E109" s="14"/>
      <c r="F109" s="14"/>
      <c r="G109" s="14"/>
      <c r="H109" s="14"/>
      <c r="I109" s="14"/>
      <c r="J109" s="14"/>
      <c r="K109" s="14"/>
      <c r="L109" s="14">
        <v>81.757616701576268</v>
      </c>
      <c r="M109" s="14">
        <v>75.686834698056927</v>
      </c>
      <c r="N109" s="14">
        <v>70.032328615474114</v>
      </c>
      <c r="O109" s="14">
        <v>64.719872730018167</v>
      </c>
      <c r="P109" s="14">
        <v>59.80407222510636</v>
      </c>
      <c r="Q109" s="14">
        <v>55.404683106860688</v>
      </c>
      <c r="R109" s="14">
        <v>51.325272194985246</v>
      </c>
      <c r="S109" s="14">
        <v>47.394668239373132</v>
      </c>
      <c r="T109" s="14">
        <v>43.68640076461157</v>
      </c>
      <c r="U109" s="14">
        <v>40.219400490015097</v>
      </c>
      <c r="V109" s="14">
        <v>36.991376737963556</v>
      </c>
      <c r="W109" s="14">
        <v>34.072233069083602</v>
      </c>
      <c r="X109" s="14">
        <v>31.434227590266776</v>
      </c>
      <c r="Y109" s="14">
        <v>28.951693937156872</v>
      </c>
      <c r="Z109" s="14">
        <v>26.560176297690571</v>
      </c>
      <c r="AA109" s="14">
        <v>24.325569195518305</v>
      </c>
      <c r="AB109" s="14">
        <v>22.251351077188385</v>
      </c>
      <c r="AC109" s="14">
        <v>20.327523247375922</v>
      </c>
      <c r="AD109" s="14">
        <v>18.541383740994611</v>
      </c>
      <c r="AE109" s="14">
        <v>16.899757719910173</v>
      </c>
      <c r="AF109" s="14">
        <v>15.346480964672969</v>
      </c>
      <c r="AG109" s="14">
        <v>13.888185006585241</v>
      </c>
      <c r="AH109" s="14">
        <v>12.528686769763851</v>
      </c>
      <c r="AI109" s="14">
        <v>11.255061649043984</v>
      </c>
      <c r="AJ109" s="14">
        <v>10.059954521818137</v>
      </c>
      <c r="AK109" s="14">
        <v>8.9421970526974466</v>
      </c>
      <c r="AL109" s="14">
        <v>7.9064064537022221</v>
      </c>
      <c r="AM109" s="14">
        <v>6.9204482518216581</v>
      </c>
      <c r="AN109" s="14">
        <v>6.0132821998779136</v>
      </c>
      <c r="AO109" s="14">
        <v>5.1595039073883537</v>
      </c>
      <c r="AP109" s="14">
        <v>4.3505063127739092</v>
      </c>
      <c r="AQ109" s="14">
        <v>3.5879598403994248</v>
      </c>
      <c r="AR109" s="14">
        <v>2.8871905299594776</v>
      </c>
      <c r="AS109" s="14">
        <v>2.2293540490838213</v>
      </c>
      <c r="AT109" s="14">
        <v>1.6056447030408583</v>
      </c>
      <c r="AU109" s="14">
        <v>1.0249802814180837</v>
      </c>
      <c r="AV109" s="14">
        <v>0.48756850713935584</v>
      </c>
      <c r="AW109" s="14" t="s">
        <v>41</v>
      </c>
      <c r="AX109" s="14" t="s">
        <v>41</v>
      </c>
      <c r="AY109" s="14" t="s">
        <v>41</v>
      </c>
      <c r="AZ109" s="14" t="s">
        <v>41</v>
      </c>
      <c r="BA109" s="14" t="s">
        <v>41</v>
      </c>
      <c r="BB109" s="14" t="s">
        <v>41</v>
      </c>
      <c r="BC109" s="14" t="s">
        <v>41</v>
      </c>
      <c r="BD109" s="14" t="s">
        <v>41</v>
      </c>
      <c r="BE109" s="14" t="s">
        <v>41</v>
      </c>
      <c r="BF109" s="14" t="s">
        <v>41</v>
      </c>
      <c r="BG109" s="14" t="s">
        <v>41</v>
      </c>
      <c r="BI109" s="38"/>
      <c r="BJ109" s="35"/>
      <c r="BK109" s="35"/>
      <c r="BL109" s="35"/>
      <c r="BM109" s="35"/>
      <c r="BN109" s="35"/>
      <c r="BO109" s="35"/>
      <c r="BP109" s="35"/>
      <c r="BR109" s="26"/>
      <c r="BS109" s="26"/>
      <c r="BT109" s="26"/>
      <c r="BU109" s="26"/>
      <c r="BV109" s="26"/>
      <c r="BW109" s="26"/>
    </row>
    <row r="110" spans="1:75" x14ac:dyDescent="0.25">
      <c r="A110" s="11"/>
      <c r="B110" s="12" t="s">
        <v>5</v>
      </c>
      <c r="C110" s="13">
        <v>0.7</v>
      </c>
      <c r="D110" s="14">
        <v>138</v>
      </c>
      <c r="E110" s="14">
        <v>127</v>
      </c>
      <c r="F110" s="14">
        <v>121</v>
      </c>
      <c r="G110" s="14">
        <v>113</v>
      </c>
      <c r="H110" s="14">
        <v>109</v>
      </c>
      <c r="I110" s="14">
        <v>88</v>
      </c>
      <c r="J110" s="14">
        <v>86</v>
      </c>
      <c r="K110" s="14">
        <v>87</v>
      </c>
      <c r="L110" s="14">
        <v>77</v>
      </c>
      <c r="M110" s="14">
        <v>77</v>
      </c>
      <c r="N110" s="14">
        <v>70</v>
      </c>
      <c r="O110" s="14">
        <v>63</v>
      </c>
      <c r="P110" s="14">
        <v>50</v>
      </c>
      <c r="Q110" s="14">
        <v>50</v>
      </c>
      <c r="R110" s="14">
        <v>48</v>
      </c>
      <c r="S110" s="14">
        <v>44</v>
      </c>
      <c r="T110" s="14">
        <v>41</v>
      </c>
      <c r="U110" s="14">
        <v>38</v>
      </c>
      <c r="V110" s="14">
        <v>33</v>
      </c>
      <c r="W110" s="14">
        <v>27</v>
      </c>
      <c r="X110" s="14">
        <v>27</v>
      </c>
      <c r="Y110" s="14">
        <v>27</v>
      </c>
      <c r="Z110" s="14">
        <v>21</v>
      </c>
      <c r="AA110" s="14">
        <v>15</v>
      </c>
      <c r="AB110" s="14">
        <v>13</v>
      </c>
      <c r="AC110" s="14">
        <v>13</v>
      </c>
      <c r="AD110" s="14">
        <v>9</v>
      </c>
      <c r="AE110" s="14">
        <v>9</v>
      </c>
      <c r="AF110" s="14">
        <v>8</v>
      </c>
      <c r="AG110" s="14">
        <v>7</v>
      </c>
      <c r="AH110" s="14">
        <v>8</v>
      </c>
      <c r="AI110" s="14">
        <v>8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0</v>
      </c>
      <c r="BI110" s="42"/>
      <c r="BJ110" s="36"/>
      <c r="BK110" s="36"/>
      <c r="BL110" s="36"/>
      <c r="BM110" s="36"/>
      <c r="BN110" s="36"/>
      <c r="BO110" s="36"/>
      <c r="BP110" s="36"/>
      <c r="BR110" s="27">
        <v>106</v>
      </c>
      <c r="BS110" s="27">
        <v>49</v>
      </c>
      <c r="BT110" s="27">
        <v>152</v>
      </c>
      <c r="BU110" s="27">
        <v>72</v>
      </c>
      <c r="BV110" s="27">
        <v>730</v>
      </c>
      <c r="BW110" s="27">
        <v>249</v>
      </c>
    </row>
    <row r="111" spans="1:75" x14ac:dyDescent="0.25">
      <c r="A111" s="7" t="s">
        <v>19</v>
      </c>
      <c r="B111" s="8" t="s">
        <v>21</v>
      </c>
      <c r="C111" s="9">
        <v>0.7</v>
      </c>
      <c r="D111" s="10"/>
      <c r="E111" s="10"/>
      <c r="F111" s="10"/>
      <c r="G111" s="10"/>
      <c r="H111" s="10"/>
      <c r="I111" s="10"/>
      <c r="J111" s="10"/>
      <c r="K111" s="10"/>
      <c r="L111" s="10">
        <v>50.667420755074012</v>
      </c>
      <c r="M111" s="10">
        <v>51.293385114940946</v>
      </c>
      <c r="N111" s="10">
        <v>51.880870728723707</v>
      </c>
      <c r="O111" s="10">
        <v>52.427558365841172</v>
      </c>
      <c r="P111" s="10">
        <v>52.939389612304709</v>
      </c>
      <c r="Q111" s="10">
        <v>53.427332591159036</v>
      </c>
      <c r="R111" s="10">
        <v>53.889486765851515</v>
      </c>
      <c r="S111" s="10">
        <v>54.32368506271937</v>
      </c>
      <c r="T111" s="10">
        <v>54.734881150876916</v>
      </c>
      <c r="U111" s="10">
        <v>55.123979108418865</v>
      </c>
      <c r="V111" s="10">
        <v>55.488982601216051</v>
      </c>
      <c r="W111" s="10">
        <v>55.836551546179358</v>
      </c>
      <c r="X111" s="10">
        <v>56.165611282495121</v>
      </c>
      <c r="Y111" s="10">
        <v>56.478646092630008</v>
      </c>
      <c r="Z111" s="10">
        <v>56.774661711753893</v>
      </c>
      <c r="AA111" s="10">
        <v>57.054701100763268</v>
      </c>
      <c r="AB111" s="10">
        <v>57.31949928480919</v>
      </c>
      <c r="AC111" s="10">
        <v>57.569784501470906</v>
      </c>
      <c r="AD111" s="10">
        <v>57.807471520128423</v>
      </c>
      <c r="AE111" s="10">
        <v>58.033734724840301</v>
      </c>
      <c r="AF111" s="10">
        <v>58.248689251611829</v>
      </c>
      <c r="AG111" s="10">
        <v>58.452947560395806</v>
      </c>
      <c r="AH111" s="10">
        <v>58.647233565053732</v>
      </c>
      <c r="AI111" s="10">
        <v>58.832017283963125</v>
      </c>
      <c r="AJ111" s="10">
        <v>59.00785763529182</v>
      </c>
      <c r="AK111" s="10">
        <v>59.175288948563271</v>
      </c>
      <c r="AL111" s="10">
        <v>59.335056352799597</v>
      </c>
      <c r="AM111" s="10">
        <v>59.487503507256989</v>
      </c>
      <c r="AN111" s="10">
        <v>59.633370021006662</v>
      </c>
      <c r="AO111" s="10">
        <v>59.772788637288592</v>
      </c>
      <c r="AP111" s="10">
        <v>59.906084808200312</v>
      </c>
      <c r="AQ111" s="10">
        <v>60.033638349649173</v>
      </c>
      <c r="AR111" s="10">
        <v>60.156053359354082</v>
      </c>
      <c r="AS111" s="10">
        <v>60.273325902238852</v>
      </c>
      <c r="AT111" s="10">
        <v>60.386004368141698</v>
      </c>
      <c r="AU111" s="10">
        <v>60.494349788753141</v>
      </c>
      <c r="AV111" s="10">
        <v>60.598946305569342</v>
      </c>
      <c r="AW111" s="10">
        <v>60.699435703974913</v>
      </c>
      <c r="AX111" s="10">
        <v>60.79656616818567</v>
      </c>
      <c r="AY111" s="10">
        <v>60.89026630236674</v>
      </c>
      <c r="AZ111" s="10">
        <v>60.980673271056276</v>
      </c>
      <c r="BA111" s="10">
        <v>61.06823779977568</v>
      </c>
      <c r="BB111" s="10">
        <v>61.152853370084273</v>
      </c>
      <c r="BC111" s="10">
        <v>61.23523421073439</v>
      </c>
      <c r="BD111" s="10">
        <v>61.315007302836179</v>
      </c>
      <c r="BE111" s="10">
        <v>61.392513814404197</v>
      </c>
      <c r="BF111" s="10">
        <v>61.467542468457516</v>
      </c>
      <c r="BG111" s="10">
        <v>61.54078356648639</v>
      </c>
      <c r="BI111" s="37" t="s">
        <v>30</v>
      </c>
      <c r="BJ111" s="34">
        <f>IF(ISNUMBER(AO111-K112),(AO111-K112),"N/A")</f>
        <v>9.7727886372885919</v>
      </c>
      <c r="BK111" s="34">
        <f>IF(ISNUMBER(AO111-K112),7*(AO111-K112)/30,"N/A")</f>
        <v>2.2803173487006716</v>
      </c>
      <c r="BL111" s="35">
        <f>IF(ISNUMBER(AO111-K112),(AO111-K112)/30,"N/A")</f>
        <v>0.32575962124295305</v>
      </c>
      <c r="BM111" s="35" t="str">
        <f>IF(ISNUMBER(AO113-K114),AO113-K114,"N/A")</f>
        <v>N/A</v>
      </c>
      <c r="BN111" s="35" t="str">
        <f>IF(ISNUMBER(AO113-K114),7*(AO113-K114)/30,"N/A")</f>
        <v>N/A</v>
      </c>
      <c r="BO111" s="35" t="str">
        <f>IF(ISNUMBER(AO113-K114),(AO113-K114)/30,"N/A")</f>
        <v>N/A</v>
      </c>
      <c r="BP111" s="35" t="str">
        <f>AO113</f>
        <v>N/A</v>
      </c>
      <c r="BR111" s="26"/>
      <c r="BS111" s="26"/>
      <c r="BT111" s="26"/>
      <c r="BU111" s="26"/>
      <c r="BV111" s="26"/>
      <c r="BW111" s="26"/>
    </row>
    <row r="112" spans="1:75" x14ac:dyDescent="0.25">
      <c r="A112" s="11"/>
      <c r="B112" s="12" t="s">
        <v>5</v>
      </c>
      <c r="C112" s="13">
        <v>0.7</v>
      </c>
      <c r="D112" s="14">
        <v>45</v>
      </c>
      <c r="E112" s="14">
        <v>47</v>
      </c>
      <c r="F112" s="14">
        <v>49</v>
      </c>
      <c r="G112" s="14">
        <v>50</v>
      </c>
      <c r="H112" s="14">
        <v>50</v>
      </c>
      <c r="I112" s="14">
        <v>50</v>
      </c>
      <c r="J112" s="14">
        <v>50</v>
      </c>
      <c r="K112" s="14">
        <v>50</v>
      </c>
      <c r="L112" s="14">
        <v>51</v>
      </c>
      <c r="M112" s="14">
        <v>52</v>
      </c>
      <c r="N112" s="14">
        <v>52</v>
      </c>
      <c r="O112" s="14">
        <v>52</v>
      </c>
      <c r="P112" s="14">
        <v>52</v>
      </c>
      <c r="Q112" s="14">
        <v>52</v>
      </c>
      <c r="R112" s="14">
        <v>52</v>
      </c>
      <c r="S112" s="14">
        <v>54</v>
      </c>
      <c r="T112" s="14">
        <v>54</v>
      </c>
      <c r="U112" s="14">
        <v>55</v>
      </c>
      <c r="V112" s="14">
        <v>55</v>
      </c>
      <c r="W112" s="14">
        <v>55</v>
      </c>
      <c r="X112" s="14">
        <v>55</v>
      </c>
      <c r="Y112" s="14">
        <v>55</v>
      </c>
      <c r="Z112" s="14">
        <v>55</v>
      </c>
      <c r="AA112" s="14">
        <v>55</v>
      </c>
      <c r="AB112" s="14">
        <v>55</v>
      </c>
      <c r="AC112" s="14">
        <v>56</v>
      </c>
      <c r="AD112" s="14">
        <v>56</v>
      </c>
      <c r="AE112" s="14">
        <v>56</v>
      </c>
      <c r="AF112" s="14">
        <v>56</v>
      </c>
      <c r="AG112" s="14">
        <v>56</v>
      </c>
      <c r="AH112" s="14">
        <v>56</v>
      </c>
      <c r="AI112" s="14">
        <v>56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Y112" s="14">
        <v>0</v>
      </c>
      <c r="AZ112" s="14">
        <v>0</v>
      </c>
      <c r="BA112" s="14">
        <v>0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0</v>
      </c>
      <c r="BI112" s="38"/>
      <c r="BJ112" s="35"/>
      <c r="BK112" s="35"/>
      <c r="BL112" s="35"/>
      <c r="BM112" s="35"/>
      <c r="BN112" s="35"/>
      <c r="BO112" s="35"/>
      <c r="BP112" s="35"/>
      <c r="BR112" s="26"/>
      <c r="BS112" s="26"/>
      <c r="BT112" s="26"/>
      <c r="BU112" s="26"/>
      <c r="BV112" s="26"/>
      <c r="BW112" s="26"/>
    </row>
    <row r="113" spans="1:75" x14ac:dyDescent="0.25">
      <c r="A113" s="11" t="s">
        <v>19</v>
      </c>
      <c r="B113" s="15" t="s">
        <v>22</v>
      </c>
      <c r="C113" s="13">
        <v>0.7</v>
      </c>
      <c r="D113" s="14"/>
      <c r="E113" s="14"/>
      <c r="F113" s="14"/>
      <c r="G113" s="14"/>
      <c r="H113" s="14"/>
      <c r="I113" s="14"/>
      <c r="J113" s="14"/>
      <c r="K113" s="14"/>
      <c r="L113" s="14">
        <v>10.044156266937074</v>
      </c>
      <c r="M113" s="14">
        <v>9.2604418001810025</v>
      </c>
      <c r="N113" s="14">
        <v>8.5331598606375962</v>
      </c>
      <c r="O113" s="14">
        <v>7.8348666626638037</v>
      </c>
      <c r="P113" s="14">
        <v>7.1841522536518818</v>
      </c>
      <c r="Q113" s="14">
        <v>6.5925332038078999</v>
      </c>
      <c r="R113" s="14">
        <v>6.0398502636201599</v>
      </c>
      <c r="S113" s="14">
        <v>5.520908756840611</v>
      </c>
      <c r="T113" s="14">
        <v>5.0366527546186672</v>
      </c>
      <c r="U113" s="14">
        <v>4.5808815999824724</v>
      </c>
      <c r="V113" s="14">
        <v>4.1461251035712117</v>
      </c>
      <c r="W113" s="14">
        <v>3.7440865790715074</v>
      </c>
      <c r="X113" s="14">
        <v>3.3801931221643331</v>
      </c>
      <c r="Y113" s="14">
        <v>3.0287183644527689</v>
      </c>
      <c r="Z113" s="14">
        <v>2.7021221160770361</v>
      </c>
      <c r="AA113" s="14">
        <v>2.3983662230648704</v>
      </c>
      <c r="AB113" s="14">
        <v>2.098598865208646</v>
      </c>
      <c r="AC113" s="14">
        <v>1.8285911543724216</v>
      </c>
      <c r="AD113" s="14">
        <v>1.572694987093463</v>
      </c>
      <c r="AE113" s="14">
        <v>1.3237504977032639</v>
      </c>
      <c r="AF113" s="14">
        <v>1.1010512181603804</v>
      </c>
      <c r="AG113" s="14">
        <v>0.88176704798342098</v>
      </c>
      <c r="AH113" s="14">
        <v>0.67676604072940194</v>
      </c>
      <c r="AI113" s="14">
        <v>0.48298647443987153</v>
      </c>
      <c r="AJ113" s="14">
        <v>0.29797070105615586</v>
      </c>
      <c r="AK113" s="14">
        <v>0.13135630437665013</v>
      </c>
      <c r="AL113" s="14" t="s">
        <v>41</v>
      </c>
      <c r="AM113" s="14" t="s">
        <v>41</v>
      </c>
      <c r="AN113" s="14" t="s">
        <v>41</v>
      </c>
      <c r="AO113" s="14" t="s">
        <v>41</v>
      </c>
      <c r="AP113" s="14" t="s">
        <v>41</v>
      </c>
      <c r="AQ113" s="14" t="s">
        <v>41</v>
      </c>
      <c r="AR113" s="14" t="s">
        <v>41</v>
      </c>
      <c r="AS113" s="14" t="s">
        <v>41</v>
      </c>
      <c r="AT113" s="14" t="s">
        <v>41</v>
      </c>
      <c r="AU113" s="14" t="s">
        <v>41</v>
      </c>
      <c r="AV113" s="14" t="s">
        <v>41</v>
      </c>
      <c r="AW113" s="14" t="s">
        <v>41</v>
      </c>
      <c r="AX113" s="14" t="s">
        <v>41</v>
      </c>
      <c r="AY113" s="14" t="s">
        <v>41</v>
      </c>
      <c r="AZ113" s="14" t="s">
        <v>41</v>
      </c>
      <c r="BA113" s="14" t="s">
        <v>41</v>
      </c>
      <c r="BB113" s="14" t="s">
        <v>41</v>
      </c>
      <c r="BC113" s="14" t="s">
        <v>41</v>
      </c>
      <c r="BD113" s="14" t="s">
        <v>41</v>
      </c>
      <c r="BE113" s="14" t="s">
        <v>41</v>
      </c>
      <c r="BF113" s="14" t="s">
        <v>41</v>
      </c>
      <c r="BG113" s="14" t="s">
        <v>41</v>
      </c>
      <c r="BI113" s="38"/>
      <c r="BJ113" s="35"/>
      <c r="BK113" s="35"/>
      <c r="BL113" s="35"/>
      <c r="BM113" s="35"/>
      <c r="BN113" s="35"/>
      <c r="BO113" s="35"/>
      <c r="BP113" s="35"/>
      <c r="BR113" s="26"/>
      <c r="BS113" s="26"/>
      <c r="BT113" s="26"/>
      <c r="BU113" s="26"/>
      <c r="BV113" s="26"/>
      <c r="BW113" s="26"/>
    </row>
    <row r="114" spans="1:75" ht="15.75" thickBot="1" x14ac:dyDescent="0.3">
      <c r="A114" s="16"/>
      <c r="B114" s="17" t="s">
        <v>5</v>
      </c>
      <c r="C114" s="18">
        <v>0.7</v>
      </c>
      <c r="D114" s="19">
        <v>18</v>
      </c>
      <c r="E114" s="19">
        <v>17</v>
      </c>
      <c r="F114" s="19">
        <v>17</v>
      </c>
      <c r="G114" s="19">
        <v>17</v>
      </c>
      <c r="H114" s="19">
        <v>14</v>
      </c>
      <c r="I114" s="19">
        <v>13</v>
      </c>
      <c r="J114" s="19">
        <v>12</v>
      </c>
      <c r="K114" s="19">
        <v>12</v>
      </c>
      <c r="L114" s="19">
        <v>12</v>
      </c>
      <c r="M114" s="19">
        <v>10</v>
      </c>
      <c r="N114" s="19">
        <v>10</v>
      </c>
      <c r="O114" s="19">
        <v>10</v>
      </c>
      <c r="P114" s="19">
        <v>8</v>
      </c>
      <c r="Q114" s="19">
        <v>7</v>
      </c>
      <c r="R114" s="19">
        <v>6</v>
      </c>
      <c r="S114" s="19">
        <v>7</v>
      </c>
      <c r="T114" s="19">
        <v>5</v>
      </c>
      <c r="U114" s="19">
        <v>6</v>
      </c>
      <c r="V114" s="19">
        <v>5</v>
      </c>
      <c r="W114" s="19">
        <v>5</v>
      </c>
      <c r="X114" s="19">
        <v>5</v>
      </c>
      <c r="Y114" s="19">
        <v>5</v>
      </c>
      <c r="Z114" s="19">
        <v>4</v>
      </c>
      <c r="AA114" s="19">
        <v>4</v>
      </c>
      <c r="AB114" s="19">
        <v>4</v>
      </c>
      <c r="AC114" s="19">
        <v>4</v>
      </c>
      <c r="AD114" s="19">
        <v>3</v>
      </c>
      <c r="AE114" s="19">
        <v>3</v>
      </c>
      <c r="AF114" s="19">
        <v>3</v>
      </c>
      <c r="AG114" s="19">
        <v>2</v>
      </c>
      <c r="AH114" s="19">
        <v>2</v>
      </c>
      <c r="AI114" s="19">
        <v>2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I114" s="39"/>
      <c r="BJ114" s="40"/>
      <c r="BK114" s="40"/>
      <c r="BL114" s="40"/>
      <c r="BM114" s="40"/>
      <c r="BN114" s="40"/>
      <c r="BO114" s="40"/>
      <c r="BP114" s="40"/>
      <c r="BR114" s="28"/>
      <c r="BS114" s="28"/>
      <c r="BT114" s="28"/>
      <c r="BU114" s="28"/>
      <c r="BV114" s="28"/>
      <c r="BW114" s="28"/>
    </row>
    <row r="115" spans="1:75" ht="15" customHeight="1" x14ac:dyDescent="0.25">
      <c r="A115" s="7" t="s">
        <v>20</v>
      </c>
      <c r="B115" s="15" t="s">
        <v>4</v>
      </c>
      <c r="C115" s="13">
        <v>0.7</v>
      </c>
      <c r="D115" s="14"/>
      <c r="E115" s="14"/>
      <c r="F115" s="14"/>
      <c r="G115" s="14"/>
      <c r="H115" s="14"/>
      <c r="I115" s="14"/>
      <c r="J115" s="14"/>
      <c r="K115" s="14"/>
      <c r="L115" s="14">
        <v>514.7667784859002</v>
      </c>
      <c r="M115" s="14">
        <v>519.17966796467442</v>
      </c>
      <c r="N115" s="14">
        <v>523.30268504878188</v>
      </c>
      <c r="O115" s="14">
        <v>527.14220097117595</v>
      </c>
      <c r="P115" s="14">
        <v>530.73563482532029</v>
      </c>
      <c r="Q115" s="14">
        <v>534.1444091008824</v>
      </c>
      <c r="R115" s="14">
        <v>537.38747857169221</v>
      </c>
      <c r="S115" s="14">
        <v>540.46644488641846</v>
      </c>
      <c r="T115" s="14">
        <v>543.39129864297115</v>
      </c>
      <c r="U115" s="14">
        <v>546.15645506641465</v>
      </c>
      <c r="V115" s="14">
        <v>548.77052564237829</v>
      </c>
      <c r="W115" s="14">
        <v>551.24033741486653</v>
      </c>
      <c r="X115" s="14">
        <v>553.57543519982562</v>
      </c>
      <c r="Y115" s="14">
        <v>555.79613391733596</v>
      </c>
      <c r="Z115" s="14">
        <v>557.89553557384136</v>
      </c>
      <c r="AA115" s="14">
        <v>559.88982907537979</v>
      </c>
      <c r="AB115" s="14">
        <v>561.77891529910539</v>
      </c>
      <c r="AC115" s="14">
        <v>563.56916678200935</v>
      </c>
      <c r="AD115" s="14">
        <v>565.27324023254459</v>
      </c>
      <c r="AE115" s="14">
        <v>566.8948244415509</v>
      </c>
      <c r="AF115" s="14">
        <v>568.43596916013496</v>
      </c>
      <c r="AG115" s="14">
        <v>569.90283088818512</v>
      </c>
      <c r="AH115" s="14">
        <v>571.30000144685334</v>
      </c>
      <c r="AI115" s="14">
        <v>572.63032314703162</v>
      </c>
      <c r="AJ115" s="14">
        <v>573.89995388539739</v>
      </c>
      <c r="AK115" s="14">
        <v>575.11235100023509</v>
      </c>
      <c r="AL115" s="14">
        <v>576.26953363493317</v>
      </c>
      <c r="AM115" s="14">
        <v>577.37374681018855</v>
      </c>
      <c r="AN115" s="14">
        <v>578.43705543824717</v>
      </c>
      <c r="AO115" s="14">
        <v>579.45269166481114</v>
      </c>
      <c r="AP115" s="14">
        <v>580.42524814955846</v>
      </c>
      <c r="AQ115" s="14">
        <v>581.3570511484246</v>
      </c>
      <c r="AR115" s="14">
        <v>582.25482469529118</v>
      </c>
      <c r="AS115" s="14">
        <v>583.11539872776927</v>
      </c>
      <c r="AT115" s="14">
        <v>583.94455208103193</v>
      </c>
      <c r="AU115" s="14">
        <v>584.74412527210131</v>
      </c>
      <c r="AV115" s="14">
        <v>585.52063948433261</v>
      </c>
      <c r="AW115" s="14">
        <v>586.2654642725505</v>
      </c>
      <c r="AX115" s="14">
        <v>586.98858856530921</v>
      </c>
      <c r="AY115" s="14">
        <v>587.68712488671883</v>
      </c>
      <c r="AZ115" s="14">
        <v>588.36118062661296</v>
      </c>
      <c r="BA115" s="14">
        <v>589.01675304181754</v>
      </c>
      <c r="BB115" s="14">
        <v>589.65000133695855</v>
      </c>
      <c r="BC115" s="14">
        <v>590.27140793067974</v>
      </c>
      <c r="BD115" s="14">
        <v>590.87258367648133</v>
      </c>
      <c r="BE115" s="14">
        <v>591.45792851660508</v>
      </c>
      <c r="BF115" s="14">
        <v>592.02314537062205</v>
      </c>
      <c r="BG115" s="14">
        <v>592.57858847985563</v>
      </c>
      <c r="BI115" s="41" t="s">
        <v>29</v>
      </c>
      <c r="BJ115" s="34">
        <f>IF(ISNUMBER(AO115-K116),(AO115-K116),"N/A")</f>
        <v>69.452691664811141</v>
      </c>
      <c r="BK115" s="34">
        <f>IF(ISNUMBER(AO115-K116),7*(AO115-K116)/30,"N/A")</f>
        <v>16.205628055122599</v>
      </c>
      <c r="BL115" s="34">
        <f>IF(ISNUMBER(AO115-K116),(AO115-K116)/30,"N/A")</f>
        <v>2.3150897221603715</v>
      </c>
      <c r="BM115" s="34">
        <f>IF(ISNUMBER(AO117-K118),AO117-K118,"N/A")</f>
        <v>-83.052978982354361</v>
      </c>
      <c r="BN115" s="34">
        <f>IF(ISNUMBER(AO117-K118),7*(AO117-K118)/30,"N/A")</f>
        <v>-19.379028429216017</v>
      </c>
      <c r="BO115" s="34">
        <f>IF(ISNUMBER(AO117-K118),(AO117-K118)/30,"N/A")</f>
        <v>-2.7684326327451454</v>
      </c>
      <c r="BP115" s="34">
        <f>AO117</f>
        <v>4.9470210176456435</v>
      </c>
      <c r="BR115" s="26"/>
      <c r="BS115" s="26"/>
      <c r="BT115" s="26"/>
      <c r="BU115" s="26"/>
      <c r="BV115" s="26"/>
      <c r="BW115" s="26"/>
    </row>
    <row r="116" spans="1:75" x14ac:dyDescent="0.25">
      <c r="A116" s="11"/>
      <c r="B116" s="12" t="s">
        <v>5</v>
      </c>
      <c r="C116" s="13">
        <v>0.7</v>
      </c>
      <c r="D116" s="14">
        <v>462</v>
      </c>
      <c r="E116" s="14">
        <v>472</v>
      </c>
      <c r="F116" s="14">
        <v>483</v>
      </c>
      <c r="G116" s="14">
        <v>490</v>
      </c>
      <c r="H116" s="14">
        <v>496</v>
      </c>
      <c r="I116" s="14">
        <v>499</v>
      </c>
      <c r="J116" s="14">
        <v>501</v>
      </c>
      <c r="K116" s="14">
        <v>510</v>
      </c>
      <c r="L116" s="14">
        <v>514</v>
      </c>
      <c r="M116" s="14">
        <v>520</v>
      </c>
      <c r="N116" s="14">
        <v>524</v>
      </c>
      <c r="O116" s="14">
        <v>528</v>
      </c>
      <c r="P116" s="14">
        <v>529</v>
      </c>
      <c r="Q116" s="14">
        <v>529</v>
      </c>
      <c r="R116" s="14">
        <v>529</v>
      </c>
      <c r="S116" s="14">
        <v>532</v>
      </c>
      <c r="T116" s="14">
        <v>536</v>
      </c>
      <c r="U116" s="14">
        <v>537</v>
      </c>
      <c r="V116" s="14">
        <v>539</v>
      </c>
      <c r="W116" s="14">
        <v>542</v>
      </c>
      <c r="X116" s="14">
        <v>543</v>
      </c>
      <c r="Y116" s="14">
        <v>545</v>
      </c>
      <c r="Z116" s="14">
        <v>546</v>
      </c>
      <c r="AA116" s="14">
        <v>547</v>
      </c>
      <c r="AB116" s="14">
        <v>548</v>
      </c>
      <c r="AC116" s="14">
        <v>550</v>
      </c>
      <c r="AD116" s="14">
        <v>554</v>
      </c>
      <c r="AE116" s="14">
        <v>554</v>
      </c>
      <c r="AF116" s="14">
        <v>555</v>
      </c>
      <c r="AG116" s="14">
        <v>558</v>
      </c>
      <c r="AH116" s="14">
        <v>558</v>
      </c>
      <c r="AI116" s="14">
        <v>558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Y116" s="14">
        <v>0</v>
      </c>
      <c r="AZ116" s="14">
        <v>0</v>
      </c>
      <c r="BA116" s="14">
        <v>0</v>
      </c>
      <c r="BB116" s="14">
        <v>0</v>
      </c>
      <c r="BC116" s="14">
        <v>0</v>
      </c>
      <c r="BD116" s="14">
        <v>0</v>
      </c>
      <c r="BE116" s="14">
        <v>0</v>
      </c>
      <c r="BF116" s="14">
        <v>0</v>
      </c>
      <c r="BG116" s="14">
        <v>0</v>
      </c>
      <c r="BI116" s="38"/>
      <c r="BJ116" s="35"/>
      <c r="BK116" s="35"/>
      <c r="BL116" s="35"/>
      <c r="BM116" s="35"/>
      <c r="BN116" s="35"/>
      <c r="BO116" s="35"/>
      <c r="BP116" s="35"/>
      <c r="BR116" s="26"/>
      <c r="BS116" s="26"/>
      <c r="BT116" s="26"/>
      <c r="BU116" s="26"/>
      <c r="BV116" s="26"/>
      <c r="BW116" s="26"/>
    </row>
    <row r="117" spans="1:75" x14ac:dyDescent="0.25">
      <c r="A117" s="11" t="s">
        <v>20</v>
      </c>
      <c r="B117" s="15" t="s">
        <v>6</v>
      </c>
      <c r="C117" s="13">
        <v>0.7</v>
      </c>
      <c r="D117" s="14"/>
      <c r="E117" s="14"/>
      <c r="F117" s="14"/>
      <c r="G117" s="14"/>
      <c r="H117" s="14"/>
      <c r="I117" s="14"/>
      <c r="J117" s="14"/>
      <c r="K117" s="14"/>
      <c r="L117" s="14">
        <v>84.229216708642497</v>
      </c>
      <c r="M117" s="14">
        <v>77.959168089982256</v>
      </c>
      <c r="N117" s="14">
        <v>72.122026947710239</v>
      </c>
      <c r="O117" s="14">
        <v>66.635835123976918</v>
      </c>
      <c r="P117" s="14">
        <v>61.557314984013715</v>
      </c>
      <c r="Q117" s="14">
        <v>57.011993501772082</v>
      </c>
      <c r="R117" s="14">
        <v>52.795273061908517</v>
      </c>
      <c r="S117" s="14">
        <v>48.729665173066579</v>
      </c>
      <c r="T117" s="14">
        <v>44.895818198775103</v>
      </c>
      <c r="U117" s="14">
        <v>41.313004813282483</v>
      </c>
      <c r="V117" s="14">
        <v>37.97481468699015</v>
      </c>
      <c r="W117" s="14">
        <v>34.954727698513672</v>
      </c>
      <c r="X117" s="14">
        <v>32.224837914710861</v>
      </c>
      <c r="Y117" s="14">
        <v>29.652627719304341</v>
      </c>
      <c r="Z117" s="14">
        <v>27.173710692982358</v>
      </c>
      <c r="AA117" s="14">
        <v>24.857431099980353</v>
      </c>
      <c r="AB117" s="14">
        <v>22.707551825182627</v>
      </c>
      <c r="AC117" s="14">
        <v>20.711889979741617</v>
      </c>
      <c r="AD117" s="14">
        <v>18.858119119328364</v>
      </c>
      <c r="AE117" s="14">
        <v>17.154343940234433</v>
      </c>
      <c r="AF117" s="14">
        <v>15.540743580904273</v>
      </c>
      <c r="AG117" s="14">
        <v>14.024952920082622</v>
      </c>
      <c r="AH117" s="14">
        <v>12.612035629551412</v>
      </c>
      <c r="AI117" s="14">
        <v>11.288242378627269</v>
      </c>
      <c r="AJ117" s="14">
        <v>10.045461985799664</v>
      </c>
      <c r="AK117" s="14">
        <v>8.8831776780201981</v>
      </c>
      <c r="AL117" s="14">
        <v>7.8061894867628485</v>
      </c>
      <c r="AM117" s="14">
        <v>6.7799147091924992</v>
      </c>
      <c r="AN117" s="14">
        <v>5.8356264632057187</v>
      </c>
      <c r="AO117" s="14">
        <v>4.9470210176456435</v>
      </c>
      <c r="AP117" s="14">
        <v>4.1053064298642816</v>
      </c>
      <c r="AQ117" s="14">
        <v>3.3113204983811286</v>
      </c>
      <c r="AR117" s="14">
        <v>2.5817528516428436</v>
      </c>
      <c r="AS117" s="14">
        <v>1.8971786222944029</v>
      </c>
      <c r="AT117" s="14">
        <v>1.2475439266506543</v>
      </c>
      <c r="AU117" s="14">
        <v>0.64261136293066556</v>
      </c>
      <c r="AV117" s="14">
        <v>8.2667129128628503E-2</v>
      </c>
      <c r="AW117" s="14" t="s">
        <v>41</v>
      </c>
      <c r="AX117" s="14" t="s">
        <v>41</v>
      </c>
      <c r="AY117" s="14" t="s">
        <v>41</v>
      </c>
      <c r="AZ117" s="14" t="s">
        <v>41</v>
      </c>
      <c r="BA117" s="14" t="s">
        <v>41</v>
      </c>
      <c r="BB117" s="14" t="s">
        <v>41</v>
      </c>
      <c r="BC117" s="14" t="s">
        <v>41</v>
      </c>
      <c r="BD117" s="14" t="s">
        <v>41</v>
      </c>
      <c r="BE117" s="14" t="s">
        <v>41</v>
      </c>
      <c r="BF117" s="14" t="s">
        <v>41</v>
      </c>
      <c r="BG117" s="14" t="s">
        <v>41</v>
      </c>
      <c r="BI117" s="38"/>
      <c r="BJ117" s="35"/>
      <c r="BK117" s="35"/>
      <c r="BL117" s="35"/>
      <c r="BM117" s="35"/>
      <c r="BN117" s="35"/>
      <c r="BO117" s="35"/>
      <c r="BP117" s="35"/>
      <c r="BR117" s="26"/>
      <c r="BS117" s="26"/>
      <c r="BT117" s="26"/>
      <c r="BU117" s="26"/>
      <c r="BV117" s="26"/>
      <c r="BW117" s="26"/>
    </row>
    <row r="118" spans="1:75" x14ac:dyDescent="0.25">
      <c r="A118" s="11"/>
      <c r="B118" s="12" t="s">
        <v>5</v>
      </c>
      <c r="C118" s="13">
        <v>0.7</v>
      </c>
      <c r="D118" s="14">
        <v>121</v>
      </c>
      <c r="E118" s="14">
        <v>113</v>
      </c>
      <c r="F118" s="14">
        <v>120</v>
      </c>
      <c r="G118" s="14">
        <v>110</v>
      </c>
      <c r="H118" s="14">
        <v>99</v>
      </c>
      <c r="I118" s="14">
        <v>87</v>
      </c>
      <c r="J118" s="14">
        <v>84</v>
      </c>
      <c r="K118" s="14">
        <v>88</v>
      </c>
      <c r="L118" s="14">
        <v>72</v>
      </c>
      <c r="M118" s="14">
        <v>69</v>
      </c>
      <c r="N118" s="14">
        <v>60</v>
      </c>
      <c r="O118" s="14">
        <v>58</v>
      </c>
      <c r="P118" s="14">
        <v>42</v>
      </c>
      <c r="Q118" s="14">
        <v>41</v>
      </c>
      <c r="R118" s="14">
        <v>40</v>
      </c>
      <c r="S118" s="14">
        <v>39</v>
      </c>
      <c r="T118" s="14">
        <v>37</v>
      </c>
      <c r="U118" s="14">
        <v>34</v>
      </c>
      <c r="V118" s="14">
        <v>28</v>
      </c>
      <c r="W118" s="14">
        <v>23</v>
      </c>
      <c r="X118" s="14">
        <v>22</v>
      </c>
      <c r="Y118" s="14">
        <v>25</v>
      </c>
      <c r="Z118" s="14">
        <v>22</v>
      </c>
      <c r="AA118" s="14">
        <v>17</v>
      </c>
      <c r="AB118" s="14">
        <v>11</v>
      </c>
      <c r="AC118" s="14">
        <v>11</v>
      </c>
      <c r="AD118" s="14">
        <v>12</v>
      </c>
      <c r="AE118" s="14">
        <v>10</v>
      </c>
      <c r="AF118" s="14">
        <v>12</v>
      </c>
      <c r="AG118" s="14">
        <v>12</v>
      </c>
      <c r="AH118" s="14">
        <v>12</v>
      </c>
      <c r="AI118" s="14">
        <v>11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Y118" s="14">
        <v>0</v>
      </c>
      <c r="AZ118" s="14">
        <v>0</v>
      </c>
      <c r="BA118" s="14">
        <v>0</v>
      </c>
      <c r="BB118" s="14">
        <v>0</v>
      </c>
      <c r="BC118" s="14">
        <v>0</v>
      </c>
      <c r="BD118" s="14">
        <v>0</v>
      </c>
      <c r="BE118" s="14">
        <v>0</v>
      </c>
      <c r="BF118" s="14">
        <v>0</v>
      </c>
      <c r="BG118" s="14">
        <v>0</v>
      </c>
      <c r="BI118" s="42"/>
      <c r="BJ118" s="36"/>
      <c r="BK118" s="36"/>
      <c r="BL118" s="36"/>
      <c r="BM118" s="36"/>
      <c r="BN118" s="36"/>
      <c r="BO118" s="36"/>
      <c r="BP118" s="36"/>
      <c r="BR118" s="27">
        <v>324</v>
      </c>
      <c r="BS118" s="27">
        <v>81</v>
      </c>
      <c r="BT118" s="27">
        <v>529</v>
      </c>
      <c r="BU118" s="27">
        <v>178</v>
      </c>
      <c r="BV118" s="27">
        <v>2815</v>
      </c>
      <c r="BW118" s="27">
        <v>778</v>
      </c>
    </row>
    <row r="119" spans="1:75" x14ac:dyDescent="0.25">
      <c r="A119" s="7" t="s">
        <v>20</v>
      </c>
      <c r="B119" s="8" t="s">
        <v>21</v>
      </c>
      <c r="C119" s="9">
        <v>0.7</v>
      </c>
      <c r="D119" s="10"/>
      <c r="E119" s="10"/>
      <c r="F119" s="10"/>
      <c r="G119" s="10"/>
      <c r="H119" s="10"/>
      <c r="I119" s="10"/>
      <c r="J119" s="10"/>
      <c r="K119" s="10"/>
      <c r="L119" s="10">
        <v>95.874546734747597</v>
      </c>
      <c r="M119" s="10">
        <v>96.692089460769608</v>
      </c>
      <c r="N119" s="10">
        <v>97.459402778235884</v>
      </c>
      <c r="O119" s="10">
        <v>98.173989414614482</v>
      </c>
      <c r="P119" s="10">
        <v>98.842047296500496</v>
      </c>
      <c r="Q119" s="10">
        <v>99.478351455696497</v>
      </c>
      <c r="R119" s="10">
        <v>100.08115824572349</v>
      </c>
      <c r="S119" s="10">
        <v>100.64679872902536</v>
      </c>
      <c r="T119" s="10">
        <v>101.18149367798408</v>
      </c>
      <c r="U119" s="10">
        <v>101.68749922095913</v>
      </c>
      <c r="V119" s="10">
        <v>102.16228320916616</v>
      </c>
      <c r="W119" s="10">
        <v>102.61388652926243</v>
      </c>
      <c r="X119" s="10">
        <v>103.04155706161245</v>
      </c>
      <c r="Y119" s="10">
        <v>103.44810360890716</v>
      </c>
      <c r="Z119" s="10">
        <v>103.83270800339199</v>
      </c>
      <c r="AA119" s="10">
        <v>104.1963190964175</v>
      </c>
      <c r="AB119" s="10">
        <v>104.54023290366936</v>
      </c>
      <c r="AC119" s="10">
        <v>104.86539192932976</v>
      </c>
      <c r="AD119" s="10">
        <v>105.17397691247824</v>
      </c>
      <c r="AE119" s="10">
        <v>105.46781546793896</v>
      </c>
      <c r="AF119" s="10">
        <v>105.74707761940459</v>
      </c>
      <c r="AG119" s="10">
        <v>106.01237737802242</v>
      </c>
      <c r="AH119" s="10">
        <v>106.26463433655181</v>
      </c>
      <c r="AI119" s="10">
        <v>106.50459945907626</v>
      </c>
      <c r="AJ119" s="10">
        <v>106.73299786285955</v>
      </c>
      <c r="AK119" s="10">
        <v>106.95036358366988</v>
      </c>
      <c r="AL119" s="10">
        <v>107.15778799006995</v>
      </c>
      <c r="AM119" s="10">
        <v>107.35581132766171</v>
      </c>
      <c r="AN119" s="10">
        <v>107.54527389875906</v>
      </c>
      <c r="AO119" s="10">
        <v>107.7263295035935</v>
      </c>
      <c r="AP119" s="10">
        <v>107.89944735480796</v>
      </c>
      <c r="AQ119" s="10">
        <v>108.06511208148653</v>
      </c>
      <c r="AR119" s="10">
        <v>108.22410904944954</v>
      </c>
      <c r="AS119" s="10">
        <v>108.37642879259502</v>
      </c>
      <c r="AT119" s="10">
        <v>108.52278290757474</v>
      </c>
      <c r="AU119" s="10">
        <v>108.66351589172776</v>
      </c>
      <c r="AV119" s="10">
        <v>108.79938813291143</v>
      </c>
      <c r="AW119" s="10">
        <v>108.92992536288433</v>
      </c>
      <c r="AX119" s="10">
        <v>109.05610373742313</v>
      </c>
      <c r="AY119" s="10">
        <v>109.17783388710541</v>
      </c>
      <c r="AZ119" s="10">
        <v>109.29528406880694</v>
      </c>
      <c r="BA119" s="10">
        <v>109.40904463470976</v>
      </c>
      <c r="BB119" s="10">
        <v>109.51897341951288</v>
      </c>
      <c r="BC119" s="10">
        <v>109.62600554938656</v>
      </c>
      <c r="BD119" s="10">
        <v>109.72965023430746</v>
      </c>
      <c r="BE119" s="10">
        <v>109.83035047189421</v>
      </c>
      <c r="BF119" s="10">
        <v>109.92783271694408</v>
      </c>
      <c r="BG119" s="10">
        <v>110.02299691418624</v>
      </c>
      <c r="BI119" s="37" t="s">
        <v>30</v>
      </c>
      <c r="BJ119" s="34">
        <f>IF(ISNUMBER(AO119-K120),(AO119-K120),"N/A")</f>
        <v>11.726329503593504</v>
      </c>
      <c r="BK119" s="34">
        <f>IF(ISNUMBER(AO119-K120),7*(AO119-K120)/30,"N/A")</f>
        <v>2.7361435508384844</v>
      </c>
      <c r="BL119" s="35">
        <f>IF(ISNUMBER(AO119-K120),(AO119-K120)/30,"N/A")</f>
        <v>0.39087765011978348</v>
      </c>
      <c r="BM119" s="35" t="str">
        <f>IF(ISNUMBER(AO121-K122),AO121-K122,"N/A")</f>
        <v>N/A</v>
      </c>
      <c r="BN119" s="35" t="str">
        <f>IF(ISNUMBER(AO121-K122),7*(AO121-K122)/30,"N/A")</f>
        <v>N/A</v>
      </c>
      <c r="BO119" s="35" t="str">
        <f>IF(ISNUMBER(AO121-K122),(AO121-K122)/30,"N/A")</f>
        <v>N/A</v>
      </c>
      <c r="BP119" s="35" t="str">
        <f>AO121</f>
        <v>N/A</v>
      </c>
      <c r="BR119" s="26"/>
      <c r="BS119" s="26"/>
      <c r="BT119" s="26"/>
      <c r="BU119" s="26"/>
      <c r="BV119" s="26"/>
      <c r="BW119" s="26"/>
    </row>
    <row r="120" spans="1:75" x14ac:dyDescent="0.25">
      <c r="A120" s="11"/>
      <c r="B120" s="12" t="s">
        <v>5</v>
      </c>
      <c r="C120" s="13">
        <v>0.7</v>
      </c>
      <c r="D120" s="14">
        <v>90</v>
      </c>
      <c r="E120" s="14">
        <v>90</v>
      </c>
      <c r="F120" s="14">
        <v>92</v>
      </c>
      <c r="G120" s="14">
        <v>93</v>
      </c>
      <c r="H120" s="14">
        <v>94</v>
      </c>
      <c r="I120" s="14">
        <v>95</v>
      </c>
      <c r="J120" s="14">
        <v>96</v>
      </c>
      <c r="K120" s="14">
        <v>96</v>
      </c>
      <c r="L120" s="14">
        <v>96</v>
      </c>
      <c r="M120" s="14">
        <v>99</v>
      </c>
      <c r="N120" s="14">
        <v>100</v>
      </c>
      <c r="O120" s="14">
        <v>102</v>
      </c>
      <c r="P120" s="14">
        <v>102</v>
      </c>
      <c r="Q120" s="14">
        <v>102</v>
      </c>
      <c r="R120" s="14">
        <v>102</v>
      </c>
      <c r="S120" s="14">
        <v>102</v>
      </c>
      <c r="T120" s="14">
        <v>102</v>
      </c>
      <c r="U120" s="14">
        <v>102</v>
      </c>
      <c r="V120" s="14">
        <v>102</v>
      </c>
      <c r="W120" s="14">
        <v>103</v>
      </c>
      <c r="X120" s="14">
        <v>103</v>
      </c>
      <c r="Y120" s="14">
        <v>104</v>
      </c>
      <c r="Z120" s="14">
        <v>104</v>
      </c>
      <c r="AA120" s="14">
        <v>105</v>
      </c>
      <c r="AB120" s="14">
        <v>105</v>
      </c>
      <c r="AC120" s="14">
        <v>105</v>
      </c>
      <c r="AD120" s="14">
        <v>105</v>
      </c>
      <c r="AE120" s="14">
        <v>106</v>
      </c>
      <c r="AF120" s="14">
        <v>106</v>
      </c>
      <c r="AG120" s="14">
        <v>106</v>
      </c>
      <c r="AH120" s="14">
        <v>106</v>
      </c>
      <c r="AI120" s="14">
        <v>106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Y120" s="14">
        <v>0</v>
      </c>
      <c r="AZ120" s="14">
        <v>0</v>
      </c>
      <c r="BA120" s="14">
        <v>0</v>
      </c>
      <c r="BB120" s="14">
        <v>0</v>
      </c>
      <c r="BC120" s="14">
        <v>0</v>
      </c>
      <c r="BD120" s="14">
        <v>0</v>
      </c>
      <c r="BE120" s="14">
        <v>0</v>
      </c>
      <c r="BF120" s="14">
        <v>0</v>
      </c>
      <c r="BG120" s="14">
        <v>0</v>
      </c>
      <c r="BI120" s="38"/>
      <c r="BJ120" s="35"/>
      <c r="BK120" s="35"/>
      <c r="BL120" s="35"/>
      <c r="BM120" s="35"/>
      <c r="BN120" s="35"/>
      <c r="BO120" s="35"/>
      <c r="BP120" s="35"/>
      <c r="BR120" s="26"/>
      <c r="BS120" s="26"/>
      <c r="BT120" s="26"/>
      <c r="BU120" s="26"/>
      <c r="BV120" s="26"/>
      <c r="BW120" s="26"/>
    </row>
    <row r="121" spans="1:75" x14ac:dyDescent="0.25">
      <c r="A121" s="11" t="s">
        <v>20</v>
      </c>
      <c r="B121" s="15" t="s">
        <v>22</v>
      </c>
      <c r="C121" s="13">
        <v>0.7</v>
      </c>
      <c r="D121" s="14"/>
      <c r="E121" s="14"/>
      <c r="F121" s="14"/>
      <c r="G121" s="14"/>
      <c r="H121" s="14"/>
      <c r="I121" s="14"/>
      <c r="J121" s="14"/>
      <c r="K121" s="14"/>
      <c r="L121" s="14">
        <v>13.54558634480756</v>
      </c>
      <c r="M121" s="14">
        <v>12.493351633689853</v>
      </c>
      <c r="N121" s="14">
        <v>11.516395542745723</v>
      </c>
      <c r="O121" s="14">
        <v>10.583161391647778</v>
      </c>
      <c r="P121" s="14">
        <v>9.7141860955381993</v>
      </c>
      <c r="Q121" s="14">
        <v>8.9242199223273779</v>
      </c>
      <c r="R121" s="14">
        <v>8.1868982416591116</v>
      </c>
      <c r="S121" s="14">
        <v>7.4946360680500179</v>
      </c>
      <c r="T121" s="14">
        <v>6.8481040582451254</v>
      </c>
      <c r="U121" s="14">
        <v>6.2411428524390296</v>
      </c>
      <c r="V121" s="14">
        <v>5.6637309706515016</v>
      </c>
      <c r="W121" s="14">
        <v>5.1297083745787777</v>
      </c>
      <c r="X121" s="14">
        <v>4.6466837625317972</v>
      </c>
      <c r="Y121" s="14">
        <v>4.1846604018428772</v>
      </c>
      <c r="Z121" s="14">
        <v>3.7545760096061036</v>
      </c>
      <c r="AA121" s="14">
        <v>3.353332351159088</v>
      </c>
      <c r="AB121" s="14">
        <v>2.9600810982449217</v>
      </c>
      <c r="AC121" s="14">
        <v>2.6047274114427506</v>
      </c>
      <c r="AD121" s="14">
        <v>2.2695873790623389</v>
      </c>
      <c r="AE121" s="14">
        <v>1.9463482851966363</v>
      </c>
      <c r="AF121" s="14">
        <v>1.6571749836097738</v>
      </c>
      <c r="AG121" s="14">
        <v>1.3738137145986533</v>
      </c>
      <c r="AH121" s="14">
        <v>1.1083677261626563</v>
      </c>
      <c r="AI121" s="14">
        <v>0.85718846719538744</v>
      </c>
      <c r="AJ121" s="14">
        <v>0.61879662703269578</v>
      </c>
      <c r="AK121" s="14">
        <v>0.40343322205970295</v>
      </c>
      <c r="AL121" s="14">
        <v>0.19407933633911911</v>
      </c>
      <c r="AM121" s="14">
        <v>1.3922493629991983E-3</v>
      </c>
      <c r="AN121" s="14" t="s">
        <v>41</v>
      </c>
      <c r="AO121" s="14" t="s">
        <v>41</v>
      </c>
      <c r="AP121" s="14" t="s">
        <v>41</v>
      </c>
      <c r="AQ121" s="14" t="s">
        <v>41</v>
      </c>
      <c r="AR121" s="14" t="s">
        <v>41</v>
      </c>
      <c r="AS121" s="14" t="s">
        <v>41</v>
      </c>
      <c r="AT121" s="14" t="s">
        <v>41</v>
      </c>
      <c r="AU121" s="14" t="s">
        <v>41</v>
      </c>
      <c r="AV121" s="14" t="s">
        <v>41</v>
      </c>
      <c r="AW121" s="14" t="s">
        <v>41</v>
      </c>
      <c r="AX121" s="14" t="s">
        <v>41</v>
      </c>
      <c r="AY121" s="14" t="s">
        <v>41</v>
      </c>
      <c r="AZ121" s="14" t="s">
        <v>41</v>
      </c>
      <c r="BA121" s="14" t="s">
        <v>41</v>
      </c>
      <c r="BB121" s="14" t="s">
        <v>41</v>
      </c>
      <c r="BC121" s="14" t="s">
        <v>41</v>
      </c>
      <c r="BD121" s="14" t="s">
        <v>41</v>
      </c>
      <c r="BE121" s="14" t="s">
        <v>41</v>
      </c>
      <c r="BF121" s="14" t="s">
        <v>41</v>
      </c>
      <c r="BG121" s="14" t="s">
        <v>41</v>
      </c>
      <c r="BI121" s="38"/>
      <c r="BJ121" s="35"/>
      <c r="BK121" s="35"/>
      <c r="BL121" s="35"/>
      <c r="BM121" s="35"/>
      <c r="BN121" s="35"/>
      <c r="BO121" s="35"/>
      <c r="BP121" s="35"/>
      <c r="BR121" s="26"/>
      <c r="BS121" s="26"/>
      <c r="BT121" s="26"/>
      <c r="BU121" s="26"/>
      <c r="BV121" s="26"/>
      <c r="BW121" s="26"/>
    </row>
    <row r="122" spans="1:75" ht="15.75" thickBot="1" x14ac:dyDescent="0.3">
      <c r="A122" s="16"/>
      <c r="B122" s="17" t="s">
        <v>5</v>
      </c>
      <c r="C122" s="18">
        <v>0.7</v>
      </c>
      <c r="D122" s="19">
        <v>21</v>
      </c>
      <c r="E122" s="19">
        <v>18</v>
      </c>
      <c r="F122" s="19">
        <v>18</v>
      </c>
      <c r="G122" s="19">
        <v>17</v>
      </c>
      <c r="H122" s="19">
        <v>15</v>
      </c>
      <c r="I122" s="19">
        <v>15</v>
      </c>
      <c r="J122" s="19">
        <v>13</v>
      </c>
      <c r="K122" s="19">
        <v>10</v>
      </c>
      <c r="L122" s="19">
        <v>9</v>
      </c>
      <c r="M122" s="19">
        <v>12</v>
      </c>
      <c r="N122" s="19">
        <v>11</v>
      </c>
      <c r="O122" s="19">
        <v>10</v>
      </c>
      <c r="P122" s="19">
        <v>8</v>
      </c>
      <c r="Q122" s="19">
        <v>8</v>
      </c>
      <c r="R122" s="19">
        <v>6</v>
      </c>
      <c r="S122" s="19">
        <v>5</v>
      </c>
      <c r="T122" s="19">
        <v>2</v>
      </c>
      <c r="U122" s="19">
        <v>2</v>
      </c>
      <c r="V122" s="19">
        <v>2</v>
      </c>
      <c r="W122" s="19">
        <v>3</v>
      </c>
      <c r="X122" s="19">
        <v>3</v>
      </c>
      <c r="Y122" s="19">
        <v>4</v>
      </c>
      <c r="Z122" s="19">
        <v>1</v>
      </c>
      <c r="AA122" s="19">
        <v>1</v>
      </c>
      <c r="AB122" s="19">
        <v>1</v>
      </c>
      <c r="AC122" s="19">
        <v>0</v>
      </c>
      <c r="AD122" s="19">
        <v>0</v>
      </c>
      <c r="AE122" s="19">
        <v>1</v>
      </c>
      <c r="AF122" s="19">
        <v>1</v>
      </c>
      <c r="AG122" s="19">
        <v>1</v>
      </c>
      <c r="AH122" s="19">
        <v>1</v>
      </c>
      <c r="AI122" s="19">
        <v>1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I122" s="39"/>
      <c r="BJ122" s="40"/>
      <c r="BK122" s="40"/>
      <c r="BL122" s="40"/>
      <c r="BM122" s="40"/>
      <c r="BN122" s="40"/>
      <c r="BO122" s="40"/>
      <c r="BP122" s="40"/>
      <c r="BR122" s="28"/>
      <c r="BS122" s="28"/>
      <c r="BT122" s="28"/>
      <c r="BU122" s="28"/>
      <c r="BV122" s="28"/>
      <c r="BW122" s="28"/>
    </row>
  </sheetData>
  <mergeCells count="243">
    <mergeCell ref="D1:R1"/>
    <mergeCell ref="BI1:BO1"/>
    <mergeCell ref="BR1:BW1"/>
    <mergeCell ref="BI3:BI6"/>
    <mergeCell ref="BJ3:BJ6"/>
    <mergeCell ref="BK3:BK6"/>
    <mergeCell ref="BL3:BL6"/>
    <mergeCell ref="BM3:BM6"/>
    <mergeCell ref="BN3:BN6"/>
    <mergeCell ref="BO3:BO6"/>
    <mergeCell ref="BP3:BP6"/>
    <mergeCell ref="BI7:BI10"/>
    <mergeCell ref="BJ7:BJ10"/>
    <mergeCell ref="BK7:BK10"/>
    <mergeCell ref="BL7:BL10"/>
    <mergeCell ref="BM7:BM10"/>
    <mergeCell ref="BN7:BN10"/>
    <mergeCell ref="BO7:BO10"/>
    <mergeCell ref="BP7:BP10"/>
    <mergeCell ref="BO11:BO14"/>
    <mergeCell ref="BP11:BP14"/>
    <mergeCell ref="BI15:BI18"/>
    <mergeCell ref="BJ15:BJ18"/>
    <mergeCell ref="BK15:BK18"/>
    <mergeCell ref="BL15:BL18"/>
    <mergeCell ref="BM15:BM18"/>
    <mergeCell ref="BN15:BN18"/>
    <mergeCell ref="BO15:BO18"/>
    <mergeCell ref="BP15:BP18"/>
    <mergeCell ref="BI11:BI14"/>
    <mergeCell ref="BJ11:BJ14"/>
    <mergeCell ref="BK11:BK14"/>
    <mergeCell ref="BL11:BL14"/>
    <mergeCell ref="BM11:BM14"/>
    <mergeCell ref="BN11:BN14"/>
    <mergeCell ref="BO19:BO22"/>
    <mergeCell ref="BP19:BP22"/>
    <mergeCell ref="BI23:BI26"/>
    <mergeCell ref="BJ23:BJ26"/>
    <mergeCell ref="BK23:BK26"/>
    <mergeCell ref="BL23:BL26"/>
    <mergeCell ref="BM23:BM26"/>
    <mergeCell ref="BN23:BN26"/>
    <mergeCell ref="BO23:BO26"/>
    <mergeCell ref="BP23:BP26"/>
    <mergeCell ref="BI19:BI22"/>
    <mergeCell ref="BJ19:BJ22"/>
    <mergeCell ref="BK19:BK22"/>
    <mergeCell ref="BL19:BL22"/>
    <mergeCell ref="BM19:BM22"/>
    <mergeCell ref="BN19:BN22"/>
    <mergeCell ref="BO27:BO30"/>
    <mergeCell ref="BP27:BP30"/>
    <mergeCell ref="BI31:BI34"/>
    <mergeCell ref="BJ31:BJ34"/>
    <mergeCell ref="BK31:BK34"/>
    <mergeCell ref="BL31:BL34"/>
    <mergeCell ref="BM31:BM34"/>
    <mergeCell ref="BN31:BN34"/>
    <mergeCell ref="BO31:BO34"/>
    <mergeCell ref="BP31:BP34"/>
    <mergeCell ref="BI27:BI30"/>
    <mergeCell ref="BJ27:BJ30"/>
    <mergeCell ref="BK27:BK30"/>
    <mergeCell ref="BL27:BL30"/>
    <mergeCell ref="BM27:BM30"/>
    <mergeCell ref="BN27:BN30"/>
    <mergeCell ref="BO35:BO38"/>
    <mergeCell ref="BP35:BP38"/>
    <mergeCell ref="BI39:BI42"/>
    <mergeCell ref="BJ39:BJ42"/>
    <mergeCell ref="BK39:BK42"/>
    <mergeCell ref="BL39:BL42"/>
    <mergeCell ref="BM39:BM42"/>
    <mergeCell ref="BN39:BN42"/>
    <mergeCell ref="BO39:BO42"/>
    <mergeCell ref="BP39:BP42"/>
    <mergeCell ref="BI35:BI38"/>
    <mergeCell ref="BJ35:BJ38"/>
    <mergeCell ref="BK35:BK38"/>
    <mergeCell ref="BL35:BL38"/>
    <mergeCell ref="BM35:BM38"/>
    <mergeCell ref="BN35:BN38"/>
    <mergeCell ref="BO43:BO46"/>
    <mergeCell ref="BP43:BP46"/>
    <mergeCell ref="BI47:BI50"/>
    <mergeCell ref="BJ47:BJ50"/>
    <mergeCell ref="BK47:BK50"/>
    <mergeCell ref="BL47:BL50"/>
    <mergeCell ref="BM47:BM50"/>
    <mergeCell ref="BN47:BN50"/>
    <mergeCell ref="BO47:BO50"/>
    <mergeCell ref="BP47:BP50"/>
    <mergeCell ref="BI43:BI46"/>
    <mergeCell ref="BJ43:BJ46"/>
    <mergeCell ref="BK43:BK46"/>
    <mergeCell ref="BL43:BL46"/>
    <mergeCell ref="BM43:BM46"/>
    <mergeCell ref="BN43:BN46"/>
    <mergeCell ref="BO51:BO54"/>
    <mergeCell ref="BP51:BP54"/>
    <mergeCell ref="BI55:BI58"/>
    <mergeCell ref="BJ55:BJ58"/>
    <mergeCell ref="BK55:BK58"/>
    <mergeCell ref="BL55:BL58"/>
    <mergeCell ref="BM55:BM58"/>
    <mergeCell ref="BN55:BN58"/>
    <mergeCell ref="BO55:BO58"/>
    <mergeCell ref="BP55:BP58"/>
    <mergeCell ref="BI51:BI54"/>
    <mergeCell ref="BJ51:BJ54"/>
    <mergeCell ref="BK51:BK54"/>
    <mergeCell ref="BL51:BL54"/>
    <mergeCell ref="BM51:BM54"/>
    <mergeCell ref="BN51:BN54"/>
    <mergeCell ref="BO59:BO62"/>
    <mergeCell ref="BP59:BP62"/>
    <mergeCell ref="BI63:BI66"/>
    <mergeCell ref="BJ63:BJ66"/>
    <mergeCell ref="BK63:BK66"/>
    <mergeCell ref="BL63:BL66"/>
    <mergeCell ref="BM63:BM66"/>
    <mergeCell ref="BN63:BN66"/>
    <mergeCell ref="BO63:BO66"/>
    <mergeCell ref="BP63:BP66"/>
    <mergeCell ref="BI59:BI62"/>
    <mergeCell ref="BJ59:BJ62"/>
    <mergeCell ref="BK59:BK62"/>
    <mergeCell ref="BL59:BL62"/>
    <mergeCell ref="BM59:BM62"/>
    <mergeCell ref="BN59:BN62"/>
    <mergeCell ref="BO67:BO70"/>
    <mergeCell ref="BP67:BP70"/>
    <mergeCell ref="BI71:BI74"/>
    <mergeCell ref="BJ71:BJ74"/>
    <mergeCell ref="BK71:BK74"/>
    <mergeCell ref="BL71:BL74"/>
    <mergeCell ref="BM71:BM74"/>
    <mergeCell ref="BN71:BN74"/>
    <mergeCell ref="BO71:BO74"/>
    <mergeCell ref="BP71:BP74"/>
    <mergeCell ref="BI67:BI70"/>
    <mergeCell ref="BJ67:BJ70"/>
    <mergeCell ref="BK67:BK70"/>
    <mergeCell ref="BL67:BL70"/>
    <mergeCell ref="BM67:BM70"/>
    <mergeCell ref="BN67:BN70"/>
    <mergeCell ref="BO75:BO78"/>
    <mergeCell ref="BP75:BP78"/>
    <mergeCell ref="BI79:BI82"/>
    <mergeCell ref="BJ79:BJ82"/>
    <mergeCell ref="BK79:BK82"/>
    <mergeCell ref="BL79:BL82"/>
    <mergeCell ref="BM79:BM82"/>
    <mergeCell ref="BN79:BN82"/>
    <mergeCell ref="BO79:BO82"/>
    <mergeCell ref="BP79:BP82"/>
    <mergeCell ref="BI75:BI78"/>
    <mergeCell ref="BJ75:BJ78"/>
    <mergeCell ref="BK75:BK78"/>
    <mergeCell ref="BL75:BL78"/>
    <mergeCell ref="BM75:BM78"/>
    <mergeCell ref="BN75:BN78"/>
    <mergeCell ref="BO83:BO86"/>
    <mergeCell ref="BP83:BP86"/>
    <mergeCell ref="BI87:BI90"/>
    <mergeCell ref="BJ87:BJ90"/>
    <mergeCell ref="BK87:BK90"/>
    <mergeCell ref="BL87:BL90"/>
    <mergeCell ref="BM87:BM90"/>
    <mergeCell ref="BN87:BN90"/>
    <mergeCell ref="BO87:BO90"/>
    <mergeCell ref="BP87:BP90"/>
    <mergeCell ref="BI83:BI86"/>
    <mergeCell ref="BJ83:BJ86"/>
    <mergeCell ref="BK83:BK86"/>
    <mergeCell ref="BL83:BL86"/>
    <mergeCell ref="BM83:BM86"/>
    <mergeCell ref="BN83:BN86"/>
    <mergeCell ref="BO91:BO94"/>
    <mergeCell ref="BP91:BP94"/>
    <mergeCell ref="BI95:BI98"/>
    <mergeCell ref="BJ95:BJ98"/>
    <mergeCell ref="BK95:BK98"/>
    <mergeCell ref="BL95:BL98"/>
    <mergeCell ref="BM95:BM98"/>
    <mergeCell ref="BN95:BN98"/>
    <mergeCell ref="BO95:BO98"/>
    <mergeCell ref="BP95:BP98"/>
    <mergeCell ref="BI91:BI94"/>
    <mergeCell ref="BJ91:BJ94"/>
    <mergeCell ref="BK91:BK94"/>
    <mergeCell ref="BL91:BL94"/>
    <mergeCell ref="BM91:BM94"/>
    <mergeCell ref="BN91:BN94"/>
    <mergeCell ref="BO99:BO102"/>
    <mergeCell ref="BP99:BP102"/>
    <mergeCell ref="BI103:BI106"/>
    <mergeCell ref="BJ103:BJ106"/>
    <mergeCell ref="BK103:BK106"/>
    <mergeCell ref="BL103:BL106"/>
    <mergeCell ref="BM103:BM106"/>
    <mergeCell ref="BN103:BN106"/>
    <mergeCell ref="BO103:BO106"/>
    <mergeCell ref="BP103:BP106"/>
    <mergeCell ref="BI99:BI102"/>
    <mergeCell ref="BJ99:BJ102"/>
    <mergeCell ref="BK99:BK102"/>
    <mergeCell ref="BL99:BL102"/>
    <mergeCell ref="BM99:BM102"/>
    <mergeCell ref="BN99:BN102"/>
    <mergeCell ref="BO107:BO110"/>
    <mergeCell ref="BP107:BP110"/>
    <mergeCell ref="BI111:BI114"/>
    <mergeCell ref="BJ111:BJ114"/>
    <mergeCell ref="BK111:BK114"/>
    <mergeCell ref="BL111:BL114"/>
    <mergeCell ref="BM111:BM114"/>
    <mergeCell ref="BN111:BN114"/>
    <mergeCell ref="BO111:BO114"/>
    <mergeCell ref="BP111:BP114"/>
    <mergeCell ref="BI107:BI110"/>
    <mergeCell ref="BJ107:BJ110"/>
    <mergeCell ref="BK107:BK110"/>
    <mergeCell ref="BL107:BL110"/>
    <mergeCell ref="BM107:BM110"/>
    <mergeCell ref="BN107:BN110"/>
    <mergeCell ref="BO115:BO118"/>
    <mergeCell ref="BP115:BP118"/>
    <mergeCell ref="BI119:BI122"/>
    <mergeCell ref="BJ119:BJ122"/>
    <mergeCell ref="BK119:BK122"/>
    <mergeCell ref="BL119:BL122"/>
    <mergeCell ref="BM119:BM122"/>
    <mergeCell ref="BN119:BN122"/>
    <mergeCell ref="BO119:BO122"/>
    <mergeCell ref="BP119:BP122"/>
    <mergeCell ref="BI115:BI118"/>
    <mergeCell ref="BJ115:BJ118"/>
    <mergeCell ref="BK115:BK118"/>
    <mergeCell ref="BL115:BL118"/>
    <mergeCell ref="BM115:BM118"/>
    <mergeCell ref="BN115:BN1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FF76B-AF53-4CD1-ACE3-50C84A85A2AF}">
  <sheetPr>
    <tabColor rgb="FFFF0000"/>
  </sheetPr>
  <dimension ref="A1:BW122"/>
  <sheetViews>
    <sheetView showGridLines="0" zoomScale="50" zoomScaleNormal="50" workbookViewId="0">
      <pane xSplit="3" ySplit="2" topLeftCell="AQ3" activePane="bottomRight" state="frozen"/>
      <selection activeCell="BH27" sqref="BH27"/>
      <selection pane="topRight" activeCell="BH27" sqref="BH27"/>
      <selection pane="bottomLeft" activeCell="BH27" sqref="BH27"/>
      <selection pane="bottomRight" activeCell="BR3" sqref="BR3:BW122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59" width="12.5703125" style="20" customWidth="1"/>
    <col min="60" max="60" width="9.140625" style="1"/>
    <col min="61" max="61" width="16.5703125" style="1" customWidth="1"/>
    <col min="62" max="64" width="16.42578125" style="1" customWidth="1"/>
    <col min="65" max="65" width="23.42578125" style="1" customWidth="1"/>
    <col min="66" max="66" width="21.5703125" style="1" customWidth="1"/>
    <col min="67" max="68" width="22.42578125" style="1" customWidth="1"/>
    <col min="69" max="69" width="9.140625" style="1"/>
    <col min="70" max="70" width="11.5703125" customWidth="1"/>
    <col min="71" max="71" width="10.85546875" customWidth="1"/>
    <col min="72" max="72" width="10.42578125" customWidth="1"/>
    <col min="73" max="73" width="12" customWidth="1"/>
    <col min="74" max="74" width="13" customWidth="1"/>
    <col min="75" max="75" width="13.140625" customWidth="1"/>
    <col min="76" max="16384" width="9.140625" style="1"/>
  </cols>
  <sheetData>
    <row r="1" spans="1:75" ht="18.600000000000001" customHeight="1" x14ac:dyDescent="0.25"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I1" s="43" t="s">
        <v>38</v>
      </c>
      <c r="BJ1" s="43"/>
      <c r="BK1" s="43"/>
      <c r="BL1" s="43"/>
      <c r="BM1" s="43"/>
      <c r="BN1" s="43"/>
      <c r="BO1" s="43"/>
      <c r="BP1" s="24"/>
      <c r="BR1" s="44" t="s">
        <v>23</v>
      </c>
      <c r="BS1" s="44"/>
      <c r="BT1" s="44"/>
      <c r="BU1" s="44"/>
      <c r="BV1" s="44"/>
      <c r="BW1" s="44"/>
    </row>
    <row r="2" spans="1:75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44340</v>
      </c>
      <c r="E2" s="3">
        <v>44341</v>
      </c>
      <c r="F2" s="3">
        <v>44342</v>
      </c>
      <c r="G2" s="3">
        <v>44343</v>
      </c>
      <c r="H2" s="3">
        <v>44344</v>
      </c>
      <c r="I2" s="3">
        <v>44345</v>
      </c>
      <c r="J2" s="3">
        <v>44346</v>
      </c>
      <c r="K2" s="3">
        <v>44347</v>
      </c>
      <c r="L2" s="3">
        <v>44348</v>
      </c>
      <c r="M2" s="3">
        <v>44349</v>
      </c>
      <c r="N2" s="3">
        <v>44350</v>
      </c>
      <c r="O2" s="3">
        <v>44351</v>
      </c>
      <c r="P2" s="3">
        <v>44352</v>
      </c>
      <c r="Q2" s="3">
        <v>44353</v>
      </c>
      <c r="R2" s="3">
        <v>44354</v>
      </c>
      <c r="S2" s="3">
        <v>44355</v>
      </c>
      <c r="T2" s="3">
        <v>44356</v>
      </c>
      <c r="U2" s="3">
        <v>44357</v>
      </c>
      <c r="V2" s="3">
        <v>44358</v>
      </c>
      <c r="W2" s="3">
        <v>44359</v>
      </c>
      <c r="X2" s="3">
        <v>44360</v>
      </c>
      <c r="Y2" s="3">
        <v>44361</v>
      </c>
      <c r="Z2" s="3">
        <v>44362</v>
      </c>
      <c r="AA2" s="3">
        <v>44363</v>
      </c>
      <c r="AB2" s="3">
        <v>44364</v>
      </c>
      <c r="AC2" s="3">
        <v>44365</v>
      </c>
      <c r="AD2" s="3">
        <v>44366</v>
      </c>
      <c r="AE2" s="3">
        <v>44367</v>
      </c>
      <c r="AF2" s="3">
        <v>44368</v>
      </c>
      <c r="AG2" s="3">
        <v>44369</v>
      </c>
      <c r="AH2" s="3">
        <v>44370</v>
      </c>
      <c r="AI2" s="3">
        <v>44371</v>
      </c>
      <c r="AJ2" s="3">
        <v>44372</v>
      </c>
      <c r="AK2" s="3">
        <v>44373</v>
      </c>
      <c r="AL2" s="3">
        <v>44374</v>
      </c>
      <c r="AM2" s="3">
        <v>44375</v>
      </c>
      <c r="AN2" s="3">
        <v>44376</v>
      </c>
      <c r="AO2" s="3">
        <v>44377</v>
      </c>
      <c r="AP2" s="3">
        <v>44378</v>
      </c>
      <c r="AQ2" s="3">
        <v>44379</v>
      </c>
      <c r="AR2" s="3">
        <v>44380</v>
      </c>
      <c r="AS2" s="3">
        <v>44381</v>
      </c>
      <c r="AT2" s="3">
        <v>44382</v>
      </c>
      <c r="AU2" s="3">
        <v>44383</v>
      </c>
      <c r="AV2" s="3">
        <v>44384</v>
      </c>
      <c r="AW2" s="3">
        <v>44385</v>
      </c>
      <c r="AX2" s="3">
        <v>44386</v>
      </c>
      <c r="AY2" s="3">
        <v>44387</v>
      </c>
      <c r="AZ2" s="3">
        <v>44388</v>
      </c>
      <c r="BA2" s="3">
        <v>44389</v>
      </c>
      <c r="BB2" s="3">
        <v>44390</v>
      </c>
      <c r="BC2" s="3">
        <v>44391</v>
      </c>
      <c r="BD2" s="3">
        <v>44392</v>
      </c>
      <c r="BE2" s="3">
        <v>44393</v>
      </c>
      <c r="BF2" s="3">
        <v>44394</v>
      </c>
      <c r="BG2" s="3">
        <v>44395</v>
      </c>
      <c r="BH2" s="3"/>
      <c r="BI2" s="5" t="s">
        <v>40</v>
      </c>
      <c r="BJ2" s="5" t="s">
        <v>31</v>
      </c>
      <c r="BK2" s="5" t="s">
        <v>32</v>
      </c>
      <c r="BL2" s="5" t="s">
        <v>33</v>
      </c>
      <c r="BM2" s="22" t="s">
        <v>34</v>
      </c>
      <c r="BN2" s="22" t="s">
        <v>35</v>
      </c>
      <c r="BO2" s="22" t="s">
        <v>36</v>
      </c>
      <c r="BP2" s="23" t="s">
        <v>39</v>
      </c>
      <c r="BR2" s="21" t="s">
        <v>24</v>
      </c>
      <c r="BS2" s="21" t="s">
        <v>25</v>
      </c>
      <c r="BT2" s="21" t="s">
        <v>26</v>
      </c>
      <c r="BU2" s="21" t="s">
        <v>37</v>
      </c>
      <c r="BV2" s="21" t="s">
        <v>27</v>
      </c>
      <c r="BW2" s="21" t="s">
        <v>28</v>
      </c>
    </row>
    <row r="3" spans="1:75" ht="15" customHeight="1" x14ac:dyDescent="0.25">
      <c r="A3" s="7" t="s">
        <v>3</v>
      </c>
      <c r="B3" s="8" t="s">
        <v>4</v>
      </c>
      <c r="C3" s="9">
        <v>0.8</v>
      </c>
      <c r="D3" s="10"/>
      <c r="E3" s="10"/>
      <c r="F3" s="10"/>
      <c r="G3" s="10"/>
      <c r="H3" s="10"/>
      <c r="I3" s="10"/>
      <c r="J3" s="10"/>
      <c r="K3" s="10"/>
      <c r="L3" s="10">
        <v>3073.8314330198773</v>
      </c>
      <c r="M3" s="10">
        <v>3100.9701270206133</v>
      </c>
      <c r="N3" s="10">
        <v>3126.671583157804</v>
      </c>
      <c r="O3" s="10">
        <v>3150.8439209959761</v>
      </c>
      <c r="P3" s="10">
        <v>3173.7636081052333</v>
      </c>
      <c r="Q3" s="10">
        <v>3195.9138482105773</v>
      </c>
      <c r="R3" s="10">
        <v>3217.4076532597173</v>
      </c>
      <c r="S3" s="10">
        <v>3238.2625381253674</v>
      </c>
      <c r="T3" s="10">
        <v>3258.4401325342478</v>
      </c>
      <c r="U3" s="10">
        <v>3277.8877061133535</v>
      </c>
      <c r="V3" s="10">
        <v>3296.6450337667629</v>
      </c>
      <c r="W3" s="10">
        <v>3314.711708832685</v>
      </c>
      <c r="X3" s="10">
        <v>3332.192662662208</v>
      </c>
      <c r="Y3" s="10">
        <v>3349.1456346311461</v>
      </c>
      <c r="Z3" s="10">
        <v>3365.5435227168491</v>
      </c>
      <c r="AA3" s="10">
        <v>3381.4120061154172</v>
      </c>
      <c r="AB3" s="10">
        <v>3396.7625093026509</v>
      </c>
      <c r="AC3" s="10">
        <v>3411.5946491189898</v>
      </c>
      <c r="AD3" s="10">
        <v>3425.9707789008098</v>
      </c>
      <c r="AE3" s="10">
        <v>3439.9031643768394</v>
      </c>
      <c r="AF3" s="10">
        <v>3453.4281145209679</v>
      </c>
      <c r="AG3" s="10">
        <v>3466.5174804624839</v>
      </c>
      <c r="AH3" s="10">
        <v>3479.2129690053407</v>
      </c>
      <c r="AI3" s="10">
        <v>3491.5292095667464</v>
      </c>
      <c r="AJ3" s="10">
        <v>3503.4663222775125</v>
      </c>
      <c r="AK3" s="10">
        <v>3515.0669602434064</v>
      </c>
      <c r="AL3" s="10">
        <v>3526.311725167041</v>
      </c>
      <c r="AM3" s="10">
        <v>3537.2371243449597</v>
      </c>
      <c r="AN3" s="10">
        <v>3547.8525387641857</v>
      </c>
      <c r="AO3" s="10">
        <v>3558.1675447730449</v>
      </c>
      <c r="AP3" s="10">
        <v>3568.2155559049497</v>
      </c>
      <c r="AQ3" s="10">
        <v>3577.9780323437662</v>
      </c>
      <c r="AR3" s="10">
        <v>3587.4559127066241</v>
      </c>
      <c r="AS3" s="10">
        <v>3596.685238885264</v>
      </c>
      <c r="AT3" s="10">
        <v>3605.6764363145194</v>
      </c>
      <c r="AU3" s="10">
        <v>3614.4351220216413</v>
      </c>
      <c r="AV3" s="10">
        <v>3622.9664605682847</v>
      </c>
      <c r="AW3" s="10">
        <v>3631.3067532938148</v>
      </c>
      <c r="AX3" s="10">
        <v>3639.4342777970014</v>
      </c>
      <c r="AY3" s="10">
        <v>3647.3492858178506</v>
      </c>
      <c r="AZ3" s="10">
        <v>3655.0547446547935</v>
      </c>
      <c r="BA3" s="10">
        <v>3662.5855707448063</v>
      </c>
      <c r="BB3" s="10">
        <v>3669.9505559082972</v>
      </c>
      <c r="BC3" s="10">
        <v>3677.1220933409641</v>
      </c>
      <c r="BD3" s="10">
        <v>3684.1292889187607</v>
      </c>
      <c r="BE3" s="10">
        <v>3691.0110591352786</v>
      </c>
      <c r="BF3" s="10">
        <v>3697.7454527522932</v>
      </c>
      <c r="BG3" s="10">
        <v>3704.3320358586134</v>
      </c>
      <c r="BI3" s="37" t="s">
        <v>29</v>
      </c>
      <c r="BJ3" s="34">
        <f>IF(ISNUMBER(AO3-K4),(AO3-K4),"N/A")</f>
        <v>496.16754477304494</v>
      </c>
      <c r="BK3" s="34">
        <f>IF(ISNUMBER(AO3-K4),7*(AO3-K4)/30,"N/A")</f>
        <v>115.77242711371049</v>
      </c>
      <c r="BL3" s="34">
        <f>IF(ISNUMBER(AO3-K4),(AO3-K4)/30,"N/A")</f>
        <v>16.538918159101499</v>
      </c>
      <c r="BM3" s="34">
        <f>IF(ISNUMBER(AO5-K6),AO5-K6,"N/A")</f>
        <v>-472.6265549842683</v>
      </c>
      <c r="BN3" s="34">
        <f>IF(ISNUMBER(AO5-K6),7*(AO5-K6)/30,"N/A")</f>
        <v>-110.27952949632927</v>
      </c>
      <c r="BO3" s="34">
        <f>IF(ISNUMBER(AO5-K6),(AO5-K6)/30,"N/A")</f>
        <v>-15.754218499475609</v>
      </c>
      <c r="BP3" s="34">
        <f>AO5</f>
        <v>75.373445015731718</v>
      </c>
      <c r="BR3" s="25"/>
      <c r="BS3" s="25"/>
      <c r="BT3" s="25"/>
      <c r="BU3" s="25"/>
      <c r="BV3" s="25"/>
      <c r="BW3" s="25"/>
    </row>
    <row r="4" spans="1:75" x14ac:dyDescent="0.25">
      <c r="A4" s="11"/>
      <c r="B4" s="12" t="s">
        <v>5</v>
      </c>
      <c r="C4" s="13">
        <v>0.8</v>
      </c>
      <c r="D4" s="14">
        <v>2777</v>
      </c>
      <c r="E4" s="14">
        <v>2836</v>
      </c>
      <c r="F4" s="14">
        <v>2897</v>
      </c>
      <c r="G4" s="14">
        <v>2935</v>
      </c>
      <c r="H4" s="14">
        <v>2975</v>
      </c>
      <c r="I4" s="14">
        <v>2994</v>
      </c>
      <c r="J4" s="14">
        <v>3021</v>
      </c>
      <c r="K4" s="14">
        <v>3062</v>
      </c>
      <c r="L4" s="14">
        <v>3090</v>
      </c>
      <c r="M4" s="14">
        <v>3128</v>
      </c>
      <c r="N4" s="14">
        <v>3148</v>
      </c>
      <c r="O4" s="14">
        <v>3176</v>
      </c>
      <c r="P4" s="14">
        <v>3192</v>
      </c>
      <c r="Q4" s="14">
        <v>3204</v>
      </c>
      <c r="R4" s="14">
        <v>3218</v>
      </c>
      <c r="S4" s="14">
        <v>3239</v>
      </c>
      <c r="T4" s="14">
        <v>3254</v>
      </c>
      <c r="U4" s="14">
        <v>3273</v>
      </c>
      <c r="V4" s="14">
        <v>3283</v>
      </c>
      <c r="W4" s="14">
        <v>3290</v>
      </c>
      <c r="X4" s="14">
        <v>3295</v>
      </c>
      <c r="Y4" s="14">
        <v>3304</v>
      </c>
      <c r="Z4" s="14">
        <v>3313</v>
      </c>
      <c r="AA4" s="14">
        <v>3319</v>
      </c>
      <c r="AB4" s="14">
        <v>3343</v>
      </c>
      <c r="AC4" s="14">
        <v>3351</v>
      </c>
      <c r="AD4" s="14">
        <v>3361</v>
      </c>
      <c r="AE4" s="14">
        <v>3363</v>
      </c>
      <c r="AF4" s="14">
        <v>3371</v>
      </c>
      <c r="AG4" s="14">
        <v>3378</v>
      </c>
      <c r="AH4" s="14">
        <v>3384</v>
      </c>
      <c r="AI4" s="14">
        <v>3386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I4" s="38"/>
      <c r="BJ4" s="35"/>
      <c r="BK4" s="35"/>
      <c r="BL4" s="35"/>
      <c r="BM4" s="35"/>
      <c r="BN4" s="35"/>
      <c r="BO4" s="35"/>
      <c r="BP4" s="35"/>
      <c r="BR4" s="26"/>
      <c r="BS4" s="26"/>
      <c r="BT4" s="26"/>
      <c r="BU4" s="26"/>
      <c r="BV4" s="26"/>
      <c r="BW4" s="26"/>
    </row>
    <row r="5" spans="1:75" x14ac:dyDescent="0.25">
      <c r="A5" s="11" t="s">
        <v>3</v>
      </c>
      <c r="B5" s="15" t="s">
        <v>6</v>
      </c>
      <c r="C5" s="13">
        <v>0.8</v>
      </c>
      <c r="D5" s="14"/>
      <c r="E5" s="14"/>
      <c r="F5" s="14"/>
      <c r="G5" s="14"/>
      <c r="H5" s="14"/>
      <c r="I5" s="14"/>
      <c r="J5" s="14"/>
      <c r="K5" s="14"/>
      <c r="L5" s="14">
        <v>503.40202415407418</v>
      </c>
      <c r="M5" s="14">
        <v>466.99128931442107</v>
      </c>
      <c r="N5" s="14">
        <v>433.39548239235523</v>
      </c>
      <c r="O5" s="14">
        <v>401.9949220480317</v>
      </c>
      <c r="P5" s="14">
        <v>373.16682432472624</v>
      </c>
      <c r="Q5" s="14">
        <v>347.7547611110507</v>
      </c>
      <c r="R5" s="14">
        <v>324.52834668545705</v>
      </c>
      <c r="S5" s="14">
        <v>302.41745932220402</v>
      </c>
      <c r="T5" s="14">
        <v>281.76899343100916</v>
      </c>
      <c r="U5" s="14">
        <v>262.66222351282624</v>
      </c>
      <c r="V5" s="14">
        <v>245.05023479287703</v>
      </c>
      <c r="W5" s="14">
        <v>229.31909806227009</v>
      </c>
      <c r="X5" s="14">
        <v>215.34248879384572</v>
      </c>
      <c r="Y5" s="14">
        <v>202.27148842826841</v>
      </c>
      <c r="Z5" s="14">
        <v>189.72047866360401</v>
      </c>
      <c r="AA5" s="14">
        <v>178.01985207175434</v>
      </c>
      <c r="AB5" s="14">
        <v>167.20363550639334</v>
      </c>
      <c r="AC5" s="14">
        <v>157.17843524128949</v>
      </c>
      <c r="AD5" s="14">
        <v>147.86620555179115</v>
      </c>
      <c r="AE5" s="14">
        <v>139.31082333181752</v>
      </c>
      <c r="AF5" s="14">
        <v>131.19150993135645</v>
      </c>
      <c r="AG5" s="14">
        <v>123.49292870143572</v>
      </c>
      <c r="AH5" s="14">
        <v>116.26624127276182</v>
      </c>
      <c r="AI5" s="14">
        <v>109.4431080173942</v>
      </c>
      <c r="AJ5" s="14">
        <v>102.95462304439424</v>
      </c>
      <c r="AK5" s="14">
        <v>96.831384561016947</v>
      </c>
      <c r="AL5" s="14">
        <v>91.082296093228621</v>
      </c>
      <c r="AM5" s="14">
        <v>85.539800050176538</v>
      </c>
      <c r="AN5" s="14">
        <v>80.334930887069916</v>
      </c>
      <c r="AO5" s="14">
        <v>75.373445015731718</v>
      </c>
      <c r="AP5" s="14">
        <v>70.620879542744703</v>
      </c>
      <c r="AQ5" s="14">
        <v>66.063240416626428</v>
      </c>
      <c r="AR5" s="14">
        <v>61.768216617928886</v>
      </c>
      <c r="AS5" s="14">
        <v>57.684629780024189</v>
      </c>
      <c r="AT5" s="14">
        <v>53.740100019651429</v>
      </c>
      <c r="AU5" s="14">
        <v>49.993522552559604</v>
      </c>
      <c r="AV5" s="14">
        <v>46.420636639207487</v>
      </c>
      <c r="AW5" s="14">
        <v>43.029431632445338</v>
      </c>
      <c r="AX5" s="14">
        <v>39.785869527421895</v>
      </c>
      <c r="AY5" s="14">
        <v>36.678654599623819</v>
      </c>
      <c r="AZ5" s="14">
        <v>33.695973652173571</v>
      </c>
      <c r="BA5" s="14">
        <v>30.812602591500585</v>
      </c>
      <c r="BB5" s="14">
        <v>28.088307023810891</v>
      </c>
      <c r="BC5" s="14">
        <v>25.472012057915776</v>
      </c>
      <c r="BD5" s="14">
        <v>22.952592488694279</v>
      </c>
      <c r="BE5" s="14">
        <v>20.550459853710191</v>
      </c>
      <c r="BF5" s="14">
        <v>18.283737375558577</v>
      </c>
      <c r="BG5" s="14">
        <v>16.102697515245247</v>
      </c>
      <c r="BI5" s="38"/>
      <c r="BJ5" s="35"/>
      <c r="BK5" s="35"/>
      <c r="BL5" s="35"/>
      <c r="BM5" s="35"/>
      <c r="BN5" s="35"/>
      <c r="BO5" s="35"/>
      <c r="BP5" s="35"/>
      <c r="BR5" s="26"/>
      <c r="BS5" s="26"/>
      <c r="BT5" s="26"/>
      <c r="BU5" s="26"/>
      <c r="BV5" s="26"/>
      <c r="BW5" s="26"/>
    </row>
    <row r="6" spans="1:75" x14ac:dyDescent="0.25">
      <c r="A6" s="11"/>
      <c r="B6" s="12" t="s">
        <v>5</v>
      </c>
      <c r="C6" s="13">
        <v>0.8</v>
      </c>
      <c r="D6" s="14">
        <v>876</v>
      </c>
      <c r="E6" s="14">
        <v>784</v>
      </c>
      <c r="F6" s="14">
        <v>758</v>
      </c>
      <c r="G6" s="14">
        <v>667</v>
      </c>
      <c r="H6" s="14">
        <v>608</v>
      </c>
      <c r="I6" s="14">
        <v>510</v>
      </c>
      <c r="J6" s="14">
        <v>510</v>
      </c>
      <c r="K6" s="14">
        <v>548</v>
      </c>
      <c r="L6" s="14">
        <v>473</v>
      </c>
      <c r="M6" s="14">
        <v>438</v>
      </c>
      <c r="N6" s="14">
        <v>390</v>
      </c>
      <c r="O6" s="14">
        <v>362</v>
      </c>
      <c r="P6" s="14">
        <v>300</v>
      </c>
      <c r="Q6" s="14">
        <v>298</v>
      </c>
      <c r="R6" s="14">
        <v>299</v>
      </c>
      <c r="S6" s="14">
        <v>281</v>
      </c>
      <c r="T6" s="14">
        <v>251</v>
      </c>
      <c r="U6" s="14">
        <v>230</v>
      </c>
      <c r="V6" s="14">
        <v>181</v>
      </c>
      <c r="W6" s="14">
        <v>154</v>
      </c>
      <c r="X6" s="14">
        <v>148</v>
      </c>
      <c r="Y6" s="14">
        <v>164</v>
      </c>
      <c r="Z6" s="14">
        <v>137</v>
      </c>
      <c r="AA6" s="14">
        <v>116</v>
      </c>
      <c r="AB6" s="14">
        <v>114</v>
      </c>
      <c r="AC6" s="14">
        <v>106</v>
      </c>
      <c r="AD6" s="14">
        <v>83</v>
      </c>
      <c r="AE6" s="14">
        <v>80</v>
      </c>
      <c r="AF6" s="14">
        <v>85</v>
      </c>
      <c r="AG6" s="14">
        <v>82</v>
      </c>
      <c r="AH6" s="14">
        <v>77</v>
      </c>
      <c r="AI6" s="14">
        <v>74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I6" s="42"/>
      <c r="BJ6" s="36"/>
      <c r="BK6" s="36"/>
      <c r="BL6" s="36"/>
      <c r="BM6" s="36"/>
      <c r="BN6" s="36"/>
      <c r="BO6" s="36"/>
      <c r="BP6" s="36"/>
      <c r="BR6" s="27">
        <v>2162</v>
      </c>
      <c r="BS6" s="27">
        <v>654</v>
      </c>
      <c r="BT6" s="27">
        <v>3729</v>
      </c>
      <c r="BU6" s="27">
        <v>1584</v>
      </c>
      <c r="BV6" s="27">
        <v>22746</v>
      </c>
      <c r="BW6" s="27">
        <v>6185</v>
      </c>
    </row>
    <row r="7" spans="1:75" x14ac:dyDescent="0.25">
      <c r="A7" s="7" t="s">
        <v>3</v>
      </c>
      <c r="B7" s="8" t="s">
        <v>21</v>
      </c>
      <c r="C7" s="9">
        <v>0.8</v>
      </c>
      <c r="D7" s="10"/>
      <c r="E7" s="10"/>
      <c r="F7" s="10"/>
      <c r="G7" s="10"/>
      <c r="H7" s="10"/>
      <c r="I7" s="10"/>
      <c r="J7" s="10"/>
      <c r="K7" s="10"/>
      <c r="L7" s="10">
        <v>731.15272823752639</v>
      </c>
      <c r="M7" s="10">
        <v>737.91085339952224</v>
      </c>
      <c r="N7" s="10">
        <v>744.31078716067532</v>
      </c>
      <c r="O7" s="10">
        <v>750.31926302486681</v>
      </c>
      <c r="P7" s="10">
        <v>755.9999107883541</v>
      </c>
      <c r="Q7" s="10">
        <v>761.4840341788622</v>
      </c>
      <c r="R7" s="10">
        <v>766.75931197061436</v>
      </c>
      <c r="S7" s="10">
        <v>771.80277431458308</v>
      </c>
      <c r="T7" s="10">
        <v>776.65670071340719</v>
      </c>
      <c r="U7" s="10">
        <v>781.3325082804422</v>
      </c>
      <c r="V7" s="10">
        <v>785.80762600195885</v>
      </c>
      <c r="W7" s="10">
        <v>790.14361555181131</v>
      </c>
      <c r="X7" s="10">
        <v>794.33576317965526</v>
      </c>
      <c r="Y7" s="10">
        <v>798.39994918588309</v>
      </c>
      <c r="Z7" s="10">
        <v>802.32714117885735</v>
      </c>
      <c r="AA7" s="10">
        <v>806.11682223335447</v>
      </c>
      <c r="AB7" s="10">
        <v>809.77691083980062</v>
      </c>
      <c r="AC7" s="10">
        <v>813.30839158539675</v>
      </c>
      <c r="AD7" s="10">
        <v>816.7268756656722</v>
      </c>
      <c r="AE7" s="10">
        <v>820.04291480951724</v>
      </c>
      <c r="AF7" s="10">
        <v>823.25874374215346</v>
      </c>
      <c r="AG7" s="10">
        <v>826.37103677433697</v>
      </c>
      <c r="AH7" s="10">
        <v>829.38720109608221</v>
      </c>
      <c r="AI7" s="10">
        <v>832.31080604142699</v>
      </c>
      <c r="AJ7" s="10">
        <v>835.14261825007088</v>
      </c>
      <c r="AK7" s="10">
        <v>837.88843432133581</v>
      </c>
      <c r="AL7" s="10">
        <v>840.55236274257732</v>
      </c>
      <c r="AM7" s="10">
        <v>843.13963024156874</v>
      </c>
      <c r="AN7" s="10">
        <v>845.64985593896017</v>
      </c>
      <c r="AO7" s="10">
        <v>848.0885802934954</v>
      </c>
      <c r="AP7" s="10">
        <v>850.459422719543</v>
      </c>
      <c r="AQ7" s="10">
        <v>852.76255607122221</v>
      </c>
      <c r="AR7" s="10">
        <v>854.99940732732284</v>
      </c>
      <c r="AS7" s="10">
        <v>857.1750077625984</v>
      </c>
      <c r="AT7" s="10">
        <v>859.29193009466326</v>
      </c>
      <c r="AU7" s="10">
        <v>861.35215475147925</v>
      </c>
      <c r="AV7" s="10">
        <v>863.35758255172004</v>
      </c>
      <c r="AW7" s="10">
        <v>865.31352409773717</v>
      </c>
      <c r="AX7" s="10">
        <v>867.2188829262268</v>
      </c>
      <c r="AY7" s="10">
        <v>869.07481626936351</v>
      </c>
      <c r="AZ7" s="10">
        <v>870.88241336507963</v>
      </c>
      <c r="BA7" s="10">
        <v>872.6461663545906</v>
      </c>
      <c r="BB7" s="10">
        <v>874.36812580703736</v>
      </c>
      <c r="BC7" s="10">
        <v>876.04641143645858</v>
      </c>
      <c r="BD7" s="10">
        <v>877.68475870470684</v>
      </c>
      <c r="BE7" s="10">
        <v>879.28833477376611</v>
      </c>
      <c r="BF7" s="10">
        <v>880.85594618615505</v>
      </c>
      <c r="BG7" s="10">
        <v>882.38856877114267</v>
      </c>
      <c r="BI7" s="37" t="s">
        <v>30</v>
      </c>
      <c r="BJ7" s="34">
        <f>IF(ISNUMBER(AO7-K8),(AO7-K8),"N/A")</f>
        <v>121.0885802934954</v>
      </c>
      <c r="BK7" s="34">
        <f>IF(ISNUMBER(AO7-K8),7*(AO7-K8)/30,"N/A")</f>
        <v>28.254002068482258</v>
      </c>
      <c r="BL7" s="35">
        <f>IF(ISNUMBER(AO7-K8),(AO7-K8)/30,"N/A")</f>
        <v>4.0362860097831801</v>
      </c>
      <c r="BM7" s="35">
        <f>IF(ISNUMBER(AO9-K10),AO9-K10,"N/A")</f>
        <v>-110.67673673811392</v>
      </c>
      <c r="BN7" s="35">
        <f>IF(ISNUMBER(AO9-K10),7*(AO9-K10)/30,"N/A")</f>
        <v>-25.824571905559914</v>
      </c>
      <c r="BO7" s="35">
        <f>IF(ISNUMBER(AO9-K10),(AO9-K10)/30,"N/A")</f>
        <v>-3.6892245579371306</v>
      </c>
      <c r="BP7" s="35">
        <f>AO9</f>
        <v>5.3232632618860851</v>
      </c>
      <c r="BR7" s="26"/>
      <c r="BS7" s="26"/>
      <c r="BT7" s="26"/>
      <c r="BU7" s="26"/>
      <c r="BV7" s="26"/>
      <c r="BW7" s="26"/>
    </row>
    <row r="8" spans="1:75" x14ac:dyDescent="0.25">
      <c r="A8" s="11"/>
      <c r="B8" s="12" t="s">
        <v>5</v>
      </c>
      <c r="C8" s="13">
        <v>0.8</v>
      </c>
      <c r="D8" s="14">
        <v>668</v>
      </c>
      <c r="E8" s="14">
        <v>677</v>
      </c>
      <c r="F8" s="14">
        <v>693</v>
      </c>
      <c r="G8" s="14">
        <v>702</v>
      </c>
      <c r="H8" s="14">
        <v>706</v>
      </c>
      <c r="I8" s="14">
        <v>711</v>
      </c>
      <c r="J8" s="14">
        <v>719</v>
      </c>
      <c r="K8" s="14">
        <v>727</v>
      </c>
      <c r="L8" s="14">
        <v>731</v>
      </c>
      <c r="M8" s="14">
        <v>739</v>
      </c>
      <c r="N8" s="14">
        <v>746</v>
      </c>
      <c r="O8" s="14">
        <v>751</v>
      </c>
      <c r="P8" s="14">
        <v>753</v>
      </c>
      <c r="Q8" s="14">
        <v>756</v>
      </c>
      <c r="R8" s="14">
        <v>761</v>
      </c>
      <c r="S8" s="14">
        <v>767</v>
      </c>
      <c r="T8" s="14">
        <v>771</v>
      </c>
      <c r="U8" s="14">
        <v>775</v>
      </c>
      <c r="V8" s="14">
        <v>775</v>
      </c>
      <c r="W8" s="14">
        <v>779</v>
      </c>
      <c r="X8" s="14">
        <v>779</v>
      </c>
      <c r="Y8" s="14">
        <v>781</v>
      </c>
      <c r="Z8" s="14">
        <v>782</v>
      </c>
      <c r="AA8" s="14">
        <v>783</v>
      </c>
      <c r="AB8" s="14">
        <v>787</v>
      </c>
      <c r="AC8" s="14">
        <v>791</v>
      </c>
      <c r="AD8" s="14">
        <v>792</v>
      </c>
      <c r="AE8" s="14">
        <v>794</v>
      </c>
      <c r="AF8" s="14">
        <v>794</v>
      </c>
      <c r="AG8" s="14">
        <v>794</v>
      </c>
      <c r="AH8" s="14">
        <v>794</v>
      </c>
      <c r="AI8" s="14">
        <v>795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I8" s="38"/>
      <c r="BJ8" s="35"/>
      <c r="BK8" s="35"/>
      <c r="BL8" s="35"/>
      <c r="BM8" s="35"/>
      <c r="BN8" s="35"/>
      <c r="BO8" s="35"/>
      <c r="BP8" s="35"/>
      <c r="BR8" s="26"/>
      <c r="BS8" s="26"/>
      <c r="BT8" s="26"/>
      <c r="BU8" s="26"/>
      <c r="BV8" s="26"/>
      <c r="BW8" s="26"/>
    </row>
    <row r="9" spans="1:75" x14ac:dyDescent="0.25">
      <c r="A9" s="11" t="s">
        <v>3</v>
      </c>
      <c r="B9" s="15" t="s">
        <v>22</v>
      </c>
      <c r="C9" s="13">
        <v>0.8</v>
      </c>
      <c r="D9" s="14"/>
      <c r="E9" s="14"/>
      <c r="F9" s="14"/>
      <c r="G9" s="14"/>
      <c r="H9" s="14"/>
      <c r="I9" s="14"/>
      <c r="J9" s="14"/>
      <c r="K9" s="14"/>
      <c r="L9" s="14">
        <v>108.28077143998098</v>
      </c>
      <c r="M9" s="14">
        <v>99.971846459673102</v>
      </c>
      <c r="N9" s="14">
        <v>92.308176624296323</v>
      </c>
      <c r="O9" s="14">
        <v>85.002603698854102</v>
      </c>
      <c r="P9" s="14">
        <v>78.241601039053904</v>
      </c>
      <c r="Q9" s="14">
        <v>72.15649432167065</v>
      </c>
      <c r="R9" s="14">
        <v>66.534835155476941</v>
      </c>
      <c r="S9" s="14">
        <v>61.318062820648954</v>
      </c>
      <c r="T9" s="14">
        <v>56.501003424327251</v>
      </c>
      <c r="U9" s="14">
        <v>52.020640152762212</v>
      </c>
      <c r="V9" s="14">
        <v>47.792670699037402</v>
      </c>
      <c r="W9" s="14">
        <v>43.926869102880552</v>
      </c>
      <c r="X9" s="14">
        <v>40.485036857723436</v>
      </c>
      <c r="Y9" s="14">
        <v>37.198924219415517</v>
      </c>
      <c r="Z9" s="14">
        <v>34.177094699037895</v>
      </c>
      <c r="AA9" s="14">
        <v>31.385443226175024</v>
      </c>
      <c r="AB9" s="14">
        <v>28.638227921041448</v>
      </c>
      <c r="AC9" s="14">
        <v>26.186706522118687</v>
      </c>
      <c r="AD9" s="14">
        <v>23.873608811897352</v>
      </c>
      <c r="AE9" s="14">
        <v>21.624940683515625</v>
      </c>
      <c r="AF9" s="14">
        <v>19.635002041369749</v>
      </c>
      <c r="AG9" s="14">
        <v>17.660273100331839</v>
      </c>
      <c r="AH9" s="14">
        <v>15.809182740061956</v>
      </c>
      <c r="AI9" s="14">
        <v>14.050624984313849</v>
      </c>
      <c r="AJ9" s="14">
        <v>12.362406795048525</v>
      </c>
      <c r="AK9" s="14">
        <v>10.840200331984713</v>
      </c>
      <c r="AL9" s="14">
        <v>9.3335811635249808</v>
      </c>
      <c r="AM9" s="14">
        <v>7.9396302856632097</v>
      </c>
      <c r="AN9" s="14">
        <v>6.5894350071703398</v>
      </c>
      <c r="AO9" s="14">
        <v>5.3232632618860851</v>
      </c>
      <c r="AP9" s="14">
        <v>4.1246547719151732</v>
      </c>
      <c r="AQ9" s="14">
        <v>2.9525334589743797</v>
      </c>
      <c r="AR9" s="14">
        <v>1.8324567277420456</v>
      </c>
      <c r="AS9" s="14">
        <v>0.76367609762969113</v>
      </c>
      <c r="AT9" s="14" t="s">
        <v>41</v>
      </c>
      <c r="AU9" s="14" t="s">
        <v>41</v>
      </c>
      <c r="AV9" s="14" t="s">
        <v>41</v>
      </c>
      <c r="AW9" s="14" t="s">
        <v>41</v>
      </c>
      <c r="AX9" s="14" t="s">
        <v>41</v>
      </c>
      <c r="AY9" s="14" t="s">
        <v>41</v>
      </c>
      <c r="AZ9" s="14" t="s">
        <v>41</v>
      </c>
      <c r="BA9" s="14" t="s">
        <v>41</v>
      </c>
      <c r="BB9" s="14" t="s">
        <v>41</v>
      </c>
      <c r="BC9" s="14" t="s">
        <v>41</v>
      </c>
      <c r="BD9" s="14" t="s">
        <v>41</v>
      </c>
      <c r="BE9" s="14" t="s">
        <v>41</v>
      </c>
      <c r="BF9" s="14" t="s">
        <v>41</v>
      </c>
      <c r="BG9" s="14" t="s">
        <v>41</v>
      </c>
      <c r="BI9" s="38"/>
      <c r="BJ9" s="35"/>
      <c r="BK9" s="35"/>
      <c r="BL9" s="35"/>
      <c r="BM9" s="35"/>
      <c r="BN9" s="35"/>
      <c r="BO9" s="35"/>
      <c r="BP9" s="35"/>
      <c r="BR9" s="26"/>
      <c r="BS9" s="26"/>
      <c r="BT9" s="26"/>
      <c r="BU9" s="26"/>
      <c r="BV9" s="26"/>
      <c r="BW9" s="26"/>
    </row>
    <row r="10" spans="1:75" ht="15.75" thickBot="1" x14ac:dyDescent="0.3">
      <c r="A10" s="16"/>
      <c r="B10" s="17" t="s">
        <v>5</v>
      </c>
      <c r="C10" s="18">
        <v>0.8</v>
      </c>
      <c r="D10" s="19">
        <v>179</v>
      </c>
      <c r="E10" s="19">
        <v>159</v>
      </c>
      <c r="F10" s="19">
        <v>152</v>
      </c>
      <c r="G10" s="19">
        <v>143</v>
      </c>
      <c r="H10" s="19">
        <v>124</v>
      </c>
      <c r="I10" s="19">
        <v>111</v>
      </c>
      <c r="J10" s="19">
        <v>111</v>
      </c>
      <c r="K10" s="19">
        <v>116</v>
      </c>
      <c r="L10" s="19">
        <v>97</v>
      </c>
      <c r="M10" s="19">
        <v>89</v>
      </c>
      <c r="N10" s="19">
        <v>83</v>
      </c>
      <c r="O10" s="19">
        <v>69</v>
      </c>
      <c r="P10" s="19">
        <v>58</v>
      </c>
      <c r="Q10" s="19">
        <v>58</v>
      </c>
      <c r="R10" s="19">
        <v>57</v>
      </c>
      <c r="S10" s="19">
        <v>58</v>
      </c>
      <c r="T10" s="19">
        <v>53</v>
      </c>
      <c r="U10" s="19">
        <v>50</v>
      </c>
      <c r="V10" s="19">
        <v>36</v>
      </c>
      <c r="W10" s="19">
        <v>35</v>
      </c>
      <c r="X10" s="19">
        <v>33</v>
      </c>
      <c r="Y10" s="19">
        <v>35</v>
      </c>
      <c r="Z10" s="19">
        <v>25</v>
      </c>
      <c r="AA10" s="19">
        <v>22</v>
      </c>
      <c r="AB10" s="19">
        <v>22</v>
      </c>
      <c r="AC10" s="19">
        <v>20</v>
      </c>
      <c r="AD10" s="19">
        <v>18</v>
      </c>
      <c r="AE10" s="19">
        <v>20</v>
      </c>
      <c r="AF10" s="19">
        <v>18</v>
      </c>
      <c r="AG10" s="19">
        <v>16</v>
      </c>
      <c r="AH10" s="19">
        <v>14</v>
      </c>
      <c r="AI10" s="19">
        <v>14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I10" s="39"/>
      <c r="BJ10" s="40"/>
      <c r="BK10" s="40"/>
      <c r="BL10" s="40"/>
      <c r="BM10" s="40"/>
      <c r="BN10" s="40"/>
      <c r="BO10" s="40"/>
      <c r="BP10" s="40"/>
      <c r="BR10" s="28"/>
      <c r="BS10" s="28"/>
      <c r="BT10" s="28"/>
      <c r="BU10" s="28"/>
      <c r="BV10" s="28"/>
      <c r="BW10" s="28"/>
    </row>
    <row r="11" spans="1:75" ht="15" customHeight="1" x14ac:dyDescent="0.25">
      <c r="A11" s="7" t="s">
        <v>7</v>
      </c>
      <c r="B11" s="15" t="s">
        <v>4</v>
      </c>
      <c r="C11" s="13">
        <v>0.8</v>
      </c>
      <c r="D11" s="14"/>
      <c r="E11" s="14"/>
      <c r="F11" s="14"/>
      <c r="G11" s="14"/>
      <c r="H11" s="14"/>
      <c r="I11" s="14"/>
      <c r="J11" s="14"/>
      <c r="K11" s="14"/>
      <c r="L11" s="14">
        <v>298.40704575724851</v>
      </c>
      <c r="M11" s="14">
        <v>300.67584887394975</v>
      </c>
      <c r="N11" s="14">
        <v>302.82163919456025</v>
      </c>
      <c r="O11" s="14">
        <v>304.83854637247191</v>
      </c>
      <c r="P11" s="14">
        <v>306.75180443905401</v>
      </c>
      <c r="Q11" s="14">
        <v>308.60117593938458</v>
      </c>
      <c r="R11" s="14">
        <v>310.39760414422858</v>
      </c>
      <c r="S11" s="14">
        <v>312.14137514343628</v>
      </c>
      <c r="T11" s="14">
        <v>313.82977659548305</v>
      </c>
      <c r="U11" s="14">
        <v>315.45734955230353</v>
      </c>
      <c r="V11" s="14">
        <v>317.02678988388612</v>
      </c>
      <c r="W11" s="14">
        <v>318.53857639321285</v>
      </c>
      <c r="X11" s="14">
        <v>320.00130770598719</v>
      </c>
      <c r="Y11" s="14">
        <v>321.41993530773857</v>
      </c>
      <c r="Z11" s="14">
        <v>322.79197263578095</v>
      </c>
      <c r="AA11" s="14">
        <v>324.11975454456712</v>
      </c>
      <c r="AB11" s="14">
        <v>325.4040333618529</v>
      </c>
      <c r="AC11" s="14">
        <v>326.64492860057499</v>
      </c>
      <c r="AD11" s="14">
        <v>327.8474375626721</v>
      </c>
      <c r="AE11" s="14">
        <v>329.01287061867686</v>
      </c>
      <c r="AF11" s="14">
        <v>330.14425057517951</v>
      </c>
      <c r="AG11" s="14">
        <v>331.23915021874984</v>
      </c>
      <c r="AH11" s="14">
        <v>332.30101683733534</v>
      </c>
      <c r="AI11" s="14">
        <v>333.33113921795967</v>
      </c>
      <c r="AJ11" s="14">
        <v>334.32943342523305</v>
      </c>
      <c r="AK11" s="14">
        <v>335.2994698826169</v>
      </c>
      <c r="AL11" s="14">
        <v>336.23979240604649</v>
      </c>
      <c r="AM11" s="14">
        <v>337.15342187252969</v>
      </c>
      <c r="AN11" s="14">
        <v>338.04101408173739</v>
      </c>
      <c r="AO11" s="14">
        <v>338.9034894273251</v>
      </c>
      <c r="AP11" s="14">
        <v>339.74348832624673</v>
      </c>
      <c r="AQ11" s="14">
        <v>340.5595953481851</v>
      </c>
      <c r="AR11" s="14">
        <v>341.3519431494708</v>
      </c>
      <c r="AS11" s="14">
        <v>342.12344324314751</v>
      </c>
      <c r="AT11" s="14">
        <v>342.87496592403534</v>
      </c>
      <c r="AU11" s="14">
        <v>343.60700275488728</v>
      </c>
      <c r="AV11" s="14">
        <v>344.3200006923567</v>
      </c>
      <c r="AW11" s="14">
        <v>345.01689002018929</v>
      </c>
      <c r="AX11" s="14">
        <v>345.69597114957207</v>
      </c>
      <c r="AY11" s="14">
        <v>346.35730967696952</v>
      </c>
      <c r="AZ11" s="14">
        <v>347.00117297865171</v>
      </c>
      <c r="BA11" s="14">
        <v>347.63037529301556</v>
      </c>
      <c r="BB11" s="14">
        <v>348.24564477843927</v>
      </c>
      <c r="BC11" s="14">
        <v>348.84480569130233</v>
      </c>
      <c r="BD11" s="14">
        <v>349.43020269674173</v>
      </c>
      <c r="BE11" s="14">
        <v>350.00494914412127</v>
      </c>
      <c r="BF11" s="14">
        <v>350.56732184222108</v>
      </c>
      <c r="BG11" s="14">
        <v>351.11732183997742</v>
      </c>
      <c r="BI11" s="41" t="s">
        <v>29</v>
      </c>
      <c r="BJ11" s="34">
        <f>IF(ISNUMBER(AO11-K12),(AO11-K12),"N/A")</f>
        <v>40.903489427325098</v>
      </c>
      <c r="BK11" s="34">
        <f>IF(ISNUMBER(AO11-K12),7*(AO11-K12)/30,"N/A")</f>
        <v>9.5441475330425227</v>
      </c>
      <c r="BL11" s="34">
        <f>IF(ISNUMBER(AO11-K12),(AO11-K12)/30,"N/A")</f>
        <v>1.3634496475775033</v>
      </c>
      <c r="BM11" s="34">
        <f>IF(ISNUMBER(AO13-K14),AO13-K14,"N/A")</f>
        <v>-31.882899925210857</v>
      </c>
      <c r="BN11" s="34">
        <f>IF(ISNUMBER(AO13-K14),7*(AO13-K14)/30,"N/A")</f>
        <v>-7.4393433158825335</v>
      </c>
      <c r="BO11" s="34">
        <f>IF(ISNUMBER(AO13-K14),(AO13-K14)/30,"N/A")</f>
        <v>-1.0627633308403619</v>
      </c>
      <c r="BP11" s="34">
        <f>AO13</f>
        <v>5.1171000747891409</v>
      </c>
      <c r="BR11" s="26"/>
      <c r="BS11" s="26"/>
      <c r="BT11" s="26"/>
      <c r="BU11" s="26"/>
      <c r="BV11" s="26"/>
      <c r="BW11" s="26"/>
    </row>
    <row r="12" spans="1:75" x14ac:dyDescent="0.25">
      <c r="A12" s="11"/>
      <c r="B12" s="12" t="s">
        <v>5</v>
      </c>
      <c r="C12" s="13">
        <v>0.8</v>
      </c>
      <c r="D12" s="14">
        <v>274</v>
      </c>
      <c r="E12" s="14">
        <v>276</v>
      </c>
      <c r="F12" s="14">
        <v>283</v>
      </c>
      <c r="G12" s="14">
        <v>289</v>
      </c>
      <c r="H12" s="14">
        <v>293</v>
      </c>
      <c r="I12" s="14">
        <v>293</v>
      </c>
      <c r="J12" s="14">
        <v>296</v>
      </c>
      <c r="K12" s="14">
        <v>298</v>
      </c>
      <c r="L12" s="14">
        <v>304</v>
      </c>
      <c r="M12" s="14">
        <v>307</v>
      </c>
      <c r="N12" s="14">
        <v>311</v>
      </c>
      <c r="O12" s="14">
        <v>316</v>
      </c>
      <c r="P12" s="14">
        <v>319</v>
      </c>
      <c r="Q12" s="14">
        <v>320</v>
      </c>
      <c r="R12" s="14">
        <v>321</v>
      </c>
      <c r="S12" s="14">
        <v>325</v>
      </c>
      <c r="T12" s="14">
        <v>326</v>
      </c>
      <c r="U12" s="14">
        <v>330</v>
      </c>
      <c r="V12" s="14">
        <v>331</v>
      </c>
      <c r="W12" s="14">
        <v>332</v>
      </c>
      <c r="X12" s="14">
        <v>333</v>
      </c>
      <c r="Y12" s="14">
        <v>334</v>
      </c>
      <c r="Z12" s="14">
        <v>337</v>
      </c>
      <c r="AA12" s="14">
        <v>340</v>
      </c>
      <c r="AB12" s="14">
        <v>352</v>
      </c>
      <c r="AC12" s="14">
        <v>353</v>
      </c>
      <c r="AD12" s="14">
        <v>353</v>
      </c>
      <c r="AE12" s="14">
        <v>353</v>
      </c>
      <c r="AF12" s="14">
        <v>355</v>
      </c>
      <c r="AG12" s="14">
        <v>355</v>
      </c>
      <c r="AH12" s="14">
        <v>359</v>
      </c>
      <c r="AI12" s="14">
        <v>359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I12" s="38"/>
      <c r="BJ12" s="35"/>
      <c r="BK12" s="35"/>
      <c r="BL12" s="35"/>
      <c r="BM12" s="35"/>
      <c r="BN12" s="35"/>
      <c r="BO12" s="35"/>
      <c r="BP12" s="35"/>
      <c r="BR12" s="26"/>
      <c r="BS12" s="26"/>
      <c r="BT12" s="26"/>
      <c r="BU12" s="26"/>
      <c r="BV12" s="26"/>
      <c r="BW12" s="26"/>
    </row>
    <row r="13" spans="1:75" x14ac:dyDescent="0.25">
      <c r="A13" s="11" t="s">
        <v>7</v>
      </c>
      <c r="B13" s="15" t="s">
        <v>6</v>
      </c>
      <c r="C13" s="13">
        <v>0.8</v>
      </c>
      <c r="D13" s="14"/>
      <c r="E13" s="14"/>
      <c r="F13" s="14"/>
      <c r="G13" s="14"/>
      <c r="H13" s="14"/>
      <c r="I13" s="14"/>
      <c r="J13" s="14"/>
      <c r="K13" s="14"/>
      <c r="L13" s="14">
        <v>39.110774968533377</v>
      </c>
      <c r="M13" s="14">
        <v>36.244491404986462</v>
      </c>
      <c r="N13" s="14">
        <v>33.607924413224815</v>
      </c>
      <c r="O13" s="14">
        <v>31.138892481436372</v>
      </c>
      <c r="P13" s="14">
        <v>28.868098273857818</v>
      </c>
      <c r="Q13" s="14">
        <v>26.866840772918657</v>
      </c>
      <c r="R13" s="14">
        <v>25.033932708507667</v>
      </c>
      <c r="S13" s="14">
        <v>23.283364478039857</v>
      </c>
      <c r="T13" s="14">
        <v>21.654054578789818</v>
      </c>
      <c r="U13" s="14">
        <v>20.151393117251565</v>
      </c>
      <c r="V13" s="14">
        <v>18.761300113906536</v>
      </c>
      <c r="W13" s="14">
        <v>17.517228781622848</v>
      </c>
      <c r="X13" s="14">
        <v>16.411044075286863</v>
      </c>
      <c r="Y13" s="14">
        <v>15.368854151751641</v>
      </c>
      <c r="Z13" s="14">
        <v>14.365743768722613</v>
      </c>
      <c r="AA13" s="14">
        <v>13.4308051435055</v>
      </c>
      <c r="AB13" s="14">
        <v>12.567102510610525</v>
      </c>
      <c r="AC13" s="14">
        <v>11.762515671419818</v>
      </c>
      <c r="AD13" s="14">
        <v>11.012847341648172</v>
      </c>
      <c r="AE13" s="14">
        <v>10.324177895301302</v>
      </c>
      <c r="AF13" s="14">
        <v>9.6667128272663501</v>
      </c>
      <c r="AG13" s="14">
        <v>9.0411562161703909</v>
      </c>
      <c r="AH13" s="14">
        <v>8.4543921328350784</v>
      </c>
      <c r="AI13" s="14">
        <v>7.9000290729486231</v>
      </c>
      <c r="AJ13" s="14">
        <v>7.3713237318609597</v>
      </c>
      <c r="AK13" s="14">
        <v>6.8724753270642953</v>
      </c>
      <c r="AL13" s="14">
        <v>6.4042516392684323</v>
      </c>
      <c r="AM13" s="14">
        <v>5.9500144256358638</v>
      </c>
      <c r="AN13" s="14">
        <v>5.5234633170898721</v>
      </c>
      <c r="AO13" s="14">
        <v>5.1171000747891409</v>
      </c>
      <c r="AP13" s="14">
        <v>4.7284780304182785</v>
      </c>
      <c r="AQ13" s="14">
        <v>4.3542653886692735</v>
      </c>
      <c r="AR13" s="14">
        <v>4.0019510385833028</v>
      </c>
      <c r="AS13" s="14">
        <v>3.6676646390457099</v>
      </c>
      <c r="AT13" s="14">
        <v>3.3432976943811559</v>
      </c>
      <c r="AU13" s="14">
        <v>3.0349045358037277</v>
      </c>
      <c r="AV13" s="14">
        <v>2.7407422630371547</v>
      </c>
      <c r="AW13" s="14">
        <v>2.4617229988590124</v>
      </c>
      <c r="AX13" s="14">
        <v>2.1947007553284976</v>
      </c>
      <c r="AY13" s="14">
        <v>1.9393395262554773</v>
      </c>
      <c r="AZ13" s="14">
        <v>1.694531989376981</v>
      </c>
      <c r="BA13" s="14">
        <v>1.4570686668017168</v>
      </c>
      <c r="BB13" s="14">
        <v>1.2327271519029281</v>
      </c>
      <c r="BC13" s="14">
        <v>1.0176193497159538</v>
      </c>
      <c r="BD13" s="14">
        <v>0.81047768117951335</v>
      </c>
      <c r="BE13" s="14">
        <v>0.6125032860360804</v>
      </c>
      <c r="BF13" s="14">
        <v>0.42641064453293831</v>
      </c>
      <c r="BG13" s="14">
        <v>0.24719057812400536</v>
      </c>
      <c r="BI13" s="38"/>
      <c r="BJ13" s="35"/>
      <c r="BK13" s="35"/>
      <c r="BL13" s="35"/>
      <c r="BM13" s="35"/>
      <c r="BN13" s="35"/>
      <c r="BO13" s="35"/>
      <c r="BP13" s="35"/>
      <c r="BR13" s="26"/>
      <c r="BS13" s="26"/>
      <c r="BT13" s="26"/>
      <c r="BU13" s="26"/>
      <c r="BV13" s="26"/>
      <c r="BW13" s="26"/>
    </row>
    <row r="14" spans="1:75" x14ac:dyDescent="0.25">
      <c r="A14" s="11"/>
      <c r="B14" s="12" t="s">
        <v>5</v>
      </c>
      <c r="C14" s="13">
        <v>0.8</v>
      </c>
      <c r="D14" s="14">
        <v>87</v>
      </c>
      <c r="E14" s="14">
        <v>69</v>
      </c>
      <c r="F14" s="14">
        <v>63</v>
      </c>
      <c r="G14" s="14">
        <v>59</v>
      </c>
      <c r="H14" s="14">
        <v>55</v>
      </c>
      <c r="I14" s="14">
        <v>35</v>
      </c>
      <c r="J14" s="14">
        <v>34</v>
      </c>
      <c r="K14" s="14">
        <v>37</v>
      </c>
      <c r="L14" s="14">
        <v>40</v>
      </c>
      <c r="M14" s="14">
        <v>37</v>
      </c>
      <c r="N14" s="14">
        <v>36</v>
      </c>
      <c r="O14" s="14">
        <v>35</v>
      </c>
      <c r="P14" s="14">
        <v>32</v>
      </c>
      <c r="Q14" s="14">
        <v>31</v>
      </c>
      <c r="R14" s="14">
        <v>30</v>
      </c>
      <c r="S14" s="14">
        <v>31</v>
      </c>
      <c r="T14" s="14">
        <v>27</v>
      </c>
      <c r="U14" s="14">
        <v>28</v>
      </c>
      <c r="V14" s="14">
        <v>26</v>
      </c>
      <c r="W14" s="14">
        <v>22</v>
      </c>
      <c r="X14" s="14">
        <v>20</v>
      </c>
      <c r="Y14" s="14">
        <v>20</v>
      </c>
      <c r="Z14" s="14">
        <v>23</v>
      </c>
      <c r="AA14" s="14">
        <v>25</v>
      </c>
      <c r="AB14" s="14">
        <v>29</v>
      </c>
      <c r="AC14" s="14">
        <v>25</v>
      </c>
      <c r="AD14" s="14">
        <v>20</v>
      </c>
      <c r="AE14" s="14">
        <v>19</v>
      </c>
      <c r="AF14" s="14">
        <v>21</v>
      </c>
      <c r="AG14" s="14">
        <v>21</v>
      </c>
      <c r="AH14" s="14">
        <v>21</v>
      </c>
      <c r="AI14" s="14">
        <v>18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I14" s="42"/>
      <c r="BJ14" s="36"/>
      <c r="BK14" s="36"/>
      <c r="BL14" s="36"/>
      <c r="BM14" s="36"/>
      <c r="BN14" s="36"/>
      <c r="BO14" s="36"/>
      <c r="BP14" s="36"/>
      <c r="BR14" s="27">
        <v>508</v>
      </c>
      <c r="BS14" s="27">
        <v>57</v>
      </c>
      <c r="BT14" s="27">
        <v>833</v>
      </c>
      <c r="BU14" s="27">
        <v>226</v>
      </c>
      <c r="BV14" s="27">
        <v>2696</v>
      </c>
      <c r="BW14" s="27">
        <v>488</v>
      </c>
    </row>
    <row r="15" spans="1:75" x14ac:dyDescent="0.25">
      <c r="A15" s="7" t="s">
        <v>7</v>
      </c>
      <c r="B15" s="8" t="s">
        <v>21</v>
      </c>
      <c r="C15" s="9">
        <v>0.8</v>
      </c>
      <c r="D15" s="10"/>
      <c r="E15" s="10"/>
      <c r="F15" s="10"/>
      <c r="G15" s="10"/>
      <c r="H15" s="10"/>
      <c r="I15" s="10"/>
      <c r="J15" s="10"/>
      <c r="K15" s="10"/>
      <c r="L15" s="10">
        <v>101.85822036857959</v>
      </c>
      <c r="M15" s="10">
        <v>102.67289041441242</v>
      </c>
      <c r="N15" s="10">
        <v>103.44430113950824</v>
      </c>
      <c r="O15" s="10">
        <v>104.16767046879816</v>
      </c>
      <c r="P15" s="10">
        <v>104.85291983783182</v>
      </c>
      <c r="Q15" s="10">
        <v>105.51526624249253</v>
      </c>
      <c r="R15" s="10">
        <v>106.15222311423787</v>
      </c>
      <c r="S15" s="10">
        <v>106.76224587294308</v>
      </c>
      <c r="T15" s="10">
        <v>107.35080004899748</v>
      </c>
      <c r="U15" s="10">
        <v>107.91774563935087</v>
      </c>
      <c r="V15" s="10">
        <v>108.4602356212622</v>
      </c>
      <c r="W15" s="10">
        <v>108.98661245195541</v>
      </c>
      <c r="X15" s="10">
        <v>109.49537933424239</v>
      </c>
      <c r="Y15" s="10">
        <v>109.98905790377333</v>
      </c>
      <c r="Z15" s="10">
        <v>110.46589414933359</v>
      </c>
      <c r="AA15" s="10">
        <v>110.92638735799144</v>
      </c>
      <c r="AB15" s="10">
        <v>111.37099782351368</v>
      </c>
      <c r="AC15" s="10">
        <v>111.79984764408677</v>
      </c>
      <c r="AD15" s="10">
        <v>112.2152810337017</v>
      </c>
      <c r="AE15" s="10">
        <v>112.61815783262605</v>
      </c>
      <c r="AF15" s="10">
        <v>113.00870293085708</v>
      </c>
      <c r="AG15" s="10">
        <v>113.38678772848014</v>
      </c>
      <c r="AH15" s="10">
        <v>113.75333972272111</v>
      </c>
      <c r="AI15" s="10">
        <v>114.1085761075494</v>
      </c>
      <c r="AJ15" s="10">
        <v>114.45259521706603</v>
      </c>
      <c r="AK15" s="10">
        <v>114.78632460521655</v>
      </c>
      <c r="AL15" s="10">
        <v>115.11009552247079</v>
      </c>
      <c r="AM15" s="10">
        <v>115.42439820233363</v>
      </c>
      <c r="AN15" s="10">
        <v>115.72936752333254</v>
      </c>
      <c r="AO15" s="10">
        <v>116.02569840334979</v>
      </c>
      <c r="AP15" s="10">
        <v>116.31375433183987</v>
      </c>
      <c r="AQ15" s="10">
        <v>116.59357869042604</v>
      </c>
      <c r="AR15" s="10">
        <v>116.86535257671666</v>
      </c>
      <c r="AS15" s="10">
        <v>117.1296778196398</v>
      </c>
      <c r="AT15" s="10">
        <v>117.38686902657447</v>
      </c>
      <c r="AU15" s="10">
        <v>117.63716720392674</v>
      </c>
      <c r="AV15" s="10">
        <v>117.8808060956607</v>
      </c>
      <c r="AW15" s="10">
        <v>118.11842539858787</v>
      </c>
      <c r="AX15" s="10">
        <v>118.34989108323938</v>
      </c>
      <c r="AY15" s="10">
        <v>118.57535509286888</v>
      </c>
      <c r="AZ15" s="10">
        <v>118.79494496468071</v>
      </c>
      <c r="BA15" s="10">
        <v>119.00920329156514</v>
      </c>
      <c r="BB15" s="10">
        <v>119.21838197662655</v>
      </c>
      <c r="BC15" s="10">
        <v>119.4222592808011</v>
      </c>
      <c r="BD15" s="10">
        <v>119.62128616056771</v>
      </c>
      <c r="BE15" s="10">
        <v>119.81607695719613</v>
      </c>
      <c r="BF15" s="10">
        <v>120.00649185831992</v>
      </c>
      <c r="BG15" s="10">
        <v>120.19265516715221</v>
      </c>
      <c r="BI15" s="37" t="s">
        <v>30</v>
      </c>
      <c r="BJ15" s="34">
        <f>IF(ISNUMBER(AO15-K16),(AO15-K16),"N/A")</f>
        <v>14.025698403349793</v>
      </c>
      <c r="BK15" s="34">
        <f>IF(ISNUMBER(AO15-K16),7*(AO15-K16)/30,"N/A")</f>
        <v>3.2726629607816182</v>
      </c>
      <c r="BL15" s="35">
        <f>IF(ISNUMBER(AO15-K16),(AO15-K16)/30,"N/A")</f>
        <v>0.46752328011165978</v>
      </c>
      <c r="BM15" s="35">
        <f>IF(ISNUMBER(AO17-K18),AO17-K18,"N/A")</f>
        <v>-13.682436712424771</v>
      </c>
      <c r="BN15" s="35">
        <f>IF(ISNUMBER(AO17-K18),7*(AO17-K18)/30,"N/A")</f>
        <v>-3.1925685662324463</v>
      </c>
      <c r="BO15" s="35">
        <f>IF(ISNUMBER(AO17-K18),(AO17-K18)/30,"N/A")</f>
        <v>-0.45608122374749238</v>
      </c>
      <c r="BP15" s="35">
        <f>AO17</f>
        <v>0.31756328757522961</v>
      </c>
      <c r="BR15" s="26"/>
      <c r="BS15" s="26"/>
      <c r="BT15" s="26"/>
      <c r="BU15" s="26"/>
      <c r="BV15" s="26"/>
      <c r="BW15" s="26"/>
    </row>
    <row r="16" spans="1:75" x14ac:dyDescent="0.25">
      <c r="A16" s="11"/>
      <c r="B16" s="12" t="s">
        <v>5</v>
      </c>
      <c r="C16" s="13">
        <v>0.8</v>
      </c>
      <c r="D16" s="14">
        <v>95</v>
      </c>
      <c r="E16" s="14">
        <v>96</v>
      </c>
      <c r="F16" s="14">
        <v>98</v>
      </c>
      <c r="G16" s="14">
        <v>99</v>
      </c>
      <c r="H16" s="14">
        <v>100</v>
      </c>
      <c r="I16" s="14">
        <v>100</v>
      </c>
      <c r="J16" s="14">
        <v>102</v>
      </c>
      <c r="K16" s="14">
        <v>102</v>
      </c>
      <c r="L16" s="14">
        <v>102</v>
      </c>
      <c r="M16" s="14">
        <v>103</v>
      </c>
      <c r="N16" s="14">
        <v>108</v>
      </c>
      <c r="O16" s="14">
        <v>110</v>
      </c>
      <c r="P16" s="14">
        <v>111</v>
      </c>
      <c r="Q16" s="14">
        <v>113</v>
      </c>
      <c r="R16" s="14">
        <v>113</v>
      </c>
      <c r="S16" s="14">
        <v>115</v>
      </c>
      <c r="T16" s="14">
        <v>116</v>
      </c>
      <c r="U16" s="14">
        <v>117</v>
      </c>
      <c r="V16" s="14">
        <v>117</v>
      </c>
      <c r="W16" s="14">
        <v>117</v>
      </c>
      <c r="X16" s="14">
        <v>117</v>
      </c>
      <c r="Y16" s="14">
        <v>117</v>
      </c>
      <c r="Z16" s="14">
        <v>117</v>
      </c>
      <c r="AA16" s="14">
        <v>117</v>
      </c>
      <c r="AB16" s="14">
        <v>118</v>
      </c>
      <c r="AC16" s="14">
        <v>119</v>
      </c>
      <c r="AD16" s="14">
        <v>119</v>
      </c>
      <c r="AE16" s="14">
        <v>119</v>
      </c>
      <c r="AF16" s="14">
        <v>119</v>
      </c>
      <c r="AG16" s="14">
        <v>119</v>
      </c>
      <c r="AH16" s="14">
        <v>119</v>
      </c>
      <c r="AI16" s="14">
        <v>119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I16" s="38"/>
      <c r="BJ16" s="35"/>
      <c r="BK16" s="35"/>
      <c r="BL16" s="35"/>
      <c r="BM16" s="35"/>
      <c r="BN16" s="35"/>
      <c r="BO16" s="35"/>
      <c r="BP16" s="35"/>
      <c r="BR16" s="26"/>
      <c r="BS16" s="26"/>
      <c r="BT16" s="26"/>
      <c r="BU16" s="26"/>
      <c r="BV16" s="26"/>
      <c r="BW16" s="26"/>
    </row>
    <row r="17" spans="1:75" x14ac:dyDescent="0.25">
      <c r="A17" s="11" t="s">
        <v>7</v>
      </c>
      <c r="B17" s="15" t="s">
        <v>22</v>
      </c>
      <c r="C17" s="13">
        <v>0.8</v>
      </c>
      <c r="D17" s="14"/>
      <c r="E17" s="14"/>
      <c r="F17" s="14"/>
      <c r="G17" s="14"/>
      <c r="H17" s="14"/>
      <c r="I17" s="14"/>
      <c r="J17" s="14"/>
      <c r="K17" s="14"/>
      <c r="L17" s="14">
        <v>12.440500874329558</v>
      </c>
      <c r="M17" s="14">
        <v>11.479847937983189</v>
      </c>
      <c r="N17" s="14">
        <v>10.594752967703887</v>
      </c>
      <c r="O17" s="14">
        <v>9.7444406085089277</v>
      </c>
      <c r="P17" s="14">
        <v>8.9567959627287657</v>
      </c>
      <c r="Q17" s="14">
        <v>8.2481060745333394</v>
      </c>
      <c r="R17" s="14">
        <v>7.5928677966908618</v>
      </c>
      <c r="S17" s="14">
        <v>6.9851899621990068</v>
      </c>
      <c r="T17" s="14">
        <v>6.4252594667051977</v>
      </c>
      <c r="U17" s="14">
        <v>5.9027187352264114</v>
      </c>
      <c r="V17" s="14">
        <v>5.4077633261511728</v>
      </c>
      <c r="W17" s="14">
        <v>4.9556647152913254</v>
      </c>
      <c r="X17" s="14">
        <v>4.553120307534285</v>
      </c>
      <c r="Y17" s="14">
        <v>4.1625739828429156</v>
      </c>
      <c r="Z17" s="14">
        <v>3.8048035831667435</v>
      </c>
      <c r="AA17" s="14">
        <v>3.4762708343508466</v>
      </c>
      <c r="AB17" s="14">
        <v>3.1491326645780688</v>
      </c>
      <c r="AC17" s="14">
        <v>2.8590606946921548</v>
      </c>
      <c r="AD17" s="14">
        <v>2.5831233776961566</v>
      </c>
      <c r="AE17" s="14">
        <v>2.3108997835191794</v>
      </c>
      <c r="AF17" s="14">
        <v>2.0701504666456119</v>
      </c>
      <c r="AG17" s="14">
        <v>1.8292542162546606</v>
      </c>
      <c r="AH17" s="14">
        <v>1.6042868231246787</v>
      </c>
      <c r="AI17" s="14">
        <v>1.3909764223277421</v>
      </c>
      <c r="AJ17" s="14">
        <v>1.1841509275887603</v>
      </c>
      <c r="AK17" s="14">
        <v>0.9987055299983455</v>
      </c>
      <c r="AL17" s="14">
        <v>0.81288811298403896</v>
      </c>
      <c r="AM17" s="14">
        <v>0.64085496011373599</v>
      </c>
      <c r="AN17" s="14">
        <v>0.47337745628469374</v>
      </c>
      <c r="AO17" s="14">
        <v>0.31756328757522961</v>
      </c>
      <c r="AP17" s="14">
        <v>0.16863629730189345</v>
      </c>
      <c r="AQ17" s="14">
        <v>2.3184399133817479E-2</v>
      </c>
      <c r="AR17" s="14" t="s">
        <v>41</v>
      </c>
      <c r="AS17" s="14" t="s">
        <v>41</v>
      </c>
      <c r="AT17" s="14" t="s">
        <v>41</v>
      </c>
      <c r="AU17" s="14" t="s">
        <v>41</v>
      </c>
      <c r="AV17" s="14" t="s">
        <v>41</v>
      </c>
      <c r="AW17" s="14" t="s">
        <v>41</v>
      </c>
      <c r="AX17" s="14" t="s">
        <v>41</v>
      </c>
      <c r="AY17" s="14" t="s">
        <v>41</v>
      </c>
      <c r="AZ17" s="14" t="s">
        <v>41</v>
      </c>
      <c r="BA17" s="14" t="s">
        <v>41</v>
      </c>
      <c r="BB17" s="14" t="s">
        <v>41</v>
      </c>
      <c r="BC17" s="14" t="s">
        <v>41</v>
      </c>
      <c r="BD17" s="14" t="s">
        <v>41</v>
      </c>
      <c r="BE17" s="14" t="s">
        <v>41</v>
      </c>
      <c r="BF17" s="14" t="s">
        <v>41</v>
      </c>
      <c r="BG17" s="14" t="s">
        <v>41</v>
      </c>
      <c r="BI17" s="38"/>
      <c r="BJ17" s="35"/>
      <c r="BK17" s="35"/>
      <c r="BL17" s="35"/>
      <c r="BM17" s="35"/>
      <c r="BN17" s="35"/>
      <c r="BO17" s="35"/>
      <c r="BP17" s="35"/>
      <c r="BR17" s="26"/>
      <c r="BS17" s="26"/>
      <c r="BT17" s="26"/>
      <c r="BU17" s="26"/>
      <c r="BV17" s="26"/>
      <c r="BW17" s="26"/>
    </row>
    <row r="18" spans="1:75" ht="15.75" thickBot="1" x14ac:dyDescent="0.3">
      <c r="A18" s="16"/>
      <c r="B18" s="17" t="s">
        <v>5</v>
      </c>
      <c r="C18" s="18">
        <v>0.8</v>
      </c>
      <c r="D18" s="19">
        <v>20</v>
      </c>
      <c r="E18" s="19">
        <v>16</v>
      </c>
      <c r="F18" s="19">
        <v>13</v>
      </c>
      <c r="G18" s="19">
        <v>13</v>
      </c>
      <c r="H18" s="19">
        <v>13</v>
      </c>
      <c r="I18" s="19">
        <v>10</v>
      </c>
      <c r="J18" s="19">
        <v>12</v>
      </c>
      <c r="K18" s="19">
        <v>14</v>
      </c>
      <c r="L18" s="19">
        <v>11</v>
      </c>
      <c r="M18" s="19">
        <v>10</v>
      </c>
      <c r="N18" s="19">
        <v>15</v>
      </c>
      <c r="O18" s="19">
        <v>10</v>
      </c>
      <c r="P18" s="19">
        <v>9</v>
      </c>
      <c r="Q18" s="19">
        <v>11</v>
      </c>
      <c r="R18" s="19">
        <v>11</v>
      </c>
      <c r="S18" s="19">
        <v>11</v>
      </c>
      <c r="T18" s="19">
        <v>12</v>
      </c>
      <c r="U18" s="19">
        <v>11</v>
      </c>
      <c r="V18" s="19">
        <v>9</v>
      </c>
      <c r="W18" s="19">
        <v>6</v>
      </c>
      <c r="X18" s="19">
        <v>6</v>
      </c>
      <c r="Y18" s="19">
        <v>6</v>
      </c>
      <c r="Z18" s="19">
        <v>6</v>
      </c>
      <c r="AA18" s="19">
        <v>6</v>
      </c>
      <c r="AB18" s="19">
        <v>5</v>
      </c>
      <c r="AC18" s="19">
        <v>5</v>
      </c>
      <c r="AD18" s="19">
        <v>4</v>
      </c>
      <c r="AE18" s="19">
        <v>4</v>
      </c>
      <c r="AF18" s="19">
        <v>3</v>
      </c>
      <c r="AG18" s="19">
        <v>2</v>
      </c>
      <c r="AH18" s="19">
        <v>1</v>
      </c>
      <c r="AI18" s="19">
        <v>1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I18" s="39"/>
      <c r="BJ18" s="40"/>
      <c r="BK18" s="40"/>
      <c r="BL18" s="40"/>
      <c r="BM18" s="40"/>
      <c r="BN18" s="40"/>
      <c r="BO18" s="40"/>
      <c r="BP18" s="40"/>
      <c r="BR18" s="28"/>
      <c r="BS18" s="28"/>
      <c r="BT18" s="28"/>
      <c r="BU18" s="28"/>
      <c r="BV18" s="28"/>
      <c r="BW18" s="28"/>
    </row>
    <row r="19" spans="1:75" ht="15" customHeight="1" x14ac:dyDescent="0.25">
      <c r="A19" s="7" t="s">
        <v>8</v>
      </c>
      <c r="B19" s="15" t="s">
        <v>4</v>
      </c>
      <c r="C19" s="13">
        <v>0.8</v>
      </c>
      <c r="D19" s="14"/>
      <c r="E19" s="14"/>
      <c r="F19" s="14"/>
      <c r="G19" s="14"/>
      <c r="H19" s="14"/>
      <c r="I19" s="14"/>
      <c r="J19" s="14"/>
      <c r="K19" s="14"/>
      <c r="L19" s="14">
        <v>164.09877433754804</v>
      </c>
      <c r="M19" s="14">
        <v>165.13520106059738</v>
      </c>
      <c r="N19" s="14">
        <v>166.11473076055336</v>
      </c>
      <c r="O19" s="14">
        <v>167.03512684261781</v>
      </c>
      <c r="P19" s="14">
        <v>167.90843798812767</v>
      </c>
      <c r="Q19" s="14">
        <v>168.75267269982697</v>
      </c>
      <c r="R19" s="14">
        <v>169.57319759053811</v>
      </c>
      <c r="S19" s="14">
        <v>170.3698537849458</v>
      </c>
      <c r="T19" s="14">
        <v>171.14152400538654</v>
      </c>
      <c r="U19" s="14">
        <v>171.88545628168924</v>
      </c>
      <c r="V19" s="14">
        <v>172.60272745755444</v>
      </c>
      <c r="W19" s="14">
        <v>173.29368229320954</v>
      </c>
      <c r="X19" s="14">
        <v>173.96220609918291</v>
      </c>
      <c r="Y19" s="14">
        <v>174.61059138441433</v>
      </c>
      <c r="Z19" s="14">
        <v>175.23764797194605</v>
      </c>
      <c r="AA19" s="14">
        <v>175.8444886843362</v>
      </c>
      <c r="AB19" s="14">
        <v>176.43140736284653</v>
      </c>
      <c r="AC19" s="14">
        <v>176.99849584947958</v>
      </c>
      <c r="AD19" s="14">
        <v>177.5479840398483</v>
      </c>
      <c r="AE19" s="14">
        <v>178.08054056783084</v>
      </c>
      <c r="AF19" s="14">
        <v>178.59754319604377</v>
      </c>
      <c r="AG19" s="14">
        <v>179.09786495574315</v>
      </c>
      <c r="AH19" s="14">
        <v>179.58307093796878</v>
      </c>
      <c r="AI19" s="14">
        <v>180.05376604509686</v>
      </c>
      <c r="AJ19" s="14">
        <v>180.50988883621343</v>
      </c>
      <c r="AK19" s="14">
        <v>180.95307147293451</v>
      </c>
      <c r="AL19" s="14">
        <v>181.38268942744509</v>
      </c>
      <c r="AM19" s="14">
        <v>181.80011503168367</v>
      </c>
      <c r="AN19" s="14">
        <v>182.20561629463239</v>
      </c>
      <c r="AO19" s="14">
        <v>182.59964311351771</v>
      </c>
      <c r="AP19" s="14">
        <v>182.98336407900601</v>
      </c>
      <c r="AQ19" s="14">
        <v>183.35616565731837</v>
      </c>
      <c r="AR19" s="14">
        <v>183.71812176620568</v>
      </c>
      <c r="AS19" s="14">
        <v>184.07053746179093</v>
      </c>
      <c r="AT19" s="14">
        <v>184.41380999581855</v>
      </c>
      <c r="AU19" s="14">
        <v>184.74816932387674</v>
      </c>
      <c r="AV19" s="14">
        <v>185.07382335841407</v>
      </c>
      <c r="AW19" s="14">
        <v>185.39208501284435</v>
      </c>
      <c r="AX19" s="14">
        <v>185.70220649812893</v>
      </c>
      <c r="AY19" s="14">
        <v>186.00422872946595</v>
      </c>
      <c r="AZ19" s="14">
        <v>186.29827859453596</v>
      </c>
      <c r="BA19" s="14">
        <v>186.5856159296776</v>
      </c>
      <c r="BB19" s="14">
        <v>186.86657168841475</v>
      </c>
      <c r="BC19" s="14">
        <v>187.14018444547193</v>
      </c>
      <c r="BD19" s="14">
        <v>187.40750350786888</v>
      </c>
      <c r="BE19" s="14">
        <v>187.66991667603006</v>
      </c>
      <c r="BF19" s="14">
        <v>187.92666427993422</v>
      </c>
      <c r="BG19" s="14">
        <v>188.17775597219298</v>
      </c>
      <c r="BI19" s="41" t="s">
        <v>29</v>
      </c>
      <c r="BJ19" s="34">
        <f>IF(ISNUMBER(AO19-K20),(AO19-K20),"N/A")</f>
        <v>18.599643113517715</v>
      </c>
      <c r="BK19" s="34">
        <f>IF(ISNUMBER(AO19-K20),7*(AO19-K20)/30,"N/A")</f>
        <v>4.3399167264874672</v>
      </c>
      <c r="BL19" s="34">
        <f>IF(ISNUMBER(AO19-K20),(AO19-K20)/30,"N/A")</f>
        <v>0.61998810378392377</v>
      </c>
      <c r="BM19" s="34">
        <f>IF(ISNUMBER(AO21-K22),AO21-K22,"N/A")</f>
        <v>-19.953460846567435</v>
      </c>
      <c r="BN19" s="34">
        <f>IF(ISNUMBER(AO21-K22),7*(AO21-K22)/30,"N/A")</f>
        <v>-4.6558075308657347</v>
      </c>
      <c r="BO19" s="34">
        <f>IF(ISNUMBER(AO21-K22),(AO21-K22)/30,"N/A")</f>
        <v>-0.66511536155224782</v>
      </c>
      <c r="BP19" s="34">
        <f>AO21</f>
        <v>2.0465391534325668</v>
      </c>
      <c r="BR19" s="26"/>
      <c r="BS19" s="26"/>
      <c r="BT19" s="26"/>
      <c r="BU19" s="26"/>
      <c r="BV19" s="26"/>
      <c r="BW19" s="26"/>
    </row>
    <row r="20" spans="1:75" x14ac:dyDescent="0.25">
      <c r="A20" s="11"/>
      <c r="B20" s="12" t="s">
        <v>5</v>
      </c>
      <c r="C20" s="13">
        <v>0.8</v>
      </c>
      <c r="D20" s="14">
        <v>149</v>
      </c>
      <c r="E20" s="14">
        <v>152</v>
      </c>
      <c r="F20" s="14">
        <v>154</v>
      </c>
      <c r="G20" s="14">
        <v>156</v>
      </c>
      <c r="H20" s="14">
        <v>158</v>
      </c>
      <c r="I20" s="14">
        <v>160</v>
      </c>
      <c r="J20" s="14">
        <v>162</v>
      </c>
      <c r="K20" s="14">
        <v>164</v>
      </c>
      <c r="L20" s="14">
        <v>164</v>
      </c>
      <c r="M20" s="14">
        <v>164</v>
      </c>
      <c r="N20" s="14">
        <v>165</v>
      </c>
      <c r="O20" s="14">
        <v>166</v>
      </c>
      <c r="P20" s="14">
        <v>167</v>
      </c>
      <c r="Q20" s="14">
        <v>167</v>
      </c>
      <c r="R20" s="14">
        <v>170</v>
      </c>
      <c r="S20" s="14">
        <v>170</v>
      </c>
      <c r="T20" s="14">
        <v>171</v>
      </c>
      <c r="U20" s="14">
        <v>173</v>
      </c>
      <c r="V20" s="14">
        <v>174</v>
      </c>
      <c r="W20" s="14">
        <v>174</v>
      </c>
      <c r="X20" s="14">
        <v>174</v>
      </c>
      <c r="Y20" s="14">
        <v>174</v>
      </c>
      <c r="Z20" s="14">
        <v>174</v>
      </c>
      <c r="AA20" s="14">
        <v>174</v>
      </c>
      <c r="AB20" s="14">
        <v>176</v>
      </c>
      <c r="AC20" s="14">
        <v>177</v>
      </c>
      <c r="AD20" s="14">
        <v>177</v>
      </c>
      <c r="AE20" s="14">
        <v>177</v>
      </c>
      <c r="AF20" s="14">
        <v>177</v>
      </c>
      <c r="AG20" s="14">
        <v>177</v>
      </c>
      <c r="AH20" s="14">
        <v>177</v>
      </c>
      <c r="AI20" s="14">
        <v>177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I20" s="38"/>
      <c r="BJ20" s="35"/>
      <c r="BK20" s="35"/>
      <c r="BL20" s="35"/>
      <c r="BM20" s="35"/>
      <c r="BN20" s="35"/>
      <c r="BO20" s="35"/>
      <c r="BP20" s="35"/>
      <c r="BR20" s="26"/>
      <c r="BS20" s="26"/>
      <c r="BT20" s="26"/>
      <c r="BU20" s="26"/>
      <c r="BV20" s="26"/>
      <c r="BW20" s="26"/>
    </row>
    <row r="21" spans="1:75" x14ac:dyDescent="0.25">
      <c r="A21" s="11" t="s">
        <v>8</v>
      </c>
      <c r="B21" s="15" t="s">
        <v>6</v>
      </c>
      <c r="C21" s="13">
        <v>0.8</v>
      </c>
      <c r="D21" s="14"/>
      <c r="E21" s="14"/>
      <c r="F21" s="14"/>
      <c r="G21" s="14"/>
      <c r="H21" s="14"/>
      <c r="I21" s="14"/>
      <c r="J21" s="14"/>
      <c r="K21" s="14"/>
      <c r="L21" s="14">
        <v>17.135555146734852</v>
      </c>
      <c r="M21" s="14">
        <v>15.869855693015772</v>
      </c>
      <c r="N21" s="14">
        <v>14.707715189629578</v>
      </c>
      <c r="O21" s="14">
        <v>13.618177908947953</v>
      </c>
      <c r="P21" s="14">
        <v>12.615064672295185</v>
      </c>
      <c r="Q21" s="14">
        <v>11.731136784162425</v>
      </c>
      <c r="R21" s="14">
        <v>10.920581502612997</v>
      </c>
      <c r="S21" s="14">
        <v>10.144956869226815</v>
      </c>
      <c r="T21" s="14">
        <v>9.4244791298639967</v>
      </c>
      <c r="U21" s="14">
        <v>8.7613064810248638</v>
      </c>
      <c r="V21" s="14">
        <v>8.1465103666623477</v>
      </c>
      <c r="W21" s="14">
        <v>7.5956621895425434</v>
      </c>
      <c r="X21" s="14">
        <v>7.1056419170592449</v>
      </c>
      <c r="Y21" s="14">
        <v>6.6419763730345025</v>
      </c>
      <c r="Z21" s="14">
        <v>6.1950835911594933</v>
      </c>
      <c r="AA21" s="14">
        <v>5.7786149895714338</v>
      </c>
      <c r="AB21" s="14">
        <v>5.3940243289743499</v>
      </c>
      <c r="AC21" s="14">
        <v>5.0347149947810887</v>
      </c>
      <c r="AD21" s="14">
        <v>4.6993416133449806</v>
      </c>
      <c r="AE21" s="14">
        <v>4.3912746791610813</v>
      </c>
      <c r="AF21" s="14">
        <v>4.0961718117147417</v>
      </c>
      <c r="AG21" s="14">
        <v>3.814842817284533</v>
      </c>
      <c r="AH21" s="14">
        <v>3.5510731830634947</v>
      </c>
      <c r="AI21" s="14">
        <v>3.301776455263659</v>
      </c>
      <c r="AJ21" s="14">
        <v>3.0636306420907586</v>
      </c>
      <c r="AK21" s="14">
        <v>2.8389573862832895</v>
      </c>
      <c r="AL21" s="14">
        <v>2.6281131845799326</v>
      </c>
      <c r="AM21" s="14">
        <v>2.4228509233561248</v>
      </c>
      <c r="AN21" s="14">
        <v>2.2301035087740475</v>
      </c>
      <c r="AO21" s="14">
        <v>2.0465391534325668</v>
      </c>
      <c r="AP21" s="14">
        <v>1.8711469548012978</v>
      </c>
      <c r="AQ21" s="14">
        <v>1.7018735485367271</v>
      </c>
      <c r="AR21" s="14">
        <v>1.5425897741863248</v>
      </c>
      <c r="AS21" s="14">
        <v>1.391627919284407</v>
      </c>
      <c r="AT21" s="14">
        <v>1.244778196517299</v>
      </c>
      <c r="AU21" s="14">
        <v>1.1050842192734032</v>
      </c>
      <c r="AV21" s="14">
        <v>0.97181992370001447</v>
      </c>
      <c r="AW21" s="14">
        <v>0.84546200416747641</v>
      </c>
      <c r="AX21" s="14">
        <v>0.72449948956051402</v>
      </c>
      <c r="AY21" s="14">
        <v>0.60892839851809422</v>
      </c>
      <c r="AZ21" s="14">
        <v>0.49821345958688268</v>
      </c>
      <c r="BA21" s="14">
        <v>0.39061799326392765</v>
      </c>
      <c r="BB21" s="14">
        <v>0.28897329433136276</v>
      </c>
      <c r="BC21" s="14">
        <v>0.19159705043618747</v>
      </c>
      <c r="BD21" s="14">
        <v>9.7827258266609096E-2</v>
      </c>
      <c r="BE21" s="14">
        <v>8.0884336316335848E-3</v>
      </c>
      <c r="BF21" s="14" t="s">
        <v>41</v>
      </c>
      <c r="BG21" s="14" t="s">
        <v>41</v>
      </c>
      <c r="BI21" s="38"/>
      <c r="BJ21" s="35"/>
      <c r="BK21" s="35"/>
      <c r="BL21" s="35"/>
      <c r="BM21" s="35"/>
      <c r="BN21" s="35"/>
      <c r="BO21" s="35"/>
      <c r="BP21" s="35"/>
      <c r="BR21" s="26"/>
      <c r="BS21" s="26"/>
      <c r="BT21" s="26"/>
      <c r="BU21" s="26"/>
      <c r="BV21" s="26"/>
      <c r="BW21" s="26"/>
    </row>
    <row r="22" spans="1:75" x14ac:dyDescent="0.25">
      <c r="A22" s="11"/>
      <c r="B22" s="12" t="s">
        <v>5</v>
      </c>
      <c r="C22" s="13">
        <v>0.8</v>
      </c>
      <c r="D22" s="14">
        <v>38</v>
      </c>
      <c r="E22" s="14">
        <v>32</v>
      </c>
      <c r="F22" s="14">
        <v>30</v>
      </c>
      <c r="G22" s="14">
        <v>28</v>
      </c>
      <c r="H22" s="14">
        <v>25</v>
      </c>
      <c r="I22" s="14">
        <v>21</v>
      </c>
      <c r="J22" s="14">
        <v>22</v>
      </c>
      <c r="K22" s="14">
        <v>22</v>
      </c>
      <c r="L22" s="14">
        <v>19</v>
      </c>
      <c r="M22" s="14">
        <v>12</v>
      </c>
      <c r="N22" s="14">
        <v>13</v>
      </c>
      <c r="O22" s="14">
        <v>12</v>
      </c>
      <c r="P22" s="14">
        <v>9</v>
      </c>
      <c r="Q22" s="14">
        <v>8</v>
      </c>
      <c r="R22" s="14">
        <v>11</v>
      </c>
      <c r="S22" s="14">
        <v>9</v>
      </c>
      <c r="T22" s="14">
        <v>10</v>
      </c>
      <c r="U22" s="14">
        <v>12</v>
      </c>
      <c r="V22" s="14">
        <v>9</v>
      </c>
      <c r="W22" s="14">
        <v>7</v>
      </c>
      <c r="X22" s="14">
        <v>5</v>
      </c>
      <c r="Y22" s="14">
        <v>5</v>
      </c>
      <c r="Z22" s="14">
        <v>4</v>
      </c>
      <c r="AA22" s="14">
        <v>3</v>
      </c>
      <c r="AB22" s="14">
        <v>5</v>
      </c>
      <c r="AC22" s="14">
        <v>6</v>
      </c>
      <c r="AD22" s="14">
        <v>5</v>
      </c>
      <c r="AE22" s="14">
        <v>5</v>
      </c>
      <c r="AF22" s="14">
        <v>5</v>
      </c>
      <c r="AG22" s="14">
        <v>2</v>
      </c>
      <c r="AH22" s="14">
        <v>1</v>
      </c>
      <c r="AI22" s="14">
        <v>1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I22" s="42"/>
      <c r="BJ22" s="36"/>
      <c r="BK22" s="36"/>
      <c r="BL22" s="36"/>
      <c r="BM22" s="36"/>
      <c r="BN22" s="36"/>
      <c r="BO22" s="36"/>
      <c r="BP22" s="36"/>
      <c r="BR22" s="27">
        <v>137</v>
      </c>
      <c r="BS22" s="27">
        <v>47</v>
      </c>
      <c r="BT22" s="27">
        <v>265</v>
      </c>
      <c r="BU22" s="27">
        <v>132</v>
      </c>
      <c r="BV22" s="27">
        <v>2041</v>
      </c>
      <c r="BW22" s="27">
        <v>536</v>
      </c>
    </row>
    <row r="23" spans="1:75" x14ac:dyDescent="0.25">
      <c r="A23" s="7" t="s">
        <v>8</v>
      </c>
      <c r="B23" s="8" t="s">
        <v>21</v>
      </c>
      <c r="C23" s="9">
        <v>0.8</v>
      </c>
      <c r="D23" s="10"/>
      <c r="E23" s="10"/>
      <c r="F23" s="10"/>
      <c r="G23" s="10"/>
      <c r="H23" s="10"/>
      <c r="I23" s="10"/>
      <c r="J23" s="10"/>
      <c r="K23" s="10"/>
      <c r="L23" s="10">
        <v>51.458511691913102</v>
      </c>
      <c r="M23" s="10">
        <v>51.894373307569751</v>
      </c>
      <c r="N23" s="10">
        <v>52.307077462871113</v>
      </c>
      <c r="O23" s="10">
        <v>52.693940781851317</v>
      </c>
      <c r="P23" s="10">
        <v>53.060635598574493</v>
      </c>
      <c r="Q23" s="10">
        <v>53.41520435697177</v>
      </c>
      <c r="R23" s="10">
        <v>53.756154702515474</v>
      </c>
      <c r="S23" s="10">
        <v>54.082858352138686</v>
      </c>
      <c r="T23" s="10">
        <v>54.398299133703077</v>
      </c>
      <c r="U23" s="10">
        <v>54.702156817695084</v>
      </c>
      <c r="V23" s="10">
        <v>54.992887789245557</v>
      </c>
      <c r="W23" s="10">
        <v>55.275104472603807</v>
      </c>
      <c r="X23" s="10">
        <v>55.547855821597608</v>
      </c>
      <c r="Y23" s="10">
        <v>55.812589211237956</v>
      </c>
      <c r="Z23" s="10">
        <v>56.068258595249418</v>
      </c>
      <c r="AA23" s="10">
        <v>56.315221962985355</v>
      </c>
      <c r="AB23" s="10">
        <v>56.553645612416787</v>
      </c>
      <c r="AC23" s="10">
        <v>56.783595419657331</v>
      </c>
      <c r="AD23" s="10">
        <v>57.006400379294988</v>
      </c>
      <c r="AE23" s="10">
        <v>57.222453839215163</v>
      </c>
      <c r="AF23" s="10">
        <v>57.431868919615511</v>
      </c>
      <c r="AG23" s="10">
        <v>57.634620873714525</v>
      </c>
      <c r="AH23" s="10">
        <v>57.831211523000874</v>
      </c>
      <c r="AI23" s="10">
        <v>58.021722595409955</v>
      </c>
      <c r="AJ23" s="10">
        <v>58.206207658787541</v>
      </c>
      <c r="AK23" s="10">
        <v>58.385199986374843</v>
      </c>
      <c r="AL23" s="10">
        <v>58.558850266245869</v>
      </c>
      <c r="AM23" s="10">
        <v>58.727398157552948</v>
      </c>
      <c r="AN23" s="10">
        <v>58.890945073299875</v>
      </c>
      <c r="AO23" s="10">
        <v>59.049867179588688</v>
      </c>
      <c r="AP23" s="10">
        <v>59.204347167549813</v>
      </c>
      <c r="AQ23" s="10">
        <v>59.354411894599274</v>
      </c>
      <c r="AR23" s="10">
        <v>59.500159719945209</v>
      </c>
      <c r="AS23" s="10">
        <v>59.641911875407551</v>
      </c>
      <c r="AT23" s="10">
        <v>59.779837404968923</v>
      </c>
      <c r="AU23" s="10">
        <v>59.914065618576124</v>
      </c>
      <c r="AV23" s="10">
        <v>60.044722318308047</v>
      </c>
      <c r="AW23" s="10">
        <v>60.172149674769372</v>
      </c>
      <c r="AX23" s="10">
        <v>60.296275680008122</v>
      </c>
      <c r="AY23" s="10">
        <v>60.417183639245508</v>
      </c>
      <c r="AZ23" s="10">
        <v>60.534941177488726</v>
      </c>
      <c r="BA23" s="10">
        <v>60.649838765398236</v>
      </c>
      <c r="BB23" s="10">
        <v>60.762011937831247</v>
      </c>
      <c r="BC23" s="10">
        <v>60.871342857364873</v>
      </c>
      <c r="BD23" s="10">
        <v>60.978072899559095</v>
      </c>
      <c r="BE23" s="10">
        <v>61.082529364657184</v>
      </c>
      <c r="BF23" s="10">
        <v>61.184638106865286</v>
      </c>
      <c r="BG23" s="10">
        <v>61.284466709589097</v>
      </c>
      <c r="BI23" s="37" t="s">
        <v>30</v>
      </c>
      <c r="BJ23" s="34">
        <f>IF(ISNUMBER(AO23-K24),(AO23-K24),"N/A")</f>
        <v>7.0498671795886878</v>
      </c>
      <c r="BK23" s="34">
        <f>IF(ISNUMBER(AO23-K24),7*(AO23-K24)/30,"N/A")</f>
        <v>1.6449690085706938</v>
      </c>
      <c r="BL23" s="35">
        <f>IF(ISNUMBER(AO23-K24),(AO23-K24)/30,"N/A")</f>
        <v>0.23499557265295626</v>
      </c>
      <c r="BM23" s="35">
        <f>IF(ISNUMBER(AO25-K26),AO25-K26,"N/A")</f>
        <v>-7.8825417089781586</v>
      </c>
      <c r="BN23" s="35">
        <f>IF(ISNUMBER(AO25-K26),7*(AO25-K26)/30,"N/A")</f>
        <v>-1.8392597320949036</v>
      </c>
      <c r="BO23" s="35">
        <f>IF(ISNUMBER(AO25-K26),(AO25-K26)/30,"N/A")</f>
        <v>-0.26275139029927197</v>
      </c>
      <c r="BP23" s="35">
        <f>AO25</f>
        <v>0.11745829102184097</v>
      </c>
      <c r="BR23" s="26"/>
      <c r="BS23" s="26"/>
      <c r="BT23" s="26"/>
      <c r="BU23" s="26"/>
      <c r="BV23" s="26"/>
      <c r="BW23" s="26"/>
    </row>
    <row r="24" spans="1:75" x14ac:dyDescent="0.25">
      <c r="A24" s="11"/>
      <c r="B24" s="12" t="s">
        <v>5</v>
      </c>
      <c r="C24" s="13">
        <v>0.8</v>
      </c>
      <c r="D24" s="14">
        <v>49</v>
      </c>
      <c r="E24" s="14">
        <v>49</v>
      </c>
      <c r="F24" s="14">
        <v>51</v>
      </c>
      <c r="G24" s="14">
        <v>51</v>
      </c>
      <c r="H24" s="14">
        <v>51</v>
      </c>
      <c r="I24" s="14">
        <v>52</v>
      </c>
      <c r="J24" s="14">
        <v>52</v>
      </c>
      <c r="K24" s="14">
        <v>52</v>
      </c>
      <c r="L24" s="14">
        <v>52</v>
      </c>
      <c r="M24" s="14">
        <v>52</v>
      </c>
      <c r="N24" s="14">
        <v>52</v>
      </c>
      <c r="O24" s="14">
        <v>52</v>
      </c>
      <c r="P24" s="14">
        <v>52</v>
      </c>
      <c r="Q24" s="14">
        <v>52</v>
      </c>
      <c r="R24" s="14">
        <v>53</v>
      </c>
      <c r="S24" s="14">
        <v>53</v>
      </c>
      <c r="T24" s="14">
        <v>54</v>
      </c>
      <c r="U24" s="14">
        <v>54</v>
      </c>
      <c r="V24" s="14">
        <v>54</v>
      </c>
      <c r="W24" s="14">
        <v>54</v>
      </c>
      <c r="X24" s="14">
        <v>54</v>
      </c>
      <c r="Y24" s="14">
        <v>54</v>
      </c>
      <c r="Z24" s="14">
        <v>54</v>
      </c>
      <c r="AA24" s="14">
        <v>54</v>
      </c>
      <c r="AB24" s="14">
        <v>54</v>
      </c>
      <c r="AC24" s="14">
        <v>54</v>
      </c>
      <c r="AD24" s="14">
        <v>54</v>
      </c>
      <c r="AE24" s="14">
        <v>54</v>
      </c>
      <c r="AF24" s="14">
        <v>54</v>
      </c>
      <c r="AG24" s="14">
        <v>54</v>
      </c>
      <c r="AH24" s="14">
        <v>54</v>
      </c>
      <c r="AI24" s="14">
        <v>54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I24" s="38"/>
      <c r="BJ24" s="35"/>
      <c r="BK24" s="35"/>
      <c r="BL24" s="35"/>
      <c r="BM24" s="35"/>
      <c r="BN24" s="35"/>
      <c r="BO24" s="35"/>
      <c r="BP24" s="35"/>
      <c r="BR24" s="26"/>
      <c r="BS24" s="26"/>
      <c r="BT24" s="26"/>
      <c r="BU24" s="26"/>
      <c r="BV24" s="26"/>
      <c r="BW24" s="26"/>
    </row>
    <row r="25" spans="1:75" x14ac:dyDescent="0.25">
      <c r="A25" s="11" t="s">
        <v>8</v>
      </c>
      <c r="B25" s="15" t="s">
        <v>22</v>
      </c>
      <c r="C25" s="13">
        <v>0.8</v>
      </c>
      <c r="D25" s="14"/>
      <c r="E25" s="14"/>
      <c r="F25" s="14"/>
      <c r="G25" s="14"/>
      <c r="H25" s="14"/>
      <c r="I25" s="14"/>
      <c r="J25" s="14"/>
      <c r="K25" s="14"/>
      <c r="L25" s="14">
        <v>6.5567878683895851</v>
      </c>
      <c r="M25" s="14">
        <v>6.0494502279627476</v>
      </c>
      <c r="N25" s="14">
        <v>5.5821772578729938</v>
      </c>
      <c r="O25" s="14">
        <v>5.1321569476181077</v>
      </c>
      <c r="P25" s="14">
        <v>4.7151829821326459</v>
      </c>
      <c r="Q25" s="14">
        <v>4.3400429960163569</v>
      </c>
      <c r="R25" s="14">
        <v>3.9931096762220966</v>
      </c>
      <c r="S25" s="14">
        <v>3.671420149143743</v>
      </c>
      <c r="T25" s="14">
        <v>3.3752055545169197</v>
      </c>
      <c r="U25" s="14">
        <v>3.0984776972758787</v>
      </c>
      <c r="V25" s="14">
        <v>2.8360489529929072</v>
      </c>
      <c r="W25" s="14">
        <v>2.5964196329393707</v>
      </c>
      <c r="X25" s="14">
        <v>2.3830511975638591</v>
      </c>
      <c r="Y25" s="14">
        <v>2.1750060440491046</v>
      </c>
      <c r="Z25" s="14">
        <v>1.9846449760551659</v>
      </c>
      <c r="AA25" s="14">
        <v>1.8101676638509887</v>
      </c>
      <c r="AB25" s="14">
        <v>1.6357954433470308</v>
      </c>
      <c r="AC25" s="14">
        <v>1.4814841866501975</v>
      </c>
      <c r="AD25" s="14">
        <v>1.3343223235881538</v>
      </c>
      <c r="AE25" s="14">
        <v>1.1884916088729889</v>
      </c>
      <c r="AF25" s="14">
        <v>1.0595462959869826</v>
      </c>
      <c r="AG25" s="14">
        <v>0.93020195546885009</v>
      </c>
      <c r="AH25" s="14">
        <v>0.8095455874952433</v>
      </c>
      <c r="AI25" s="14">
        <v>0.69520719706977008</v>
      </c>
      <c r="AJ25" s="14">
        <v>0.58401567339866856</v>
      </c>
      <c r="AK25" s="14">
        <v>0.48448416602396799</v>
      </c>
      <c r="AL25" s="14">
        <v>0.38438942482970312</v>
      </c>
      <c r="AM25" s="14">
        <v>0.29170224500426056</v>
      </c>
      <c r="AN25" s="14">
        <v>0.2013360908528562</v>
      </c>
      <c r="AO25" s="14">
        <v>0.11745829102184097</v>
      </c>
      <c r="AP25" s="14">
        <v>3.7061812674782368E-2</v>
      </c>
      <c r="AQ25" s="14" t="s">
        <v>41</v>
      </c>
      <c r="AR25" s="14" t="s">
        <v>41</v>
      </c>
      <c r="AS25" s="14" t="s">
        <v>41</v>
      </c>
      <c r="AT25" s="14" t="s">
        <v>41</v>
      </c>
      <c r="AU25" s="14" t="s">
        <v>41</v>
      </c>
      <c r="AV25" s="14" t="s">
        <v>41</v>
      </c>
      <c r="AW25" s="14" t="s">
        <v>41</v>
      </c>
      <c r="AX25" s="14" t="s">
        <v>41</v>
      </c>
      <c r="AY25" s="14" t="s">
        <v>41</v>
      </c>
      <c r="AZ25" s="14" t="s">
        <v>41</v>
      </c>
      <c r="BA25" s="14" t="s">
        <v>41</v>
      </c>
      <c r="BB25" s="14" t="s">
        <v>41</v>
      </c>
      <c r="BC25" s="14" t="s">
        <v>41</v>
      </c>
      <c r="BD25" s="14" t="s">
        <v>41</v>
      </c>
      <c r="BE25" s="14" t="s">
        <v>41</v>
      </c>
      <c r="BF25" s="14" t="s">
        <v>41</v>
      </c>
      <c r="BG25" s="14" t="s">
        <v>41</v>
      </c>
      <c r="BI25" s="38"/>
      <c r="BJ25" s="35"/>
      <c r="BK25" s="35"/>
      <c r="BL25" s="35"/>
      <c r="BM25" s="35"/>
      <c r="BN25" s="35"/>
      <c r="BO25" s="35"/>
      <c r="BP25" s="35"/>
      <c r="BR25" s="26"/>
      <c r="BS25" s="26"/>
      <c r="BT25" s="26"/>
      <c r="BU25" s="26"/>
      <c r="BV25" s="26"/>
      <c r="BW25" s="26"/>
    </row>
    <row r="26" spans="1:75" ht="15.75" thickBot="1" x14ac:dyDescent="0.3">
      <c r="A26" s="16"/>
      <c r="B26" s="17" t="s">
        <v>5</v>
      </c>
      <c r="C26" s="18">
        <v>0.8</v>
      </c>
      <c r="D26" s="19">
        <v>13</v>
      </c>
      <c r="E26" s="19">
        <v>10</v>
      </c>
      <c r="F26" s="19">
        <v>10</v>
      </c>
      <c r="G26" s="19">
        <v>10</v>
      </c>
      <c r="H26" s="19">
        <v>10</v>
      </c>
      <c r="I26" s="19">
        <v>10</v>
      </c>
      <c r="J26" s="19">
        <v>8</v>
      </c>
      <c r="K26" s="19">
        <v>8</v>
      </c>
      <c r="L26" s="19">
        <v>7</v>
      </c>
      <c r="M26" s="19">
        <v>6</v>
      </c>
      <c r="N26" s="19">
        <v>5</v>
      </c>
      <c r="O26" s="19">
        <v>5</v>
      </c>
      <c r="P26" s="19">
        <v>3</v>
      </c>
      <c r="Q26" s="19">
        <v>3</v>
      </c>
      <c r="R26" s="19">
        <v>3</v>
      </c>
      <c r="S26" s="19">
        <v>2</v>
      </c>
      <c r="T26" s="19">
        <v>4</v>
      </c>
      <c r="U26" s="19">
        <v>4</v>
      </c>
      <c r="V26" s="19">
        <v>2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I26" s="39"/>
      <c r="BJ26" s="40"/>
      <c r="BK26" s="40"/>
      <c r="BL26" s="40"/>
      <c r="BM26" s="40"/>
      <c r="BN26" s="40"/>
      <c r="BO26" s="40"/>
      <c r="BP26" s="40"/>
      <c r="BR26" s="28"/>
      <c r="BS26" s="28"/>
      <c r="BT26" s="28"/>
      <c r="BU26" s="28"/>
      <c r="BV26" s="28"/>
      <c r="BW26" s="28"/>
    </row>
    <row r="27" spans="1:75" ht="15" customHeight="1" x14ac:dyDescent="0.25">
      <c r="A27" s="7" t="s">
        <v>9</v>
      </c>
      <c r="B27" s="15" t="s">
        <v>4</v>
      </c>
      <c r="C27" s="13">
        <v>0.8</v>
      </c>
      <c r="D27" s="14"/>
      <c r="E27" s="14"/>
      <c r="F27" s="14"/>
      <c r="G27" s="14"/>
      <c r="H27" s="14"/>
      <c r="I27" s="14"/>
      <c r="J27" s="14"/>
      <c r="K27" s="14"/>
      <c r="L27" s="14">
        <v>228.38377719677555</v>
      </c>
      <c r="M27" s="14">
        <v>229.68608019565343</v>
      </c>
      <c r="N27" s="14">
        <v>230.91962855845642</v>
      </c>
      <c r="O27" s="14">
        <v>232.07987767848891</v>
      </c>
      <c r="P27" s="14">
        <v>233.17993561285908</v>
      </c>
      <c r="Q27" s="14">
        <v>234.24303724456135</v>
      </c>
      <c r="R27" s="14">
        <v>235.27449373770619</v>
      </c>
      <c r="S27" s="14">
        <v>236.27523376305965</v>
      </c>
      <c r="T27" s="14">
        <v>237.24337896573934</v>
      </c>
      <c r="U27" s="14">
        <v>238.17647761944062</v>
      </c>
      <c r="V27" s="14">
        <v>239.07648550537363</v>
      </c>
      <c r="W27" s="14">
        <v>239.94334472584563</v>
      </c>
      <c r="X27" s="14">
        <v>240.78210361481428</v>
      </c>
      <c r="Y27" s="14">
        <v>241.59552359292076</v>
      </c>
      <c r="Z27" s="14">
        <v>242.38232064575249</v>
      </c>
      <c r="AA27" s="14">
        <v>243.14371296268183</v>
      </c>
      <c r="AB27" s="14">
        <v>243.88026394618333</v>
      </c>
      <c r="AC27" s="14">
        <v>244.5919438663974</v>
      </c>
      <c r="AD27" s="14">
        <v>245.28176099635678</v>
      </c>
      <c r="AE27" s="14">
        <v>245.95028260217134</v>
      </c>
      <c r="AF27" s="14">
        <v>246.59925198626397</v>
      </c>
      <c r="AG27" s="14">
        <v>247.2273239062128</v>
      </c>
      <c r="AH27" s="14">
        <v>247.83650269421935</v>
      </c>
      <c r="AI27" s="14">
        <v>248.42748544891248</v>
      </c>
      <c r="AJ27" s="14">
        <v>249.00028496931134</v>
      </c>
      <c r="AK27" s="14">
        <v>249.55694770251091</v>
      </c>
      <c r="AL27" s="14">
        <v>250.09653039430765</v>
      </c>
      <c r="AM27" s="14">
        <v>250.62078724945798</v>
      </c>
      <c r="AN27" s="14">
        <v>251.13017804766304</v>
      </c>
      <c r="AO27" s="14">
        <v>251.62515336095186</v>
      </c>
      <c r="AP27" s="14">
        <v>252.10732805214329</v>
      </c>
      <c r="AQ27" s="14">
        <v>252.57580238444899</v>
      </c>
      <c r="AR27" s="14">
        <v>253.03061734327494</v>
      </c>
      <c r="AS27" s="14">
        <v>253.47351007367445</v>
      </c>
      <c r="AT27" s="14">
        <v>253.90498095582194</v>
      </c>
      <c r="AU27" s="14">
        <v>254.32529788866475</v>
      </c>
      <c r="AV27" s="14">
        <v>254.73470756618175</v>
      </c>
      <c r="AW27" s="14">
        <v>255.13495980202791</v>
      </c>
      <c r="AX27" s="14">
        <v>255.52500349117793</v>
      </c>
      <c r="AY27" s="14">
        <v>255.90484737921557</v>
      </c>
      <c r="AZ27" s="14">
        <v>256.27463241242503</v>
      </c>
      <c r="BA27" s="14">
        <v>256.63604196721889</v>
      </c>
      <c r="BB27" s="14">
        <v>256.98949844820692</v>
      </c>
      <c r="BC27" s="14">
        <v>257.33366719447224</v>
      </c>
      <c r="BD27" s="14">
        <v>257.66995153942639</v>
      </c>
      <c r="BE27" s="14">
        <v>258.00022945181655</v>
      </c>
      <c r="BF27" s="14">
        <v>258.3234391801272</v>
      </c>
      <c r="BG27" s="14">
        <v>258.63955710857039</v>
      </c>
      <c r="BI27" s="41" t="s">
        <v>29</v>
      </c>
      <c r="BJ27" s="34">
        <f>IF(ISNUMBER(AO27-K28),(AO27-K28),"N/A")</f>
        <v>24.625153360951856</v>
      </c>
      <c r="BK27" s="34">
        <f>IF(ISNUMBER(AO27-K28),7*(AO27-K28)/30,"N/A")</f>
        <v>5.7458691175554328</v>
      </c>
      <c r="BL27" s="34">
        <f>IF(ISNUMBER(AO27-K28),(AO27-K28)/30,"N/A")</f>
        <v>0.8208384453650619</v>
      </c>
      <c r="BM27" s="34">
        <f>IF(ISNUMBER(AO29-K30),AO29-K30,"N/A")</f>
        <v>-20.294425231937304</v>
      </c>
      <c r="BN27" s="34">
        <f>IF(ISNUMBER(AO29-K30),7*(AO29-K30)/30,"N/A")</f>
        <v>-4.735365887452037</v>
      </c>
      <c r="BO27" s="34">
        <f>IF(ISNUMBER(AO29-K30),(AO29-K30)/30,"N/A")</f>
        <v>-0.67648084106457673</v>
      </c>
      <c r="BP27" s="34">
        <f>AO29</f>
        <v>3.7055747680626951</v>
      </c>
      <c r="BR27" s="26"/>
      <c r="BS27" s="26"/>
      <c r="BT27" s="26"/>
      <c r="BU27" s="26"/>
      <c r="BV27" s="26"/>
      <c r="BW27" s="26"/>
    </row>
    <row r="28" spans="1:75" x14ac:dyDescent="0.25">
      <c r="A28" s="11"/>
      <c r="B28" s="12" t="s">
        <v>5</v>
      </c>
      <c r="C28" s="13">
        <v>0.8</v>
      </c>
      <c r="D28" s="14">
        <v>215</v>
      </c>
      <c r="E28" s="14">
        <v>218</v>
      </c>
      <c r="F28" s="14">
        <v>219</v>
      </c>
      <c r="G28" s="14">
        <v>219</v>
      </c>
      <c r="H28" s="14">
        <v>219</v>
      </c>
      <c r="I28" s="14">
        <v>222</v>
      </c>
      <c r="J28" s="14">
        <v>225</v>
      </c>
      <c r="K28" s="14">
        <v>227</v>
      </c>
      <c r="L28" s="14">
        <v>230</v>
      </c>
      <c r="M28" s="14">
        <v>232</v>
      </c>
      <c r="N28" s="14">
        <v>232</v>
      </c>
      <c r="O28" s="14">
        <v>236</v>
      </c>
      <c r="P28" s="14">
        <v>237</v>
      </c>
      <c r="Q28" s="14">
        <v>239</v>
      </c>
      <c r="R28" s="14">
        <v>239</v>
      </c>
      <c r="S28" s="14">
        <v>244</v>
      </c>
      <c r="T28" s="14">
        <v>244</v>
      </c>
      <c r="U28" s="14">
        <v>245</v>
      </c>
      <c r="V28" s="14">
        <v>247</v>
      </c>
      <c r="W28" s="14">
        <v>250</v>
      </c>
      <c r="X28" s="14">
        <v>250</v>
      </c>
      <c r="Y28" s="14">
        <v>250</v>
      </c>
      <c r="Z28" s="14">
        <v>251</v>
      </c>
      <c r="AA28" s="14">
        <v>251</v>
      </c>
      <c r="AB28" s="14">
        <v>254</v>
      </c>
      <c r="AC28" s="14">
        <v>254</v>
      </c>
      <c r="AD28" s="14">
        <v>256</v>
      </c>
      <c r="AE28" s="14">
        <v>256</v>
      </c>
      <c r="AF28" s="14">
        <v>256</v>
      </c>
      <c r="AG28" s="14">
        <v>256</v>
      </c>
      <c r="AH28" s="14">
        <v>256</v>
      </c>
      <c r="AI28" s="14">
        <v>256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I28" s="38"/>
      <c r="BJ28" s="35"/>
      <c r="BK28" s="35"/>
      <c r="BL28" s="35"/>
      <c r="BM28" s="35"/>
      <c r="BN28" s="35"/>
      <c r="BO28" s="35"/>
      <c r="BP28" s="35"/>
      <c r="BR28" s="26"/>
      <c r="BS28" s="26"/>
      <c r="BT28" s="26"/>
      <c r="BU28" s="26"/>
      <c r="BV28" s="26"/>
      <c r="BW28" s="26"/>
    </row>
    <row r="29" spans="1:75" x14ac:dyDescent="0.25">
      <c r="A29" s="11" t="s">
        <v>9</v>
      </c>
      <c r="B29" s="15" t="s">
        <v>6</v>
      </c>
      <c r="C29" s="13">
        <v>0.8</v>
      </c>
      <c r="D29" s="14"/>
      <c r="E29" s="14"/>
      <c r="F29" s="14"/>
      <c r="G29" s="14"/>
      <c r="H29" s="14"/>
      <c r="I29" s="14"/>
      <c r="J29" s="14"/>
      <c r="K29" s="14"/>
      <c r="L29" s="14">
        <v>24.379313856609397</v>
      </c>
      <c r="M29" s="14">
        <v>22.618775671314268</v>
      </c>
      <c r="N29" s="14">
        <v>20.993737354918078</v>
      </c>
      <c r="O29" s="14">
        <v>19.475238937334147</v>
      </c>
      <c r="P29" s="14">
        <v>18.081444192607627</v>
      </c>
      <c r="Q29" s="14">
        <v>16.852775465606406</v>
      </c>
      <c r="R29" s="14">
        <v>15.730065054245333</v>
      </c>
      <c r="S29" s="14">
        <v>14.661702636152148</v>
      </c>
      <c r="T29" s="14">
        <v>13.663592247404921</v>
      </c>
      <c r="U29" s="14">
        <v>12.739630638802145</v>
      </c>
      <c r="V29" s="14">
        <v>11.88832683476503</v>
      </c>
      <c r="W29" s="14">
        <v>11.128119050896348</v>
      </c>
      <c r="X29" s="14">
        <v>10.452763792974208</v>
      </c>
      <c r="Y29" s="14">
        <v>9.8217427653068352</v>
      </c>
      <c r="Z29" s="14">
        <v>9.2160032276651851</v>
      </c>
      <c r="AA29" s="14">
        <v>8.6512895829712022</v>
      </c>
      <c r="AB29" s="14">
        <v>8.1292182403944473</v>
      </c>
      <c r="AC29" s="14">
        <v>7.6456303089052007</v>
      </c>
      <c r="AD29" s="14">
        <v>7.1966064089029942</v>
      </c>
      <c r="AE29" s="14">
        <v>6.7840715006510637</v>
      </c>
      <c r="AF29" s="14">
        <v>6.3928552496071838</v>
      </c>
      <c r="AG29" s="14">
        <v>6.0220730271521283</v>
      </c>
      <c r="AH29" s="14">
        <v>5.6739847931588105</v>
      </c>
      <c r="AI29" s="14">
        <v>5.3453619079524906</v>
      </c>
      <c r="AJ29" s="14">
        <v>5.0329713475929045</v>
      </c>
      <c r="AK29" s="14">
        <v>4.7381585823865606</v>
      </c>
      <c r="AL29" s="14">
        <v>4.4613491106067862</v>
      </c>
      <c r="AM29" s="14">
        <v>4.1946992399716683</v>
      </c>
      <c r="AN29" s="14">
        <v>3.9442914412564867</v>
      </c>
      <c r="AO29" s="14">
        <v>3.7055747680626951</v>
      </c>
      <c r="AP29" s="14">
        <v>3.4768629334691079</v>
      </c>
      <c r="AQ29" s="14">
        <v>3.2576462236943455</v>
      </c>
      <c r="AR29" s="14">
        <v>3.0510358448263801</v>
      </c>
      <c r="AS29" s="14">
        <v>2.8545453505905285</v>
      </c>
      <c r="AT29" s="14">
        <v>2.6648554571927874</v>
      </c>
      <c r="AU29" s="14">
        <v>2.4847077348488504</v>
      </c>
      <c r="AV29" s="14">
        <v>2.3129166296380959</v>
      </c>
      <c r="AW29" s="14">
        <v>2.1498472469669041</v>
      </c>
      <c r="AX29" s="14">
        <v>1.9938886920449681</v>
      </c>
      <c r="AY29" s="14">
        <v>1.8444533846469806</v>
      </c>
      <c r="AZ29" s="14">
        <v>1.7009834077816555</v>
      </c>
      <c r="BA29" s="14">
        <v>1.5623507246902868</v>
      </c>
      <c r="BB29" s="14">
        <v>1.431364833352414</v>
      </c>
      <c r="BC29" s="14">
        <v>1.305546229342863</v>
      </c>
      <c r="BD29" s="14">
        <v>1.1843863106756856</v>
      </c>
      <c r="BE29" s="14">
        <v>1.0689023843567105</v>
      </c>
      <c r="BF29" s="14">
        <v>0.95987435500978169</v>
      </c>
      <c r="BG29" s="14">
        <v>0.85497971803325656</v>
      </c>
      <c r="BI29" s="38"/>
      <c r="BJ29" s="35"/>
      <c r="BK29" s="35"/>
      <c r="BL29" s="35"/>
      <c r="BM29" s="35"/>
      <c r="BN29" s="35"/>
      <c r="BO29" s="35"/>
      <c r="BP29" s="35"/>
      <c r="BR29" s="26"/>
      <c r="BS29" s="26"/>
      <c r="BT29" s="26"/>
      <c r="BU29" s="26"/>
      <c r="BV29" s="26"/>
      <c r="BW29" s="26"/>
    </row>
    <row r="30" spans="1:75" x14ac:dyDescent="0.25">
      <c r="A30" s="11"/>
      <c r="B30" s="12" t="s">
        <v>5</v>
      </c>
      <c r="C30" s="13">
        <v>0.8</v>
      </c>
      <c r="D30" s="14">
        <v>53</v>
      </c>
      <c r="E30" s="14">
        <v>43</v>
      </c>
      <c r="F30" s="14">
        <v>35</v>
      </c>
      <c r="G30" s="14">
        <v>29</v>
      </c>
      <c r="H30" s="14">
        <v>20</v>
      </c>
      <c r="I30" s="14">
        <v>19</v>
      </c>
      <c r="J30" s="14">
        <v>22</v>
      </c>
      <c r="K30" s="14">
        <v>24</v>
      </c>
      <c r="L30" s="14">
        <v>24</v>
      </c>
      <c r="M30" s="14">
        <v>25</v>
      </c>
      <c r="N30" s="14">
        <v>22</v>
      </c>
      <c r="O30" s="14">
        <v>22</v>
      </c>
      <c r="P30" s="14">
        <v>21</v>
      </c>
      <c r="Q30" s="14">
        <v>22</v>
      </c>
      <c r="R30" s="14">
        <v>23</v>
      </c>
      <c r="S30" s="14">
        <v>27</v>
      </c>
      <c r="T30" s="14">
        <v>21</v>
      </c>
      <c r="U30" s="14">
        <v>19</v>
      </c>
      <c r="V30" s="14">
        <v>17</v>
      </c>
      <c r="W30" s="14">
        <v>18</v>
      </c>
      <c r="X30" s="14">
        <v>16</v>
      </c>
      <c r="Y30" s="14">
        <v>16</v>
      </c>
      <c r="Z30" s="14">
        <v>14</v>
      </c>
      <c r="AA30" s="14">
        <v>11</v>
      </c>
      <c r="AB30" s="14">
        <v>13</v>
      </c>
      <c r="AC30" s="14">
        <v>11</v>
      </c>
      <c r="AD30" s="14">
        <v>8</v>
      </c>
      <c r="AE30" s="14">
        <v>7</v>
      </c>
      <c r="AF30" s="14">
        <v>6</v>
      </c>
      <c r="AG30" s="14">
        <v>5</v>
      </c>
      <c r="AH30" s="14">
        <v>4</v>
      </c>
      <c r="AI30" s="14">
        <v>3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I30" s="42"/>
      <c r="BJ30" s="36"/>
      <c r="BK30" s="36"/>
      <c r="BL30" s="36"/>
      <c r="BM30" s="36"/>
      <c r="BN30" s="36"/>
      <c r="BO30" s="36"/>
      <c r="BP30" s="36"/>
      <c r="BR30" s="27">
        <v>64</v>
      </c>
      <c r="BS30" s="27">
        <v>31</v>
      </c>
      <c r="BT30" s="27">
        <v>153</v>
      </c>
      <c r="BU30" s="27">
        <v>98</v>
      </c>
      <c r="BV30" s="27">
        <v>1694</v>
      </c>
      <c r="BW30" s="27">
        <v>573</v>
      </c>
    </row>
    <row r="31" spans="1:75" x14ac:dyDescent="0.25">
      <c r="A31" s="7" t="s">
        <v>9</v>
      </c>
      <c r="B31" s="8" t="s">
        <v>21</v>
      </c>
      <c r="C31" s="9">
        <v>0.8</v>
      </c>
      <c r="D31" s="10"/>
      <c r="E31" s="10"/>
      <c r="F31" s="10"/>
      <c r="G31" s="10"/>
      <c r="H31" s="10"/>
      <c r="I31" s="10"/>
      <c r="J31" s="10"/>
      <c r="K31" s="10"/>
      <c r="L31" s="10">
        <v>46.4118440649004</v>
      </c>
      <c r="M31" s="10">
        <v>46.803518391610851</v>
      </c>
      <c r="N31" s="10">
        <v>47.174379253164616</v>
      </c>
      <c r="O31" s="10">
        <v>47.521979943885171</v>
      </c>
      <c r="P31" s="10">
        <v>47.851520883492306</v>
      </c>
      <c r="Q31" s="10">
        <v>48.170201173013226</v>
      </c>
      <c r="R31" s="10">
        <v>48.476633873542852</v>
      </c>
      <c r="S31" s="10">
        <v>48.770310496021011</v>
      </c>
      <c r="T31" s="10">
        <v>49.053929271800982</v>
      </c>
      <c r="U31" s="10">
        <v>49.327132960404661</v>
      </c>
      <c r="V31" s="10">
        <v>49.588528656795937</v>
      </c>
      <c r="W31" s="10">
        <v>49.842303399144591</v>
      </c>
      <c r="X31" s="10">
        <v>50.087560011245301</v>
      </c>
      <c r="Y31" s="10">
        <v>50.325626961194352</v>
      </c>
      <c r="Z31" s="10">
        <v>50.555533771759372</v>
      </c>
      <c r="AA31" s="10">
        <v>50.77762787171126</v>
      </c>
      <c r="AB31" s="10">
        <v>50.992036053535948</v>
      </c>
      <c r="AC31" s="10">
        <v>51.198817671097032</v>
      </c>
      <c r="AD31" s="10">
        <v>51.399188170424125</v>
      </c>
      <c r="AE31" s="10">
        <v>51.593482138371549</v>
      </c>
      <c r="AF31" s="10">
        <v>51.781799188203621</v>
      </c>
      <c r="AG31" s="10">
        <v>51.964129558559563</v>
      </c>
      <c r="AH31" s="10">
        <v>52.140925781316014</v>
      </c>
      <c r="AI31" s="10">
        <v>52.312251535855793</v>
      </c>
      <c r="AJ31" s="10">
        <v>52.478155230526781</v>
      </c>
      <c r="AK31" s="10">
        <v>52.639126558864731</v>
      </c>
      <c r="AL31" s="10">
        <v>52.795293417310148</v>
      </c>
      <c r="AM31" s="10">
        <v>52.946864761602932</v>
      </c>
      <c r="AN31" s="10">
        <v>53.093940007334311</v>
      </c>
      <c r="AO31" s="10">
        <v>53.236858423854841</v>
      </c>
      <c r="AP31" s="10">
        <v>53.375780844704344</v>
      </c>
      <c r="AQ31" s="10">
        <v>53.510732437492166</v>
      </c>
      <c r="AR31" s="10">
        <v>53.641802005887264</v>
      </c>
      <c r="AS31" s="10">
        <v>53.769278001293806</v>
      </c>
      <c r="AT31" s="10">
        <v>53.893312535179263</v>
      </c>
      <c r="AU31" s="10">
        <v>54.014021912267737</v>
      </c>
      <c r="AV31" s="10">
        <v>54.131519391991219</v>
      </c>
      <c r="AW31" s="10">
        <v>54.246112434032312</v>
      </c>
      <c r="AX31" s="10">
        <v>54.357736245579389</v>
      </c>
      <c r="AY31" s="10">
        <v>54.466466256552437</v>
      </c>
      <c r="AZ31" s="10">
        <v>54.57236306359566</v>
      </c>
      <c r="BA31" s="10">
        <v>54.675687739172893</v>
      </c>
      <c r="BB31" s="10">
        <v>54.776562293705638</v>
      </c>
      <c r="BC31" s="10">
        <v>54.874881061612868</v>
      </c>
      <c r="BD31" s="10">
        <v>54.970860978180802</v>
      </c>
      <c r="BE31" s="10">
        <v>55.064795770777259</v>
      </c>
      <c r="BF31" s="10">
        <v>55.15661899624687</v>
      </c>
      <c r="BG31" s="10">
        <v>55.246391692067085</v>
      </c>
      <c r="BI31" s="37" t="s">
        <v>30</v>
      </c>
      <c r="BJ31" s="34">
        <f>IF(ISNUMBER(AO31-K32),(AO31-K32),"N/A")</f>
        <v>7.2368584238548408</v>
      </c>
      <c r="BK31" s="34">
        <f>IF(ISNUMBER(AO31-K32),7*(AO31-K32)/30,"N/A")</f>
        <v>1.6886002988994628</v>
      </c>
      <c r="BL31" s="35">
        <f>IF(ISNUMBER(AO31-K32),(AO31-K32)/30,"N/A")</f>
        <v>0.24122861412849469</v>
      </c>
      <c r="BM31" s="35">
        <f>IF(ISNUMBER(AO33-K34),AO33-K34,"N/A")</f>
        <v>-4.9093013056977073</v>
      </c>
      <c r="BN31" s="35">
        <f>IF(ISNUMBER(AO33-K34),7*(AO33-K34)/30,"N/A")</f>
        <v>-1.1455036379961316</v>
      </c>
      <c r="BO31" s="35">
        <f>IF(ISNUMBER(AO33-K34),(AO33-K34)/30,"N/A")</f>
        <v>-0.16364337685659025</v>
      </c>
      <c r="BP31" s="35">
        <f>AO33</f>
        <v>9.0698694302292437E-2</v>
      </c>
      <c r="BR31" s="26"/>
      <c r="BS31" s="26"/>
      <c r="BT31" s="26"/>
      <c r="BU31" s="26"/>
      <c r="BV31" s="26"/>
      <c r="BW31" s="26"/>
    </row>
    <row r="32" spans="1:75" x14ac:dyDescent="0.25">
      <c r="A32" s="11"/>
      <c r="B32" s="12" t="s">
        <v>5</v>
      </c>
      <c r="C32" s="13">
        <v>0.8</v>
      </c>
      <c r="D32" s="14">
        <v>43</v>
      </c>
      <c r="E32" s="14">
        <v>43</v>
      </c>
      <c r="F32" s="14">
        <v>43</v>
      </c>
      <c r="G32" s="14">
        <v>43</v>
      </c>
      <c r="H32" s="14">
        <v>43</v>
      </c>
      <c r="I32" s="14">
        <v>44</v>
      </c>
      <c r="J32" s="14">
        <v>45</v>
      </c>
      <c r="K32" s="14">
        <v>46</v>
      </c>
      <c r="L32" s="14">
        <v>47</v>
      </c>
      <c r="M32" s="14">
        <v>48</v>
      </c>
      <c r="N32" s="14">
        <v>48</v>
      </c>
      <c r="O32" s="14">
        <v>48</v>
      </c>
      <c r="P32" s="14">
        <v>48</v>
      </c>
      <c r="Q32" s="14">
        <v>48</v>
      </c>
      <c r="R32" s="14">
        <v>49</v>
      </c>
      <c r="S32" s="14">
        <v>49</v>
      </c>
      <c r="T32" s="14">
        <v>49</v>
      </c>
      <c r="U32" s="14">
        <v>49</v>
      </c>
      <c r="V32" s="14">
        <v>49</v>
      </c>
      <c r="W32" s="14">
        <v>51</v>
      </c>
      <c r="X32" s="14">
        <v>51</v>
      </c>
      <c r="Y32" s="14">
        <v>51</v>
      </c>
      <c r="Z32" s="14">
        <v>52</v>
      </c>
      <c r="AA32" s="14">
        <v>52</v>
      </c>
      <c r="AB32" s="14">
        <v>53</v>
      </c>
      <c r="AC32" s="14">
        <v>53</v>
      </c>
      <c r="AD32" s="14">
        <v>53</v>
      </c>
      <c r="AE32" s="14">
        <v>53</v>
      </c>
      <c r="AF32" s="14">
        <v>53</v>
      </c>
      <c r="AG32" s="14">
        <v>53</v>
      </c>
      <c r="AH32" s="14">
        <v>53</v>
      </c>
      <c r="AI32" s="14">
        <v>53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I32" s="38"/>
      <c r="BJ32" s="35"/>
      <c r="BK32" s="35"/>
      <c r="BL32" s="35"/>
      <c r="BM32" s="35"/>
      <c r="BN32" s="35"/>
      <c r="BO32" s="35"/>
      <c r="BP32" s="35"/>
      <c r="BR32" s="26"/>
      <c r="BS32" s="26"/>
      <c r="BT32" s="26"/>
      <c r="BU32" s="26"/>
      <c r="BV32" s="26"/>
      <c r="BW32" s="26"/>
    </row>
    <row r="33" spans="1:75" x14ac:dyDescent="0.25">
      <c r="A33" s="11" t="s">
        <v>9</v>
      </c>
      <c r="B33" s="15" t="s">
        <v>22</v>
      </c>
      <c r="C33" s="13">
        <v>0.8</v>
      </c>
      <c r="D33" s="14"/>
      <c r="E33" s="14"/>
      <c r="F33" s="14"/>
      <c r="G33" s="14"/>
      <c r="H33" s="14"/>
      <c r="I33" s="14"/>
      <c r="J33" s="14"/>
      <c r="K33" s="14"/>
      <c r="L33" s="14">
        <v>5.8640067422892725</v>
      </c>
      <c r="M33" s="14">
        <v>5.4099793697160958</v>
      </c>
      <c r="N33" s="14">
        <v>4.9918529763190094</v>
      </c>
      <c r="O33" s="14">
        <v>4.5888459974109566</v>
      </c>
      <c r="P33" s="14">
        <v>4.2153986815008881</v>
      </c>
      <c r="Q33" s="14">
        <v>3.8794286809688243</v>
      </c>
      <c r="R33" s="14">
        <v>3.5686951027032556</v>
      </c>
      <c r="S33" s="14">
        <v>3.2805889698669977</v>
      </c>
      <c r="T33" s="14">
        <v>3.0153551300798149</v>
      </c>
      <c r="U33" s="14">
        <v>2.767485955079612</v>
      </c>
      <c r="V33" s="14">
        <v>2.5323361374535605</v>
      </c>
      <c r="W33" s="14">
        <v>2.3176376396417822</v>
      </c>
      <c r="X33" s="14">
        <v>2.1264665202217898</v>
      </c>
      <c r="Y33" s="14">
        <v>1.939768660718197</v>
      </c>
      <c r="Z33" s="14">
        <v>1.7690041257672042</v>
      </c>
      <c r="AA33" s="14">
        <v>1.6125813551040702</v>
      </c>
      <c r="AB33" s="14">
        <v>1.4560714838679956</v>
      </c>
      <c r="AC33" s="14">
        <v>1.3176539335120281</v>
      </c>
      <c r="AD33" s="14">
        <v>1.1855440524684004</v>
      </c>
      <c r="AE33" s="14">
        <v>1.0544446614682017</v>
      </c>
      <c r="AF33" s="14">
        <v>0.93853191546255332</v>
      </c>
      <c r="AG33" s="14">
        <v>0.82216985400035902</v>
      </c>
      <c r="AH33" s="14">
        <v>0.71366193323306348</v>
      </c>
      <c r="AI33" s="14">
        <v>0.61085450224491877</v>
      </c>
      <c r="AJ33" s="14">
        <v>0.5107835340789173</v>
      </c>
      <c r="AK33" s="14">
        <v>0.42125317651342492</v>
      </c>
      <c r="AL33" s="14">
        <v>0.33111354555873412</v>
      </c>
      <c r="AM33" s="14">
        <v>0.24763978044234788</v>
      </c>
      <c r="AN33" s="14">
        <v>0.16621879581327043</v>
      </c>
      <c r="AO33" s="14">
        <v>9.0698694302292437E-2</v>
      </c>
      <c r="AP33" s="14">
        <v>1.8249369933546783E-2</v>
      </c>
      <c r="AQ33" s="14" t="s">
        <v>41</v>
      </c>
      <c r="AR33" s="14" t="s">
        <v>41</v>
      </c>
      <c r="AS33" s="14" t="s">
        <v>41</v>
      </c>
      <c r="AT33" s="14" t="s">
        <v>41</v>
      </c>
      <c r="AU33" s="14" t="s">
        <v>41</v>
      </c>
      <c r="AV33" s="14" t="s">
        <v>41</v>
      </c>
      <c r="AW33" s="14" t="s">
        <v>41</v>
      </c>
      <c r="AX33" s="14" t="s">
        <v>41</v>
      </c>
      <c r="AY33" s="14" t="s">
        <v>41</v>
      </c>
      <c r="AZ33" s="14" t="s">
        <v>41</v>
      </c>
      <c r="BA33" s="14" t="s">
        <v>41</v>
      </c>
      <c r="BB33" s="14" t="s">
        <v>41</v>
      </c>
      <c r="BC33" s="14" t="s">
        <v>41</v>
      </c>
      <c r="BD33" s="14" t="s">
        <v>41</v>
      </c>
      <c r="BE33" s="14" t="s">
        <v>41</v>
      </c>
      <c r="BF33" s="14" t="s">
        <v>41</v>
      </c>
      <c r="BG33" s="14" t="s">
        <v>41</v>
      </c>
      <c r="BI33" s="38"/>
      <c r="BJ33" s="35"/>
      <c r="BK33" s="35"/>
      <c r="BL33" s="35"/>
      <c r="BM33" s="35"/>
      <c r="BN33" s="35"/>
      <c r="BO33" s="35"/>
      <c r="BP33" s="35"/>
      <c r="BR33" s="26"/>
      <c r="BS33" s="26"/>
      <c r="BT33" s="26"/>
      <c r="BU33" s="26"/>
      <c r="BV33" s="26"/>
      <c r="BW33" s="26"/>
    </row>
    <row r="34" spans="1:75" ht="15.75" thickBot="1" x14ac:dyDescent="0.3">
      <c r="A34" s="16"/>
      <c r="B34" s="17" t="s">
        <v>5</v>
      </c>
      <c r="C34" s="18">
        <v>0.8</v>
      </c>
      <c r="D34" s="19">
        <v>5</v>
      </c>
      <c r="E34" s="19">
        <v>5</v>
      </c>
      <c r="F34" s="19">
        <v>3</v>
      </c>
      <c r="G34" s="19">
        <v>3</v>
      </c>
      <c r="H34" s="19">
        <v>2</v>
      </c>
      <c r="I34" s="19">
        <v>3</v>
      </c>
      <c r="J34" s="19">
        <v>4</v>
      </c>
      <c r="K34" s="19">
        <v>5</v>
      </c>
      <c r="L34" s="19">
        <v>6</v>
      </c>
      <c r="M34" s="19">
        <v>6</v>
      </c>
      <c r="N34" s="19">
        <v>3</v>
      </c>
      <c r="O34" s="19">
        <v>4</v>
      </c>
      <c r="P34" s="19">
        <v>4</v>
      </c>
      <c r="Q34" s="19">
        <v>4</v>
      </c>
      <c r="R34" s="19">
        <v>5</v>
      </c>
      <c r="S34" s="19">
        <v>5</v>
      </c>
      <c r="T34" s="19">
        <v>5</v>
      </c>
      <c r="U34" s="19">
        <v>4</v>
      </c>
      <c r="V34" s="19">
        <v>1</v>
      </c>
      <c r="W34" s="19">
        <v>3</v>
      </c>
      <c r="X34" s="19">
        <v>2</v>
      </c>
      <c r="Y34" s="19">
        <v>2</v>
      </c>
      <c r="Z34" s="19">
        <v>3</v>
      </c>
      <c r="AA34" s="19">
        <v>2</v>
      </c>
      <c r="AB34" s="19">
        <v>2</v>
      </c>
      <c r="AC34" s="19">
        <v>2</v>
      </c>
      <c r="AD34" s="19">
        <v>2</v>
      </c>
      <c r="AE34" s="19">
        <v>2</v>
      </c>
      <c r="AF34" s="19">
        <v>1</v>
      </c>
      <c r="AG34" s="19">
        <v>1</v>
      </c>
      <c r="AH34" s="19">
        <v>1</v>
      </c>
      <c r="AI34" s="19">
        <v>1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I34" s="39"/>
      <c r="BJ34" s="40"/>
      <c r="BK34" s="40"/>
      <c r="BL34" s="40"/>
      <c r="BM34" s="40"/>
      <c r="BN34" s="40"/>
      <c r="BO34" s="40"/>
      <c r="BP34" s="40"/>
      <c r="BR34" s="28"/>
      <c r="BS34" s="28"/>
      <c r="BT34" s="28"/>
      <c r="BU34" s="28"/>
      <c r="BV34" s="28"/>
      <c r="BW34" s="28"/>
    </row>
    <row r="35" spans="1:75" ht="15" customHeight="1" x14ac:dyDescent="0.25">
      <c r="A35" s="7" t="s">
        <v>10</v>
      </c>
      <c r="B35" s="15" t="s">
        <v>4</v>
      </c>
      <c r="C35" s="13">
        <v>0.8</v>
      </c>
      <c r="D35" s="14"/>
      <c r="E35" s="14"/>
      <c r="F35" s="14"/>
      <c r="G35" s="14"/>
      <c r="H35" s="14"/>
      <c r="I35" s="14"/>
      <c r="J35" s="14"/>
      <c r="K35" s="14"/>
      <c r="L35" s="14">
        <v>112.08826529909976</v>
      </c>
      <c r="M35" s="14">
        <v>113.11033538717649</v>
      </c>
      <c r="N35" s="14">
        <v>114.08041499371129</v>
      </c>
      <c r="O35" s="14">
        <v>114.99369016428618</v>
      </c>
      <c r="P35" s="14">
        <v>115.85898729042229</v>
      </c>
      <c r="Q35" s="14">
        <v>116.69497779799582</v>
      </c>
      <c r="R35" s="14">
        <v>117.50479998195465</v>
      </c>
      <c r="S35" s="14">
        <v>118.28999414937788</v>
      </c>
      <c r="T35" s="14">
        <v>119.0487449050805</v>
      </c>
      <c r="U35" s="14">
        <v>119.77985175413293</v>
      </c>
      <c r="V35" s="14">
        <v>120.4852830817527</v>
      </c>
      <c r="W35" s="14">
        <v>121.16464025207124</v>
      </c>
      <c r="X35" s="14">
        <v>121.82200490086839</v>
      </c>
      <c r="Y35" s="14">
        <v>122.45945851868618</v>
      </c>
      <c r="Z35" s="14">
        <v>123.07614548453364</v>
      </c>
      <c r="AA35" s="14">
        <v>123.67289232223371</v>
      </c>
      <c r="AB35" s="14">
        <v>124.25028085439999</v>
      </c>
      <c r="AC35" s="14">
        <v>124.80818337007602</v>
      </c>
      <c r="AD35" s="14">
        <v>125.34910921212153</v>
      </c>
      <c r="AE35" s="14">
        <v>125.87330731708795</v>
      </c>
      <c r="AF35" s="14">
        <v>126.38215456140721</v>
      </c>
      <c r="AG35" s="14">
        <v>126.87464611563085</v>
      </c>
      <c r="AH35" s="14">
        <v>127.3523821611671</v>
      </c>
      <c r="AI35" s="14">
        <v>127.81586449797986</v>
      </c>
      <c r="AJ35" s="14">
        <v>128.26516789960925</v>
      </c>
      <c r="AK35" s="14">
        <v>128.70189527767351</v>
      </c>
      <c r="AL35" s="14">
        <v>129.12519234641201</v>
      </c>
      <c r="AM35" s="14">
        <v>129.53645728716572</v>
      </c>
      <c r="AN35" s="14">
        <v>129.93613941698595</v>
      </c>
      <c r="AO35" s="14">
        <v>130.32450983354963</v>
      </c>
      <c r="AP35" s="14">
        <v>130.70294126545406</v>
      </c>
      <c r="AQ35" s="14">
        <v>131.07063494246944</v>
      </c>
      <c r="AR35" s="14">
        <v>131.42758570830628</v>
      </c>
      <c r="AS35" s="14">
        <v>131.77522688289676</v>
      </c>
      <c r="AT35" s="14">
        <v>132.11395205129907</v>
      </c>
      <c r="AU35" s="14">
        <v>132.44395632798759</v>
      </c>
      <c r="AV35" s="14">
        <v>132.76542285509663</v>
      </c>
      <c r="AW35" s="14">
        <v>133.07979690572841</v>
      </c>
      <c r="AX35" s="14">
        <v>133.38617337526026</v>
      </c>
      <c r="AY35" s="14">
        <v>133.68452844243282</v>
      </c>
      <c r="AZ35" s="14">
        <v>133.97495942490934</v>
      </c>
      <c r="BA35" s="14">
        <v>134.25885963864462</v>
      </c>
      <c r="BB35" s="14">
        <v>134.53656530560573</v>
      </c>
      <c r="BC35" s="14">
        <v>134.80693791078622</v>
      </c>
      <c r="BD35" s="14">
        <v>135.07113983549334</v>
      </c>
      <c r="BE35" s="14">
        <v>135.33074142495533</v>
      </c>
      <c r="BF35" s="14">
        <v>135.58483229883828</v>
      </c>
      <c r="BG35" s="14">
        <v>135.83336821570754</v>
      </c>
      <c r="BI35" s="41" t="s">
        <v>29</v>
      </c>
      <c r="BJ35" s="34">
        <f>IF(ISNUMBER(AO35-K36),(AO35-K36),"N/A")</f>
        <v>19.324509833549627</v>
      </c>
      <c r="BK35" s="34">
        <f>IF(ISNUMBER(AO35-K36),7*(AO35-K36)/30,"N/A")</f>
        <v>4.5090522944949125</v>
      </c>
      <c r="BL35" s="34">
        <f>IF(ISNUMBER(AO35-K36),(AO35-K36)/30,"N/A")</f>
        <v>0.6441503277849876</v>
      </c>
      <c r="BM35" s="34">
        <f>IF(ISNUMBER(AO37-K38),AO37-K38,"N/A")</f>
        <v>-15.27620864479581</v>
      </c>
      <c r="BN35" s="34">
        <f>IF(ISNUMBER(AO37-K38),7*(AO37-K38)/30,"N/A")</f>
        <v>-3.564448683785689</v>
      </c>
      <c r="BO35" s="34">
        <f>IF(ISNUMBER(AO37-K38),(AO37-K38)/30,"N/A")</f>
        <v>-0.509206954826527</v>
      </c>
      <c r="BP35" s="34">
        <f>AO37</f>
        <v>3.7237913552041899</v>
      </c>
      <c r="BR35" s="26"/>
      <c r="BS35" s="26"/>
      <c r="BT35" s="26"/>
      <c r="BU35" s="26"/>
      <c r="BV35" s="26"/>
      <c r="BW35" s="26"/>
    </row>
    <row r="36" spans="1:75" x14ac:dyDescent="0.25">
      <c r="A36" s="11"/>
      <c r="B36" s="12" t="s">
        <v>5</v>
      </c>
      <c r="C36" s="13">
        <v>0.8</v>
      </c>
      <c r="D36" s="14">
        <v>101</v>
      </c>
      <c r="E36" s="14">
        <v>102</v>
      </c>
      <c r="F36" s="14">
        <v>104</v>
      </c>
      <c r="G36" s="14">
        <v>107</v>
      </c>
      <c r="H36" s="14">
        <v>109</v>
      </c>
      <c r="I36" s="14">
        <v>109</v>
      </c>
      <c r="J36" s="14">
        <v>110</v>
      </c>
      <c r="K36" s="14">
        <v>111</v>
      </c>
      <c r="L36" s="14">
        <v>112</v>
      </c>
      <c r="M36" s="14">
        <v>113</v>
      </c>
      <c r="N36" s="14">
        <v>113</v>
      </c>
      <c r="O36" s="14">
        <v>113</v>
      </c>
      <c r="P36" s="14">
        <v>114</v>
      </c>
      <c r="Q36" s="14">
        <v>114</v>
      </c>
      <c r="R36" s="14">
        <v>114</v>
      </c>
      <c r="S36" s="14">
        <v>114</v>
      </c>
      <c r="T36" s="14">
        <v>115</v>
      </c>
      <c r="U36" s="14">
        <v>115</v>
      </c>
      <c r="V36" s="14">
        <v>115</v>
      </c>
      <c r="W36" s="14">
        <v>115</v>
      </c>
      <c r="X36" s="14">
        <v>115</v>
      </c>
      <c r="Y36" s="14">
        <v>117</v>
      </c>
      <c r="Z36" s="14">
        <v>117</v>
      </c>
      <c r="AA36" s="14">
        <v>117</v>
      </c>
      <c r="AB36" s="14">
        <v>117</v>
      </c>
      <c r="AC36" s="14">
        <v>118</v>
      </c>
      <c r="AD36" s="14">
        <v>118</v>
      </c>
      <c r="AE36" s="14">
        <v>118</v>
      </c>
      <c r="AF36" s="14">
        <v>118</v>
      </c>
      <c r="AG36" s="14">
        <v>118</v>
      </c>
      <c r="AH36" s="14">
        <v>118</v>
      </c>
      <c r="AI36" s="14">
        <v>118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I36" s="38"/>
      <c r="BJ36" s="35"/>
      <c r="BK36" s="35"/>
      <c r="BL36" s="35"/>
      <c r="BM36" s="35"/>
      <c r="BN36" s="35"/>
      <c r="BO36" s="35"/>
      <c r="BP36" s="35"/>
      <c r="BR36" s="26"/>
      <c r="BS36" s="26"/>
      <c r="BT36" s="26"/>
      <c r="BU36" s="26"/>
      <c r="BV36" s="26"/>
      <c r="BW36" s="26"/>
    </row>
    <row r="37" spans="1:75" x14ac:dyDescent="0.25">
      <c r="A37" s="11" t="s">
        <v>10</v>
      </c>
      <c r="B37" s="15" t="s">
        <v>6</v>
      </c>
      <c r="C37" s="13">
        <v>0.8</v>
      </c>
      <c r="D37" s="14"/>
      <c r="E37" s="14"/>
      <c r="F37" s="14"/>
      <c r="G37" s="14"/>
      <c r="H37" s="14"/>
      <c r="I37" s="14"/>
      <c r="J37" s="14"/>
      <c r="K37" s="14"/>
      <c r="L37" s="14">
        <v>21.181540186246043</v>
      </c>
      <c r="M37" s="14">
        <v>19.677470383392603</v>
      </c>
      <c r="N37" s="14">
        <v>18.283608747667397</v>
      </c>
      <c r="O37" s="14">
        <v>16.984373549830494</v>
      </c>
      <c r="P37" s="14">
        <v>15.794593576197681</v>
      </c>
      <c r="Q37" s="14">
        <v>14.745458429839097</v>
      </c>
      <c r="R37" s="14">
        <v>13.789379726896886</v>
      </c>
      <c r="S37" s="14">
        <v>12.883474562921132</v>
      </c>
      <c r="T37" s="14">
        <v>12.033393556508798</v>
      </c>
      <c r="U37" s="14">
        <v>11.243047126389424</v>
      </c>
      <c r="V37" s="14">
        <v>10.51826148915559</v>
      </c>
      <c r="W37" s="14">
        <v>9.8726962086315027</v>
      </c>
      <c r="X37" s="14">
        <v>9.2997805372591955</v>
      </c>
      <c r="Y37" s="14">
        <v>8.7697275651269351</v>
      </c>
      <c r="Z37" s="14">
        <v>8.2625408707856884</v>
      </c>
      <c r="AA37" s="14">
        <v>7.7895635635879605</v>
      </c>
      <c r="AB37" s="14">
        <v>7.3519129920337694</v>
      </c>
      <c r="AC37" s="14">
        <v>6.9492954372109459</v>
      </c>
      <c r="AD37" s="14">
        <v>6.577031905022281</v>
      </c>
      <c r="AE37" s="14">
        <v>6.2349716721386166</v>
      </c>
      <c r="AF37" s="14">
        <v>5.9132594524663427</v>
      </c>
      <c r="AG37" s="14">
        <v>5.6098329378978358</v>
      </c>
      <c r="AH37" s="14">
        <v>5.3246702233147012</v>
      </c>
      <c r="AI37" s="14">
        <v>5.0557045962087379</v>
      </c>
      <c r="AJ37" s="14">
        <v>4.8010756038482416</v>
      </c>
      <c r="AK37" s="14">
        <v>4.560708801314151</v>
      </c>
      <c r="AL37" s="14">
        <v>4.3349219802890149</v>
      </c>
      <c r="AM37" s="14">
        <v>4.1193709759293018</v>
      </c>
      <c r="AN37" s="14">
        <v>3.9169386918419575</v>
      </c>
      <c r="AO37" s="14">
        <v>3.7237913552041899</v>
      </c>
      <c r="AP37" s="14">
        <v>3.5383063131740351</v>
      </c>
      <c r="AQ37" s="14">
        <v>3.3615725582270057</v>
      </c>
      <c r="AR37" s="14">
        <v>3.194771338259097</v>
      </c>
      <c r="AS37" s="14">
        <v>3.0356701042475192</v>
      </c>
      <c r="AT37" s="14">
        <v>2.8830809610760872</v>
      </c>
      <c r="AU37" s="14">
        <v>2.7383767770504761</v>
      </c>
      <c r="AV37" s="14">
        <v>2.6004306018102534</v>
      </c>
      <c r="AW37" s="14">
        <v>2.4693607737747998</v>
      </c>
      <c r="AX37" s="14">
        <v>2.3441099387216147</v>
      </c>
      <c r="AY37" s="14">
        <v>2.2237979663700385</v>
      </c>
      <c r="AZ37" s="14">
        <v>2.1080694628314549</v>
      </c>
      <c r="BA37" s="14">
        <v>1.9967972693855656</v>
      </c>
      <c r="BB37" s="14">
        <v>1.8916482891535389</v>
      </c>
      <c r="BC37" s="14">
        <v>1.7904136075420372</v>
      </c>
      <c r="BD37" s="14">
        <v>1.6929265276067678</v>
      </c>
      <c r="BE37" s="14">
        <v>1.6003334606864015</v>
      </c>
      <c r="BF37" s="14">
        <v>1.5124204077647656</v>
      </c>
      <c r="BG37" s="14">
        <v>1.4279514106936375</v>
      </c>
      <c r="BI37" s="38"/>
      <c r="BJ37" s="35"/>
      <c r="BK37" s="35"/>
      <c r="BL37" s="35"/>
      <c r="BM37" s="35"/>
      <c r="BN37" s="35"/>
      <c r="BO37" s="35"/>
      <c r="BP37" s="35"/>
      <c r="BR37" s="26"/>
      <c r="BS37" s="26"/>
      <c r="BT37" s="26"/>
      <c r="BU37" s="26"/>
      <c r="BV37" s="26"/>
      <c r="BW37" s="26"/>
    </row>
    <row r="38" spans="1:75" x14ac:dyDescent="0.25">
      <c r="A38" s="11"/>
      <c r="B38" s="12" t="s">
        <v>5</v>
      </c>
      <c r="C38" s="13">
        <v>0.8</v>
      </c>
      <c r="D38" s="14">
        <v>31</v>
      </c>
      <c r="E38" s="14">
        <v>26</v>
      </c>
      <c r="F38" s="14">
        <v>25</v>
      </c>
      <c r="G38" s="14">
        <v>26</v>
      </c>
      <c r="H38" s="14">
        <v>20</v>
      </c>
      <c r="I38" s="14">
        <v>19</v>
      </c>
      <c r="J38" s="14">
        <v>18</v>
      </c>
      <c r="K38" s="14">
        <v>19</v>
      </c>
      <c r="L38" s="14">
        <v>19</v>
      </c>
      <c r="M38" s="14">
        <v>17</v>
      </c>
      <c r="N38" s="14">
        <v>14</v>
      </c>
      <c r="O38" s="14">
        <v>13</v>
      </c>
      <c r="P38" s="14">
        <v>13</v>
      </c>
      <c r="Q38" s="14">
        <v>13</v>
      </c>
      <c r="R38" s="14">
        <v>11</v>
      </c>
      <c r="S38" s="14">
        <v>10</v>
      </c>
      <c r="T38" s="14">
        <v>9</v>
      </c>
      <c r="U38" s="14">
        <v>7</v>
      </c>
      <c r="V38" s="14">
        <v>6</v>
      </c>
      <c r="W38" s="14">
        <v>5</v>
      </c>
      <c r="X38" s="14">
        <v>5</v>
      </c>
      <c r="Y38" s="14">
        <v>7</v>
      </c>
      <c r="Z38" s="14">
        <v>4</v>
      </c>
      <c r="AA38" s="14">
        <v>4</v>
      </c>
      <c r="AB38" s="14">
        <v>3</v>
      </c>
      <c r="AC38" s="14">
        <v>4</v>
      </c>
      <c r="AD38" s="14">
        <v>3</v>
      </c>
      <c r="AE38" s="14">
        <v>3</v>
      </c>
      <c r="AF38" s="14">
        <v>3</v>
      </c>
      <c r="AG38" s="14">
        <v>3</v>
      </c>
      <c r="AH38" s="14">
        <v>2</v>
      </c>
      <c r="AI38" s="14">
        <v>2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I38" s="42"/>
      <c r="BJ38" s="36"/>
      <c r="BK38" s="36"/>
      <c r="BL38" s="36"/>
      <c r="BM38" s="36"/>
      <c r="BN38" s="36"/>
      <c r="BO38" s="36"/>
      <c r="BP38" s="36"/>
      <c r="BR38" s="27">
        <v>131</v>
      </c>
      <c r="BS38" s="27">
        <v>40</v>
      </c>
      <c r="BT38" s="27">
        <v>233</v>
      </c>
      <c r="BU38" s="27">
        <v>100</v>
      </c>
      <c r="BV38" s="27">
        <v>1659</v>
      </c>
      <c r="BW38" s="27">
        <v>436</v>
      </c>
    </row>
    <row r="39" spans="1:75" x14ac:dyDescent="0.25">
      <c r="A39" s="7" t="s">
        <v>10</v>
      </c>
      <c r="B39" s="8" t="s">
        <v>21</v>
      </c>
      <c r="C39" s="9">
        <v>0.8</v>
      </c>
      <c r="D39" s="10"/>
      <c r="E39" s="10"/>
      <c r="F39" s="10"/>
      <c r="G39" s="10"/>
      <c r="H39" s="10"/>
      <c r="I39" s="10"/>
      <c r="J39" s="10"/>
      <c r="K39" s="10"/>
      <c r="L39" s="10">
        <v>29.476937732438067</v>
      </c>
      <c r="M39" s="10">
        <v>29.924400221243356</v>
      </c>
      <c r="N39" s="10">
        <v>30.348213577189025</v>
      </c>
      <c r="O39" s="10">
        <v>30.746818446812664</v>
      </c>
      <c r="P39" s="10">
        <v>31.122551933199162</v>
      </c>
      <c r="Q39" s="10">
        <v>31.484617161066591</v>
      </c>
      <c r="R39" s="10">
        <v>31.833032733237498</v>
      </c>
      <c r="S39" s="10">
        <v>32.16525749164461</v>
      </c>
      <c r="T39" s="10">
        <v>32.483783411403294</v>
      </c>
      <c r="U39" s="10">
        <v>32.790630013947982</v>
      </c>
      <c r="V39" s="10">
        <v>33.084407982607978</v>
      </c>
      <c r="W39" s="10">
        <v>33.368425548672384</v>
      </c>
      <c r="X39" s="10">
        <v>33.643144418073888</v>
      </c>
      <c r="Y39" s="10">
        <v>33.909109944502738</v>
      </c>
      <c r="Z39" s="10">
        <v>34.166278405364899</v>
      </c>
      <c r="AA39" s="10">
        <v>34.414147573899541</v>
      </c>
      <c r="AB39" s="10">
        <v>34.65365362037204</v>
      </c>
      <c r="AC39" s="10">
        <v>34.884858894160487</v>
      </c>
      <c r="AD39" s="10">
        <v>35.108411749527285</v>
      </c>
      <c r="AE39" s="10">
        <v>35.325354274397824</v>
      </c>
      <c r="AF39" s="10">
        <v>35.535871514644676</v>
      </c>
      <c r="AG39" s="10">
        <v>35.739516355322714</v>
      </c>
      <c r="AH39" s="10">
        <v>35.936750413746118</v>
      </c>
      <c r="AI39" s="10">
        <v>36.127987583946677</v>
      </c>
      <c r="AJ39" s="10">
        <v>36.313273694123453</v>
      </c>
      <c r="AK39" s="10">
        <v>36.492801882542182</v>
      </c>
      <c r="AL39" s="10">
        <v>36.666980855037238</v>
      </c>
      <c r="AM39" s="10">
        <v>36.836273204983435</v>
      </c>
      <c r="AN39" s="10">
        <v>37.000503053716244</v>
      </c>
      <c r="AO39" s="10">
        <v>37.160014712791074</v>
      </c>
      <c r="AP39" s="10">
        <v>37.315108510057279</v>
      </c>
      <c r="AQ39" s="10">
        <v>37.465777103182006</v>
      </c>
      <c r="AR39" s="10">
        <v>37.612107407289926</v>
      </c>
      <c r="AS39" s="10">
        <v>37.75443644406657</v>
      </c>
      <c r="AT39" s="10">
        <v>37.892930826965156</v>
      </c>
      <c r="AU39" s="10">
        <v>38.027719788640937</v>
      </c>
      <c r="AV39" s="10">
        <v>38.158925345569422</v>
      </c>
      <c r="AW39" s="10">
        <v>38.286899517466303</v>
      </c>
      <c r="AX39" s="10">
        <v>38.411571251671653</v>
      </c>
      <c r="AY39" s="10">
        <v>38.533006800836532</v>
      </c>
      <c r="AZ39" s="10">
        <v>38.651281423612687</v>
      </c>
      <c r="BA39" s="10">
        <v>38.766691649460817</v>
      </c>
      <c r="BB39" s="10">
        <v>38.879369320650767</v>
      </c>
      <c r="BC39" s="10">
        <v>38.989185838742181</v>
      </c>
      <c r="BD39" s="10">
        <v>39.096387983644718</v>
      </c>
      <c r="BE39" s="10">
        <v>39.201324997964242</v>
      </c>
      <c r="BF39" s="10">
        <v>39.30391448242591</v>
      </c>
      <c r="BG39" s="10">
        <v>39.404215489230268</v>
      </c>
      <c r="BI39" s="37" t="s">
        <v>30</v>
      </c>
      <c r="BJ39" s="34">
        <f>IF(ISNUMBER(AO39-K40),(AO39-K40),"N/A")</f>
        <v>8.1600147127910745</v>
      </c>
      <c r="BK39" s="34">
        <f>IF(ISNUMBER(AO39-K40),7*(AO39-K40)/30,"N/A")</f>
        <v>1.9040034329845841</v>
      </c>
      <c r="BL39" s="35">
        <f>IF(ISNUMBER(AO39-K40),(AO39-K40)/30,"N/A")</f>
        <v>0.27200049042636915</v>
      </c>
      <c r="BM39" s="35">
        <f>IF(ISNUMBER(AO41-K42),AO41-K42,"N/A")</f>
        <v>-6.3774255293316768</v>
      </c>
      <c r="BN39" s="35">
        <f>IF(ISNUMBER(AO41-K42),7*(AO41-K42)/30,"N/A")</f>
        <v>-1.488065956844058</v>
      </c>
      <c r="BO39" s="35">
        <f>IF(ISNUMBER(AO41-K42),(AO41-K42)/30,"N/A")</f>
        <v>-0.21258085097772256</v>
      </c>
      <c r="BP39" s="35">
        <f>AO41</f>
        <v>0.62257447066832294</v>
      </c>
      <c r="BR39" s="26"/>
      <c r="BS39" s="26"/>
      <c r="BT39" s="26"/>
      <c r="BU39" s="26"/>
      <c r="BV39" s="26"/>
      <c r="BW39" s="26"/>
    </row>
    <row r="40" spans="1:75" x14ac:dyDescent="0.25">
      <c r="A40" s="11"/>
      <c r="B40" s="12" t="s">
        <v>5</v>
      </c>
      <c r="C40" s="13">
        <v>0.8</v>
      </c>
      <c r="D40" s="14">
        <v>24</v>
      </c>
      <c r="E40" s="14">
        <v>25</v>
      </c>
      <c r="F40" s="14">
        <v>26</v>
      </c>
      <c r="G40" s="14">
        <v>28</v>
      </c>
      <c r="H40" s="14">
        <v>28</v>
      </c>
      <c r="I40" s="14">
        <v>28</v>
      </c>
      <c r="J40" s="14">
        <v>28</v>
      </c>
      <c r="K40" s="14">
        <v>29</v>
      </c>
      <c r="L40" s="14">
        <v>30</v>
      </c>
      <c r="M40" s="14">
        <v>30</v>
      </c>
      <c r="N40" s="14">
        <v>30</v>
      </c>
      <c r="O40" s="14">
        <v>30</v>
      </c>
      <c r="P40" s="14">
        <v>30</v>
      </c>
      <c r="Q40" s="14">
        <v>30</v>
      </c>
      <c r="R40" s="14">
        <v>30</v>
      </c>
      <c r="S40" s="14">
        <v>30</v>
      </c>
      <c r="T40" s="14">
        <v>30</v>
      </c>
      <c r="U40" s="14">
        <v>30</v>
      </c>
      <c r="V40" s="14">
        <v>30</v>
      </c>
      <c r="W40" s="14">
        <v>30</v>
      </c>
      <c r="X40" s="14">
        <v>30</v>
      </c>
      <c r="Y40" s="14">
        <v>30</v>
      </c>
      <c r="Z40" s="14">
        <v>30</v>
      </c>
      <c r="AA40" s="14">
        <v>30</v>
      </c>
      <c r="AB40" s="14">
        <v>31</v>
      </c>
      <c r="AC40" s="14">
        <v>31</v>
      </c>
      <c r="AD40" s="14">
        <v>31</v>
      </c>
      <c r="AE40" s="14">
        <v>31</v>
      </c>
      <c r="AF40" s="14">
        <v>31</v>
      </c>
      <c r="AG40" s="14">
        <v>31</v>
      </c>
      <c r="AH40" s="14">
        <v>31</v>
      </c>
      <c r="AI40" s="14">
        <v>31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I40" s="38"/>
      <c r="BJ40" s="35"/>
      <c r="BK40" s="35"/>
      <c r="BL40" s="35"/>
      <c r="BM40" s="35"/>
      <c r="BN40" s="35"/>
      <c r="BO40" s="35"/>
      <c r="BP40" s="35"/>
      <c r="BR40" s="26"/>
      <c r="BS40" s="26"/>
      <c r="BT40" s="26"/>
      <c r="BU40" s="26"/>
      <c r="BV40" s="26"/>
      <c r="BW40" s="26"/>
    </row>
    <row r="41" spans="1:75" x14ac:dyDescent="0.25">
      <c r="A41" s="11" t="s">
        <v>10</v>
      </c>
      <c r="B41" s="15" t="s">
        <v>22</v>
      </c>
      <c r="C41" s="13">
        <v>0.8</v>
      </c>
      <c r="D41" s="14"/>
      <c r="E41" s="14"/>
      <c r="F41" s="14"/>
      <c r="G41" s="14"/>
      <c r="H41" s="14"/>
      <c r="I41" s="14"/>
      <c r="J41" s="14"/>
      <c r="K41" s="14"/>
      <c r="L41" s="14">
        <v>7.6797111780555314</v>
      </c>
      <c r="M41" s="14">
        <v>7.0954344616261933</v>
      </c>
      <c r="N41" s="14">
        <v>6.5557352976294814</v>
      </c>
      <c r="O41" s="14">
        <v>6.0467334427182475</v>
      </c>
      <c r="P41" s="14">
        <v>5.576270204235013</v>
      </c>
      <c r="Q41" s="14">
        <v>5.1526606581673242</v>
      </c>
      <c r="R41" s="14">
        <v>4.7617493620037719</v>
      </c>
      <c r="S41" s="14">
        <v>4.3986855016089876</v>
      </c>
      <c r="T41" s="14">
        <v>4.0624510151335436</v>
      </c>
      <c r="U41" s="14">
        <v>3.7511744127716922</v>
      </c>
      <c r="V41" s="14">
        <v>3.4589756780469223</v>
      </c>
      <c r="W41" s="14">
        <v>3.1914242544039864</v>
      </c>
      <c r="X41" s="14">
        <v>2.9532392200086681</v>
      </c>
      <c r="Y41" s="14">
        <v>2.7310090508668239</v>
      </c>
      <c r="Z41" s="14">
        <v>2.5255127972006957</v>
      </c>
      <c r="AA41" s="14">
        <v>2.334014842403465</v>
      </c>
      <c r="AB41" s="14">
        <v>2.1487607663585169</v>
      </c>
      <c r="AC41" s="14">
        <v>1.9819005081096517</v>
      </c>
      <c r="AD41" s="14">
        <v>1.8263319872360948</v>
      </c>
      <c r="AE41" s="14">
        <v>1.6784069609866217</v>
      </c>
      <c r="AF41" s="14">
        <v>1.5473749513569486</v>
      </c>
      <c r="AG41" s="14">
        <v>1.4190003365097561</v>
      </c>
      <c r="AH41" s="14">
        <v>1.2979581040730936</v>
      </c>
      <c r="AI41" s="14">
        <v>1.182623812112523</v>
      </c>
      <c r="AJ41" s="14">
        <v>1.0736086928507873</v>
      </c>
      <c r="AK41" s="14">
        <v>0.97444544699883118</v>
      </c>
      <c r="AL41" s="14">
        <v>0.87819009976746443</v>
      </c>
      <c r="AM41" s="14">
        <v>0.78922591418242172</v>
      </c>
      <c r="AN41" s="14">
        <v>0.70375795429114529</v>
      </c>
      <c r="AO41" s="14">
        <v>0.62257447066832294</v>
      </c>
      <c r="AP41" s="14">
        <v>0.54691221423428427</v>
      </c>
      <c r="AQ41" s="14">
        <v>0.47276857721754867</v>
      </c>
      <c r="AR41" s="14">
        <v>0.40110155367576306</v>
      </c>
      <c r="AS41" s="14">
        <v>0.33503754831464905</v>
      </c>
      <c r="AT41" s="14">
        <v>0.27283432911792699</v>
      </c>
      <c r="AU41" s="14">
        <v>0.21166611872290633</v>
      </c>
      <c r="AV41" s="14">
        <v>0.15485510188370977</v>
      </c>
      <c r="AW41" s="14">
        <v>0.10077562753005764</v>
      </c>
      <c r="AX41" s="14">
        <v>4.829111093092997E-2</v>
      </c>
      <c r="AY41" s="14" t="s">
        <v>41</v>
      </c>
      <c r="AZ41" s="14" t="s">
        <v>41</v>
      </c>
      <c r="BA41" s="14" t="s">
        <v>41</v>
      </c>
      <c r="BB41" s="14" t="s">
        <v>41</v>
      </c>
      <c r="BC41" s="14" t="s">
        <v>41</v>
      </c>
      <c r="BD41" s="14" t="s">
        <v>41</v>
      </c>
      <c r="BE41" s="14" t="s">
        <v>41</v>
      </c>
      <c r="BF41" s="14" t="s">
        <v>41</v>
      </c>
      <c r="BG41" s="14" t="s">
        <v>41</v>
      </c>
      <c r="BI41" s="38"/>
      <c r="BJ41" s="35"/>
      <c r="BK41" s="35"/>
      <c r="BL41" s="35"/>
      <c r="BM41" s="35"/>
      <c r="BN41" s="35"/>
      <c r="BO41" s="35"/>
      <c r="BP41" s="35"/>
      <c r="BR41" s="26"/>
      <c r="BS41" s="26"/>
      <c r="BT41" s="26"/>
      <c r="BU41" s="26"/>
      <c r="BV41" s="26"/>
      <c r="BW41" s="26"/>
    </row>
    <row r="42" spans="1:75" ht="15.75" thickBot="1" x14ac:dyDescent="0.3">
      <c r="A42" s="16"/>
      <c r="B42" s="17" t="s">
        <v>5</v>
      </c>
      <c r="C42" s="18">
        <v>0.8</v>
      </c>
      <c r="D42" s="19">
        <v>9</v>
      </c>
      <c r="E42" s="19">
        <v>8</v>
      </c>
      <c r="F42" s="19">
        <v>8</v>
      </c>
      <c r="G42" s="19">
        <v>8</v>
      </c>
      <c r="H42" s="19">
        <v>7</v>
      </c>
      <c r="I42" s="19">
        <v>6</v>
      </c>
      <c r="J42" s="19">
        <v>5</v>
      </c>
      <c r="K42" s="19">
        <v>7</v>
      </c>
      <c r="L42" s="19">
        <v>7</v>
      </c>
      <c r="M42" s="19">
        <v>5</v>
      </c>
      <c r="N42" s="19">
        <v>4</v>
      </c>
      <c r="O42" s="19">
        <v>4</v>
      </c>
      <c r="P42" s="19">
        <v>4</v>
      </c>
      <c r="Q42" s="19">
        <v>4</v>
      </c>
      <c r="R42" s="19">
        <v>4</v>
      </c>
      <c r="S42" s="19">
        <v>4</v>
      </c>
      <c r="T42" s="19">
        <v>3</v>
      </c>
      <c r="U42" s="19">
        <v>2</v>
      </c>
      <c r="V42" s="19">
        <v>2</v>
      </c>
      <c r="W42" s="19">
        <v>2</v>
      </c>
      <c r="X42" s="19">
        <v>2</v>
      </c>
      <c r="Y42" s="19">
        <v>2</v>
      </c>
      <c r="Z42" s="19">
        <v>1</v>
      </c>
      <c r="AA42" s="19">
        <v>1</v>
      </c>
      <c r="AB42" s="19">
        <v>2</v>
      </c>
      <c r="AC42" s="19">
        <v>2</v>
      </c>
      <c r="AD42" s="19">
        <v>2</v>
      </c>
      <c r="AE42" s="19">
        <v>2</v>
      </c>
      <c r="AF42" s="19">
        <v>2</v>
      </c>
      <c r="AG42" s="19">
        <v>2</v>
      </c>
      <c r="AH42" s="19">
        <v>1</v>
      </c>
      <c r="AI42" s="19">
        <v>1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I42" s="39"/>
      <c r="BJ42" s="40"/>
      <c r="BK42" s="40"/>
      <c r="BL42" s="40"/>
      <c r="BM42" s="40"/>
      <c r="BN42" s="40"/>
      <c r="BO42" s="40"/>
      <c r="BP42" s="40"/>
      <c r="BR42" s="28"/>
      <c r="BS42" s="28"/>
      <c r="BT42" s="28"/>
      <c r="BU42" s="28"/>
      <c r="BV42" s="28"/>
      <c r="BW42" s="28"/>
    </row>
    <row r="43" spans="1:75" ht="15" customHeight="1" x14ac:dyDescent="0.25">
      <c r="A43" s="7" t="s">
        <v>11</v>
      </c>
      <c r="B43" s="15" t="s">
        <v>4</v>
      </c>
      <c r="C43" s="13">
        <v>0.8</v>
      </c>
      <c r="D43" s="14"/>
      <c r="E43" s="14"/>
      <c r="F43" s="14"/>
      <c r="G43" s="14"/>
      <c r="H43" s="14"/>
      <c r="I43" s="14"/>
      <c r="J43" s="14"/>
      <c r="K43" s="14"/>
      <c r="L43" s="14">
        <v>35.47782238760324</v>
      </c>
      <c r="M43" s="14">
        <v>35.925790478964188</v>
      </c>
      <c r="N43" s="14">
        <v>36.35170682056971</v>
      </c>
      <c r="O43" s="14">
        <v>36.75299571603572</v>
      </c>
      <c r="P43" s="14">
        <v>37.132980134282846</v>
      </c>
      <c r="Q43" s="14">
        <v>37.500006586734401</v>
      </c>
      <c r="R43" s="14">
        <v>37.855065941441836</v>
      </c>
      <c r="S43" s="14">
        <v>38.199136332790133</v>
      </c>
      <c r="T43" s="14">
        <v>38.531294657681691</v>
      </c>
      <c r="U43" s="14">
        <v>38.851284981227437</v>
      </c>
      <c r="V43" s="14">
        <v>39.160131900487279</v>
      </c>
      <c r="W43" s="14">
        <v>39.457528801833085</v>
      </c>
      <c r="X43" s="14">
        <v>39.745309313059494</v>
      </c>
      <c r="Y43" s="14">
        <v>40.024353730386601</v>
      </c>
      <c r="Z43" s="14">
        <v>40.294343836381373</v>
      </c>
      <c r="AA43" s="14">
        <v>40.555593521169271</v>
      </c>
      <c r="AB43" s="14">
        <v>40.808409945542707</v>
      </c>
      <c r="AC43" s="14">
        <v>41.052698156605985</v>
      </c>
      <c r="AD43" s="14">
        <v>41.289613402381292</v>
      </c>
      <c r="AE43" s="14">
        <v>41.519191500090443</v>
      </c>
      <c r="AF43" s="14">
        <v>41.742039177317118</v>
      </c>
      <c r="AG43" s="14">
        <v>41.957735044970129</v>
      </c>
      <c r="AH43" s="14">
        <v>42.1669905916646</v>
      </c>
      <c r="AI43" s="14">
        <v>42.370008839265076</v>
      </c>
      <c r="AJ43" s="14">
        <v>42.566846732122663</v>
      </c>
      <c r="AK43" s="14">
        <v>42.75820563229572</v>
      </c>
      <c r="AL43" s="14">
        <v>42.943668538631485</v>
      </c>
      <c r="AM43" s="14">
        <v>43.123856277218763</v>
      </c>
      <c r="AN43" s="14">
        <v>43.298998820067808</v>
      </c>
      <c r="AO43" s="14">
        <v>43.46918417295759</v>
      </c>
      <c r="AP43" s="14">
        <v>43.635053338736881</v>
      </c>
      <c r="AQ43" s="14">
        <v>43.796221625709506</v>
      </c>
      <c r="AR43" s="14">
        <v>43.952672836688464</v>
      </c>
      <c r="AS43" s="14">
        <v>44.10506132029758</v>
      </c>
      <c r="AT43" s="14">
        <v>44.253559910715893</v>
      </c>
      <c r="AU43" s="14">
        <v>44.398248472931883</v>
      </c>
      <c r="AV43" s="14">
        <v>44.539203368311121</v>
      </c>
      <c r="AW43" s="14">
        <v>44.677084935316657</v>
      </c>
      <c r="AX43" s="14">
        <v>44.811466530105818</v>
      </c>
      <c r="AY43" s="14">
        <v>44.942326253323685</v>
      </c>
      <c r="AZ43" s="14">
        <v>45.069701792421739</v>
      </c>
      <c r="BA43" s="14">
        <v>45.194230782006173</v>
      </c>
      <c r="BB43" s="14">
        <v>45.316062345839583</v>
      </c>
      <c r="BC43" s="14">
        <v>45.434663478048627</v>
      </c>
      <c r="BD43" s="14">
        <v>45.550566431287926</v>
      </c>
      <c r="BE43" s="14">
        <v>45.664495509156062</v>
      </c>
      <c r="BF43" s="14">
        <v>45.776022905591653</v>
      </c>
      <c r="BG43" s="14">
        <v>45.885119629954225</v>
      </c>
      <c r="BI43" s="41" t="s">
        <v>29</v>
      </c>
      <c r="BJ43" s="34">
        <f>IF(ISNUMBER(AO43-K44),(AO43-K44),"N/A")</f>
        <v>8.4691841729575899</v>
      </c>
      <c r="BK43" s="34">
        <f>IF(ISNUMBER(AO43-K44),7*(AO43-K44)/30,"N/A")</f>
        <v>1.9761429736901044</v>
      </c>
      <c r="BL43" s="34">
        <f>IF(ISNUMBER(AO43-K44),(AO43-K44)/30,"N/A")</f>
        <v>0.28230613909858632</v>
      </c>
      <c r="BM43" s="34">
        <f>IF(ISNUMBER(AO45-K46),AO45-K46,"N/A")</f>
        <v>-9.0633164962735879</v>
      </c>
      <c r="BN43" s="34">
        <f>IF(ISNUMBER(AO45-K46),7*(AO45-K46)/30,"N/A")</f>
        <v>-2.1147738491305037</v>
      </c>
      <c r="BO43" s="34">
        <f>IF(ISNUMBER(AO45-K46),(AO45-K46)/30,"N/A")</f>
        <v>-0.30211054987578628</v>
      </c>
      <c r="BP43" s="34">
        <f>AO45</f>
        <v>1.9366835037264123</v>
      </c>
      <c r="BR43" s="26"/>
      <c r="BS43" s="26"/>
      <c r="BT43" s="26"/>
      <c r="BU43" s="26"/>
      <c r="BV43" s="26"/>
      <c r="BW43" s="26"/>
    </row>
    <row r="44" spans="1:75" x14ac:dyDescent="0.25">
      <c r="A44" s="11"/>
      <c r="B44" s="12" t="s">
        <v>5</v>
      </c>
      <c r="C44" s="13">
        <v>0.8</v>
      </c>
      <c r="D44" s="14">
        <v>32</v>
      </c>
      <c r="E44" s="14">
        <v>32</v>
      </c>
      <c r="F44" s="14">
        <v>32</v>
      </c>
      <c r="G44" s="14">
        <v>33</v>
      </c>
      <c r="H44" s="14">
        <v>34</v>
      </c>
      <c r="I44" s="14">
        <v>35</v>
      </c>
      <c r="J44" s="14">
        <v>35</v>
      </c>
      <c r="K44" s="14">
        <v>35</v>
      </c>
      <c r="L44" s="14">
        <v>35</v>
      </c>
      <c r="M44" s="14">
        <v>35</v>
      </c>
      <c r="N44" s="14">
        <v>35</v>
      </c>
      <c r="O44" s="14">
        <v>35</v>
      </c>
      <c r="P44" s="14">
        <v>35</v>
      </c>
      <c r="Q44" s="14">
        <v>35</v>
      </c>
      <c r="R44" s="14">
        <v>35</v>
      </c>
      <c r="S44" s="14">
        <v>35</v>
      </c>
      <c r="T44" s="14">
        <v>35</v>
      </c>
      <c r="U44" s="14">
        <v>35</v>
      </c>
      <c r="V44" s="14">
        <v>35</v>
      </c>
      <c r="W44" s="14">
        <v>35</v>
      </c>
      <c r="X44" s="14">
        <v>35</v>
      </c>
      <c r="Y44" s="14">
        <v>35</v>
      </c>
      <c r="Z44" s="14">
        <v>35</v>
      </c>
      <c r="AA44" s="14">
        <v>35</v>
      </c>
      <c r="AB44" s="14">
        <v>35</v>
      </c>
      <c r="AC44" s="14">
        <v>35</v>
      </c>
      <c r="AD44" s="14">
        <v>35</v>
      </c>
      <c r="AE44" s="14">
        <v>35</v>
      </c>
      <c r="AF44" s="14">
        <v>35</v>
      </c>
      <c r="AG44" s="14">
        <v>35</v>
      </c>
      <c r="AH44" s="14">
        <v>35</v>
      </c>
      <c r="AI44" s="14">
        <v>35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I44" s="38"/>
      <c r="BJ44" s="35"/>
      <c r="BK44" s="35"/>
      <c r="BL44" s="35"/>
      <c r="BM44" s="35"/>
      <c r="BN44" s="35"/>
      <c r="BO44" s="35"/>
      <c r="BP44" s="35"/>
      <c r="BR44" s="26"/>
      <c r="BS44" s="26"/>
      <c r="BT44" s="26"/>
      <c r="BU44" s="26"/>
      <c r="BV44" s="26"/>
      <c r="BW44" s="26"/>
    </row>
    <row r="45" spans="1:75" x14ac:dyDescent="0.25">
      <c r="A45" s="11" t="s">
        <v>11</v>
      </c>
      <c r="B45" s="15" t="s">
        <v>6</v>
      </c>
      <c r="C45" s="13">
        <v>0.8</v>
      </c>
      <c r="D45" s="14"/>
      <c r="E45" s="14"/>
      <c r="F45" s="14"/>
      <c r="G45" s="14"/>
      <c r="H45" s="14"/>
      <c r="I45" s="14"/>
      <c r="J45" s="14"/>
      <c r="K45" s="14"/>
      <c r="L45" s="14">
        <v>10.048627138141901</v>
      </c>
      <c r="M45" s="14">
        <v>9.3437051144645906</v>
      </c>
      <c r="N45" s="14">
        <v>8.688530255990262</v>
      </c>
      <c r="O45" s="14">
        <v>8.0789418962920099</v>
      </c>
      <c r="P45" s="14">
        <v>7.521653592437092</v>
      </c>
      <c r="Q45" s="14">
        <v>7.0301359691144061</v>
      </c>
      <c r="R45" s="14">
        <v>6.5831008903044355</v>
      </c>
      <c r="S45" s="14">
        <v>6.1608649028238949</v>
      </c>
      <c r="T45" s="14">
        <v>5.7633537024914894</v>
      </c>
      <c r="U45" s="14">
        <v>5.3925994340277326</v>
      </c>
      <c r="V45" s="14">
        <v>5.0537683353603446</v>
      </c>
      <c r="W45" s="14">
        <v>4.7525444475074599</v>
      </c>
      <c r="X45" s="14">
        <v>4.4854239426051654</v>
      </c>
      <c r="Y45" s="14">
        <v>4.2401029147200378</v>
      </c>
      <c r="Z45" s="14">
        <v>4.0059336507714107</v>
      </c>
      <c r="AA45" s="14">
        <v>3.7875093558960029</v>
      </c>
      <c r="AB45" s="14">
        <v>3.585263281872733</v>
      </c>
      <c r="AC45" s="14">
        <v>3.4001758682700616</v>
      </c>
      <c r="AD45" s="14">
        <v>3.2295977320180973</v>
      </c>
      <c r="AE45" s="14">
        <v>3.0728423739963091</v>
      </c>
      <c r="AF45" s="14">
        <v>2.9263560454563646</v>
      </c>
      <c r="AG45" s="14">
        <v>2.7887239842614742</v>
      </c>
      <c r="AH45" s="14">
        <v>2.6592660767026901</v>
      </c>
      <c r="AI45" s="14">
        <v>2.5372509514302526</v>
      </c>
      <c r="AJ45" s="14">
        <v>2.422115947790084</v>
      </c>
      <c r="AK45" s="14">
        <v>2.3134063163530807</v>
      </c>
      <c r="AL45" s="14">
        <v>2.2112553139288815</v>
      </c>
      <c r="AM45" s="14">
        <v>2.114435455425161</v>
      </c>
      <c r="AN45" s="14">
        <v>2.0235042528675917</v>
      </c>
      <c r="AO45" s="14">
        <v>1.9366835037264123</v>
      </c>
      <c r="AP45" s="14">
        <v>1.8531502683803396</v>
      </c>
      <c r="AQ45" s="14">
        <v>1.7739378902312162</v>
      </c>
      <c r="AR45" s="14">
        <v>1.6990934053073792</v>
      </c>
      <c r="AS45" s="14">
        <v>1.6275333122445452</v>
      </c>
      <c r="AT45" s="14">
        <v>1.5592661612343908</v>
      </c>
      <c r="AU45" s="14">
        <v>1.4946028612113811</v>
      </c>
      <c r="AV45" s="14">
        <v>1.432976094381883</v>
      </c>
      <c r="AW45" s="14">
        <v>1.37437491627983</v>
      </c>
      <c r="AX45" s="14">
        <v>1.318413157741311</v>
      </c>
      <c r="AY45" s="14">
        <v>1.2645486006471682</v>
      </c>
      <c r="AZ45" s="14">
        <v>1.2126562739431648</v>
      </c>
      <c r="BA45" s="14">
        <v>1.1629635569010768</v>
      </c>
      <c r="BB45" s="14">
        <v>1.1160001254707268</v>
      </c>
      <c r="BC45" s="14">
        <v>1.0706996284283101</v>
      </c>
      <c r="BD45" s="14">
        <v>1.0270758114650176</v>
      </c>
      <c r="BE45" s="14">
        <v>0.98576109789489941</v>
      </c>
      <c r="BF45" s="14">
        <v>0.94635321096249381</v>
      </c>
      <c r="BG45" s="14">
        <v>0.90852955810214053</v>
      </c>
      <c r="BI45" s="38"/>
      <c r="BJ45" s="35"/>
      <c r="BK45" s="35"/>
      <c r="BL45" s="35"/>
      <c r="BM45" s="35"/>
      <c r="BN45" s="35"/>
      <c r="BO45" s="35"/>
      <c r="BP45" s="35"/>
    </row>
    <row r="46" spans="1:75" x14ac:dyDescent="0.25">
      <c r="A46" s="11"/>
      <c r="B46" s="12" t="s">
        <v>5</v>
      </c>
      <c r="C46" s="13">
        <v>0.8</v>
      </c>
      <c r="D46" s="14">
        <v>16</v>
      </c>
      <c r="E46" s="14">
        <v>15</v>
      </c>
      <c r="F46" s="14">
        <v>13</v>
      </c>
      <c r="G46" s="14">
        <v>11</v>
      </c>
      <c r="H46" s="14">
        <v>11</v>
      </c>
      <c r="I46" s="14">
        <v>11</v>
      </c>
      <c r="J46" s="14">
        <v>11</v>
      </c>
      <c r="K46" s="14">
        <v>11</v>
      </c>
      <c r="L46" s="14">
        <v>10</v>
      </c>
      <c r="M46" s="14">
        <v>8</v>
      </c>
      <c r="N46" s="14">
        <v>6</v>
      </c>
      <c r="O46" s="14">
        <v>5</v>
      </c>
      <c r="P46" s="14">
        <v>5</v>
      </c>
      <c r="Q46" s="14">
        <v>5</v>
      </c>
      <c r="R46" s="14">
        <v>5</v>
      </c>
      <c r="S46" s="14">
        <v>5</v>
      </c>
      <c r="T46" s="14">
        <v>2</v>
      </c>
      <c r="U46" s="14">
        <v>2</v>
      </c>
      <c r="V46" s="14">
        <v>2</v>
      </c>
      <c r="W46" s="14">
        <v>1</v>
      </c>
      <c r="X46" s="14">
        <v>1</v>
      </c>
      <c r="Y46" s="14">
        <v>1</v>
      </c>
      <c r="Z46" s="14">
        <v>1</v>
      </c>
      <c r="AA46" s="14">
        <v>1</v>
      </c>
      <c r="AB46" s="14">
        <v>1</v>
      </c>
      <c r="AC46" s="14">
        <v>1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I46" s="42"/>
      <c r="BJ46" s="36"/>
      <c r="BK46" s="36"/>
      <c r="BL46" s="36"/>
      <c r="BM46" s="36"/>
      <c r="BN46" s="36"/>
      <c r="BO46" s="36"/>
      <c r="BP46" s="36"/>
      <c r="BR46" s="27">
        <v>45</v>
      </c>
      <c r="BS46" s="27">
        <v>15</v>
      </c>
      <c r="BT46" s="27">
        <v>85</v>
      </c>
      <c r="BU46" s="27">
        <v>31</v>
      </c>
      <c r="BV46" s="27">
        <v>418</v>
      </c>
      <c r="BW46" s="27">
        <v>109</v>
      </c>
    </row>
    <row r="47" spans="1:75" x14ac:dyDescent="0.25">
      <c r="A47" s="7" t="s">
        <v>11</v>
      </c>
      <c r="B47" s="8" t="s">
        <v>21</v>
      </c>
      <c r="C47" s="9">
        <v>0.8</v>
      </c>
      <c r="D47" s="10"/>
      <c r="E47" s="10"/>
      <c r="F47" s="10"/>
      <c r="G47" s="10"/>
      <c r="H47" s="10"/>
      <c r="I47" s="10"/>
      <c r="J47" s="10"/>
      <c r="K47" s="10"/>
      <c r="L47" s="10" t="s">
        <v>41</v>
      </c>
      <c r="M47" s="10" t="s">
        <v>41</v>
      </c>
      <c r="N47" s="10" t="s">
        <v>41</v>
      </c>
      <c r="O47" s="10" t="s">
        <v>41</v>
      </c>
      <c r="P47" s="10" t="s">
        <v>41</v>
      </c>
      <c r="Q47" s="10" t="s">
        <v>41</v>
      </c>
      <c r="R47" s="10" t="s">
        <v>41</v>
      </c>
      <c r="S47" s="10" t="s">
        <v>41</v>
      </c>
      <c r="T47" s="10" t="s">
        <v>41</v>
      </c>
      <c r="U47" s="10" t="s">
        <v>41</v>
      </c>
      <c r="V47" s="10" t="s">
        <v>41</v>
      </c>
      <c r="W47" s="10" t="s">
        <v>41</v>
      </c>
      <c r="X47" s="10" t="s">
        <v>41</v>
      </c>
      <c r="Y47" s="10" t="s">
        <v>41</v>
      </c>
      <c r="Z47" s="10" t="s">
        <v>41</v>
      </c>
      <c r="AA47" s="10" t="s">
        <v>41</v>
      </c>
      <c r="AB47" s="10" t="s">
        <v>41</v>
      </c>
      <c r="AC47" s="10" t="s">
        <v>41</v>
      </c>
      <c r="AD47" s="10" t="s">
        <v>41</v>
      </c>
      <c r="AE47" s="10" t="s">
        <v>41</v>
      </c>
      <c r="AF47" s="10" t="s">
        <v>41</v>
      </c>
      <c r="AG47" s="10" t="s">
        <v>41</v>
      </c>
      <c r="AH47" s="10" t="s">
        <v>41</v>
      </c>
      <c r="AI47" s="10" t="s">
        <v>41</v>
      </c>
      <c r="AJ47" s="10" t="s">
        <v>41</v>
      </c>
      <c r="AK47" s="10" t="s">
        <v>41</v>
      </c>
      <c r="AL47" s="10" t="s">
        <v>41</v>
      </c>
      <c r="AM47" s="10" t="s">
        <v>41</v>
      </c>
      <c r="AN47" s="10" t="s">
        <v>41</v>
      </c>
      <c r="AO47" s="10" t="s">
        <v>41</v>
      </c>
      <c r="AP47" s="10" t="s">
        <v>41</v>
      </c>
      <c r="AQ47" s="10" t="s">
        <v>41</v>
      </c>
      <c r="AR47" s="10" t="s">
        <v>41</v>
      </c>
      <c r="AS47" s="10" t="s">
        <v>41</v>
      </c>
      <c r="AT47" s="10" t="s">
        <v>41</v>
      </c>
      <c r="AU47" s="10" t="s">
        <v>41</v>
      </c>
      <c r="AV47" s="10" t="s">
        <v>41</v>
      </c>
      <c r="AW47" s="10" t="s">
        <v>41</v>
      </c>
      <c r="AX47" s="10" t="s">
        <v>41</v>
      </c>
      <c r="AY47" s="10" t="s">
        <v>41</v>
      </c>
      <c r="AZ47" s="10" t="s">
        <v>41</v>
      </c>
      <c r="BA47" s="10" t="s">
        <v>41</v>
      </c>
      <c r="BB47" s="10" t="s">
        <v>41</v>
      </c>
      <c r="BC47" s="10" t="s">
        <v>41</v>
      </c>
      <c r="BD47" s="10" t="s">
        <v>41</v>
      </c>
      <c r="BE47" s="10" t="s">
        <v>41</v>
      </c>
      <c r="BF47" s="10" t="s">
        <v>41</v>
      </c>
      <c r="BG47" s="10" t="s">
        <v>41</v>
      </c>
      <c r="BI47" s="37" t="s">
        <v>30</v>
      </c>
      <c r="BJ47" s="34" t="str">
        <f>IF(ISNUMBER(AO47-K48),(AO47-K48),"N/A")</f>
        <v>N/A</v>
      </c>
      <c r="BK47" s="34" t="str">
        <f>IF(ISNUMBER(AO47-K48),7*(AO47-K48)/30,"N/A")</f>
        <v>N/A</v>
      </c>
      <c r="BL47" s="35" t="str">
        <f>IF(ISNUMBER(AO47-K48),(AO47-K48)/30,"N/A")</f>
        <v>N/A</v>
      </c>
      <c r="BM47" s="35" t="str">
        <f>IF(ISNUMBER(AO49-K50),AO49-K50,"N/A")</f>
        <v>N/A</v>
      </c>
      <c r="BN47" s="35" t="str">
        <f>IF(ISNUMBER(AO49-K50),7*(AO49-K50)/30,"N/A")</f>
        <v>N/A</v>
      </c>
      <c r="BO47" s="35" t="str">
        <f>IF(ISNUMBER(AO49-K50),(AO49-K50)/30,"N/A")</f>
        <v>N/A</v>
      </c>
      <c r="BP47" s="35" t="str">
        <f>AO49</f>
        <v>N/A</v>
      </c>
    </row>
    <row r="48" spans="1:75" x14ac:dyDescent="0.25">
      <c r="A48" s="11"/>
      <c r="B48" s="12" t="s">
        <v>5</v>
      </c>
      <c r="C48" s="13">
        <v>0.8</v>
      </c>
      <c r="D48" s="14">
        <v>4</v>
      </c>
      <c r="E48" s="14">
        <v>4</v>
      </c>
      <c r="F48" s="14">
        <v>4</v>
      </c>
      <c r="G48" s="14">
        <v>4</v>
      </c>
      <c r="H48" s="14">
        <v>4</v>
      </c>
      <c r="I48" s="14">
        <v>4</v>
      </c>
      <c r="J48" s="14">
        <v>4</v>
      </c>
      <c r="K48" s="14">
        <v>4</v>
      </c>
      <c r="L48" s="14">
        <v>4</v>
      </c>
      <c r="M48" s="14">
        <v>4</v>
      </c>
      <c r="N48" s="14">
        <v>4</v>
      </c>
      <c r="O48" s="14">
        <v>4</v>
      </c>
      <c r="P48" s="14">
        <v>4</v>
      </c>
      <c r="Q48" s="14">
        <v>4</v>
      </c>
      <c r="R48" s="14">
        <v>4</v>
      </c>
      <c r="S48" s="14">
        <v>4</v>
      </c>
      <c r="T48" s="14">
        <v>4</v>
      </c>
      <c r="U48" s="14">
        <v>4</v>
      </c>
      <c r="V48" s="14">
        <v>4</v>
      </c>
      <c r="W48" s="14">
        <v>4</v>
      </c>
      <c r="X48" s="14">
        <v>4</v>
      </c>
      <c r="Y48" s="14">
        <v>4</v>
      </c>
      <c r="Z48" s="14">
        <v>4</v>
      </c>
      <c r="AA48" s="14">
        <v>4</v>
      </c>
      <c r="AB48" s="14">
        <v>4</v>
      </c>
      <c r="AC48" s="14">
        <v>4</v>
      </c>
      <c r="AD48" s="14">
        <v>4</v>
      </c>
      <c r="AE48" s="14">
        <v>4</v>
      </c>
      <c r="AF48" s="14">
        <v>4</v>
      </c>
      <c r="AG48" s="14">
        <v>4</v>
      </c>
      <c r="AH48" s="14">
        <v>4</v>
      </c>
      <c r="AI48" s="14">
        <v>4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I48" s="38"/>
      <c r="BJ48" s="35"/>
      <c r="BK48" s="35"/>
      <c r="BL48" s="35"/>
      <c r="BM48" s="35"/>
      <c r="BN48" s="35"/>
      <c r="BO48" s="35"/>
      <c r="BP48" s="35"/>
    </row>
    <row r="49" spans="1:75" x14ac:dyDescent="0.25">
      <c r="A49" s="11" t="s">
        <v>11</v>
      </c>
      <c r="B49" s="15" t="s">
        <v>22</v>
      </c>
      <c r="C49" s="13">
        <v>0.8</v>
      </c>
      <c r="D49" s="14"/>
      <c r="E49" s="14"/>
      <c r="F49" s="14"/>
      <c r="G49" s="14"/>
      <c r="H49" s="14"/>
      <c r="I49" s="14"/>
      <c r="J49" s="14"/>
      <c r="K49" s="14"/>
      <c r="L49" s="14" t="s">
        <v>41</v>
      </c>
      <c r="M49" s="14" t="s">
        <v>41</v>
      </c>
      <c r="N49" s="14" t="s">
        <v>41</v>
      </c>
      <c r="O49" s="14" t="s">
        <v>41</v>
      </c>
      <c r="P49" s="14" t="s">
        <v>41</v>
      </c>
      <c r="Q49" s="14" t="s">
        <v>41</v>
      </c>
      <c r="R49" s="14" t="s">
        <v>41</v>
      </c>
      <c r="S49" s="14" t="s">
        <v>41</v>
      </c>
      <c r="T49" s="14" t="s">
        <v>41</v>
      </c>
      <c r="U49" s="14" t="s">
        <v>41</v>
      </c>
      <c r="V49" s="14" t="s">
        <v>41</v>
      </c>
      <c r="W49" s="14" t="s">
        <v>41</v>
      </c>
      <c r="X49" s="14" t="s">
        <v>41</v>
      </c>
      <c r="Y49" s="14" t="s">
        <v>41</v>
      </c>
      <c r="Z49" s="14" t="s">
        <v>41</v>
      </c>
      <c r="AA49" s="14" t="s">
        <v>41</v>
      </c>
      <c r="AB49" s="14" t="s">
        <v>41</v>
      </c>
      <c r="AC49" s="14" t="s">
        <v>41</v>
      </c>
      <c r="AD49" s="14" t="s">
        <v>41</v>
      </c>
      <c r="AE49" s="14" t="s">
        <v>41</v>
      </c>
      <c r="AF49" s="14" t="s">
        <v>41</v>
      </c>
      <c r="AG49" s="14" t="s">
        <v>41</v>
      </c>
      <c r="AH49" s="14" t="s">
        <v>41</v>
      </c>
      <c r="AI49" s="14" t="s">
        <v>41</v>
      </c>
      <c r="AJ49" s="14" t="s">
        <v>41</v>
      </c>
      <c r="AK49" s="14" t="s">
        <v>41</v>
      </c>
      <c r="AL49" s="14" t="s">
        <v>41</v>
      </c>
      <c r="AM49" s="14" t="s">
        <v>41</v>
      </c>
      <c r="AN49" s="14" t="s">
        <v>41</v>
      </c>
      <c r="AO49" s="14" t="s">
        <v>41</v>
      </c>
      <c r="AP49" s="14" t="s">
        <v>41</v>
      </c>
      <c r="AQ49" s="14" t="s">
        <v>41</v>
      </c>
      <c r="AR49" s="14" t="s">
        <v>41</v>
      </c>
      <c r="AS49" s="14" t="s">
        <v>41</v>
      </c>
      <c r="AT49" s="14" t="s">
        <v>41</v>
      </c>
      <c r="AU49" s="14" t="s">
        <v>41</v>
      </c>
      <c r="AV49" s="14" t="s">
        <v>41</v>
      </c>
      <c r="AW49" s="14" t="s">
        <v>41</v>
      </c>
      <c r="AX49" s="14" t="s">
        <v>41</v>
      </c>
      <c r="AY49" s="14" t="s">
        <v>41</v>
      </c>
      <c r="AZ49" s="14" t="s">
        <v>41</v>
      </c>
      <c r="BA49" s="14" t="s">
        <v>41</v>
      </c>
      <c r="BB49" s="14" t="s">
        <v>41</v>
      </c>
      <c r="BC49" s="14" t="s">
        <v>41</v>
      </c>
      <c r="BD49" s="14" t="s">
        <v>41</v>
      </c>
      <c r="BE49" s="14" t="s">
        <v>41</v>
      </c>
      <c r="BF49" s="14" t="s">
        <v>41</v>
      </c>
      <c r="BG49" s="14" t="s">
        <v>41</v>
      </c>
      <c r="BI49" s="38"/>
      <c r="BJ49" s="35"/>
      <c r="BK49" s="35"/>
      <c r="BL49" s="35"/>
      <c r="BM49" s="35"/>
      <c r="BN49" s="35"/>
      <c r="BO49" s="35"/>
      <c r="BP49" s="35"/>
    </row>
    <row r="50" spans="1:75" ht="15.75" thickBot="1" x14ac:dyDescent="0.3">
      <c r="A50" s="16"/>
      <c r="B50" s="17" t="s">
        <v>5</v>
      </c>
      <c r="C50" s="18">
        <v>0.8</v>
      </c>
      <c r="D50" s="19">
        <v>1</v>
      </c>
      <c r="E50" s="19">
        <v>1</v>
      </c>
      <c r="F50" s="19">
        <v>1</v>
      </c>
      <c r="G50" s="19">
        <v>1</v>
      </c>
      <c r="H50" s="19">
        <v>1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I50" s="39"/>
      <c r="BJ50" s="40"/>
      <c r="BK50" s="40"/>
      <c r="BL50" s="40"/>
      <c r="BM50" s="40"/>
      <c r="BN50" s="40"/>
      <c r="BO50" s="40"/>
      <c r="BP50" s="40"/>
      <c r="BR50" s="30"/>
      <c r="BS50" s="30"/>
      <c r="BT50" s="30"/>
      <c r="BU50" s="30"/>
      <c r="BV50" s="30"/>
      <c r="BW50" s="30"/>
    </row>
    <row r="51" spans="1:75" ht="15" customHeight="1" x14ac:dyDescent="0.25">
      <c r="A51" s="7" t="s">
        <v>12</v>
      </c>
      <c r="B51" s="15" t="s">
        <v>4</v>
      </c>
      <c r="C51" s="13">
        <v>0.8</v>
      </c>
      <c r="D51" s="14"/>
      <c r="E51" s="14"/>
      <c r="F51" s="14"/>
      <c r="G51" s="14"/>
      <c r="H51" s="14"/>
      <c r="I51" s="14"/>
      <c r="J51" s="14"/>
      <c r="K51" s="14"/>
      <c r="L51" s="14">
        <v>282.50334143165264</v>
      </c>
      <c r="M51" s="14">
        <v>284.85559648871498</v>
      </c>
      <c r="N51" s="14">
        <v>287.08709655909325</v>
      </c>
      <c r="O51" s="14">
        <v>289.18745974733838</v>
      </c>
      <c r="P51" s="14">
        <v>291.17781639126196</v>
      </c>
      <c r="Q51" s="14">
        <v>293.10089417271854</v>
      </c>
      <c r="R51" s="14">
        <v>294.96449153731965</v>
      </c>
      <c r="S51" s="14">
        <v>296.77169982240753</v>
      </c>
      <c r="T51" s="14">
        <v>298.51853171655699</v>
      </c>
      <c r="U51" s="14">
        <v>300.20181979184059</v>
      </c>
      <c r="V51" s="14">
        <v>301.82585190590885</v>
      </c>
      <c r="W51" s="14">
        <v>303.38990805429086</v>
      </c>
      <c r="X51" s="14">
        <v>304.9033150987762</v>
      </c>
      <c r="Y51" s="14">
        <v>306.37091142856582</v>
      </c>
      <c r="Z51" s="14">
        <v>307.79064284161342</v>
      </c>
      <c r="AA51" s="14">
        <v>309.1644839607348</v>
      </c>
      <c r="AB51" s="14">
        <v>310.49369575998878</v>
      </c>
      <c r="AC51" s="14">
        <v>311.77804266615408</v>
      </c>
      <c r="AD51" s="14">
        <v>313.02321687955833</v>
      </c>
      <c r="AE51" s="14">
        <v>314.22990103161561</v>
      </c>
      <c r="AF51" s="14">
        <v>315.4012590858751</v>
      </c>
      <c r="AG51" s="14">
        <v>316.53494998981955</v>
      </c>
      <c r="AH51" s="14">
        <v>317.63464132429323</v>
      </c>
      <c r="AI51" s="14">
        <v>318.70151328312545</v>
      </c>
      <c r="AJ51" s="14">
        <v>319.73570177075771</v>
      </c>
      <c r="AK51" s="14">
        <v>320.74089760198564</v>
      </c>
      <c r="AL51" s="14">
        <v>321.71519840004294</v>
      </c>
      <c r="AM51" s="14">
        <v>322.66181003432627</v>
      </c>
      <c r="AN51" s="14">
        <v>323.58171713292359</v>
      </c>
      <c r="AO51" s="14">
        <v>324.47558974576782</v>
      </c>
      <c r="AP51" s="14">
        <v>325.34652825983983</v>
      </c>
      <c r="AQ51" s="14">
        <v>326.19274612348386</v>
      </c>
      <c r="AR51" s="14">
        <v>327.01425233328132</v>
      </c>
      <c r="AS51" s="14">
        <v>327.81430650145529</v>
      </c>
      <c r="AT51" s="14">
        <v>328.59381395810374</v>
      </c>
      <c r="AU51" s="14">
        <v>329.35323221359863</v>
      </c>
      <c r="AV51" s="14">
        <v>330.09298861402607</v>
      </c>
      <c r="AW51" s="14">
        <v>330.81636915740756</v>
      </c>
      <c r="AX51" s="14">
        <v>331.52133560115675</v>
      </c>
      <c r="AY51" s="14">
        <v>332.20785027476529</v>
      </c>
      <c r="AZ51" s="14">
        <v>332.87614458562177</v>
      </c>
      <c r="BA51" s="14">
        <v>333.52938485153362</v>
      </c>
      <c r="BB51" s="14">
        <v>334.16834224068623</v>
      </c>
      <c r="BC51" s="14">
        <v>334.79044740233735</v>
      </c>
      <c r="BD51" s="14">
        <v>335.3983414011675</v>
      </c>
      <c r="BE51" s="14">
        <v>335.99558439161609</v>
      </c>
      <c r="BF51" s="14">
        <v>336.58012426758751</v>
      </c>
      <c r="BG51" s="14">
        <v>337.15187357979744</v>
      </c>
      <c r="BI51" s="41" t="s">
        <v>29</v>
      </c>
      <c r="BJ51" s="34">
        <f>IF(ISNUMBER(AO51-K52),(AO51-K52),"N/A")</f>
        <v>41.47558974576782</v>
      </c>
      <c r="BK51" s="34">
        <f>IF(ISNUMBER(AO51-K52),7*(AO51-K52)/30,"N/A")</f>
        <v>9.6776376073458241</v>
      </c>
      <c r="BL51" s="34">
        <f>IF(ISNUMBER(AO51-K52),(AO51-K52)/30,"N/A")</f>
        <v>1.3825196581922607</v>
      </c>
      <c r="BM51" s="34">
        <f>IF(ISNUMBER(AO53-K54),AO53-K54,"N/A")</f>
        <v>-48.885761479277448</v>
      </c>
      <c r="BN51" s="34">
        <f>IF(ISNUMBER(AO53-K54),7*(AO53-K54)/30,"N/A")</f>
        <v>-11.406677678498072</v>
      </c>
      <c r="BO51" s="34">
        <f>IF(ISNUMBER(AO53-K54),(AO53-K54)/30,"N/A")</f>
        <v>-1.6295253826425815</v>
      </c>
      <c r="BP51" s="34">
        <f>AO53</f>
        <v>8.1142385207225516</v>
      </c>
      <c r="BR51" s="26"/>
      <c r="BS51" s="26"/>
      <c r="BT51" s="26"/>
      <c r="BU51" s="26"/>
      <c r="BV51" s="26"/>
      <c r="BW51" s="26"/>
    </row>
    <row r="52" spans="1:75" x14ac:dyDescent="0.25">
      <c r="A52" s="11"/>
      <c r="B52" s="12" t="s">
        <v>5</v>
      </c>
      <c r="C52" s="13">
        <v>0.8</v>
      </c>
      <c r="D52" s="14">
        <v>258</v>
      </c>
      <c r="E52" s="14">
        <v>264</v>
      </c>
      <c r="F52" s="14">
        <v>267</v>
      </c>
      <c r="G52" s="14">
        <v>270</v>
      </c>
      <c r="H52" s="14">
        <v>271</v>
      </c>
      <c r="I52" s="14">
        <v>273</v>
      </c>
      <c r="J52" s="14">
        <v>275</v>
      </c>
      <c r="K52" s="14">
        <v>283</v>
      </c>
      <c r="L52" s="14">
        <v>286</v>
      </c>
      <c r="M52" s="14">
        <v>286</v>
      </c>
      <c r="N52" s="14">
        <v>287</v>
      </c>
      <c r="O52" s="14">
        <v>288</v>
      </c>
      <c r="P52" s="14">
        <v>288</v>
      </c>
      <c r="Q52" s="14">
        <v>288</v>
      </c>
      <c r="R52" s="14">
        <v>289</v>
      </c>
      <c r="S52" s="14">
        <v>295</v>
      </c>
      <c r="T52" s="14">
        <v>298</v>
      </c>
      <c r="U52" s="14">
        <v>300</v>
      </c>
      <c r="V52" s="14">
        <v>300</v>
      </c>
      <c r="W52" s="14">
        <v>300</v>
      </c>
      <c r="X52" s="14">
        <v>300</v>
      </c>
      <c r="Y52" s="14">
        <v>302</v>
      </c>
      <c r="Z52" s="14">
        <v>302</v>
      </c>
      <c r="AA52" s="14">
        <v>303</v>
      </c>
      <c r="AB52" s="14">
        <v>303</v>
      </c>
      <c r="AC52" s="14">
        <v>303</v>
      </c>
      <c r="AD52" s="14">
        <v>303</v>
      </c>
      <c r="AE52" s="14">
        <v>303</v>
      </c>
      <c r="AF52" s="14">
        <v>305</v>
      </c>
      <c r="AG52" s="14">
        <v>305</v>
      </c>
      <c r="AH52" s="14">
        <v>305</v>
      </c>
      <c r="AI52" s="14">
        <v>306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I52" s="38"/>
      <c r="BJ52" s="35"/>
      <c r="BK52" s="35"/>
      <c r="BL52" s="35"/>
      <c r="BM52" s="35"/>
      <c r="BN52" s="35"/>
      <c r="BO52" s="35"/>
      <c r="BP52" s="35"/>
      <c r="BR52" s="26"/>
      <c r="BS52" s="26"/>
      <c r="BT52" s="26"/>
      <c r="BU52" s="26"/>
      <c r="BV52" s="26"/>
      <c r="BW52" s="26"/>
    </row>
    <row r="53" spans="1:75" x14ac:dyDescent="0.25">
      <c r="A53" s="11" t="s">
        <v>12</v>
      </c>
      <c r="B53" s="15" t="s">
        <v>6</v>
      </c>
      <c r="C53" s="13">
        <v>0.8</v>
      </c>
      <c r="D53" s="14"/>
      <c r="E53" s="14"/>
      <c r="F53" s="14"/>
      <c r="G53" s="14"/>
      <c r="H53" s="14"/>
      <c r="I53" s="14"/>
      <c r="J53" s="14"/>
      <c r="K53" s="14"/>
      <c r="L53" s="14">
        <v>47.603519441012246</v>
      </c>
      <c r="M53" s="14">
        <v>44.210365962562648</v>
      </c>
      <c r="N53" s="14">
        <v>41.068691488679377</v>
      </c>
      <c r="O53" s="14">
        <v>38.138640266261547</v>
      </c>
      <c r="P53" s="14">
        <v>35.454019562742474</v>
      </c>
      <c r="Q53" s="14">
        <v>33.086909875092253</v>
      </c>
      <c r="R53" s="14">
        <v>30.928432647396885</v>
      </c>
      <c r="S53" s="14">
        <v>28.881223973987943</v>
      </c>
      <c r="T53" s="14">
        <v>26.962107218550884</v>
      </c>
      <c r="U53" s="14">
        <v>25.179605681655698</v>
      </c>
      <c r="V53" s="14">
        <v>23.543217138629835</v>
      </c>
      <c r="W53" s="14">
        <v>22.084831947138376</v>
      </c>
      <c r="X53" s="14">
        <v>20.790261747630378</v>
      </c>
      <c r="Y53" s="14">
        <v>19.589828071794518</v>
      </c>
      <c r="Z53" s="14">
        <v>18.440329292138657</v>
      </c>
      <c r="AA53" s="14">
        <v>17.368437624997654</v>
      </c>
      <c r="AB53" s="14">
        <v>16.376809148423725</v>
      </c>
      <c r="AC53" s="14">
        <v>15.463107478159014</v>
      </c>
      <c r="AD53" s="14">
        <v>14.617460180863054</v>
      </c>
      <c r="AE53" s="14">
        <v>13.840449149251858</v>
      </c>
      <c r="AF53" s="14">
        <v>13.108246482277899</v>
      </c>
      <c r="AG53" s="14">
        <v>12.416870603524607</v>
      </c>
      <c r="AH53" s="14">
        <v>11.767274836557636</v>
      </c>
      <c r="AI53" s="14">
        <v>11.154441563312679</v>
      </c>
      <c r="AJ53" s="14">
        <v>10.573710639841162</v>
      </c>
      <c r="AK53" s="14">
        <v>10.025542635770272</v>
      </c>
      <c r="AL53" s="14">
        <v>9.5106779626703393</v>
      </c>
      <c r="AM53" s="14">
        <v>9.0181059318999086</v>
      </c>
      <c r="AN53" s="14">
        <v>8.5555183706701836</v>
      </c>
      <c r="AO53" s="14">
        <v>8.1142385207225516</v>
      </c>
      <c r="AP53" s="14">
        <v>7.690699179024155</v>
      </c>
      <c r="AQ53" s="14">
        <v>7.2865742395616291</v>
      </c>
      <c r="AR53" s="14">
        <v>6.9052869209667689</v>
      </c>
      <c r="AS53" s="14">
        <v>6.5418562590811327</v>
      </c>
      <c r="AT53" s="14">
        <v>6.1927561647287055</v>
      </c>
      <c r="AU53" s="14">
        <v>5.861581578675283</v>
      </c>
      <c r="AV53" s="14">
        <v>5.545848717400478</v>
      </c>
      <c r="AW53" s="14">
        <v>5.2459239592786933</v>
      </c>
      <c r="AX53" s="14">
        <v>4.9592581826305722</v>
      </c>
      <c r="AY53" s="14">
        <v>4.6840600195680508</v>
      </c>
      <c r="AZ53" s="14">
        <v>4.4194654436229612</v>
      </c>
      <c r="BA53" s="14">
        <v>4.1647579933672141</v>
      </c>
      <c r="BB53" s="14">
        <v>3.9240747522161081</v>
      </c>
      <c r="BC53" s="14">
        <v>3.6924789833861924</v>
      </c>
      <c r="BD53" s="14">
        <v>3.4694570911529916</v>
      </c>
      <c r="BE53" s="14">
        <v>3.2574529553631764</v>
      </c>
      <c r="BF53" s="14">
        <v>3.0564358538270899</v>
      </c>
      <c r="BG53" s="14">
        <v>2.8632332579834339</v>
      </c>
      <c r="BI53" s="38"/>
      <c r="BJ53" s="35"/>
      <c r="BK53" s="35"/>
      <c r="BL53" s="35"/>
      <c r="BM53" s="35"/>
      <c r="BN53" s="35"/>
      <c r="BO53" s="35"/>
      <c r="BP53" s="35"/>
      <c r="BR53" s="26"/>
      <c r="BS53" s="26"/>
      <c r="BT53" s="26"/>
      <c r="BU53" s="26"/>
      <c r="BV53" s="26"/>
      <c r="BW53" s="26"/>
    </row>
    <row r="54" spans="1:75" x14ac:dyDescent="0.25">
      <c r="A54" s="11"/>
      <c r="B54" s="12" t="s">
        <v>5</v>
      </c>
      <c r="C54" s="13">
        <v>0.8</v>
      </c>
      <c r="D54" s="14">
        <v>90</v>
      </c>
      <c r="E54" s="14">
        <v>83</v>
      </c>
      <c r="F54" s="14">
        <v>75</v>
      </c>
      <c r="G54" s="14">
        <v>48</v>
      </c>
      <c r="H54" s="14">
        <v>41</v>
      </c>
      <c r="I54" s="14">
        <v>36</v>
      </c>
      <c r="J54" s="14">
        <v>38</v>
      </c>
      <c r="K54" s="14">
        <v>57</v>
      </c>
      <c r="L54" s="14">
        <v>44</v>
      </c>
      <c r="M54" s="14">
        <v>38</v>
      </c>
      <c r="N54" s="14">
        <v>26</v>
      </c>
      <c r="O54" s="14">
        <v>12</v>
      </c>
      <c r="P54" s="14">
        <v>10</v>
      </c>
      <c r="Q54" s="14">
        <v>9</v>
      </c>
      <c r="R54" s="14">
        <v>8</v>
      </c>
      <c r="S54" s="14">
        <v>18</v>
      </c>
      <c r="T54" s="14">
        <v>16</v>
      </c>
      <c r="U54" s="14">
        <v>16</v>
      </c>
      <c r="V54" s="14">
        <v>2</v>
      </c>
      <c r="W54" s="14">
        <v>2</v>
      </c>
      <c r="X54" s="14">
        <v>1</v>
      </c>
      <c r="Y54" s="14">
        <v>15</v>
      </c>
      <c r="Z54" s="14">
        <v>11</v>
      </c>
      <c r="AA54" s="14">
        <v>12</v>
      </c>
      <c r="AB54" s="14">
        <v>9</v>
      </c>
      <c r="AC54" s="14">
        <v>9</v>
      </c>
      <c r="AD54" s="14">
        <v>6</v>
      </c>
      <c r="AE54" s="14">
        <v>6</v>
      </c>
      <c r="AF54" s="14">
        <v>8</v>
      </c>
      <c r="AG54" s="14">
        <v>7</v>
      </c>
      <c r="AH54" s="14">
        <v>7</v>
      </c>
      <c r="AI54" s="14">
        <v>8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I54" s="42"/>
      <c r="BJ54" s="36"/>
      <c r="BK54" s="36"/>
      <c r="BL54" s="36"/>
      <c r="BM54" s="36"/>
      <c r="BN54" s="36"/>
      <c r="BO54" s="36"/>
      <c r="BP54" s="36"/>
      <c r="BR54" s="27">
        <v>126</v>
      </c>
      <c r="BS54" s="27">
        <v>51</v>
      </c>
      <c r="BT54" s="27">
        <v>283</v>
      </c>
      <c r="BU54" s="27">
        <v>172</v>
      </c>
      <c r="BV54" s="27">
        <v>1320</v>
      </c>
      <c r="BW54" s="27">
        <v>355</v>
      </c>
    </row>
    <row r="55" spans="1:75" x14ac:dyDescent="0.25">
      <c r="A55" s="7" t="s">
        <v>12</v>
      </c>
      <c r="B55" s="8" t="s">
        <v>21</v>
      </c>
      <c r="C55" s="9">
        <v>0.8</v>
      </c>
      <c r="D55" s="10"/>
      <c r="E55" s="10"/>
      <c r="F55" s="10"/>
      <c r="G55" s="10"/>
      <c r="H55" s="10"/>
      <c r="I55" s="10"/>
      <c r="J55" s="10"/>
      <c r="K55" s="10"/>
      <c r="L55" s="10">
        <v>76.868704789064694</v>
      </c>
      <c r="M55" s="10">
        <v>77.681266462588141</v>
      </c>
      <c r="N55" s="10">
        <v>78.450935369158927</v>
      </c>
      <c r="O55" s="10">
        <v>79.175382815503198</v>
      </c>
      <c r="P55" s="10">
        <v>79.85738598848134</v>
      </c>
      <c r="Q55" s="10">
        <v>80.514055436829779</v>
      </c>
      <c r="R55" s="10">
        <v>81.146077395740505</v>
      </c>
      <c r="S55" s="10">
        <v>81.748039480091947</v>
      </c>
      <c r="T55" s="10">
        <v>82.324226584320229</v>
      </c>
      <c r="U55" s="10">
        <v>82.879294068524231</v>
      </c>
      <c r="V55" s="10">
        <v>83.410801235567391</v>
      </c>
      <c r="W55" s="10">
        <v>83.924155212414689</v>
      </c>
      <c r="X55" s="10">
        <v>84.420799497368648</v>
      </c>
      <c r="Y55" s="10">
        <v>84.901328678116357</v>
      </c>
      <c r="Z55" s="10">
        <v>85.366096803400737</v>
      </c>
      <c r="AA55" s="10">
        <v>85.813825915006475</v>
      </c>
      <c r="AB55" s="10">
        <v>86.246538099373993</v>
      </c>
      <c r="AC55" s="10">
        <v>86.664344357146035</v>
      </c>
      <c r="AD55" s="10">
        <v>87.06812079072651</v>
      </c>
      <c r="AE55" s="10">
        <v>87.460028316329414</v>
      </c>
      <c r="AF55" s="10">
        <v>87.840431960968957</v>
      </c>
      <c r="AG55" s="10">
        <v>88.208342358170555</v>
      </c>
      <c r="AH55" s="10">
        <v>88.564575237970232</v>
      </c>
      <c r="AI55" s="10">
        <v>88.910021048916661</v>
      </c>
      <c r="AJ55" s="10">
        <v>89.24475915554541</v>
      </c>
      <c r="AK55" s="10">
        <v>89.568991198790414</v>
      </c>
      <c r="AL55" s="10">
        <v>89.883566235314362</v>
      </c>
      <c r="AM55" s="10">
        <v>90.189415420014043</v>
      </c>
      <c r="AN55" s="10">
        <v>90.486101561857097</v>
      </c>
      <c r="AO55" s="10">
        <v>90.774232291864223</v>
      </c>
      <c r="AP55" s="10">
        <v>91.054400435328489</v>
      </c>
      <c r="AQ55" s="10">
        <v>91.326577968621592</v>
      </c>
      <c r="AR55" s="10">
        <v>91.590916807098182</v>
      </c>
      <c r="AS55" s="10">
        <v>91.848032005635574</v>
      </c>
      <c r="AT55" s="10">
        <v>92.098223207278679</v>
      </c>
      <c r="AU55" s="10">
        <v>92.341723609172874</v>
      </c>
      <c r="AV55" s="10">
        <v>92.578751783365419</v>
      </c>
      <c r="AW55" s="10">
        <v>92.809947286059753</v>
      </c>
      <c r="AX55" s="10">
        <v>93.035182298765051</v>
      </c>
      <c r="AY55" s="10">
        <v>93.25456902397211</v>
      </c>
      <c r="AZ55" s="10">
        <v>93.468246580881171</v>
      </c>
      <c r="BA55" s="10">
        <v>93.676752743326148</v>
      </c>
      <c r="BB55" s="10">
        <v>93.880323856475201</v>
      </c>
      <c r="BC55" s="10">
        <v>94.078723186135562</v>
      </c>
      <c r="BD55" s="10">
        <v>94.272398438756767</v>
      </c>
      <c r="BE55" s="10">
        <v>94.461989382310719</v>
      </c>
      <c r="BF55" s="10">
        <v>94.647343742933899</v>
      </c>
      <c r="BG55" s="10">
        <v>94.828564409047573</v>
      </c>
      <c r="BI55" s="37" t="s">
        <v>30</v>
      </c>
      <c r="BJ55" s="34">
        <f>IF(ISNUMBER(AO55-K56),(AO55-K56),"N/A")</f>
        <v>14.774232291864223</v>
      </c>
      <c r="BK55" s="34">
        <f>IF(ISNUMBER(AO55-K56),7*(AO55-K56)/30,"N/A")</f>
        <v>3.4473208681016518</v>
      </c>
      <c r="BL55" s="35">
        <f>IF(ISNUMBER(AO55-K56),(AO55-K56)/30,"N/A")</f>
        <v>0.49247440972880746</v>
      </c>
      <c r="BM55" s="35">
        <f>IF(ISNUMBER(AO57-K58),AO57-K58,"N/A")</f>
        <v>-14.658232575928807</v>
      </c>
      <c r="BN55" s="35">
        <f>IF(ISNUMBER(AO57-K58),7*(AO57-K58)/30,"N/A")</f>
        <v>-3.4202542677167216</v>
      </c>
      <c r="BO55" s="35">
        <f>IF(ISNUMBER(AO57-K58),(AO57-K58)/30,"N/A")</f>
        <v>-0.48860775253096023</v>
      </c>
      <c r="BP55" s="35">
        <f>AO57</f>
        <v>1.3417674240711932</v>
      </c>
    </row>
    <row r="56" spans="1:75" x14ac:dyDescent="0.25">
      <c r="A56" s="11"/>
      <c r="B56" s="12" t="s">
        <v>5</v>
      </c>
      <c r="C56" s="13">
        <v>0.8</v>
      </c>
      <c r="D56" s="14">
        <v>66</v>
      </c>
      <c r="E56" s="14">
        <v>68</v>
      </c>
      <c r="F56" s="14">
        <v>70</v>
      </c>
      <c r="G56" s="14">
        <v>70</v>
      </c>
      <c r="H56" s="14">
        <v>70</v>
      </c>
      <c r="I56" s="14">
        <v>71</v>
      </c>
      <c r="J56" s="14">
        <v>73</v>
      </c>
      <c r="K56" s="14">
        <v>76</v>
      </c>
      <c r="L56" s="14">
        <v>76</v>
      </c>
      <c r="M56" s="14">
        <v>76</v>
      </c>
      <c r="N56" s="14">
        <v>76</v>
      </c>
      <c r="O56" s="14">
        <v>76</v>
      </c>
      <c r="P56" s="14">
        <v>76</v>
      </c>
      <c r="Q56" s="14">
        <v>76</v>
      </c>
      <c r="R56" s="14">
        <v>76</v>
      </c>
      <c r="S56" s="14">
        <v>77</v>
      </c>
      <c r="T56" s="14">
        <v>78</v>
      </c>
      <c r="U56" s="14">
        <v>79</v>
      </c>
      <c r="V56" s="14">
        <v>79</v>
      </c>
      <c r="W56" s="14">
        <v>79</v>
      </c>
      <c r="X56" s="14">
        <v>79</v>
      </c>
      <c r="Y56" s="14">
        <v>80</v>
      </c>
      <c r="Z56" s="14">
        <v>80</v>
      </c>
      <c r="AA56" s="14">
        <v>80</v>
      </c>
      <c r="AB56" s="14">
        <v>80</v>
      </c>
      <c r="AC56" s="14">
        <v>80</v>
      </c>
      <c r="AD56" s="14">
        <v>80</v>
      </c>
      <c r="AE56" s="14">
        <v>80</v>
      </c>
      <c r="AF56" s="14">
        <v>80</v>
      </c>
      <c r="AG56" s="14">
        <v>80</v>
      </c>
      <c r="AH56" s="14">
        <v>80</v>
      </c>
      <c r="AI56" s="14">
        <v>81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I56" s="38"/>
      <c r="BJ56" s="35"/>
      <c r="BK56" s="35"/>
      <c r="BL56" s="35"/>
      <c r="BM56" s="35"/>
      <c r="BN56" s="35"/>
      <c r="BO56" s="35"/>
      <c r="BP56" s="35"/>
      <c r="BR56" s="26"/>
      <c r="BS56" s="26"/>
      <c r="BT56" s="26"/>
      <c r="BU56" s="26"/>
      <c r="BV56" s="26"/>
      <c r="BW56" s="26"/>
    </row>
    <row r="57" spans="1:75" x14ac:dyDescent="0.25">
      <c r="A57" s="11" t="s">
        <v>12</v>
      </c>
      <c r="B57" s="15" t="s">
        <v>22</v>
      </c>
      <c r="C57" s="13">
        <v>0.8</v>
      </c>
      <c r="D57" s="14"/>
      <c r="E57" s="14"/>
      <c r="F57" s="14"/>
      <c r="G57" s="14"/>
      <c r="H57" s="14"/>
      <c r="I57" s="14"/>
      <c r="J57" s="14"/>
      <c r="K57" s="14"/>
      <c r="L57" s="14">
        <v>14.34488349652397</v>
      </c>
      <c r="M57" s="14">
        <v>13.257185561262842</v>
      </c>
      <c r="N57" s="14">
        <v>12.251887589817844</v>
      </c>
      <c r="O57" s="14">
        <v>11.307797539475594</v>
      </c>
      <c r="P57" s="14">
        <v>10.435631831391429</v>
      </c>
      <c r="Q57" s="14">
        <v>9.6501928406985478</v>
      </c>
      <c r="R57" s="14">
        <v>8.9257056359361702</v>
      </c>
      <c r="S57" s="14">
        <v>8.252600288288189</v>
      </c>
      <c r="T57" s="14">
        <v>7.6284998712470076</v>
      </c>
      <c r="U57" s="14">
        <v>7.0518050658376366</v>
      </c>
      <c r="V57" s="14">
        <v>6.5116049274157062</v>
      </c>
      <c r="W57" s="14">
        <v>6.0166848222493066</v>
      </c>
      <c r="X57" s="14">
        <v>5.576104661190028</v>
      </c>
      <c r="Y57" s="14">
        <v>5.1689111243318022</v>
      </c>
      <c r="Z57" s="14">
        <v>4.7915074206499151</v>
      </c>
      <c r="AA57" s="14">
        <v>4.4385524909312872</v>
      </c>
      <c r="AB57" s="14">
        <v>4.0995177652022843</v>
      </c>
      <c r="AC57" s="14">
        <v>3.7929588546744606</v>
      </c>
      <c r="AD57" s="14">
        <v>3.5085678198420625</v>
      </c>
      <c r="AE57" s="14">
        <v>3.2406978923385492</v>
      </c>
      <c r="AF57" s="14">
        <v>3.0033186509223473</v>
      </c>
      <c r="AG57" s="14">
        <v>2.7720555292985898</v>
      </c>
      <c r="AH57" s="14">
        <v>2.5534398547483819</v>
      </c>
      <c r="AI57" s="14">
        <v>2.3448619857540849</v>
      </c>
      <c r="AJ57" s="14">
        <v>2.1490588268609154</v>
      </c>
      <c r="AK57" s="14">
        <v>1.9702546440580384</v>
      </c>
      <c r="AL57" s="14">
        <v>1.7981978088729773</v>
      </c>
      <c r="AM57" s="14">
        <v>1.6392492998558836</v>
      </c>
      <c r="AN57" s="14">
        <v>1.4871181780461205</v>
      </c>
      <c r="AO57" s="14">
        <v>1.3417674240711932</v>
      </c>
      <c r="AP57" s="14">
        <v>1.2072621577236706</v>
      </c>
      <c r="AQ57" s="14">
        <v>1.075330748824646</v>
      </c>
      <c r="AR57" s="14">
        <v>0.9471387588575535</v>
      </c>
      <c r="AS57" s="14">
        <v>0.8308469392550295</v>
      </c>
      <c r="AT57" s="14">
        <v>0.72108825578817048</v>
      </c>
      <c r="AU57" s="14">
        <v>0.61252124592575696</v>
      </c>
      <c r="AV57" s="14">
        <v>0.51225087298872818</v>
      </c>
      <c r="AW57" s="14">
        <v>0.41664377943816183</v>
      </c>
      <c r="AX57" s="14">
        <v>0.32376881231154192</v>
      </c>
      <c r="AY57" s="14">
        <v>0.23472235161580174</v>
      </c>
      <c r="AZ57" s="14">
        <v>0.15077963860368843</v>
      </c>
      <c r="BA57" s="14">
        <v>7.3523462140661133E-2</v>
      </c>
      <c r="BB57" s="14" t="s">
        <v>41</v>
      </c>
      <c r="BC57" s="14" t="s">
        <v>41</v>
      </c>
      <c r="BD57" s="14" t="s">
        <v>41</v>
      </c>
      <c r="BE57" s="14" t="s">
        <v>41</v>
      </c>
      <c r="BF57" s="14" t="s">
        <v>41</v>
      </c>
      <c r="BG57" s="14" t="s">
        <v>41</v>
      </c>
      <c r="BI57" s="38"/>
      <c r="BJ57" s="35"/>
      <c r="BK57" s="35"/>
      <c r="BL57" s="35"/>
      <c r="BM57" s="35"/>
      <c r="BN57" s="35"/>
      <c r="BO57" s="35"/>
      <c r="BP57" s="35"/>
      <c r="BR57" s="26"/>
      <c r="BS57" s="26"/>
      <c r="BT57" s="26"/>
      <c r="BU57" s="26"/>
      <c r="BV57" s="26"/>
      <c r="BW57" s="26"/>
    </row>
    <row r="58" spans="1:75" ht="15.75" thickBot="1" x14ac:dyDescent="0.3">
      <c r="A58" s="16"/>
      <c r="B58" s="17" t="s">
        <v>5</v>
      </c>
      <c r="C58" s="18">
        <v>0.8</v>
      </c>
      <c r="D58" s="19">
        <v>27</v>
      </c>
      <c r="E58" s="19">
        <v>28</v>
      </c>
      <c r="F58" s="19">
        <v>27</v>
      </c>
      <c r="G58" s="19">
        <v>18</v>
      </c>
      <c r="H58" s="19">
        <v>14</v>
      </c>
      <c r="I58" s="19">
        <v>10</v>
      </c>
      <c r="J58" s="19">
        <v>12</v>
      </c>
      <c r="K58" s="19">
        <v>16</v>
      </c>
      <c r="L58" s="19">
        <v>12</v>
      </c>
      <c r="M58" s="19">
        <v>11</v>
      </c>
      <c r="N58" s="19">
        <v>9</v>
      </c>
      <c r="O58" s="19">
        <v>3</v>
      </c>
      <c r="P58" s="19">
        <v>3</v>
      </c>
      <c r="Q58" s="19">
        <v>3</v>
      </c>
      <c r="R58" s="19">
        <v>2</v>
      </c>
      <c r="S58" s="19">
        <v>4</v>
      </c>
      <c r="T58" s="19">
        <v>3</v>
      </c>
      <c r="U58" s="19">
        <v>3</v>
      </c>
      <c r="V58" s="19">
        <v>0</v>
      </c>
      <c r="W58" s="19">
        <v>0</v>
      </c>
      <c r="X58" s="19">
        <v>0</v>
      </c>
      <c r="Y58" s="19">
        <v>4</v>
      </c>
      <c r="Z58" s="19">
        <v>3</v>
      </c>
      <c r="AA58" s="19">
        <v>3</v>
      </c>
      <c r="AB58" s="19">
        <v>3</v>
      </c>
      <c r="AC58" s="19">
        <v>2</v>
      </c>
      <c r="AD58" s="19">
        <v>2</v>
      </c>
      <c r="AE58" s="19">
        <v>2</v>
      </c>
      <c r="AF58" s="19">
        <v>2</v>
      </c>
      <c r="AG58" s="19">
        <v>2</v>
      </c>
      <c r="AH58" s="19">
        <v>2</v>
      </c>
      <c r="AI58" s="19">
        <v>3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I58" s="39"/>
      <c r="BJ58" s="40"/>
      <c r="BK58" s="40"/>
      <c r="BL58" s="40"/>
      <c r="BM58" s="40"/>
      <c r="BN58" s="40"/>
      <c r="BO58" s="40"/>
      <c r="BP58" s="40"/>
      <c r="BR58" s="28"/>
      <c r="BS58" s="28"/>
      <c r="BT58" s="28"/>
      <c r="BU58" s="28"/>
      <c r="BV58" s="28"/>
      <c r="BW58" s="28"/>
    </row>
    <row r="59" spans="1:75" ht="15" customHeight="1" x14ac:dyDescent="0.25">
      <c r="A59" s="7" t="s">
        <v>13</v>
      </c>
      <c r="B59" s="15" t="s">
        <v>4</v>
      </c>
      <c r="C59" s="13">
        <v>0.8</v>
      </c>
      <c r="D59" s="14"/>
      <c r="E59" s="14"/>
      <c r="F59" s="14"/>
      <c r="G59" s="14"/>
      <c r="H59" s="14"/>
      <c r="I59" s="14"/>
      <c r="J59" s="14"/>
      <c r="K59" s="14"/>
      <c r="L59" s="14">
        <v>127.27834326510728</v>
      </c>
      <c r="M59" s="14">
        <v>128.48272684867308</v>
      </c>
      <c r="N59" s="14">
        <v>129.62231162351353</v>
      </c>
      <c r="O59" s="14">
        <v>130.69366343167746</v>
      </c>
      <c r="P59" s="14">
        <v>131.70980524195511</v>
      </c>
      <c r="Q59" s="14">
        <v>132.69195601959609</v>
      </c>
      <c r="R59" s="14">
        <v>133.64566241609725</v>
      </c>
      <c r="S59" s="14">
        <v>134.57128313369839</v>
      </c>
      <c r="T59" s="14">
        <v>135.46729136370936</v>
      </c>
      <c r="U59" s="14">
        <v>136.33097370076783</v>
      </c>
      <c r="V59" s="14">
        <v>137.16387171650638</v>
      </c>
      <c r="W59" s="14">
        <v>137.96614955617562</v>
      </c>
      <c r="X59" s="14">
        <v>138.74240224857266</v>
      </c>
      <c r="Y59" s="14">
        <v>139.49523641776565</v>
      </c>
      <c r="Z59" s="14">
        <v>140.22337085070791</v>
      </c>
      <c r="AA59" s="14">
        <v>140.92801197796021</v>
      </c>
      <c r="AB59" s="14">
        <v>141.60959476526926</v>
      </c>
      <c r="AC59" s="14">
        <v>142.2681560508646</v>
      </c>
      <c r="AD59" s="14">
        <v>142.90638645382728</v>
      </c>
      <c r="AE59" s="14">
        <v>143.52493155327241</v>
      </c>
      <c r="AF59" s="14">
        <v>144.12539821012263</v>
      </c>
      <c r="AG59" s="14">
        <v>144.70651093339762</v>
      </c>
      <c r="AH59" s="14">
        <v>145.27010661916688</v>
      </c>
      <c r="AI59" s="14">
        <v>145.81685786889625</v>
      </c>
      <c r="AJ59" s="14">
        <v>146.346736624333</v>
      </c>
      <c r="AK59" s="14">
        <v>146.8616374187184</v>
      </c>
      <c r="AL59" s="14">
        <v>147.36075818557904</v>
      </c>
      <c r="AM59" s="14">
        <v>147.84570801096569</v>
      </c>
      <c r="AN59" s="14">
        <v>148.31685757389465</v>
      </c>
      <c r="AO59" s="14">
        <v>148.7746744280517</v>
      </c>
      <c r="AP59" s="14">
        <v>149.22058708035004</v>
      </c>
      <c r="AQ59" s="14">
        <v>149.65382054321697</v>
      </c>
      <c r="AR59" s="14">
        <v>150.07443572368518</v>
      </c>
      <c r="AS59" s="14">
        <v>150.48399602141862</v>
      </c>
      <c r="AT59" s="14">
        <v>150.8829636521599</v>
      </c>
      <c r="AU59" s="14">
        <v>151.27159570141998</v>
      </c>
      <c r="AV59" s="14">
        <v>151.65012676600998</v>
      </c>
      <c r="AW59" s="14">
        <v>152.02013072241633</v>
      </c>
      <c r="AX59" s="14">
        <v>152.38068491525542</v>
      </c>
      <c r="AY59" s="14">
        <v>152.73181634492676</v>
      </c>
      <c r="AZ59" s="14">
        <v>153.07366355703292</v>
      </c>
      <c r="BA59" s="14">
        <v>153.40773887281506</v>
      </c>
      <c r="BB59" s="14">
        <v>153.73443003265169</v>
      </c>
      <c r="BC59" s="14">
        <v>154.0525588457792</v>
      </c>
      <c r="BD59" s="14">
        <v>154.36338552015798</v>
      </c>
      <c r="BE59" s="14">
        <v>154.66858735493963</v>
      </c>
      <c r="BF59" s="14">
        <v>154.96722995052221</v>
      </c>
      <c r="BG59" s="14">
        <v>155.25930731127139</v>
      </c>
      <c r="BI59" s="41" t="s">
        <v>29</v>
      </c>
      <c r="BJ59" s="34">
        <f>IF(ISNUMBER(AO59-K60),(AO59-K60),"N/A")</f>
        <v>22.774674428051696</v>
      </c>
      <c r="BK59" s="34">
        <f>IF(ISNUMBER(AO59-K60),7*(AO59-K60)/30,"N/A")</f>
        <v>5.3140906998787294</v>
      </c>
      <c r="BL59" s="34">
        <f>IF(ISNUMBER(AO59-K60),(AO59-K60)/30,"N/A")</f>
        <v>0.75915581426838985</v>
      </c>
      <c r="BM59" s="34">
        <f>IF(ISNUMBER(AO61-K62),AO61-K62,"N/A")</f>
        <v>-21.075727902632568</v>
      </c>
      <c r="BN59" s="34">
        <f>IF(ISNUMBER(AO61-K62),7*(AO61-K62)/30,"N/A")</f>
        <v>-4.917669843947599</v>
      </c>
      <c r="BO59" s="34">
        <f>IF(ISNUMBER(AO61-K62),(AO61-K62)/30,"N/A")</f>
        <v>-0.70252426342108565</v>
      </c>
      <c r="BP59" s="34">
        <f>AO61</f>
        <v>2.9242720973674308</v>
      </c>
      <c r="BR59" s="26"/>
      <c r="BS59" s="26"/>
      <c r="BT59" s="26"/>
      <c r="BU59" s="26"/>
      <c r="BV59" s="26"/>
      <c r="BW59" s="26"/>
    </row>
    <row r="60" spans="1:75" x14ac:dyDescent="0.25">
      <c r="A60" s="11"/>
      <c r="B60" s="12" t="s">
        <v>5</v>
      </c>
      <c r="C60" s="13">
        <v>0.8</v>
      </c>
      <c r="D60" s="14">
        <v>106</v>
      </c>
      <c r="E60" s="14">
        <v>110</v>
      </c>
      <c r="F60" s="14">
        <v>116</v>
      </c>
      <c r="G60" s="14">
        <v>116</v>
      </c>
      <c r="H60" s="14">
        <v>122</v>
      </c>
      <c r="I60" s="14">
        <v>123</v>
      </c>
      <c r="J60" s="14">
        <v>125</v>
      </c>
      <c r="K60" s="14">
        <v>126</v>
      </c>
      <c r="L60" s="14">
        <v>126</v>
      </c>
      <c r="M60" s="14">
        <v>129</v>
      </c>
      <c r="N60" s="14">
        <v>130</v>
      </c>
      <c r="O60" s="14">
        <v>131</v>
      </c>
      <c r="P60" s="14">
        <v>134</v>
      </c>
      <c r="Q60" s="14">
        <v>136</v>
      </c>
      <c r="R60" s="14">
        <v>137</v>
      </c>
      <c r="S60" s="14">
        <v>137</v>
      </c>
      <c r="T60" s="14">
        <v>137</v>
      </c>
      <c r="U60" s="14">
        <v>137</v>
      </c>
      <c r="V60" s="14">
        <v>138</v>
      </c>
      <c r="W60" s="14">
        <v>138</v>
      </c>
      <c r="X60" s="14">
        <v>140</v>
      </c>
      <c r="Y60" s="14">
        <v>140</v>
      </c>
      <c r="Z60" s="14">
        <v>141</v>
      </c>
      <c r="AA60" s="14">
        <v>141</v>
      </c>
      <c r="AB60" s="14">
        <v>141</v>
      </c>
      <c r="AC60" s="14">
        <v>141</v>
      </c>
      <c r="AD60" s="14">
        <v>141</v>
      </c>
      <c r="AE60" s="14">
        <v>141</v>
      </c>
      <c r="AF60" s="14">
        <v>141</v>
      </c>
      <c r="AG60" s="14">
        <v>141</v>
      </c>
      <c r="AH60" s="14">
        <v>141</v>
      </c>
      <c r="AI60" s="14">
        <v>141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I60" s="38"/>
      <c r="BJ60" s="35"/>
      <c r="BK60" s="35"/>
      <c r="BL60" s="35"/>
      <c r="BM60" s="35"/>
      <c r="BN60" s="35"/>
      <c r="BO60" s="35"/>
      <c r="BP60" s="35"/>
      <c r="BR60" s="26"/>
      <c r="BS60" s="26"/>
      <c r="BT60" s="26"/>
      <c r="BU60" s="26"/>
      <c r="BV60" s="26"/>
      <c r="BW60" s="26"/>
    </row>
    <row r="61" spans="1:75" x14ac:dyDescent="0.25">
      <c r="A61" s="11" t="s">
        <v>13</v>
      </c>
      <c r="B61" s="15" t="s">
        <v>6</v>
      </c>
      <c r="C61" s="13">
        <v>0.8</v>
      </c>
      <c r="D61" s="14"/>
      <c r="E61" s="14"/>
      <c r="F61" s="14"/>
      <c r="G61" s="14"/>
      <c r="H61" s="14"/>
      <c r="I61" s="14"/>
      <c r="J61" s="14"/>
      <c r="K61" s="14"/>
      <c r="L61" s="14">
        <v>21.283839153932284</v>
      </c>
      <c r="M61" s="14">
        <v>19.731095709262849</v>
      </c>
      <c r="N61" s="14">
        <v>18.301281504457283</v>
      </c>
      <c r="O61" s="14">
        <v>16.963209334839782</v>
      </c>
      <c r="P61" s="14">
        <v>15.733323754524427</v>
      </c>
      <c r="Q61" s="14">
        <v>14.64933724524283</v>
      </c>
      <c r="R61" s="14">
        <v>13.657241248283002</v>
      </c>
      <c r="S61" s="14">
        <v>12.710771788872151</v>
      </c>
      <c r="T61" s="14">
        <v>11.828847403345559</v>
      </c>
      <c r="U61" s="14">
        <v>11.014546614055011</v>
      </c>
      <c r="V61" s="14">
        <v>10.262178407161066</v>
      </c>
      <c r="W61" s="14">
        <v>9.5892945345749077</v>
      </c>
      <c r="X61" s="14">
        <v>8.9911506952035651</v>
      </c>
      <c r="Y61" s="14">
        <v>8.429034720762477</v>
      </c>
      <c r="Z61" s="14">
        <v>7.8884349509340286</v>
      </c>
      <c r="AA61" s="14">
        <v>7.3845365590251184</v>
      </c>
      <c r="AB61" s="14">
        <v>6.9189276312559134</v>
      </c>
      <c r="AC61" s="14">
        <v>6.4859312935162095</v>
      </c>
      <c r="AD61" s="14">
        <v>6.0829108547377322</v>
      </c>
      <c r="AE61" s="14">
        <v>5.7126705680003438</v>
      </c>
      <c r="AF61" s="14">
        <v>5.3599168435749132</v>
      </c>
      <c r="AG61" s="14">
        <v>5.0246747443713824</v>
      </c>
      <c r="AH61" s="14">
        <v>4.7101409830989986</v>
      </c>
      <c r="AI61" s="14">
        <v>4.4130417373390642</v>
      </c>
      <c r="AJ61" s="14">
        <v>4.1299698829588518</v>
      </c>
      <c r="AK61" s="14">
        <v>3.8628664329956184</v>
      </c>
      <c r="AL61" s="14">
        <v>3.61213484467299</v>
      </c>
      <c r="AM61" s="14">
        <v>3.3694045624335085</v>
      </c>
      <c r="AN61" s="14">
        <v>3.141466051238428</v>
      </c>
      <c r="AO61" s="14">
        <v>2.9242720973674308</v>
      </c>
      <c r="AP61" s="14">
        <v>2.7164476297861686</v>
      </c>
      <c r="AQ61" s="14">
        <v>2.5166035127617148</v>
      </c>
      <c r="AR61" s="14">
        <v>2.3283939086525991</v>
      </c>
      <c r="AS61" s="14">
        <v>2.1496926054074605</v>
      </c>
      <c r="AT61" s="14">
        <v>1.9765564548143486</v>
      </c>
      <c r="AU61" s="14">
        <v>1.8120008740650499</v>
      </c>
      <c r="AV61" s="14">
        <v>1.6550505656746937</v>
      </c>
      <c r="AW61" s="14">
        <v>1.506146853188099</v>
      </c>
      <c r="AX61" s="14">
        <v>1.3636724405954879</v>
      </c>
      <c r="AY61" s="14">
        <v>1.2273421664203421</v>
      </c>
      <c r="AZ61" s="14">
        <v>1.0965892340467818</v>
      </c>
      <c r="BA61" s="14">
        <v>0.96990314778438058</v>
      </c>
      <c r="BB61" s="14">
        <v>0.85021377710867929</v>
      </c>
      <c r="BC61" s="14">
        <v>0.73539012087354094</v>
      </c>
      <c r="BD61" s="14">
        <v>0.6248185422491479</v>
      </c>
      <c r="BE61" s="14">
        <v>0.51922536400833086</v>
      </c>
      <c r="BF61" s="14">
        <v>0.4198409982742155</v>
      </c>
      <c r="BG61" s="14">
        <v>0.32415590921790494</v>
      </c>
      <c r="BI61" s="38"/>
      <c r="BJ61" s="35"/>
      <c r="BK61" s="35"/>
      <c r="BL61" s="35"/>
      <c r="BM61" s="35"/>
      <c r="BN61" s="35"/>
      <c r="BO61" s="35"/>
      <c r="BP61" s="35"/>
      <c r="BR61" s="26"/>
      <c r="BS61" s="26"/>
      <c r="BT61" s="26"/>
      <c r="BU61" s="26"/>
      <c r="BV61" s="26"/>
      <c r="BW61" s="26"/>
    </row>
    <row r="62" spans="1:75" x14ac:dyDescent="0.25">
      <c r="A62" s="11"/>
      <c r="B62" s="12" t="s">
        <v>5</v>
      </c>
      <c r="C62" s="13">
        <v>0.8</v>
      </c>
      <c r="D62" s="14">
        <v>35</v>
      </c>
      <c r="E62" s="14">
        <v>33</v>
      </c>
      <c r="F62" s="14">
        <v>33</v>
      </c>
      <c r="G62" s="14">
        <v>23</v>
      </c>
      <c r="H62" s="14">
        <v>25</v>
      </c>
      <c r="I62" s="14">
        <v>26</v>
      </c>
      <c r="J62" s="14">
        <v>25</v>
      </c>
      <c r="K62" s="14">
        <v>24</v>
      </c>
      <c r="L62" s="14">
        <v>20</v>
      </c>
      <c r="M62" s="14">
        <v>19</v>
      </c>
      <c r="N62" s="14">
        <v>17</v>
      </c>
      <c r="O62" s="14">
        <v>18</v>
      </c>
      <c r="P62" s="14">
        <v>17</v>
      </c>
      <c r="Q62" s="14">
        <v>18</v>
      </c>
      <c r="R62" s="14">
        <v>17</v>
      </c>
      <c r="S62" s="14">
        <v>15</v>
      </c>
      <c r="T62" s="14">
        <v>11</v>
      </c>
      <c r="U62" s="14">
        <v>6</v>
      </c>
      <c r="V62" s="14">
        <v>6</v>
      </c>
      <c r="W62" s="14">
        <v>5</v>
      </c>
      <c r="X62" s="14">
        <v>7</v>
      </c>
      <c r="Y62" s="14">
        <v>5</v>
      </c>
      <c r="Z62" s="14">
        <v>4</v>
      </c>
      <c r="AA62" s="14">
        <v>3</v>
      </c>
      <c r="AB62" s="14">
        <v>3</v>
      </c>
      <c r="AC62" s="14">
        <v>1</v>
      </c>
      <c r="AD62" s="14">
        <v>1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I62" s="42"/>
      <c r="BJ62" s="36"/>
      <c r="BK62" s="36"/>
      <c r="BL62" s="36"/>
      <c r="BM62" s="36"/>
      <c r="BN62" s="36"/>
      <c r="BO62" s="36"/>
      <c r="BP62" s="36"/>
      <c r="BR62" s="27">
        <v>85</v>
      </c>
      <c r="BS62" s="27">
        <v>24</v>
      </c>
      <c r="BT62" s="27">
        <v>114</v>
      </c>
      <c r="BU62" s="27">
        <v>46</v>
      </c>
      <c r="BV62" s="27">
        <v>761</v>
      </c>
      <c r="BW62" s="27">
        <v>271</v>
      </c>
    </row>
    <row r="63" spans="1:75" x14ac:dyDescent="0.25">
      <c r="A63" s="7" t="s">
        <v>13</v>
      </c>
      <c r="B63" s="8" t="s">
        <v>21</v>
      </c>
      <c r="C63" s="9">
        <v>0.8</v>
      </c>
      <c r="D63" s="10"/>
      <c r="E63" s="10"/>
      <c r="F63" s="10"/>
      <c r="G63" s="10"/>
      <c r="H63" s="10"/>
      <c r="I63" s="10"/>
      <c r="J63" s="10"/>
      <c r="K63" s="10"/>
      <c r="L63" s="10">
        <v>44.300305728524123</v>
      </c>
      <c r="M63" s="10">
        <v>44.584306632540795</v>
      </c>
      <c r="N63" s="10">
        <v>44.853249468960378</v>
      </c>
      <c r="O63" s="10">
        <v>45.105682882545388</v>
      </c>
      <c r="P63" s="10">
        <v>45.344436486975475</v>
      </c>
      <c r="Q63" s="10">
        <v>45.574985873857429</v>
      </c>
      <c r="R63" s="10">
        <v>45.796744022866932</v>
      </c>
      <c r="S63" s="10">
        <v>46.00883032096074</v>
      </c>
      <c r="T63" s="10">
        <v>46.213047013236945</v>
      </c>
      <c r="U63" s="10">
        <v>46.409769037700507</v>
      </c>
      <c r="V63" s="10">
        <v>46.598039154727736</v>
      </c>
      <c r="W63" s="10">
        <v>46.780508122536659</v>
      </c>
      <c r="X63" s="10">
        <v>46.956913642639897</v>
      </c>
      <c r="Y63" s="10">
        <v>47.12796505811869</v>
      </c>
      <c r="Z63" s="10">
        <v>47.293236798266491</v>
      </c>
      <c r="AA63" s="10">
        <v>47.452745974105319</v>
      </c>
      <c r="AB63" s="10">
        <v>47.606791172115685</v>
      </c>
      <c r="AC63" s="10">
        <v>47.755414003975041</v>
      </c>
      <c r="AD63" s="10">
        <v>47.899302478656274</v>
      </c>
      <c r="AE63" s="10">
        <v>48.038871519243344</v>
      </c>
      <c r="AF63" s="10">
        <v>48.174211959936777</v>
      </c>
      <c r="AG63" s="10">
        <v>48.305202872558738</v>
      </c>
      <c r="AH63" s="10">
        <v>48.43215792555263</v>
      </c>
      <c r="AI63" s="10">
        <v>48.555212381172943</v>
      </c>
      <c r="AJ63" s="10">
        <v>48.674398865632838</v>
      </c>
      <c r="AK63" s="10">
        <v>48.789976793809977</v>
      </c>
      <c r="AL63" s="10">
        <v>48.902107477810866</v>
      </c>
      <c r="AM63" s="10">
        <v>49.011000894469532</v>
      </c>
      <c r="AN63" s="10">
        <v>49.116653539450731</v>
      </c>
      <c r="AO63" s="10">
        <v>49.21930011224655</v>
      </c>
      <c r="AP63" s="10">
        <v>49.319087678391973</v>
      </c>
      <c r="AQ63" s="10">
        <v>49.416025060779852</v>
      </c>
      <c r="AR63" s="10">
        <v>49.510172854097668</v>
      </c>
      <c r="AS63" s="10">
        <v>49.601742167473972</v>
      </c>
      <c r="AT63" s="10">
        <v>49.690841425239377</v>
      </c>
      <c r="AU63" s="10">
        <v>49.777554009275264</v>
      </c>
      <c r="AV63" s="10">
        <v>49.861960117399732</v>
      </c>
      <c r="AW63" s="10">
        <v>49.94428288723747</v>
      </c>
      <c r="AX63" s="10">
        <v>50.024476113199725</v>
      </c>
      <c r="AY63" s="10">
        <v>50.102589286772684</v>
      </c>
      <c r="AZ63" s="10">
        <v>50.17866792120401</v>
      </c>
      <c r="BA63" s="10">
        <v>50.252900867213235</v>
      </c>
      <c r="BB63" s="10">
        <v>50.325374623088912</v>
      </c>
      <c r="BC63" s="10">
        <v>50.396010512843894</v>
      </c>
      <c r="BD63" s="10">
        <v>50.464965559665906</v>
      </c>
      <c r="BE63" s="10">
        <v>50.532456315659942</v>
      </c>
      <c r="BF63" s="10">
        <v>50.598432907821675</v>
      </c>
      <c r="BG63" s="10">
        <v>50.662936805267108</v>
      </c>
      <c r="BI63" s="37" t="s">
        <v>30</v>
      </c>
      <c r="BJ63" s="34">
        <f>IF(ISNUMBER(AO63-K64),(AO63-K64),"N/A")</f>
        <v>5.2193001122465503</v>
      </c>
      <c r="BK63" s="34">
        <f>IF(ISNUMBER(AO63-K64),7*(AO63-K64)/30,"N/A")</f>
        <v>1.2178366928575284</v>
      </c>
      <c r="BL63" s="35">
        <f>IF(ISNUMBER(AO63-K64),(AO63-K64)/30,"N/A")</f>
        <v>0.17397667040821835</v>
      </c>
      <c r="BM63" s="35">
        <f>IF(ISNUMBER(AO65-K66),AO65-K66,"N/A")</f>
        <v>-6.7987110457601601</v>
      </c>
      <c r="BN63" s="35">
        <f>IF(ISNUMBER(AO65-K66),7*(AO65-K66)/30,"N/A")</f>
        <v>-1.5863659106773709</v>
      </c>
      <c r="BO63" s="35">
        <f>IF(ISNUMBER(AO65-K66),(AO65-K66)/30,"N/A")</f>
        <v>-0.22662370152533867</v>
      </c>
      <c r="BP63" s="35">
        <f>AO65</f>
        <v>0.2012889542398397</v>
      </c>
      <c r="BR63" s="26"/>
      <c r="BS63" s="26"/>
      <c r="BT63" s="26"/>
      <c r="BU63" s="26"/>
      <c r="BV63" s="26"/>
      <c r="BW63" s="26"/>
    </row>
    <row r="64" spans="1:75" x14ac:dyDescent="0.25">
      <c r="A64" s="11"/>
      <c r="B64" s="12" t="s">
        <v>5</v>
      </c>
      <c r="C64" s="13">
        <v>0.8</v>
      </c>
      <c r="D64" s="14">
        <v>40</v>
      </c>
      <c r="E64" s="14">
        <v>40</v>
      </c>
      <c r="F64" s="14">
        <v>41</v>
      </c>
      <c r="G64" s="14">
        <v>41</v>
      </c>
      <c r="H64" s="14">
        <v>43</v>
      </c>
      <c r="I64" s="14">
        <v>43</v>
      </c>
      <c r="J64" s="14">
        <v>43</v>
      </c>
      <c r="K64" s="14">
        <v>44</v>
      </c>
      <c r="L64" s="14">
        <v>44</v>
      </c>
      <c r="M64" s="14">
        <v>44</v>
      </c>
      <c r="N64" s="14">
        <v>44</v>
      </c>
      <c r="O64" s="14">
        <v>44</v>
      </c>
      <c r="P64" s="14">
        <v>44</v>
      </c>
      <c r="Q64" s="14">
        <v>44</v>
      </c>
      <c r="R64" s="14">
        <v>44</v>
      </c>
      <c r="S64" s="14">
        <v>44</v>
      </c>
      <c r="T64" s="14">
        <v>44</v>
      </c>
      <c r="U64" s="14">
        <v>44</v>
      </c>
      <c r="V64" s="14">
        <v>44</v>
      </c>
      <c r="W64" s="14">
        <v>44</v>
      </c>
      <c r="X64" s="14">
        <v>44</v>
      </c>
      <c r="Y64" s="14">
        <v>44</v>
      </c>
      <c r="Z64" s="14">
        <v>44</v>
      </c>
      <c r="AA64" s="14">
        <v>44</v>
      </c>
      <c r="AB64" s="14">
        <v>44</v>
      </c>
      <c r="AC64" s="14">
        <v>44</v>
      </c>
      <c r="AD64" s="14">
        <v>44</v>
      </c>
      <c r="AE64" s="14">
        <v>44</v>
      </c>
      <c r="AF64" s="14">
        <v>44</v>
      </c>
      <c r="AG64" s="14">
        <v>44</v>
      </c>
      <c r="AH64" s="14">
        <v>44</v>
      </c>
      <c r="AI64" s="14">
        <v>44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I64" s="38"/>
      <c r="BJ64" s="35"/>
      <c r="BK64" s="35"/>
      <c r="BL64" s="35"/>
      <c r="BM64" s="35"/>
      <c r="BN64" s="35"/>
      <c r="BO64" s="35"/>
      <c r="BP64" s="35"/>
      <c r="BR64" s="26"/>
      <c r="BS64" s="26"/>
      <c r="BT64" s="26"/>
      <c r="BU64" s="26"/>
      <c r="BV64" s="26"/>
      <c r="BW64" s="26"/>
    </row>
    <row r="65" spans="1:75" x14ac:dyDescent="0.25">
      <c r="A65" s="11" t="s">
        <v>13</v>
      </c>
      <c r="B65" s="15" t="s">
        <v>22</v>
      </c>
      <c r="C65" s="13">
        <v>0.8</v>
      </c>
      <c r="D65" s="14"/>
      <c r="E65" s="14"/>
      <c r="F65" s="14"/>
      <c r="G65" s="14"/>
      <c r="H65" s="14"/>
      <c r="I65" s="14"/>
      <c r="J65" s="14"/>
      <c r="K65" s="14"/>
      <c r="L65" s="14">
        <v>4.5080038855647011</v>
      </c>
      <c r="M65" s="14">
        <v>4.1616651636793147</v>
      </c>
      <c r="N65" s="14">
        <v>3.8422885134788691</v>
      </c>
      <c r="O65" s="14">
        <v>3.5373805922164476</v>
      </c>
      <c r="P65" s="14">
        <v>3.2551515288802237</v>
      </c>
      <c r="Q65" s="14">
        <v>3.0011516471959974</v>
      </c>
      <c r="R65" s="14">
        <v>2.7664604823138399</v>
      </c>
      <c r="S65" s="14">
        <v>2.5486978760959067</v>
      </c>
      <c r="T65" s="14">
        <v>2.3477024543682985</v>
      </c>
      <c r="U65" s="14">
        <v>2.1606350949934612</v>
      </c>
      <c r="V65" s="14">
        <v>1.9839778599319262</v>
      </c>
      <c r="W65" s="14">
        <v>1.8224848171118657</v>
      </c>
      <c r="X65" s="14">
        <v>1.6787010501606072</v>
      </c>
      <c r="Y65" s="14">
        <v>1.5409928111698026</v>
      </c>
      <c r="Z65" s="14">
        <v>1.4144541472078422</v>
      </c>
      <c r="AA65" s="14">
        <v>1.2976914607039158</v>
      </c>
      <c r="AB65" s="14">
        <v>1.1825221709544897</v>
      </c>
      <c r="AC65" s="14">
        <v>1.0798772890305834</v>
      </c>
      <c r="AD65" s="14">
        <v>0.98287301268829763</v>
      </c>
      <c r="AE65" s="14">
        <v>0.88829603642561161</v>
      </c>
      <c r="AF65" s="14">
        <v>0.80461153720780865</v>
      </c>
      <c r="AG65" s="14">
        <v>0.72142926124155449</v>
      </c>
      <c r="AH65" s="14">
        <v>0.64351357830326184</v>
      </c>
      <c r="AI65" s="14">
        <v>0.56952119711479621</v>
      </c>
      <c r="AJ65" s="14">
        <v>0.49834683560617671</v>
      </c>
      <c r="AK65" s="14">
        <v>0.43424347868376784</v>
      </c>
      <c r="AL65" s="14">
        <v>0.37063950091019893</v>
      </c>
      <c r="AM65" s="14">
        <v>0.311784253319214</v>
      </c>
      <c r="AN65" s="14">
        <v>0.25471806016194953</v>
      </c>
      <c r="AO65" s="14">
        <v>0.2012889542398397</v>
      </c>
      <c r="AP65" s="14">
        <v>0.15061215649142226</v>
      </c>
      <c r="AQ65" s="14">
        <v>0.10106795618214912</v>
      </c>
      <c r="AR65" s="14">
        <v>5.3791290055782121E-2</v>
      </c>
      <c r="AS65" s="14">
        <v>8.4871669421102136E-3</v>
      </c>
      <c r="AT65" s="14" t="s">
        <v>41</v>
      </c>
      <c r="AU65" s="14" t="s">
        <v>41</v>
      </c>
      <c r="AV65" s="14" t="s">
        <v>41</v>
      </c>
      <c r="AW65" s="14" t="s">
        <v>41</v>
      </c>
      <c r="AX65" s="14" t="s">
        <v>41</v>
      </c>
      <c r="AY65" s="14" t="s">
        <v>41</v>
      </c>
      <c r="AZ65" s="14" t="s">
        <v>41</v>
      </c>
      <c r="BA65" s="14" t="s">
        <v>41</v>
      </c>
      <c r="BB65" s="14" t="s">
        <v>41</v>
      </c>
      <c r="BC65" s="14" t="s">
        <v>41</v>
      </c>
      <c r="BD65" s="14" t="s">
        <v>41</v>
      </c>
      <c r="BE65" s="14" t="s">
        <v>41</v>
      </c>
      <c r="BF65" s="14" t="s">
        <v>41</v>
      </c>
      <c r="BG65" s="14" t="s">
        <v>41</v>
      </c>
      <c r="BI65" s="38"/>
      <c r="BJ65" s="35"/>
      <c r="BK65" s="35"/>
      <c r="BL65" s="35"/>
      <c r="BM65" s="35"/>
      <c r="BN65" s="35"/>
      <c r="BO65" s="35"/>
      <c r="BP65" s="35"/>
      <c r="BR65" s="26"/>
      <c r="BS65" s="26"/>
      <c r="BT65" s="26"/>
      <c r="BU65" s="26"/>
      <c r="BV65" s="26"/>
      <c r="BW65" s="26"/>
    </row>
    <row r="66" spans="1:75" ht="15.75" thickBot="1" x14ac:dyDescent="0.3">
      <c r="A66" s="16"/>
      <c r="B66" s="17" t="s">
        <v>5</v>
      </c>
      <c r="C66" s="18">
        <v>0.8</v>
      </c>
      <c r="D66" s="19">
        <v>10</v>
      </c>
      <c r="E66" s="19">
        <v>7</v>
      </c>
      <c r="F66" s="19">
        <v>6</v>
      </c>
      <c r="G66" s="19">
        <v>6</v>
      </c>
      <c r="H66" s="19">
        <v>7</v>
      </c>
      <c r="I66" s="19">
        <v>6</v>
      </c>
      <c r="J66" s="19">
        <v>6</v>
      </c>
      <c r="K66" s="19">
        <v>7</v>
      </c>
      <c r="L66" s="19">
        <v>3</v>
      </c>
      <c r="M66" s="19">
        <v>3</v>
      </c>
      <c r="N66" s="19">
        <v>2</v>
      </c>
      <c r="O66" s="19">
        <v>1</v>
      </c>
      <c r="P66" s="19">
        <v>1</v>
      </c>
      <c r="Q66" s="19">
        <v>1</v>
      </c>
      <c r="R66" s="19">
        <v>1</v>
      </c>
      <c r="S66" s="19">
        <v>1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</v>
      </c>
      <c r="BI66" s="39"/>
      <c r="BJ66" s="40"/>
      <c r="BK66" s="40"/>
      <c r="BL66" s="40"/>
      <c r="BM66" s="40"/>
      <c r="BN66" s="40"/>
      <c r="BO66" s="40"/>
      <c r="BP66" s="40"/>
      <c r="BR66" s="28"/>
      <c r="BS66" s="28"/>
      <c r="BT66" s="28"/>
      <c r="BU66" s="28"/>
      <c r="BV66" s="28"/>
      <c r="BW66" s="28"/>
    </row>
    <row r="67" spans="1:75" ht="15" customHeight="1" x14ac:dyDescent="0.25">
      <c r="A67" s="7" t="s">
        <v>14</v>
      </c>
      <c r="B67" s="15" t="s">
        <v>4</v>
      </c>
      <c r="C67" s="13">
        <v>0.8</v>
      </c>
      <c r="D67" s="14"/>
      <c r="E67" s="14"/>
      <c r="F67" s="14"/>
      <c r="G67" s="14"/>
      <c r="H67" s="14"/>
      <c r="I67" s="14"/>
      <c r="J67" s="14"/>
      <c r="K67" s="14"/>
      <c r="L67" s="14">
        <v>43.237369064969506</v>
      </c>
      <c r="M67" s="14">
        <v>43.461477805625599</v>
      </c>
      <c r="N67" s="14">
        <v>43.673090189298641</v>
      </c>
      <c r="O67" s="14">
        <v>43.871845075832859</v>
      </c>
      <c r="P67" s="14">
        <v>44.060491253255947</v>
      </c>
      <c r="Q67" s="14">
        <v>44.242879894392338</v>
      </c>
      <c r="R67" s="14">
        <v>44.420272580647143</v>
      </c>
      <c r="S67" s="14">
        <v>44.592555270569946</v>
      </c>
      <c r="T67" s="14">
        <v>44.759519882072091</v>
      </c>
      <c r="U67" s="14">
        <v>44.920500286140566</v>
      </c>
      <c r="V67" s="14">
        <v>45.075686765166779</v>
      </c>
      <c r="W67" s="14">
        <v>45.225188551801935</v>
      </c>
      <c r="X67" s="14">
        <v>45.369834028560071</v>
      </c>
      <c r="Y67" s="14">
        <v>45.510127327367911</v>
      </c>
      <c r="Z67" s="14">
        <v>45.64579615771531</v>
      </c>
      <c r="AA67" s="14">
        <v>45.777093867842503</v>
      </c>
      <c r="AB67" s="14">
        <v>45.904070281394496</v>
      </c>
      <c r="AC67" s="14">
        <v>46.026755507671965</v>
      </c>
      <c r="AD67" s="14">
        <v>46.145617148846675</v>
      </c>
      <c r="AE67" s="14">
        <v>46.26081905841464</v>
      </c>
      <c r="AF67" s="14">
        <v>46.372658298318946</v>
      </c>
      <c r="AG67" s="14">
        <v>46.480886179322368</v>
      </c>
      <c r="AH67" s="14">
        <v>46.585838458536784</v>
      </c>
      <c r="AI67" s="14">
        <v>46.687650383332674</v>
      </c>
      <c r="AJ67" s="14">
        <v>46.786302311767017</v>
      </c>
      <c r="AK67" s="14">
        <v>46.882147481455988</v>
      </c>
      <c r="AL67" s="14">
        <v>46.975062044727181</v>
      </c>
      <c r="AM67" s="14">
        <v>47.065340637309383</v>
      </c>
      <c r="AN67" s="14">
        <v>47.153032523086644</v>
      </c>
      <c r="AO67" s="14">
        <v>47.238243087779267</v>
      </c>
      <c r="AP67" s="14">
        <v>47.321214672097653</v>
      </c>
      <c r="AQ67" s="14">
        <v>47.401823707824612</v>
      </c>
      <c r="AR67" s="14">
        <v>47.480089843459041</v>
      </c>
      <c r="AS67" s="14">
        <v>47.556288402084427</v>
      </c>
      <c r="AT67" s="14">
        <v>47.630505196066387</v>
      </c>
      <c r="AU67" s="14">
        <v>47.702791435690735</v>
      </c>
      <c r="AV67" s="14">
        <v>47.773193106238644</v>
      </c>
      <c r="AW67" s="14">
        <v>47.841987032345415</v>
      </c>
      <c r="AX67" s="14">
        <v>47.909019391705726</v>
      </c>
      <c r="AY67" s="14">
        <v>47.974302044804247</v>
      </c>
      <c r="AZ67" s="14">
        <v>48.037863734855748</v>
      </c>
      <c r="BA67" s="14">
        <v>48.099969791462456</v>
      </c>
      <c r="BB67" s="14">
        <v>48.160691314731459</v>
      </c>
      <c r="BC67" s="14">
        <v>48.219829354868196</v>
      </c>
      <c r="BD67" s="14">
        <v>48.277604813419465</v>
      </c>
      <c r="BE67" s="14">
        <v>48.334308302673804</v>
      </c>
      <c r="BF67" s="14">
        <v>48.389783128831304</v>
      </c>
      <c r="BG67" s="14">
        <v>48.444033903594814</v>
      </c>
      <c r="BI67" s="41" t="s">
        <v>29</v>
      </c>
      <c r="BJ67" s="34">
        <f>IF(ISNUMBER(AO67-K68),(AO67-K68),"N/A")</f>
        <v>4.2382430877792672</v>
      </c>
      <c r="BK67" s="34">
        <f>IF(ISNUMBER(AO67-K68),7*(AO67-K68)/30,"N/A")</f>
        <v>0.9889233871484957</v>
      </c>
      <c r="BL67" s="34">
        <f>IF(ISNUMBER(AO67-K68),(AO67-K68)/30,"N/A")</f>
        <v>0.14127476959264224</v>
      </c>
      <c r="BM67" s="34">
        <f>IF(ISNUMBER(AO69-K70),AO69-K70,"N/A")</f>
        <v>-4.637564768286631</v>
      </c>
      <c r="BN67" s="34">
        <f>IF(ISNUMBER(AO69-K70),7*(AO69-K70)/30,"N/A")</f>
        <v>-1.0820984459335472</v>
      </c>
      <c r="BO67" s="34">
        <f>IF(ISNUMBER(AO69-K70),(AO69-K70)/30,"N/A")</f>
        <v>-0.15458549227622104</v>
      </c>
      <c r="BP67" s="34">
        <f>AO69</f>
        <v>0.36243523171336928</v>
      </c>
      <c r="BR67" s="26"/>
      <c r="BS67" s="26"/>
      <c r="BT67" s="26"/>
      <c r="BU67" s="26"/>
      <c r="BV67" s="26"/>
      <c r="BW67" s="26"/>
    </row>
    <row r="68" spans="1:75" x14ac:dyDescent="0.25">
      <c r="A68" s="11"/>
      <c r="B68" s="12" t="s">
        <v>5</v>
      </c>
      <c r="C68" s="13">
        <v>0.8</v>
      </c>
      <c r="D68" s="14">
        <v>41</v>
      </c>
      <c r="E68" s="14">
        <v>41</v>
      </c>
      <c r="F68" s="14">
        <v>42</v>
      </c>
      <c r="G68" s="14">
        <v>43</v>
      </c>
      <c r="H68" s="14">
        <v>43</v>
      </c>
      <c r="I68" s="14">
        <v>43</v>
      </c>
      <c r="J68" s="14">
        <v>43</v>
      </c>
      <c r="K68" s="14">
        <v>43</v>
      </c>
      <c r="L68" s="14">
        <v>43</v>
      </c>
      <c r="M68" s="14">
        <v>44</v>
      </c>
      <c r="N68" s="14">
        <v>44</v>
      </c>
      <c r="O68" s="14">
        <v>45</v>
      </c>
      <c r="P68" s="14">
        <v>45</v>
      </c>
      <c r="Q68" s="14">
        <v>45</v>
      </c>
      <c r="R68" s="14">
        <v>45</v>
      </c>
      <c r="S68" s="14">
        <v>45</v>
      </c>
      <c r="T68" s="14">
        <v>46</v>
      </c>
      <c r="U68" s="14">
        <v>46</v>
      </c>
      <c r="V68" s="14">
        <v>46</v>
      </c>
      <c r="W68" s="14">
        <v>46</v>
      </c>
      <c r="X68" s="14">
        <v>46</v>
      </c>
      <c r="Y68" s="14">
        <v>46</v>
      </c>
      <c r="Z68" s="14">
        <v>47</v>
      </c>
      <c r="AA68" s="14">
        <v>47</v>
      </c>
      <c r="AB68" s="14">
        <v>48</v>
      </c>
      <c r="AC68" s="14">
        <v>48</v>
      </c>
      <c r="AD68" s="14">
        <v>48</v>
      </c>
      <c r="AE68" s="14">
        <v>48</v>
      </c>
      <c r="AF68" s="14">
        <v>48</v>
      </c>
      <c r="AG68" s="14">
        <v>48</v>
      </c>
      <c r="AH68" s="14">
        <v>48</v>
      </c>
      <c r="AI68" s="14">
        <v>48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I68" s="38"/>
      <c r="BJ68" s="35"/>
      <c r="BK68" s="35"/>
      <c r="BL68" s="35"/>
      <c r="BM68" s="35"/>
      <c r="BN68" s="35"/>
      <c r="BO68" s="35"/>
      <c r="BP68" s="35"/>
      <c r="BR68" s="26"/>
      <c r="BS68" s="26"/>
      <c r="BT68" s="26"/>
      <c r="BU68" s="26"/>
      <c r="BV68" s="26"/>
      <c r="BW68" s="26"/>
    </row>
    <row r="69" spans="1:75" x14ac:dyDescent="0.25">
      <c r="A69" s="11" t="s">
        <v>14</v>
      </c>
      <c r="B69" s="15" t="s">
        <v>6</v>
      </c>
      <c r="C69" s="13">
        <v>0.8</v>
      </c>
      <c r="D69" s="14"/>
      <c r="E69" s="14"/>
      <c r="F69" s="14"/>
      <c r="G69" s="14"/>
      <c r="H69" s="14"/>
      <c r="I69" s="14"/>
      <c r="J69" s="14"/>
      <c r="K69" s="14"/>
      <c r="L69" s="14">
        <v>3.5041182474940733</v>
      </c>
      <c r="M69" s="14">
        <v>3.2424501639408811</v>
      </c>
      <c r="N69" s="14">
        <v>3.0027952526697015</v>
      </c>
      <c r="O69" s="14">
        <v>2.7777580890167073</v>
      </c>
      <c r="P69" s="14">
        <v>2.5702708559572223</v>
      </c>
      <c r="Q69" s="14">
        <v>2.3874700939071891</v>
      </c>
      <c r="R69" s="14">
        <v>2.2195627979288517</v>
      </c>
      <c r="S69" s="14">
        <v>2.0584701270664532</v>
      </c>
      <c r="T69" s="14">
        <v>1.9092343110567298</v>
      </c>
      <c r="U69" s="14">
        <v>1.7722383359348792</v>
      </c>
      <c r="V69" s="14">
        <v>1.644864508725818</v>
      </c>
      <c r="W69" s="14">
        <v>1.5305595148854638</v>
      </c>
      <c r="X69" s="14">
        <v>1.4288127726330515</v>
      </c>
      <c r="Y69" s="14">
        <v>1.3319724385281777</v>
      </c>
      <c r="Z69" s="14">
        <v>1.2384618624446797</v>
      </c>
      <c r="AA69" s="14">
        <v>1.1513324339772706</v>
      </c>
      <c r="AB69" s="14">
        <v>1.0709133546192149</v>
      </c>
      <c r="AC69" s="14">
        <v>0.99548654159964378</v>
      </c>
      <c r="AD69" s="14">
        <v>0.92491849846519192</v>
      </c>
      <c r="AE69" s="14">
        <v>0.8601011926355675</v>
      </c>
      <c r="AF69" s="14">
        <v>0.79773196347204633</v>
      </c>
      <c r="AG69" s="14">
        <v>0.73812026017554988</v>
      </c>
      <c r="AH69" s="14">
        <v>0.68226095326336489</v>
      </c>
      <c r="AI69" s="14">
        <v>0.62944077455888536</v>
      </c>
      <c r="AJ69" s="14">
        <v>0.57887493210779506</v>
      </c>
      <c r="AK69" s="14">
        <v>0.53117644585684798</v>
      </c>
      <c r="AL69" s="14">
        <v>0.48642398748553539</v>
      </c>
      <c r="AM69" s="14">
        <v>0.442656354540787</v>
      </c>
      <c r="AN69" s="14">
        <v>0.40155833587766221</v>
      </c>
      <c r="AO69" s="14">
        <v>0.36243523171336928</v>
      </c>
      <c r="AP69" s="14">
        <v>0.32509783682119708</v>
      </c>
      <c r="AQ69" s="14">
        <v>0.28895592356248306</v>
      </c>
      <c r="AR69" s="14">
        <v>0.25497027274966455</v>
      </c>
      <c r="AS69" s="14">
        <v>0.22280787999687646</v>
      </c>
      <c r="AT69" s="14">
        <v>0.19141928928058458</v>
      </c>
      <c r="AU69" s="14">
        <v>0.16153910325617515</v>
      </c>
      <c r="AV69" s="14">
        <v>0.13302962086505055</v>
      </c>
      <c r="AW69" s="14">
        <v>0.10601043647716966</v>
      </c>
      <c r="AX69" s="14">
        <v>8.0134511342727172E-2</v>
      </c>
      <c r="AY69" s="14">
        <v>5.5442129685346286E-2</v>
      </c>
      <c r="AZ69" s="14">
        <v>3.1809450046733273E-2</v>
      </c>
      <c r="BA69" s="14">
        <v>8.786495720342874E-3</v>
      </c>
      <c r="BB69" s="14" t="s">
        <v>41</v>
      </c>
      <c r="BC69" s="14" t="s">
        <v>41</v>
      </c>
      <c r="BD69" s="14" t="s">
        <v>41</v>
      </c>
      <c r="BE69" s="14" t="s">
        <v>41</v>
      </c>
      <c r="BF69" s="14" t="s">
        <v>41</v>
      </c>
      <c r="BG69" s="14" t="s">
        <v>41</v>
      </c>
      <c r="BI69" s="38"/>
      <c r="BJ69" s="35"/>
      <c r="BK69" s="35"/>
      <c r="BL69" s="35"/>
      <c r="BM69" s="35"/>
      <c r="BN69" s="35"/>
      <c r="BO69" s="35"/>
      <c r="BP69" s="35"/>
      <c r="BR69" s="26"/>
      <c r="BS69" s="26"/>
      <c r="BT69" s="26"/>
      <c r="BU69" s="26"/>
      <c r="BV69" s="26"/>
      <c r="BW69" s="26"/>
    </row>
    <row r="70" spans="1:75" x14ac:dyDescent="0.25">
      <c r="A70" s="11"/>
      <c r="B70" s="12" t="s">
        <v>5</v>
      </c>
      <c r="C70" s="13">
        <v>0.8</v>
      </c>
      <c r="D70" s="14">
        <v>9</v>
      </c>
      <c r="E70" s="14">
        <v>7</v>
      </c>
      <c r="F70" s="14">
        <v>8</v>
      </c>
      <c r="G70" s="14">
        <v>10</v>
      </c>
      <c r="H70" s="14">
        <v>6</v>
      </c>
      <c r="I70" s="14">
        <v>3</v>
      </c>
      <c r="J70" s="14">
        <v>3</v>
      </c>
      <c r="K70" s="14">
        <v>5</v>
      </c>
      <c r="L70" s="14">
        <v>3</v>
      </c>
      <c r="M70" s="14">
        <v>2</v>
      </c>
      <c r="N70" s="14">
        <v>2</v>
      </c>
      <c r="O70" s="14">
        <v>3</v>
      </c>
      <c r="P70" s="14">
        <v>2</v>
      </c>
      <c r="Q70" s="14">
        <v>2</v>
      </c>
      <c r="R70" s="14">
        <v>2</v>
      </c>
      <c r="S70" s="14">
        <v>2</v>
      </c>
      <c r="T70" s="14">
        <v>2</v>
      </c>
      <c r="U70" s="14">
        <v>2</v>
      </c>
      <c r="V70" s="14">
        <v>1</v>
      </c>
      <c r="W70" s="14">
        <v>1</v>
      </c>
      <c r="X70" s="14">
        <v>1</v>
      </c>
      <c r="Y70" s="14">
        <v>2</v>
      </c>
      <c r="Z70" s="14">
        <v>2</v>
      </c>
      <c r="AA70" s="14">
        <v>1</v>
      </c>
      <c r="AB70" s="14">
        <v>2</v>
      </c>
      <c r="AC70" s="14">
        <v>2</v>
      </c>
      <c r="AD70" s="14">
        <v>2</v>
      </c>
      <c r="AE70" s="14">
        <v>2</v>
      </c>
      <c r="AF70" s="14">
        <v>2</v>
      </c>
      <c r="AG70" s="14">
        <v>2</v>
      </c>
      <c r="AH70" s="14">
        <v>1</v>
      </c>
      <c r="AI70" s="14">
        <v>1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I70" s="42"/>
      <c r="BJ70" s="36"/>
      <c r="BK70" s="36"/>
      <c r="BL70" s="36"/>
      <c r="BM70" s="36"/>
      <c r="BN70" s="36"/>
      <c r="BO70" s="36"/>
      <c r="BP70" s="36"/>
      <c r="BR70" s="27">
        <v>146</v>
      </c>
      <c r="BS70" s="27">
        <v>34</v>
      </c>
      <c r="BT70" s="27">
        <v>245</v>
      </c>
      <c r="BU70" s="27">
        <v>66</v>
      </c>
      <c r="BV70" s="27">
        <v>1808</v>
      </c>
      <c r="BW70" s="27">
        <v>219</v>
      </c>
    </row>
    <row r="71" spans="1:75" x14ac:dyDescent="0.25">
      <c r="A71" s="7" t="s">
        <v>14</v>
      </c>
      <c r="B71" s="8" t="s">
        <v>21</v>
      </c>
      <c r="C71" s="9">
        <v>0.8</v>
      </c>
      <c r="D71" s="10"/>
      <c r="E71" s="10"/>
      <c r="F71" s="10"/>
      <c r="G71" s="10"/>
      <c r="H71" s="10"/>
      <c r="I71" s="10"/>
      <c r="J71" s="10"/>
      <c r="K71" s="10"/>
      <c r="L71" s="10">
        <v>16.125770608707199</v>
      </c>
      <c r="M71" s="10">
        <v>16.245888253473375</v>
      </c>
      <c r="N71" s="10">
        <v>16.359612206661868</v>
      </c>
      <c r="O71" s="10">
        <v>16.466089787619115</v>
      </c>
      <c r="P71" s="10">
        <v>16.567214270881696</v>
      </c>
      <c r="Q71" s="10">
        <v>16.665112425515719</v>
      </c>
      <c r="R71" s="10">
        <v>16.759226168796893</v>
      </c>
      <c r="S71" s="10">
        <v>16.849561871706648</v>
      </c>
      <c r="T71" s="10">
        <v>16.936995922135154</v>
      </c>
      <c r="U71" s="10">
        <v>17.021217747287707</v>
      </c>
      <c r="V71" s="10">
        <v>17.101783449708535</v>
      </c>
      <c r="W71" s="10">
        <v>17.180099248492791</v>
      </c>
      <c r="X71" s="10">
        <v>17.255766899831169</v>
      </c>
      <c r="Y71" s="10">
        <v>17.32927432660324</v>
      </c>
      <c r="Z71" s="10">
        <v>17.400235721981506</v>
      </c>
      <c r="AA71" s="10">
        <v>17.468832085714112</v>
      </c>
      <c r="AB71" s="10">
        <v>17.53503677903139</v>
      </c>
      <c r="AC71" s="10">
        <v>17.598868456401444</v>
      </c>
      <c r="AD71" s="10">
        <v>17.660761159190223</v>
      </c>
      <c r="AE71" s="10">
        <v>17.720762860829527</v>
      </c>
      <c r="AF71" s="10">
        <v>17.778898211251256</v>
      </c>
      <c r="AG71" s="10">
        <v>17.835200315732848</v>
      </c>
      <c r="AH71" s="10">
        <v>17.889812540408975</v>
      </c>
      <c r="AI71" s="10">
        <v>17.942726166672664</v>
      </c>
      <c r="AJ71" s="10">
        <v>17.993956824838104</v>
      </c>
      <c r="AK71" s="10">
        <v>18.043685023792545</v>
      </c>
      <c r="AL71" s="10">
        <v>18.091928243153216</v>
      </c>
      <c r="AM71" s="10">
        <v>18.13873202749172</v>
      </c>
      <c r="AN71" s="10">
        <v>18.184150832890129</v>
      </c>
      <c r="AO71" s="10">
        <v>18.228292289404912</v>
      </c>
      <c r="AP71" s="10">
        <v>18.271196067424388</v>
      </c>
      <c r="AQ71" s="10">
        <v>18.312872874016819</v>
      </c>
      <c r="AR71" s="10">
        <v>18.353351146981712</v>
      </c>
      <c r="AS71" s="10">
        <v>18.392718728080538</v>
      </c>
      <c r="AT71" s="10">
        <v>18.431022859654437</v>
      </c>
      <c r="AU71" s="10">
        <v>18.468299510958822</v>
      </c>
      <c r="AV71" s="10">
        <v>18.504584026770981</v>
      </c>
      <c r="AW71" s="10">
        <v>18.539970634503014</v>
      </c>
      <c r="AX71" s="10">
        <v>18.574439217832932</v>
      </c>
      <c r="AY71" s="10">
        <v>18.608014558929483</v>
      </c>
      <c r="AZ71" s="10">
        <v>18.640714742035424</v>
      </c>
      <c r="BA71" s="10">
        <v>18.672619975317843</v>
      </c>
      <c r="BB71" s="10">
        <v>18.703768301496783</v>
      </c>
      <c r="BC71" s="10">
        <v>18.734127968012498</v>
      </c>
      <c r="BD71" s="10">
        <v>18.763765591324898</v>
      </c>
      <c r="BE71" s="10">
        <v>18.792770118378549</v>
      </c>
      <c r="BF71" s="10">
        <v>18.821121710140229</v>
      </c>
      <c r="BG71" s="10">
        <v>18.848839969683009</v>
      </c>
      <c r="BI71" s="37" t="s">
        <v>30</v>
      </c>
      <c r="BJ71" s="34">
        <f>IF(ISNUMBER(AO71-K72),(AO71-K72),"N/A")</f>
        <v>2.2282922894049122</v>
      </c>
      <c r="BK71" s="34">
        <f>IF(ISNUMBER(AO71-K72),7*(AO71-K72)/30,"N/A")</f>
        <v>0.51993486752781282</v>
      </c>
      <c r="BL71" s="35">
        <f>IF(ISNUMBER(AO71-K72),(AO71-K72)/30,"N/A")</f>
        <v>7.427640964683041E-2</v>
      </c>
      <c r="BM71" s="35" t="str">
        <f>IF(ISNUMBER(AO73-K74),AO73-K74,"N/A")</f>
        <v>N/A</v>
      </c>
      <c r="BN71" s="35" t="str">
        <f>IF(ISNUMBER(AO73-K74),7*(AO73-K74)/30,"N/A")</f>
        <v>N/A</v>
      </c>
      <c r="BO71" s="35" t="str">
        <f>IF(ISNUMBER(AO73-K74),(AO73-K74)/30,"N/A")</f>
        <v>N/A</v>
      </c>
      <c r="BP71" s="35" t="str">
        <f>AO73</f>
        <v>N/A</v>
      </c>
      <c r="BR71" s="26"/>
      <c r="BS71" s="26"/>
      <c r="BT71" s="26"/>
      <c r="BU71" s="26"/>
      <c r="BV71" s="26"/>
      <c r="BW71" s="26"/>
    </row>
    <row r="72" spans="1:75" x14ac:dyDescent="0.25">
      <c r="A72" s="11"/>
      <c r="B72" s="12" t="s">
        <v>5</v>
      </c>
      <c r="C72" s="13">
        <v>0.8</v>
      </c>
      <c r="D72" s="14">
        <v>16</v>
      </c>
      <c r="E72" s="14">
        <v>16</v>
      </c>
      <c r="F72" s="14">
        <v>16</v>
      </c>
      <c r="G72" s="14">
        <v>16</v>
      </c>
      <c r="H72" s="14">
        <v>16</v>
      </c>
      <c r="I72" s="14">
        <v>16</v>
      </c>
      <c r="J72" s="14">
        <v>16</v>
      </c>
      <c r="K72" s="14">
        <v>16</v>
      </c>
      <c r="L72" s="14">
        <v>16</v>
      </c>
      <c r="M72" s="14">
        <v>17</v>
      </c>
      <c r="N72" s="14">
        <v>17</v>
      </c>
      <c r="O72" s="14">
        <v>17</v>
      </c>
      <c r="P72" s="14">
        <v>17</v>
      </c>
      <c r="Q72" s="14">
        <v>17</v>
      </c>
      <c r="R72" s="14">
        <v>17</v>
      </c>
      <c r="S72" s="14">
        <v>17</v>
      </c>
      <c r="T72" s="14">
        <v>18</v>
      </c>
      <c r="U72" s="14">
        <v>18</v>
      </c>
      <c r="V72" s="14">
        <v>18</v>
      </c>
      <c r="W72" s="14">
        <v>18</v>
      </c>
      <c r="X72" s="14">
        <v>18</v>
      </c>
      <c r="Y72" s="14">
        <v>18</v>
      </c>
      <c r="Z72" s="14">
        <v>18</v>
      </c>
      <c r="AA72" s="14">
        <v>18</v>
      </c>
      <c r="AB72" s="14">
        <v>18</v>
      </c>
      <c r="AC72" s="14">
        <v>18</v>
      </c>
      <c r="AD72" s="14">
        <v>18</v>
      </c>
      <c r="AE72" s="14">
        <v>18</v>
      </c>
      <c r="AF72" s="14">
        <v>18</v>
      </c>
      <c r="AG72" s="14">
        <v>18</v>
      </c>
      <c r="AH72" s="14">
        <v>18</v>
      </c>
      <c r="AI72" s="14">
        <v>18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I72" s="38"/>
      <c r="BJ72" s="35"/>
      <c r="BK72" s="35"/>
      <c r="BL72" s="35"/>
      <c r="BM72" s="35"/>
      <c r="BN72" s="35"/>
      <c r="BO72" s="35"/>
      <c r="BP72" s="35"/>
      <c r="BR72" s="26"/>
      <c r="BS72" s="26"/>
      <c r="BT72" s="26"/>
      <c r="BU72" s="26"/>
      <c r="BV72" s="26"/>
      <c r="BW72" s="26"/>
    </row>
    <row r="73" spans="1:75" x14ac:dyDescent="0.25">
      <c r="A73" s="11" t="s">
        <v>14</v>
      </c>
      <c r="B73" s="15" t="s">
        <v>22</v>
      </c>
      <c r="C73" s="13">
        <v>0.8</v>
      </c>
      <c r="D73" s="14"/>
      <c r="E73" s="14"/>
      <c r="F73" s="14"/>
      <c r="G73" s="14"/>
      <c r="H73" s="14"/>
      <c r="I73" s="14"/>
      <c r="J73" s="14"/>
      <c r="K73" s="14"/>
      <c r="L73" s="14">
        <v>1.7171731175127536</v>
      </c>
      <c r="M73" s="14">
        <v>1.5833633903883666</v>
      </c>
      <c r="N73" s="14">
        <v>1.4602686537510465</v>
      </c>
      <c r="O73" s="14">
        <v>1.3406991279079812</v>
      </c>
      <c r="P73" s="14">
        <v>1.229800027257967</v>
      </c>
      <c r="Q73" s="14">
        <v>1.1300599894577115</v>
      </c>
      <c r="R73" s="14">
        <v>1.0377391704729688</v>
      </c>
      <c r="S73" s="14">
        <v>0.95219231580066266</v>
      </c>
      <c r="T73" s="14">
        <v>0.87360197451141564</v>
      </c>
      <c r="U73" s="14">
        <v>0.79991304333747482</v>
      </c>
      <c r="V73" s="14">
        <v>0.72974836206983662</v>
      </c>
      <c r="W73" s="14">
        <v>0.66574940121134052</v>
      </c>
      <c r="X73" s="14">
        <v>0.60875975104369473</v>
      </c>
      <c r="Y73" s="14">
        <v>0.5522439997705586</v>
      </c>
      <c r="Z73" s="14">
        <v>0.50073626471162314</v>
      </c>
      <c r="AA73" s="14">
        <v>0.45382441032045462</v>
      </c>
      <c r="AB73" s="14">
        <v>0.40636059567530569</v>
      </c>
      <c r="AC73" s="14">
        <v>0.3646337019479764</v>
      </c>
      <c r="AD73" s="14">
        <v>0.32450292656968149</v>
      </c>
      <c r="AE73" s="14">
        <v>0.28414473362847537</v>
      </c>
      <c r="AF73" s="14">
        <v>0.24848175991401611</v>
      </c>
      <c r="AG73" s="14">
        <v>0.21241844858213879</v>
      </c>
      <c r="AH73" s="14">
        <v>0.17889965885817055</v>
      </c>
      <c r="AI73" s="14">
        <v>0.14719569480233813</v>
      </c>
      <c r="AJ73" s="14">
        <v>0.11606655821599716</v>
      </c>
      <c r="AK73" s="14">
        <v>8.835133318064306E-2</v>
      </c>
      <c r="AL73" s="14">
        <v>6.0150841230721085E-2</v>
      </c>
      <c r="AM73" s="14">
        <v>3.4021460404435891E-2</v>
      </c>
      <c r="AN73" s="14">
        <v>8.4263103850391458E-3</v>
      </c>
      <c r="AO73" s="14" t="s">
        <v>41</v>
      </c>
      <c r="AP73" s="14" t="s">
        <v>41</v>
      </c>
      <c r="AQ73" s="14" t="s">
        <v>41</v>
      </c>
      <c r="AR73" s="14" t="s">
        <v>41</v>
      </c>
      <c r="AS73" s="14" t="s">
        <v>41</v>
      </c>
      <c r="AT73" s="14" t="s">
        <v>41</v>
      </c>
      <c r="AU73" s="14" t="s">
        <v>41</v>
      </c>
      <c r="AV73" s="14" t="s">
        <v>41</v>
      </c>
      <c r="AW73" s="14" t="s">
        <v>41</v>
      </c>
      <c r="AX73" s="14" t="s">
        <v>41</v>
      </c>
      <c r="AY73" s="14" t="s">
        <v>41</v>
      </c>
      <c r="AZ73" s="14" t="s">
        <v>41</v>
      </c>
      <c r="BA73" s="14" t="s">
        <v>41</v>
      </c>
      <c r="BB73" s="14" t="s">
        <v>41</v>
      </c>
      <c r="BC73" s="14" t="s">
        <v>41</v>
      </c>
      <c r="BD73" s="14" t="s">
        <v>41</v>
      </c>
      <c r="BE73" s="14" t="s">
        <v>41</v>
      </c>
      <c r="BF73" s="14" t="s">
        <v>41</v>
      </c>
      <c r="BG73" s="14" t="s">
        <v>41</v>
      </c>
      <c r="BI73" s="38"/>
      <c r="BJ73" s="35"/>
      <c r="BK73" s="35"/>
      <c r="BL73" s="35"/>
      <c r="BM73" s="35"/>
      <c r="BN73" s="35"/>
      <c r="BO73" s="35"/>
      <c r="BP73" s="35"/>
      <c r="BR73" s="26"/>
      <c r="BS73" s="26"/>
      <c r="BT73" s="26"/>
      <c r="BU73" s="26"/>
      <c r="BV73" s="26"/>
      <c r="BW73" s="26"/>
    </row>
    <row r="74" spans="1:75" ht="15.75" thickBot="1" x14ac:dyDescent="0.3">
      <c r="A74" s="16"/>
      <c r="B74" s="17" t="s">
        <v>5</v>
      </c>
      <c r="C74" s="18">
        <v>0.8</v>
      </c>
      <c r="D74" s="19">
        <v>6</v>
      </c>
      <c r="E74" s="19">
        <v>6</v>
      </c>
      <c r="F74" s="19">
        <v>5</v>
      </c>
      <c r="G74" s="19">
        <v>4</v>
      </c>
      <c r="H74" s="19">
        <v>4</v>
      </c>
      <c r="I74" s="19">
        <v>2</v>
      </c>
      <c r="J74" s="19">
        <v>2</v>
      </c>
      <c r="K74" s="19">
        <v>2</v>
      </c>
      <c r="L74" s="19">
        <v>1</v>
      </c>
      <c r="M74" s="19">
        <v>2</v>
      </c>
      <c r="N74" s="19">
        <v>2</v>
      </c>
      <c r="O74" s="19">
        <v>2</v>
      </c>
      <c r="P74" s="19">
        <v>1</v>
      </c>
      <c r="Q74" s="19">
        <v>1</v>
      </c>
      <c r="R74" s="19">
        <v>1</v>
      </c>
      <c r="S74" s="19">
        <v>0</v>
      </c>
      <c r="T74" s="19">
        <v>1</v>
      </c>
      <c r="U74" s="19">
        <v>1</v>
      </c>
      <c r="V74" s="19">
        <v>1</v>
      </c>
      <c r="W74" s="19">
        <v>1</v>
      </c>
      <c r="X74" s="19">
        <v>1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I74" s="39"/>
      <c r="BJ74" s="40"/>
      <c r="BK74" s="40"/>
      <c r="BL74" s="40"/>
      <c r="BM74" s="40"/>
      <c r="BN74" s="40"/>
      <c r="BO74" s="40"/>
      <c r="BP74" s="40"/>
      <c r="BR74" s="28"/>
      <c r="BS74" s="28"/>
      <c r="BT74" s="28"/>
      <c r="BU74" s="28"/>
      <c r="BV74" s="28"/>
      <c r="BW74" s="28"/>
    </row>
    <row r="75" spans="1:75" ht="15" customHeight="1" x14ac:dyDescent="0.25">
      <c r="A75" s="7" t="s">
        <v>15</v>
      </c>
      <c r="B75" s="15" t="s">
        <v>4</v>
      </c>
      <c r="C75" s="13">
        <v>0.8</v>
      </c>
      <c r="D75" s="14"/>
      <c r="E75" s="14"/>
      <c r="F75" s="14"/>
      <c r="G75" s="14"/>
      <c r="H75" s="14"/>
      <c r="I75" s="14"/>
      <c r="J75" s="14"/>
      <c r="K75" s="14"/>
      <c r="L75" s="14">
        <v>115.43072560044152</v>
      </c>
      <c r="M75" s="14">
        <v>116.77485155448103</v>
      </c>
      <c r="N75" s="14">
        <v>118.05020806884475</v>
      </c>
      <c r="O75" s="14">
        <v>119.25071553533382</v>
      </c>
      <c r="P75" s="14">
        <v>120.38827584482991</v>
      </c>
      <c r="Q75" s="14">
        <v>121.48735593980345</v>
      </c>
      <c r="R75" s="14">
        <v>122.55229046419436</v>
      </c>
      <c r="S75" s="14">
        <v>123.58494162801463</v>
      </c>
      <c r="T75" s="14">
        <v>124.58299073434506</v>
      </c>
      <c r="U75" s="14">
        <v>125.54471324684114</v>
      </c>
      <c r="V75" s="14">
        <v>126.47261048354741</v>
      </c>
      <c r="W75" s="14">
        <v>127.36622934040662</v>
      </c>
      <c r="X75" s="14">
        <v>128.23091348945462</v>
      </c>
      <c r="Y75" s="14">
        <v>129.06941756835911</v>
      </c>
      <c r="Z75" s="14">
        <v>129.88058571274345</v>
      </c>
      <c r="AA75" s="14">
        <v>130.66553097641068</v>
      </c>
      <c r="AB75" s="14">
        <v>131.42499038529149</v>
      </c>
      <c r="AC75" s="14">
        <v>132.15881701091837</v>
      </c>
      <c r="AD75" s="14">
        <v>132.87028100297681</v>
      </c>
      <c r="AE75" s="14">
        <v>133.55974927070585</v>
      </c>
      <c r="AF75" s="14">
        <v>134.22903079356982</v>
      </c>
      <c r="AG75" s="14">
        <v>134.87679385817671</v>
      </c>
      <c r="AH75" s="14">
        <v>135.50513739757955</v>
      </c>
      <c r="AI75" s="14">
        <v>136.11473045326215</v>
      </c>
      <c r="AJ75" s="14">
        <v>136.70565832206699</v>
      </c>
      <c r="AK75" s="14">
        <v>137.28002963521271</v>
      </c>
      <c r="AL75" s="14">
        <v>137.83674388329257</v>
      </c>
      <c r="AM75" s="14">
        <v>138.37763549601183</v>
      </c>
      <c r="AN75" s="14">
        <v>138.90327755007496</v>
      </c>
      <c r="AO75" s="14">
        <v>139.41404318785138</v>
      </c>
      <c r="AP75" s="14">
        <v>139.91171646550703</v>
      </c>
      <c r="AQ75" s="14">
        <v>140.39526557929716</v>
      </c>
      <c r="AR75" s="14">
        <v>140.86469126582506</v>
      </c>
      <c r="AS75" s="14">
        <v>141.32186439100053</v>
      </c>
      <c r="AT75" s="14">
        <v>141.76730238229601</v>
      </c>
      <c r="AU75" s="14">
        <v>142.20126488408417</v>
      </c>
      <c r="AV75" s="14">
        <v>142.62399485530329</v>
      </c>
      <c r="AW75" s="14">
        <v>143.03737847650478</v>
      </c>
      <c r="AX75" s="14">
        <v>143.44024159325579</v>
      </c>
      <c r="AY75" s="14">
        <v>143.83255905889087</v>
      </c>
      <c r="AZ75" s="14">
        <v>144.2144615348561</v>
      </c>
      <c r="BA75" s="14">
        <v>144.58776683572407</v>
      </c>
      <c r="BB75" s="14">
        <v>144.95291617851726</v>
      </c>
      <c r="BC75" s="14">
        <v>145.30843064009056</v>
      </c>
      <c r="BD75" s="14">
        <v>145.65582657879798</v>
      </c>
      <c r="BE75" s="14">
        <v>145.99714972408287</v>
      </c>
      <c r="BF75" s="14">
        <v>146.33121836306023</v>
      </c>
      <c r="BG75" s="14">
        <v>146.65797949184969</v>
      </c>
      <c r="BI75" s="41" t="s">
        <v>29</v>
      </c>
      <c r="BJ75" s="34">
        <f>IF(ISNUMBER(AO75-K76),(AO75-K76),"N/A")</f>
        <v>25.414043187851377</v>
      </c>
      <c r="BK75" s="34">
        <f>IF(ISNUMBER(AO75-K76),7*(AO75-K76)/30,"N/A")</f>
        <v>5.9299434104986544</v>
      </c>
      <c r="BL75" s="34">
        <f>IF(ISNUMBER(AO75-K76),(AO75-K76)/30,"N/A")</f>
        <v>0.84713477292837924</v>
      </c>
      <c r="BM75" s="34">
        <f>IF(ISNUMBER(AO77-K78),AO77-K78,"N/A")</f>
        <v>-23.267116635753808</v>
      </c>
      <c r="BN75" s="34">
        <f>IF(ISNUMBER(AO77-K78),7*(AO77-K78)/30,"N/A")</f>
        <v>-5.4289938816758889</v>
      </c>
      <c r="BO75" s="34">
        <f>IF(ISNUMBER(AO77-K78),(AO77-K78)/30,"N/A")</f>
        <v>-0.77557055452512691</v>
      </c>
      <c r="BP75" s="34">
        <f>AO77</f>
        <v>4.7328833642461934</v>
      </c>
      <c r="BR75" s="26"/>
      <c r="BS75" s="26"/>
      <c r="BT75" s="26"/>
      <c r="BU75" s="26"/>
      <c r="BV75" s="26"/>
      <c r="BW75" s="26"/>
    </row>
    <row r="76" spans="1:75" x14ac:dyDescent="0.25">
      <c r="A76" s="11"/>
      <c r="B76" s="12" t="s">
        <v>5</v>
      </c>
      <c r="C76" s="13">
        <v>0.8</v>
      </c>
      <c r="D76" s="14">
        <v>105</v>
      </c>
      <c r="E76" s="14">
        <v>105</v>
      </c>
      <c r="F76" s="14">
        <v>106</v>
      </c>
      <c r="G76" s="14">
        <v>108</v>
      </c>
      <c r="H76" s="14">
        <v>109</v>
      </c>
      <c r="I76" s="14">
        <v>109</v>
      </c>
      <c r="J76" s="14">
        <v>111</v>
      </c>
      <c r="K76" s="14">
        <v>114</v>
      </c>
      <c r="L76" s="14">
        <v>117</v>
      </c>
      <c r="M76" s="14">
        <v>119</v>
      </c>
      <c r="N76" s="14">
        <v>121</v>
      </c>
      <c r="O76" s="14">
        <v>121</v>
      </c>
      <c r="P76" s="14">
        <v>122</v>
      </c>
      <c r="Q76" s="14">
        <v>122</v>
      </c>
      <c r="R76" s="14">
        <v>123</v>
      </c>
      <c r="S76" s="14">
        <v>124</v>
      </c>
      <c r="T76" s="14">
        <v>124</v>
      </c>
      <c r="U76" s="14">
        <v>124</v>
      </c>
      <c r="V76" s="14">
        <v>124</v>
      </c>
      <c r="W76" s="14">
        <v>124</v>
      </c>
      <c r="X76" s="14">
        <v>124</v>
      </c>
      <c r="Y76" s="14">
        <v>124</v>
      </c>
      <c r="Z76" s="14">
        <v>125</v>
      </c>
      <c r="AA76" s="14">
        <v>125</v>
      </c>
      <c r="AB76" s="14">
        <v>126</v>
      </c>
      <c r="AC76" s="14">
        <v>126</v>
      </c>
      <c r="AD76" s="14">
        <v>126</v>
      </c>
      <c r="AE76" s="14">
        <v>126</v>
      </c>
      <c r="AF76" s="14">
        <v>126</v>
      </c>
      <c r="AG76" s="14">
        <v>127</v>
      </c>
      <c r="AH76" s="14">
        <v>127</v>
      </c>
      <c r="AI76" s="14">
        <v>127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I76" s="38"/>
      <c r="BJ76" s="35"/>
      <c r="BK76" s="35"/>
      <c r="BL76" s="35"/>
      <c r="BM76" s="35"/>
      <c r="BN76" s="35"/>
      <c r="BO76" s="35"/>
      <c r="BP76" s="35"/>
      <c r="BR76" s="26"/>
      <c r="BS76" s="26"/>
      <c r="BT76" s="26"/>
      <c r="BU76" s="26"/>
      <c r="BV76" s="26"/>
      <c r="BW76" s="26"/>
    </row>
    <row r="77" spans="1:75" x14ac:dyDescent="0.25">
      <c r="A77" s="11" t="s">
        <v>15</v>
      </c>
      <c r="B77" s="15" t="s">
        <v>6</v>
      </c>
      <c r="C77" s="13">
        <v>0.8</v>
      </c>
      <c r="D77" s="14"/>
      <c r="E77" s="14"/>
      <c r="F77" s="14"/>
      <c r="G77" s="14"/>
      <c r="H77" s="14"/>
      <c r="I77" s="14"/>
      <c r="J77" s="14"/>
      <c r="K77" s="14"/>
      <c r="L77" s="14">
        <v>27.443311953844596</v>
      </c>
      <c r="M77" s="14">
        <v>25.489955533097923</v>
      </c>
      <c r="N77" s="14">
        <v>23.680755434058916</v>
      </c>
      <c r="O77" s="14">
        <v>21.993780605979502</v>
      </c>
      <c r="P77" s="14">
        <v>20.448416883513367</v>
      </c>
      <c r="Q77" s="14">
        <v>19.085789435076528</v>
      </c>
      <c r="R77" s="14">
        <v>17.843546853627323</v>
      </c>
      <c r="S77" s="14">
        <v>16.665772798524142</v>
      </c>
      <c r="T77" s="14">
        <v>15.561274369360666</v>
      </c>
      <c r="U77" s="14">
        <v>14.535022513498332</v>
      </c>
      <c r="V77" s="14">
        <v>13.593270056828851</v>
      </c>
      <c r="W77" s="14">
        <v>12.754144082312129</v>
      </c>
      <c r="X77" s="14">
        <v>12.009339919069664</v>
      </c>
      <c r="Y77" s="14">
        <v>11.319279377347952</v>
      </c>
      <c r="Z77" s="14">
        <v>10.658681018196855</v>
      </c>
      <c r="AA77" s="14">
        <v>10.042666300628932</v>
      </c>
      <c r="AB77" s="14">
        <v>9.4727351143877083</v>
      </c>
      <c r="AC77" s="14">
        <v>8.947902906969496</v>
      </c>
      <c r="AD77" s="14">
        <v>8.4623392093096577</v>
      </c>
      <c r="AE77" s="14">
        <v>8.0161804653443287</v>
      </c>
      <c r="AF77" s="14">
        <v>7.5960529199137419</v>
      </c>
      <c r="AG77" s="14">
        <v>7.1995199848640912</v>
      </c>
      <c r="AH77" s="14">
        <v>6.8269145232849953</v>
      </c>
      <c r="AI77" s="14">
        <v>6.475424496679663</v>
      </c>
      <c r="AJ77" s="14">
        <v>6.1424668801929245</v>
      </c>
      <c r="AK77" s="14">
        <v>5.8281714604908998</v>
      </c>
      <c r="AL77" s="14">
        <v>5.5329594182685913</v>
      </c>
      <c r="AM77" s="14">
        <v>5.2507528139700721</v>
      </c>
      <c r="AN77" s="14">
        <v>4.985723797614094</v>
      </c>
      <c r="AO77" s="14">
        <v>4.7328833642461934</v>
      </c>
      <c r="AP77" s="14">
        <v>4.490157832040623</v>
      </c>
      <c r="AQ77" s="14">
        <v>4.2586794101547598</v>
      </c>
      <c r="AR77" s="14">
        <v>4.0402554516483153</v>
      </c>
      <c r="AS77" s="14">
        <v>3.8320065569551542</v>
      </c>
      <c r="AT77" s="14">
        <v>3.632085076882531</v>
      </c>
      <c r="AU77" s="14">
        <v>3.4424533350127828</v>
      </c>
      <c r="AV77" s="14">
        <v>3.2616688585662876</v>
      </c>
      <c r="AW77" s="14">
        <v>3.0899211547723873</v>
      </c>
      <c r="AX77" s="14">
        <v>2.92577801984095</v>
      </c>
      <c r="AY77" s="14">
        <v>2.7681663874735265</v>
      </c>
      <c r="AZ77" s="14">
        <v>2.6166022672964293</v>
      </c>
      <c r="BA77" s="14">
        <v>2.4707657236273275</v>
      </c>
      <c r="BB77" s="14">
        <v>2.3329572779176448</v>
      </c>
      <c r="BC77" s="14">
        <v>2.2003249490947994</v>
      </c>
      <c r="BD77" s="14">
        <v>2.0726026899814913</v>
      </c>
      <c r="BE77" s="14">
        <v>1.9512280498368049</v>
      </c>
      <c r="BF77" s="14">
        <v>1.8360859915885948</v>
      </c>
      <c r="BG77" s="14">
        <v>1.7254329119180656</v>
      </c>
      <c r="BI77" s="38"/>
      <c r="BJ77" s="35"/>
      <c r="BK77" s="35"/>
      <c r="BL77" s="35"/>
      <c r="BM77" s="35"/>
      <c r="BN77" s="35"/>
      <c r="BO77" s="35"/>
      <c r="BP77" s="35"/>
      <c r="BR77" s="26"/>
      <c r="BS77" s="26"/>
      <c r="BT77" s="26"/>
      <c r="BU77" s="26"/>
      <c r="BV77" s="26"/>
      <c r="BW77" s="26"/>
    </row>
    <row r="78" spans="1:75" x14ac:dyDescent="0.25">
      <c r="A78" s="11"/>
      <c r="B78" s="12" t="s">
        <v>5</v>
      </c>
      <c r="C78" s="13">
        <v>0.8</v>
      </c>
      <c r="D78" s="14">
        <v>37</v>
      </c>
      <c r="E78" s="14">
        <v>33</v>
      </c>
      <c r="F78" s="14">
        <v>31</v>
      </c>
      <c r="G78" s="14">
        <v>28</v>
      </c>
      <c r="H78" s="14">
        <v>27</v>
      </c>
      <c r="I78" s="14">
        <v>25</v>
      </c>
      <c r="J78" s="14">
        <v>25</v>
      </c>
      <c r="K78" s="14">
        <v>28</v>
      </c>
      <c r="L78" s="14">
        <v>26</v>
      </c>
      <c r="M78" s="14">
        <v>24</v>
      </c>
      <c r="N78" s="14">
        <v>18</v>
      </c>
      <c r="O78" s="14">
        <v>13</v>
      </c>
      <c r="P78" s="14">
        <v>12</v>
      </c>
      <c r="Q78" s="14">
        <v>12</v>
      </c>
      <c r="R78" s="14">
        <v>13</v>
      </c>
      <c r="S78" s="14">
        <v>11</v>
      </c>
      <c r="T78" s="14">
        <v>11</v>
      </c>
      <c r="U78" s="14">
        <v>8</v>
      </c>
      <c r="V78" s="14">
        <v>8</v>
      </c>
      <c r="W78" s="14">
        <v>7</v>
      </c>
      <c r="X78" s="14">
        <v>6</v>
      </c>
      <c r="Y78" s="14">
        <v>5</v>
      </c>
      <c r="Z78" s="14">
        <v>5</v>
      </c>
      <c r="AA78" s="14">
        <v>5</v>
      </c>
      <c r="AB78" s="14">
        <v>4</v>
      </c>
      <c r="AC78" s="14">
        <v>3</v>
      </c>
      <c r="AD78" s="14">
        <v>1</v>
      </c>
      <c r="AE78" s="14">
        <v>1</v>
      </c>
      <c r="AF78" s="14">
        <v>1</v>
      </c>
      <c r="AG78" s="14">
        <v>2</v>
      </c>
      <c r="AH78" s="14">
        <v>1</v>
      </c>
      <c r="AI78" s="14">
        <v>1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I78" s="42"/>
      <c r="BJ78" s="36"/>
      <c r="BK78" s="36"/>
      <c r="BL78" s="36"/>
      <c r="BM78" s="36"/>
      <c r="BN78" s="36"/>
      <c r="BO78" s="36"/>
      <c r="BP78" s="36"/>
      <c r="BR78" s="27">
        <v>60</v>
      </c>
      <c r="BS78" s="27">
        <v>34</v>
      </c>
      <c r="BT78" s="27">
        <v>127</v>
      </c>
      <c r="BU78" s="27">
        <v>80</v>
      </c>
      <c r="BV78" s="27">
        <v>860</v>
      </c>
      <c r="BW78" s="27">
        <v>325</v>
      </c>
    </row>
    <row r="79" spans="1:75" x14ac:dyDescent="0.25">
      <c r="A79" s="7" t="s">
        <v>15</v>
      </c>
      <c r="B79" s="8" t="s">
        <v>21</v>
      </c>
      <c r="C79" s="9">
        <v>0.8</v>
      </c>
      <c r="D79" s="10"/>
      <c r="E79" s="10"/>
      <c r="F79" s="10"/>
      <c r="G79" s="10"/>
      <c r="H79" s="10"/>
      <c r="I79" s="10"/>
      <c r="J79" s="10"/>
      <c r="K79" s="10"/>
      <c r="L79" s="10">
        <v>19.227270440946587</v>
      </c>
      <c r="M79" s="10">
        <v>19.441773937410403</v>
      </c>
      <c r="N79" s="10">
        <v>19.644913260268755</v>
      </c>
      <c r="O79" s="10">
        <v>19.835679061361581</v>
      </c>
      <c r="P79" s="10">
        <v>20.015955253293455</v>
      </c>
      <c r="Q79" s="10">
        <v>20.189946276046495</v>
      </c>
      <c r="R79" s="10">
        <v>20.357321413952889</v>
      </c>
      <c r="S79" s="10">
        <v>20.517277792980074</v>
      </c>
      <c r="T79" s="10">
        <v>20.67113513125717</v>
      </c>
      <c r="U79" s="10">
        <v>20.819347217077659</v>
      </c>
      <c r="V79" s="10">
        <v>20.961205249858477</v>
      </c>
      <c r="W79" s="10">
        <v>21.098607657399583</v>
      </c>
      <c r="X79" s="10">
        <v>21.231460802461303</v>
      </c>
      <c r="Y79" s="10">
        <v>21.360232115888536</v>
      </c>
      <c r="Z79" s="10">
        <v>21.484675008612623</v>
      </c>
      <c r="AA79" s="10">
        <v>21.60473921801789</v>
      </c>
      <c r="AB79" s="10">
        <v>21.720705873184663</v>
      </c>
      <c r="AC79" s="10">
        <v>21.832606019467693</v>
      </c>
      <c r="AD79" s="10">
        <v>21.94090728634562</v>
      </c>
      <c r="AE79" s="10">
        <v>22.045969431737756</v>
      </c>
      <c r="AF79" s="10">
        <v>22.147866068578431</v>
      </c>
      <c r="AG79" s="10">
        <v>22.246475223877816</v>
      </c>
      <c r="AH79" s="10">
        <v>22.342029917626402</v>
      </c>
      <c r="AI79" s="10">
        <v>22.434656285912617</v>
      </c>
      <c r="AJ79" s="10">
        <v>22.524378305179635</v>
      </c>
      <c r="AK79" s="10">
        <v>22.611366167539053</v>
      </c>
      <c r="AL79" s="10">
        <v>22.695760164135983</v>
      </c>
      <c r="AM79" s="10">
        <v>22.777734621338951</v>
      </c>
      <c r="AN79" s="10">
        <v>22.857266551176981</v>
      </c>
      <c r="AO79" s="10">
        <v>22.934530178622353</v>
      </c>
      <c r="AP79" s="10">
        <v>23.009644774020195</v>
      </c>
      <c r="AQ79" s="10">
        <v>23.082614464702843</v>
      </c>
      <c r="AR79" s="10">
        <v>23.153483995731801</v>
      </c>
      <c r="AS79" s="10">
        <v>23.222413342037964</v>
      </c>
      <c r="AT79" s="10">
        <v>23.289483892161453</v>
      </c>
      <c r="AU79" s="10">
        <v>23.354758368083395</v>
      </c>
      <c r="AV79" s="10">
        <v>23.418296824264853</v>
      </c>
      <c r="AW79" s="10">
        <v>23.480267848578421</v>
      </c>
      <c r="AX79" s="10">
        <v>23.540636750969593</v>
      </c>
      <c r="AY79" s="10">
        <v>23.599439512000806</v>
      </c>
      <c r="AZ79" s="10">
        <v>23.65671093126349</v>
      </c>
      <c r="BA79" s="10">
        <v>23.71259352462372</v>
      </c>
      <c r="BB79" s="10">
        <v>23.767152093172907</v>
      </c>
      <c r="BC79" s="10">
        <v>23.820326659671721</v>
      </c>
      <c r="BD79" s="10">
        <v>23.872235748305407</v>
      </c>
      <c r="BE79" s="10">
        <v>23.923043880280471</v>
      </c>
      <c r="BF79" s="10">
        <v>23.972712930695984</v>
      </c>
      <c r="BG79" s="10">
        <v>24.021273470358089</v>
      </c>
      <c r="BI79" s="37" t="s">
        <v>30</v>
      </c>
      <c r="BJ79" s="34">
        <f>IF(ISNUMBER(AO79-K80),(AO79-K80),"N/A")</f>
        <v>3.934530178622353</v>
      </c>
      <c r="BK79" s="34">
        <f>IF(ISNUMBER(AO79-K80),7*(AO79-K80)/30,"N/A")</f>
        <v>0.91805704167854907</v>
      </c>
      <c r="BL79" s="35">
        <f>IF(ISNUMBER(AO79-K80),(AO79-K80)/30,"N/A")</f>
        <v>0.13115100595407844</v>
      </c>
      <c r="BM79" s="35">
        <f>IF(ISNUMBER(AO81-K82),AO81-K82,"N/A")</f>
        <v>-3.8114988652767092</v>
      </c>
      <c r="BN79" s="35">
        <f>IF(ISNUMBER(AO81-K82),7*(AO81-K82)/30,"N/A")</f>
        <v>-0.88934973523123206</v>
      </c>
      <c r="BO79" s="35">
        <f>IF(ISNUMBER(AO81-K82),(AO81-K82)/30,"N/A")</f>
        <v>-0.12704996217589032</v>
      </c>
      <c r="BP79" s="35">
        <f>AO81</f>
        <v>0.18850113472329094</v>
      </c>
      <c r="BR79" s="26"/>
      <c r="BS79" s="26"/>
      <c r="BT79" s="26"/>
      <c r="BU79" s="26"/>
      <c r="BV79" s="26"/>
      <c r="BW79" s="26"/>
    </row>
    <row r="80" spans="1:75" x14ac:dyDescent="0.25">
      <c r="A80" s="11"/>
      <c r="B80" s="12" t="s">
        <v>5</v>
      </c>
      <c r="C80" s="13">
        <v>0.8</v>
      </c>
      <c r="D80" s="14">
        <v>17</v>
      </c>
      <c r="E80" s="14">
        <v>17</v>
      </c>
      <c r="F80" s="14">
        <v>17</v>
      </c>
      <c r="G80" s="14">
        <v>18</v>
      </c>
      <c r="H80" s="14">
        <v>18</v>
      </c>
      <c r="I80" s="14">
        <v>18</v>
      </c>
      <c r="J80" s="14">
        <v>19</v>
      </c>
      <c r="K80" s="14">
        <v>19</v>
      </c>
      <c r="L80" s="14">
        <v>19</v>
      </c>
      <c r="M80" s="14">
        <v>19</v>
      </c>
      <c r="N80" s="14">
        <v>19</v>
      </c>
      <c r="O80" s="14">
        <v>19</v>
      </c>
      <c r="P80" s="14">
        <v>19</v>
      </c>
      <c r="Q80" s="14">
        <v>19</v>
      </c>
      <c r="R80" s="14">
        <v>19</v>
      </c>
      <c r="S80" s="14">
        <v>20</v>
      </c>
      <c r="T80" s="14">
        <v>20</v>
      </c>
      <c r="U80" s="14">
        <v>20</v>
      </c>
      <c r="V80" s="14">
        <v>20</v>
      </c>
      <c r="W80" s="14">
        <v>20</v>
      </c>
      <c r="X80" s="14">
        <v>20</v>
      </c>
      <c r="Y80" s="14">
        <v>20</v>
      </c>
      <c r="Z80" s="14">
        <v>20</v>
      </c>
      <c r="AA80" s="14">
        <v>20</v>
      </c>
      <c r="AB80" s="14">
        <v>20</v>
      </c>
      <c r="AC80" s="14">
        <v>20</v>
      </c>
      <c r="AD80" s="14">
        <v>20</v>
      </c>
      <c r="AE80" s="14">
        <v>20</v>
      </c>
      <c r="AF80" s="14">
        <v>20</v>
      </c>
      <c r="AG80" s="14">
        <v>20</v>
      </c>
      <c r="AH80" s="14">
        <v>20</v>
      </c>
      <c r="AI80" s="14">
        <v>20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I80" s="38"/>
      <c r="BJ80" s="35"/>
      <c r="BK80" s="35"/>
      <c r="BL80" s="35"/>
      <c r="BM80" s="35"/>
      <c r="BN80" s="35"/>
      <c r="BO80" s="35"/>
      <c r="BP80" s="35"/>
      <c r="BR80" s="26"/>
      <c r="BS80" s="26"/>
      <c r="BT80" s="26"/>
      <c r="BU80" s="26"/>
      <c r="BV80" s="26"/>
      <c r="BW80" s="26"/>
    </row>
    <row r="81" spans="1:75" x14ac:dyDescent="0.25">
      <c r="A81" s="11" t="s">
        <v>15</v>
      </c>
      <c r="B81" s="15" t="s">
        <v>22</v>
      </c>
      <c r="C81" s="13">
        <v>0.8</v>
      </c>
      <c r="D81" s="14"/>
      <c r="E81" s="14"/>
      <c r="F81" s="14"/>
      <c r="G81" s="14"/>
      <c r="H81" s="14"/>
      <c r="I81" s="14"/>
      <c r="J81" s="14"/>
      <c r="K81" s="14"/>
      <c r="L81" s="14">
        <v>3.4737587623269093</v>
      </c>
      <c r="M81" s="14">
        <v>3.2075634613854254</v>
      </c>
      <c r="N81" s="14">
        <v>2.9619827745258638</v>
      </c>
      <c r="O81" s="14">
        <v>2.7282735827756861</v>
      </c>
      <c r="P81" s="14">
        <v>2.5120286527063969</v>
      </c>
      <c r="Q81" s="14">
        <v>2.3173887740117389</v>
      </c>
      <c r="R81" s="14">
        <v>2.1376043764769563</v>
      </c>
      <c r="S81" s="14">
        <v>1.9707463179778559</v>
      </c>
      <c r="T81" s="14">
        <v>1.8166015132397568</v>
      </c>
      <c r="U81" s="14">
        <v>1.6733362524167921</v>
      </c>
      <c r="V81" s="14">
        <v>1.5382531955490832</v>
      </c>
      <c r="W81" s="14">
        <v>1.4147136878430266</v>
      </c>
      <c r="X81" s="14">
        <v>1.3047246815846627</v>
      </c>
      <c r="Y81" s="14">
        <v>1.2000865556923446</v>
      </c>
      <c r="Z81" s="14">
        <v>1.1037814921119935</v>
      </c>
      <c r="AA81" s="14">
        <v>1.0146924514324853</v>
      </c>
      <c r="AB81" s="14">
        <v>0.92725266607669776</v>
      </c>
      <c r="AC81" s="14">
        <v>0.84911255295581167</v>
      </c>
      <c r="AD81" s="14">
        <v>0.77551985641856813</v>
      </c>
      <c r="AE81" s="14">
        <v>0.7042164936129286</v>
      </c>
      <c r="AF81" s="14">
        <v>0.64110803022018381</v>
      </c>
      <c r="AG81" s="14">
        <v>0.57860171073518085</v>
      </c>
      <c r="AH81" s="14">
        <v>0.51995792250908501</v>
      </c>
      <c r="AI81" s="14">
        <v>0.46422083563078265</v>
      </c>
      <c r="AJ81" s="14">
        <v>0.41083655665434343</v>
      </c>
      <c r="AK81" s="14">
        <v>0.36263904128319147</v>
      </c>
      <c r="AL81" s="14">
        <v>0.31507196765264589</v>
      </c>
      <c r="AM81" s="14">
        <v>0.2710687901431269</v>
      </c>
      <c r="AN81" s="14">
        <v>0.22849776000721261</v>
      </c>
      <c r="AO81" s="14">
        <v>0.18850113472329094</v>
      </c>
      <c r="AP81" s="14">
        <v>0.15072477105295998</v>
      </c>
      <c r="AQ81" s="14">
        <v>0.11377210377107547</v>
      </c>
      <c r="AR81" s="14">
        <v>7.8401215694415313E-2</v>
      </c>
      <c r="AS81" s="14">
        <v>4.4818100452498205E-2</v>
      </c>
      <c r="AT81" s="14">
        <v>1.3334472716629076E-2</v>
      </c>
      <c r="AU81" s="14" t="s">
        <v>41</v>
      </c>
      <c r="AV81" s="14" t="s">
        <v>41</v>
      </c>
      <c r="AW81" s="14" t="s">
        <v>41</v>
      </c>
      <c r="AX81" s="14" t="s">
        <v>41</v>
      </c>
      <c r="AY81" s="14" t="s">
        <v>41</v>
      </c>
      <c r="AZ81" s="14" t="s">
        <v>41</v>
      </c>
      <c r="BA81" s="14" t="s">
        <v>41</v>
      </c>
      <c r="BB81" s="14" t="s">
        <v>41</v>
      </c>
      <c r="BC81" s="14" t="s">
        <v>41</v>
      </c>
      <c r="BD81" s="14" t="s">
        <v>41</v>
      </c>
      <c r="BE81" s="14" t="s">
        <v>41</v>
      </c>
      <c r="BF81" s="14" t="s">
        <v>41</v>
      </c>
      <c r="BG81" s="14" t="s">
        <v>41</v>
      </c>
      <c r="BI81" s="38"/>
      <c r="BJ81" s="35"/>
      <c r="BK81" s="35"/>
      <c r="BL81" s="35"/>
      <c r="BM81" s="35"/>
      <c r="BN81" s="35"/>
      <c r="BO81" s="35"/>
      <c r="BP81" s="35"/>
      <c r="BR81" s="26"/>
      <c r="BS81" s="26"/>
      <c r="BT81" s="26"/>
      <c r="BU81" s="26"/>
      <c r="BV81" s="26"/>
      <c r="BW81" s="26"/>
    </row>
    <row r="82" spans="1:75" ht="15.75" thickBot="1" x14ac:dyDescent="0.3">
      <c r="A82" s="16"/>
      <c r="B82" s="17" t="s">
        <v>5</v>
      </c>
      <c r="C82" s="18">
        <v>0.8</v>
      </c>
      <c r="D82" s="19">
        <v>4</v>
      </c>
      <c r="E82" s="19">
        <v>3</v>
      </c>
      <c r="F82" s="19">
        <v>3</v>
      </c>
      <c r="G82" s="19">
        <v>4</v>
      </c>
      <c r="H82" s="19">
        <v>4</v>
      </c>
      <c r="I82" s="19">
        <v>3</v>
      </c>
      <c r="J82" s="19">
        <v>4</v>
      </c>
      <c r="K82" s="19">
        <v>4</v>
      </c>
      <c r="L82" s="19">
        <v>3</v>
      </c>
      <c r="M82" s="19">
        <v>3</v>
      </c>
      <c r="N82" s="19">
        <v>2</v>
      </c>
      <c r="O82" s="19">
        <v>1</v>
      </c>
      <c r="P82" s="19">
        <v>1</v>
      </c>
      <c r="Q82" s="19">
        <v>1</v>
      </c>
      <c r="R82" s="19">
        <v>1</v>
      </c>
      <c r="S82" s="19">
        <v>2</v>
      </c>
      <c r="T82" s="19">
        <v>2</v>
      </c>
      <c r="U82" s="19">
        <v>2</v>
      </c>
      <c r="V82" s="19">
        <v>2</v>
      </c>
      <c r="W82" s="19">
        <v>2</v>
      </c>
      <c r="X82" s="19">
        <v>2</v>
      </c>
      <c r="Y82" s="19">
        <v>2</v>
      </c>
      <c r="Z82" s="19">
        <v>1</v>
      </c>
      <c r="AA82" s="19">
        <v>1</v>
      </c>
      <c r="AB82" s="19">
        <v>1</v>
      </c>
      <c r="AC82" s="19">
        <v>1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I82" s="39"/>
      <c r="BJ82" s="40"/>
      <c r="BK82" s="40"/>
      <c r="BL82" s="40"/>
      <c r="BM82" s="40"/>
      <c r="BN82" s="40"/>
      <c r="BO82" s="40"/>
      <c r="BP82" s="40"/>
      <c r="BR82" s="28"/>
      <c r="BS82" s="28"/>
      <c r="BT82" s="28"/>
      <c r="BU82" s="28"/>
      <c r="BV82" s="28"/>
      <c r="BW82" s="28"/>
    </row>
    <row r="83" spans="1:75" ht="15" customHeight="1" x14ac:dyDescent="0.25">
      <c r="A83" s="7" t="s">
        <v>16</v>
      </c>
      <c r="B83" s="15" t="s">
        <v>4</v>
      </c>
      <c r="C83" s="13">
        <v>0.8</v>
      </c>
      <c r="D83" s="14"/>
      <c r="E83" s="14"/>
      <c r="F83" s="14"/>
      <c r="G83" s="14"/>
      <c r="H83" s="14"/>
      <c r="I83" s="14"/>
      <c r="J83" s="14"/>
      <c r="K83" s="14"/>
      <c r="L83" s="14">
        <v>142.10048781402816</v>
      </c>
      <c r="M83" s="14">
        <v>143.13677598710458</v>
      </c>
      <c r="N83" s="14">
        <v>144.11780100609357</v>
      </c>
      <c r="O83" s="14">
        <v>145.04029660060115</v>
      </c>
      <c r="P83" s="14">
        <v>145.9151033368893</v>
      </c>
      <c r="Q83" s="14">
        <v>146.76058758757682</v>
      </c>
      <c r="R83" s="14">
        <v>147.58126469062009</v>
      </c>
      <c r="S83" s="14">
        <v>148.37764589141815</v>
      </c>
      <c r="T83" s="14">
        <v>149.14833227957405</v>
      </c>
      <c r="U83" s="14">
        <v>149.89116984221499</v>
      </c>
      <c r="V83" s="14">
        <v>150.60759321875094</v>
      </c>
      <c r="W83" s="14">
        <v>151.29765545889245</v>
      </c>
      <c r="X83" s="14">
        <v>151.96534013026033</v>
      </c>
      <c r="Y83" s="14">
        <v>152.61286864866477</v>
      </c>
      <c r="Z83" s="14">
        <v>153.23917659469646</v>
      </c>
      <c r="AA83" s="14">
        <v>153.84526967627193</v>
      </c>
      <c r="AB83" s="14">
        <v>154.43155701993192</v>
      </c>
      <c r="AC83" s="14">
        <v>154.99804426129185</v>
      </c>
      <c r="AD83" s="14">
        <v>155.54708354245273</v>
      </c>
      <c r="AE83" s="14">
        <v>156.07918133630926</v>
      </c>
      <c r="AF83" s="14">
        <v>156.59572240753224</v>
      </c>
      <c r="AG83" s="14">
        <v>157.09562200370169</v>
      </c>
      <c r="AH83" s="14">
        <v>157.5804674238527</v>
      </c>
      <c r="AI83" s="14">
        <v>158.05082608543006</v>
      </c>
      <c r="AJ83" s="14">
        <v>158.50669000765157</v>
      </c>
      <c r="AK83" s="14">
        <v>158.94968851148104</v>
      </c>
      <c r="AL83" s="14">
        <v>159.37910301032127</v>
      </c>
      <c r="AM83" s="14">
        <v>159.79632336646145</v>
      </c>
      <c r="AN83" s="14">
        <v>160.20169061346269</v>
      </c>
      <c r="AO83" s="14">
        <v>160.5955864454061</v>
      </c>
      <c r="AP83" s="14">
        <v>160.9792662981958</v>
      </c>
      <c r="AQ83" s="14">
        <v>161.35204021846297</v>
      </c>
      <c r="AR83" s="14">
        <v>161.7139512938559</v>
      </c>
      <c r="AS83" s="14">
        <v>162.06636219297354</v>
      </c>
      <c r="AT83" s="14">
        <v>162.40967083947584</v>
      </c>
      <c r="AU83" s="14">
        <v>162.74409465807139</v>
      </c>
      <c r="AV83" s="14">
        <v>163.06983288943286</v>
      </c>
      <c r="AW83" s="14">
        <v>163.38825771874758</v>
      </c>
      <c r="AX83" s="14">
        <v>163.69855524629247</v>
      </c>
      <c r="AY83" s="14">
        <v>164.00074104264107</v>
      </c>
      <c r="AZ83" s="14">
        <v>164.29493099604164</v>
      </c>
      <c r="BA83" s="14">
        <v>164.58244437361162</v>
      </c>
      <c r="BB83" s="14">
        <v>164.86361597529068</v>
      </c>
      <c r="BC83" s="14">
        <v>165.1374093167565</v>
      </c>
      <c r="BD83" s="14">
        <v>165.404923954785</v>
      </c>
      <c r="BE83" s="14">
        <v>165.66762717814586</v>
      </c>
      <c r="BF83" s="14">
        <v>165.92469575100591</v>
      </c>
      <c r="BG83" s="14">
        <v>166.1761180959511</v>
      </c>
      <c r="BI83" s="41" t="s">
        <v>29</v>
      </c>
      <c r="BJ83" s="34">
        <f>IF(ISNUMBER(AO83-K84),(AO83-K84),"N/A")</f>
        <v>19.595586445406099</v>
      </c>
      <c r="BK83" s="34">
        <f>IF(ISNUMBER(AO83-K84),7*(AO83-K84)/30,"N/A")</f>
        <v>4.5723035039280893</v>
      </c>
      <c r="BL83" s="34">
        <f>IF(ISNUMBER(AO83-K84),(AO83-K84)/30,"N/A")</f>
        <v>0.65318621484687001</v>
      </c>
      <c r="BM83" s="34">
        <f>IF(ISNUMBER(AO85-K86),AO85-K86,"N/A")</f>
        <v>-20.280231379734282</v>
      </c>
      <c r="BN83" s="34">
        <f>IF(ISNUMBER(AO85-K86),7*(AO85-K86)/30,"N/A")</f>
        <v>-4.7320539886046653</v>
      </c>
      <c r="BO83" s="34">
        <f>IF(ISNUMBER(AO85-K86),(AO85-K86)/30,"N/A")</f>
        <v>-0.67600771265780935</v>
      </c>
      <c r="BP83" s="34">
        <f>AO85</f>
        <v>2.719768620265719</v>
      </c>
      <c r="BR83" s="26"/>
      <c r="BS83" s="26"/>
      <c r="BT83" s="26"/>
      <c r="BU83" s="26"/>
      <c r="BV83" s="26"/>
      <c r="BW83" s="26"/>
    </row>
    <row r="84" spans="1:75" x14ac:dyDescent="0.25">
      <c r="A84" s="11"/>
      <c r="B84" s="12" t="s">
        <v>5</v>
      </c>
      <c r="C84" s="13">
        <v>0.8</v>
      </c>
      <c r="D84" s="14">
        <v>124</v>
      </c>
      <c r="E84" s="14">
        <v>126</v>
      </c>
      <c r="F84" s="14">
        <v>130</v>
      </c>
      <c r="G84" s="14">
        <v>132</v>
      </c>
      <c r="H84" s="14">
        <v>137</v>
      </c>
      <c r="I84" s="14">
        <v>138</v>
      </c>
      <c r="J84" s="14">
        <v>139</v>
      </c>
      <c r="K84" s="14">
        <v>141</v>
      </c>
      <c r="L84" s="14">
        <v>142</v>
      </c>
      <c r="M84" s="14">
        <v>148</v>
      </c>
      <c r="N84" s="14">
        <v>149</v>
      </c>
      <c r="O84" s="14">
        <v>150</v>
      </c>
      <c r="P84" s="14">
        <v>152</v>
      </c>
      <c r="Q84" s="14">
        <v>153</v>
      </c>
      <c r="R84" s="14">
        <v>154</v>
      </c>
      <c r="S84" s="14">
        <v>155</v>
      </c>
      <c r="T84" s="14">
        <v>155</v>
      </c>
      <c r="U84" s="14">
        <v>158</v>
      </c>
      <c r="V84" s="14">
        <v>158</v>
      </c>
      <c r="W84" s="14">
        <v>158</v>
      </c>
      <c r="X84" s="14">
        <v>159</v>
      </c>
      <c r="Y84" s="14">
        <v>161</v>
      </c>
      <c r="Z84" s="14">
        <v>161</v>
      </c>
      <c r="AA84" s="14">
        <v>162</v>
      </c>
      <c r="AB84" s="14">
        <v>162</v>
      </c>
      <c r="AC84" s="14">
        <v>163</v>
      </c>
      <c r="AD84" s="14">
        <v>163</v>
      </c>
      <c r="AE84" s="14">
        <v>164</v>
      </c>
      <c r="AF84" s="14">
        <v>164</v>
      </c>
      <c r="AG84" s="14">
        <v>165</v>
      </c>
      <c r="AH84" s="14">
        <v>165</v>
      </c>
      <c r="AI84" s="14">
        <v>165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I84" s="38"/>
      <c r="BJ84" s="35"/>
      <c r="BK84" s="35"/>
      <c r="BL84" s="35"/>
      <c r="BM84" s="35"/>
      <c r="BN84" s="35"/>
      <c r="BO84" s="35"/>
      <c r="BP84" s="35"/>
      <c r="BR84" s="26"/>
      <c r="BS84" s="26"/>
      <c r="BT84" s="26"/>
      <c r="BU84" s="26"/>
      <c r="BV84" s="26"/>
      <c r="BW84" s="26"/>
    </row>
    <row r="85" spans="1:75" x14ac:dyDescent="0.25">
      <c r="A85" s="11" t="s">
        <v>16</v>
      </c>
      <c r="B85" s="15" t="s">
        <v>6</v>
      </c>
      <c r="C85" s="13">
        <v>0.8</v>
      </c>
      <c r="D85" s="14"/>
      <c r="E85" s="14"/>
      <c r="F85" s="14"/>
      <c r="G85" s="14"/>
      <c r="H85" s="14"/>
      <c r="I85" s="14"/>
      <c r="J85" s="14"/>
      <c r="K85" s="14"/>
      <c r="L85" s="14">
        <v>18.82466105959805</v>
      </c>
      <c r="M85" s="14">
        <v>17.45808057445068</v>
      </c>
      <c r="N85" s="14">
        <v>16.198237273324501</v>
      </c>
      <c r="O85" s="14">
        <v>15.020081085758285</v>
      </c>
      <c r="P85" s="14">
        <v>13.937904605918879</v>
      </c>
      <c r="Q85" s="14">
        <v>12.984023329329109</v>
      </c>
      <c r="R85" s="14">
        <v>12.111678888416737</v>
      </c>
      <c r="S85" s="14">
        <v>11.280470562944032</v>
      </c>
      <c r="T85" s="14">
        <v>10.504970841185125</v>
      </c>
      <c r="U85" s="14">
        <v>9.7880413488904061</v>
      </c>
      <c r="V85" s="14">
        <v>9.1265322099449655</v>
      </c>
      <c r="W85" s="14">
        <v>8.5353429771739506</v>
      </c>
      <c r="X85" s="14">
        <v>8.0099743600253905</v>
      </c>
      <c r="Y85" s="14">
        <v>7.5176197272921055</v>
      </c>
      <c r="Z85" s="14">
        <v>7.0445335499828552</v>
      </c>
      <c r="AA85" s="14">
        <v>6.6035285939833575</v>
      </c>
      <c r="AB85" s="14">
        <v>6.1959335359934089</v>
      </c>
      <c r="AC85" s="14">
        <v>5.8176054309315193</v>
      </c>
      <c r="AD85" s="14">
        <v>5.465875355060378</v>
      </c>
      <c r="AE85" s="14">
        <v>5.1427413395639556</v>
      </c>
      <c r="AF85" s="14">
        <v>4.8355563219993378</v>
      </c>
      <c r="AG85" s="14">
        <v>4.5440002972347413</v>
      </c>
      <c r="AH85" s="14">
        <v>4.2703754998279182</v>
      </c>
      <c r="AI85" s="14">
        <v>4.011981678770594</v>
      </c>
      <c r="AJ85" s="14">
        <v>3.766056244076589</v>
      </c>
      <c r="AK85" s="14">
        <v>3.5339870666385034</v>
      </c>
      <c r="AL85" s="14">
        <v>3.3161172617787167</v>
      </c>
      <c r="AM85" s="14">
        <v>3.1056968935470066</v>
      </c>
      <c r="AN85" s="14">
        <v>2.9080966093919742</v>
      </c>
      <c r="AO85" s="14">
        <v>2.719768620265719</v>
      </c>
      <c r="AP85" s="14">
        <v>2.5394550629890458</v>
      </c>
      <c r="AQ85" s="14">
        <v>2.366332461373533</v>
      </c>
      <c r="AR85" s="14">
        <v>2.2032302518574642</v>
      </c>
      <c r="AS85" s="14">
        <v>2.0482487816459587</v>
      </c>
      <c r="AT85" s="14">
        <v>1.8983490757802006</v>
      </c>
      <c r="AU85" s="14">
        <v>1.7559312496617534</v>
      </c>
      <c r="AV85" s="14">
        <v>1.6201070640621156</v>
      </c>
      <c r="AW85" s="14">
        <v>1.4912142504594159</v>
      </c>
      <c r="AX85" s="14">
        <v>1.3679128979248791</v>
      </c>
      <c r="AY85" s="14">
        <v>1.249853032560581</v>
      </c>
      <c r="AZ85" s="14">
        <v>1.1365675561700486</v>
      </c>
      <c r="BA85" s="14">
        <v>1.0269460851863674</v>
      </c>
      <c r="BB85" s="14">
        <v>0.92337523089044726</v>
      </c>
      <c r="BC85" s="14">
        <v>0.82395576055501918</v>
      </c>
      <c r="BD85" s="14">
        <v>0.72821772352508518</v>
      </c>
      <c r="BE85" s="14">
        <v>0.63687296103656688</v>
      </c>
      <c r="BF85" s="14">
        <v>0.55077390166742857</v>
      </c>
      <c r="BG85" s="14">
        <v>0.46790777233646219</v>
      </c>
      <c r="BI85" s="38"/>
      <c r="BJ85" s="35"/>
      <c r="BK85" s="35"/>
      <c r="BL85" s="35"/>
      <c r="BM85" s="35"/>
      <c r="BN85" s="35"/>
      <c r="BO85" s="35"/>
      <c r="BP85" s="35"/>
      <c r="BR85" s="26"/>
      <c r="BS85" s="26"/>
      <c r="BT85" s="26"/>
      <c r="BU85" s="26"/>
      <c r="BV85" s="26"/>
      <c r="BW85" s="26"/>
    </row>
    <row r="86" spans="1:75" x14ac:dyDescent="0.25">
      <c r="A86" s="11"/>
      <c r="B86" s="12" t="s">
        <v>5</v>
      </c>
      <c r="C86" s="13">
        <v>0.8</v>
      </c>
      <c r="D86" s="14">
        <v>39</v>
      </c>
      <c r="E86" s="14">
        <v>33</v>
      </c>
      <c r="F86" s="14">
        <v>37</v>
      </c>
      <c r="G86" s="14">
        <v>33</v>
      </c>
      <c r="H86" s="14">
        <v>34</v>
      </c>
      <c r="I86" s="14">
        <v>21</v>
      </c>
      <c r="J86" s="14">
        <v>20</v>
      </c>
      <c r="K86" s="14">
        <v>23</v>
      </c>
      <c r="L86" s="14">
        <v>17</v>
      </c>
      <c r="M86" s="14">
        <v>19</v>
      </c>
      <c r="N86" s="14">
        <v>15</v>
      </c>
      <c r="O86" s="14">
        <v>17</v>
      </c>
      <c r="P86" s="14">
        <v>13</v>
      </c>
      <c r="Q86" s="14">
        <v>14</v>
      </c>
      <c r="R86" s="14">
        <v>15</v>
      </c>
      <c r="S86" s="14">
        <v>13</v>
      </c>
      <c r="T86" s="14">
        <v>12</v>
      </c>
      <c r="U86" s="14">
        <v>15</v>
      </c>
      <c r="V86" s="14">
        <v>11</v>
      </c>
      <c r="W86" s="14">
        <v>10</v>
      </c>
      <c r="X86" s="14">
        <v>11</v>
      </c>
      <c r="Y86" s="14">
        <v>13</v>
      </c>
      <c r="Z86" s="14">
        <v>12</v>
      </c>
      <c r="AA86" s="14">
        <v>10</v>
      </c>
      <c r="AB86" s="14">
        <v>10</v>
      </c>
      <c r="AC86" s="14">
        <v>10</v>
      </c>
      <c r="AD86" s="14">
        <v>6</v>
      </c>
      <c r="AE86" s="14">
        <v>7</v>
      </c>
      <c r="AF86" s="14">
        <v>7</v>
      </c>
      <c r="AG86" s="14">
        <v>9</v>
      </c>
      <c r="AH86" s="14">
        <v>8</v>
      </c>
      <c r="AI86" s="14">
        <v>8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0</v>
      </c>
      <c r="AZ86" s="14">
        <v>0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0</v>
      </c>
      <c r="BG86" s="14">
        <v>0</v>
      </c>
      <c r="BI86" s="42"/>
      <c r="BJ86" s="36"/>
      <c r="BK86" s="36"/>
      <c r="BL86" s="36"/>
      <c r="BM86" s="36"/>
      <c r="BN86" s="36"/>
      <c r="BO86" s="36"/>
      <c r="BP86" s="36"/>
      <c r="BR86" s="27">
        <v>79</v>
      </c>
      <c r="BS86" s="27">
        <v>41</v>
      </c>
      <c r="BT86" s="27">
        <v>121</v>
      </c>
      <c r="BU86" s="27">
        <v>77</v>
      </c>
      <c r="BV86" s="27">
        <v>1777</v>
      </c>
      <c r="BW86" s="27">
        <v>505</v>
      </c>
    </row>
    <row r="87" spans="1:75" x14ac:dyDescent="0.25">
      <c r="A87" s="7" t="s">
        <v>16</v>
      </c>
      <c r="B87" s="8" t="s">
        <v>21</v>
      </c>
      <c r="C87" s="9">
        <v>0.8</v>
      </c>
      <c r="D87" s="10"/>
      <c r="E87" s="10"/>
      <c r="F87" s="10"/>
      <c r="G87" s="10"/>
      <c r="H87" s="10"/>
      <c r="I87" s="10"/>
      <c r="J87" s="10"/>
      <c r="K87" s="10"/>
      <c r="L87" s="10" t="s">
        <v>41</v>
      </c>
      <c r="M87" s="10" t="s">
        <v>41</v>
      </c>
      <c r="N87" s="10" t="s">
        <v>41</v>
      </c>
      <c r="O87" s="10" t="s">
        <v>41</v>
      </c>
      <c r="P87" s="10" t="s">
        <v>41</v>
      </c>
      <c r="Q87" s="10" t="s">
        <v>41</v>
      </c>
      <c r="R87" s="10" t="s">
        <v>41</v>
      </c>
      <c r="S87" s="10" t="s">
        <v>41</v>
      </c>
      <c r="T87" s="10" t="s">
        <v>41</v>
      </c>
      <c r="U87" s="10" t="s">
        <v>41</v>
      </c>
      <c r="V87" s="10" t="s">
        <v>41</v>
      </c>
      <c r="W87" s="10" t="s">
        <v>41</v>
      </c>
      <c r="X87" s="10" t="s">
        <v>41</v>
      </c>
      <c r="Y87" s="10" t="s">
        <v>41</v>
      </c>
      <c r="Z87" s="10" t="s">
        <v>41</v>
      </c>
      <c r="AA87" s="10" t="s">
        <v>41</v>
      </c>
      <c r="AB87" s="10" t="s">
        <v>41</v>
      </c>
      <c r="AC87" s="10" t="s">
        <v>41</v>
      </c>
      <c r="AD87" s="10" t="s">
        <v>41</v>
      </c>
      <c r="AE87" s="10" t="s">
        <v>41</v>
      </c>
      <c r="AF87" s="10" t="s">
        <v>41</v>
      </c>
      <c r="AG87" s="10" t="s">
        <v>41</v>
      </c>
      <c r="AH87" s="10" t="s">
        <v>41</v>
      </c>
      <c r="AI87" s="10" t="s">
        <v>41</v>
      </c>
      <c r="AJ87" s="10" t="s">
        <v>41</v>
      </c>
      <c r="AK87" s="10" t="s">
        <v>41</v>
      </c>
      <c r="AL87" s="10" t="s">
        <v>41</v>
      </c>
      <c r="AM87" s="10" t="s">
        <v>41</v>
      </c>
      <c r="AN87" s="10" t="s">
        <v>41</v>
      </c>
      <c r="AO87" s="10" t="s">
        <v>41</v>
      </c>
      <c r="AP87" s="10" t="s">
        <v>41</v>
      </c>
      <c r="AQ87" s="10" t="s">
        <v>41</v>
      </c>
      <c r="AR87" s="10" t="s">
        <v>41</v>
      </c>
      <c r="AS87" s="10" t="s">
        <v>41</v>
      </c>
      <c r="AT87" s="10" t="s">
        <v>41</v>
      </c>
      <c r="AU87" s="10" t="s">
        <v>41</v>
      </c>
      <c r="AV87" s="10" t="s">
        <v>41</v>
      </c>
      <c r="AW87" s="10" t="s">
        <v>41</v>
      </c>
      <c r="AX87" s="10" t="s">
        <v>41</v>
      </c>
      <c r="AY87" s="10" t="s">
        <v>41</v>
      </c>
      <c r="AZ87" s="10" t="s">
        <v>41</v>
      </c>
      <c r="BA87" s="10" t="s">
        <v>41</v>
      </c>
      <c r="BB87" s="10" t="s">
        <v>41</v>
      </c>
      <c r="BC87" s="10" t="s">
        <v>41</v>
      </c>
      <c r="BD87" s="10" t="s">
        <v>41</v>
      </c>
      <c r="BE87" s="10" t="s">
        <v>41</v>
      </c>
      <c r="BF87" s="10" t="s">
        <v>41</v>
      </c>
      <c r="BG87" s="10" t="s">
        <v>41</v>
      </c>
      <c r="BI87" s="37" t="s">
        <v>30</v>
      </c>
      <c r="BJ87" s="34" t="str">
        <f>IF(ISNUMBER(AO87-K88),(AO87-K88),"N/A")</f>
        <v>N/A</v>
      </c>
      <c r="BK87" s="34" t="str">
        <f>IF(ISNUMBER(AO87-K88),7*(AO87-K88)/30,"N/A")</f>
        <v>N/A</v>
      </c>
      <c r="BL87" s="35" t="str">
        <f>IF(ISNUMBER(AO87-K88),(AO87-K88)/30,"N/A")</f>
        <v>N/A</v>
      </c>
      <c r="BM87" s="35" t="str">
        <f>IF(ISNUMBER(AO89-K90),AO89-K90,"N/A")</f>
        <v>N/A</v>
      </c>
      <c r="BN87" s="35" t="str">
        <f>IF(ISNUMBER(AO89-K90),7*(AO89-K90)/30,"N/A")</f>
        <v>N/A</v>
      </c>
      <c r="BO87" s="35" t="str">
        <f>IF(ISNUMBER(AO89-K90),(AO89-K90)/30,"N/A")</f>
        <v>N/A</v>
      </c>
      <c r="BP87" s="35" t="str">
        <f>AO89</f>
        <v>N/A</v>
      </c>
    </row>
    <row r="88" spans="1:75" x14ac:dyDescent="0.25">
      <c r="A88" s="11"/>
      <c r="B88" s="12" t="s">
        <v>5</v>
      </c>
      <c r="C88" s="13">
        <v>0.8</v>
      </c>
      <c r="D88" s="14">
        <v>19</v>
      </c>
      <c r="E88" s="14">
        <v>19</v>
      </c>
      <c r="F88" s="14">
        <v>19</v>
      </c>
      <c r="G88" s="14">
        <v>19</v>
      </c>
      <c r="H88" s="14">
        <v>19</v>
      </c>
      <c r="I88" s="14">
        <v>19</v>
      </c>
      <c r="J88" s="14">
        <v>19</v>
      </c>
      <c r="K88" s="14">
        <v>19</v>
      </c>
      <c r="L88" s="14">
        <v>19</v>
      </c>
      <c r="M88" s="14">
        <v>19</v>
      </c>
      <c r="N88" s="14">
        <v>19</v>
      </c>
      <c r="O88" s="14">
        <v>19</v>
      </c>
      <c r="P88" s="14">
        <v>19</v>
      </c>
      <c r="Q88" s="14">
        <v>19</v>
      </c>
      <c r="R88" s="14">
        <v>20</v>
      </c>
      <c r="S88" s="14">
        <v>20</v>
      </c>
      <c r="T88" s="14">
        <v>20</v>
      </c>
      <c r="U88" s="14">
        <v>20</v>
      </c>
      <c r="V88" s="14">
        <v>20</v>
      </c>
      <c r="W88" s="14">
        <v>20</v>
      </c>
      <c r="X88" s="14">
        <v>20</v>
      </c>
      <c r="Y88" s="14">
        <v>20</v>
      </c>
      <c r="Z88" s="14">
        <v>20</v>
      </c>
      <c r="AA88" s="14">
        <v>20</v>
      </c>
      <c r="AB88" s="14">
        <v>21</v>
      </c>
      <c r="AC88" s="14">
        <v>21</v>
      </c>
      <c r="AD88" s="14">
        <v>21</v>
      </c>
      <c r="AE88" s="14">
        <v>21</v>
      </c>
      <c r="AF88" s="14">
        <v>21</v>
      </c>
      <c r="AG88" s="14">
        <v>21</v>
      </c>
      <c r="AH88" s="14">
        <v>21</v>
      </c>
      <c r="AI88" s="14">
        <v>21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I88" s="38"/>
      <c r="BJ88" s="35"/>
      <c r="BK88" s="35"/>
      <c r="BL88" s="35"/>
      <c r="BM88" s="35"/>
      <c r="BN88" s="35"/>
      <c r="BO88" s="35"/>
      <c r="BP88" s="35"/>
      <c r="BR88" s="26"/>
      <c r="BS88" s="26"/>
      <c r="BT88" s="26"/>
      <c r="BU88" s="26"/>
      <c r="BV88" s="26"/>
      <c r="BW88" s="26"/>
    </row>
    <row r="89" spans="1:75" x14ac:dyDescent="0.25">
      <c r="A89" s="11" t="s">
        <v>16</v>
      </c>
      <c r="B89" s="15" t="s">
        <v>22</v>
      </c>
      <c r="C89" s="13">
        <v>0.8</v>
      </c>
      <c r="D89" s="14"/>
      <c r="E89" s="14"/>
      <c r="F89" s="14"/>
      <c r="G89" s="14"/>
      <c r="H89" s="14"/>
      <c r="I89" s="14"/>
      <c r="J89" s="14"/>
      <c r="K89" s="14"/>
      <c r="L89" s="14" t="s">
        <v>41</v>
      </c>
      <c r="M89" s="14" t="s">
        <v>41</v>
      </c>
      <c r="N89" s="14" t="s">
        <v>41</v>
      </c>
      <c r="O89" s="14" t="s">
        <v>41</v>
      </c>
      <c r="P89" s="14" t="s">
        <v>41</v>
      </c>
      <c r="Q89" s="14" t="s">
        <v>41</v>
      </c>
      <c r="R89" s="14" t="s">
        <v>41</v>
      </c>
      <c r="S89" s="14" t="s">
        <v>41</v>
      </c>
      <c r="T89" s="14" t="s">
        <v>41</v>
      </c>
      <c r="U89" s="14" t="s">
        <v>41</v>
      </c>
      <c r="V89" s="14" t="s">
        <v>41</v>
      </c>
      <c r="W89" s="14" t="s">
        <v>41</v>
      </c>
      <c r="X89" s="14" t="s">
        <v>41</v>
      </c>
      <c r="Y89" s="14" t="s">
        <v>41</v>
      </c>
      <c r="Z89" s="14" t="s">
        <v>41</v>
      </c>
      <c r="AA89" s="14" t="s">
        <v>41</v>
      </c>
      <c r="AB89" s="14" t="s">
        <v>41</v>
      </c>
      <c r="AC89" s="14" t="s">
        <v>41</v>
      </c>
      <c r="AD89" s="14" t="s">
        <v>41</v>
      </c>
      <c r="AE89" s="14" t="s">
        <v>41</v>
      </c>
      <c r="AF89" s="14" t="s">
        <v>41</v>
      </c>
      <c r="AG89" s="14" t="s">
        <v>41</v>
      </c>
      <c r="AH89" s="14" t="s">
        <v>41</v>
      </c>
      <c r="AI89" s="14" t="s">
        <v>41</v>
      </c>
      <c r="AJ89" s="14" t="s">
        <v>41</v>
      </c>
      <c r="AK89" s="14" t="s">
        <v>41</v>
      </c>
      <c r="AL89" s="14" t="s">
        <v>41</v>
      </c>
      <c r="AM89" s="14" t="s">
        <v>41</v>
      </c>
      <c r="AN89" s="14" t="s">
        <v>41</v>
      </c>
      <c r="AO89" s="14" t="s">
        <v>41</v>
      </c>
      <c r="AP89" s="14" t="s">
        <v>41</v>
      </c>
      <c r="AQ89" s="14" t="s">
        <v>41</v>
      </c>
      <c r="AR89" s="14" t="s">
        <v>41</v>
      </c>
      <c r="AS89" s="14" t="s">
        <v>41</v>
      </c>
      <c r="AT89" s="14" t="s">
        <v>41</v>
      </c>
      <c r="AU89" s="14" t="s">
        <v>41</v>
      </c>
      <c r="AV89" s="14" t="s">
        <v>41</v>
      </c>
      <c r="AW89" s="14" t="s">
        <v>41</v>
      </c>
      <c r="AX89" s="14" t="s">
        <v>41</v>
      </c>
      <c r="AY89" s="14" t="s">
        <v>41</v>
      </c>
      <c r="AZ89" s="14" t="s">
        <v>41</v>
      </c>
      <c r="BA89" s="14" t="s">
        <v>41</v>
      </c>
      <c r="BB89" s="14" t="s">
        <v>41</v>
      </c>
      <c r="BC89" s="14" t="s">
        <v>41</v>
      </c>
      <c r="BD89" s="14" t="s">
        <v>41</v>
      </c>
      <c r="BE89" s="14" t="s">
        <v>41</v>
      </c>
      <c r="BF89" s="14" t="s">
        <v>41</v>
      </c>
      <c r="BG89" s="14" t="s">
        <v>41</v>
      </c>
      <c r="BI89" s="38"/>
      <c r="BJ89" s="35"/>
      <c r="BK89" s="35"/>
      <c r="BL89" s="35"/>
      <c r="BM89" s="35"/>
      <c r="BN89" s="35"/>
      <c r="BO89" s="35"/>
      <c r="BP89" s="35"/>
      <c r="BR89" s="26"/>
      <c r="BS89" s="26"/>
      <c r="BT89" s="26"/>
      <c r="BU89" s="26"/>
      <c r="BV89" s="26"/>
      <c r="BW89" s="26"/>
    </row>
    <row r="90" spans="1:75" ht="15.75" thickBot="1" x14ac:dyDescent="0.3">
      <c r="A90" s="16"/>
      <c r="B90" s="17" t="s">
        <v>5</v>
      </c>
      <c r="C90" s="18">
        <v>0.8</v>
      </c>
      <c r="D90" s="19">
        <v>6</v>
      </c>
      <c r="E90" s="19">
        <v>5</v>
      </c>
      <c r="F90" s="19">
        <v>6</v>
      </c>
      <c r="G90" s="19">
        <v>4</v>
      </c>
      <c r="H90" s="19">
        <v>2</v>
      </c>
      <c r="I90" s="19">
        <v>2</v>
      </c>
      <c r="J90" s="19">
        <v>2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1</v>
      </c>
      <c r="S90" s="19">
        <v>1</v>
      </c>
      <c r="T90" s="19">
        <v>1</v>
      </c>
      <c r="U90" s="19">
        <v>1</v>
      </c>
      <c r="V90" s="19">
        <v>1</v>
      </c>
      <c r="W90" s="19">
        <v>1</v>
      </c>
      <c r="X90" s="19">
        <v>1</v>
      </c>
      <c r="Y90" s="19">
        <v>1</v>
      </c>
      <c r="Z90" s="19">
        <v>1</v>
      </c>
      <c r="AA90" s="19">
        <v>1</v>
      </c>
      <c r="AB90" s="19">
        <v>2</v>
      </c>
      <c r="AC90" s="19">
        <v>2</v>
      </c>
      <c r="AD90" s="19">
        <v>2</v>
      </c>
      <c r="AE90" s="19">
        <v>2</v>
      </c>
      <c r="AF90" s="19">
        <v>2</v>
      </c>
      <c r="AG90" s="19">
        <v>2</v>
      </c>
      <c r="AH90" s="19">
        <v>2</v>
      </c>
      <c r="AI90" s="19">
        <v>2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Y90" s="19">
        <v>0</v>
      </c>
      <c r="AZ90" s="19">
        <v>0</v>
      </c>
      <c r="BA90" s="19">
        <v>0</v>
      </c>
      <c r="BB90" s="19">
        <v>0</v>
      </c>
      <c r="BC90" s="19">
        <v>0</v>
      </c>
      <c r="BD90" s="19">
        <v>0</v>
      </c>
      <c r="BE90" s="19">
        <v>0</v>
      </c>
      <c r="BF90" s="19">
        <v>0</v>
      </c>
      <c r="BG90" s="19">
        <v>0</v>
      </c>
      <c r="BI90" s="39"/>
      <c r="BJ90" s="40"/>
      <c r="BK90" s="40"/>
      <c r="BL90" s="40"/>
      <c r="BM90" s="40"/>
      <c r="BN90" s="40"/>
      <c r="BO90" s="40"/>
      <c r="BP90" s="40"/>
      <c r="BR90" s="28"/>
      <c r="BS90" s="28"/>
      <c r="BT90" s="28"/>
      <c r="BU90" s="28"/>
      <c r="BV90" s="28"/>
      <c r="BW90" s="28"/>
    </row>
    <row r="91" spans="1:75" ht="15" customHeight="1" x14ac:dyDescent="0.25">
      <c r="A91" s="7" t="s">
        <v>17</v>
      </c>
      <c r="B91" s="15" t="s">
        <v>4</v>
      </c>
      <c r="C91" s="13">
        <v>0.8</v>
      </c>
      <c r="D91" s="14"/>
      <c r="E91" s="14"/>
      <c r="F91" s="14"/>
      <c r="G91" s="14"/>
      <c r="H91" s="14"/>
      <c r="I91" s="14"/>
      <c r="J91" s="14"/>
      <c r="K91" s="14"/>
      <c r="L91" s="14">
        <v>464.58083479307982</v>
      </c>
      <c r="M91" s="14">
        <v>468.89399976589118</v>
      </c>
      <c r="N91" s="14">
        <v>472.97755678911841</v>
      </c>
      <c r="O91" s="14">
        <v>476.8176550882709</v>
      </c>
      <c r="P91" s="14">
        <v>480.45911446187995</v>
      </c>
      <c r="Q91" s="14">
        <v>483.97846771497649</v>
      </c>
      <c r="R91" s="14">
        <v>487.3942967480067</v>
      </c>
      <c r="S91" s="14">
        <v>490.70889607183625</v>
      </c>
      <c r="T91" s="14">
        <v>493.91637316694403</v>
      </c>
      <c r="U91" s="14">
        <v>497.00791136372823</v>
      </c>
      <c r="V91" s="14">
        <v>499.98957082947709</v>
      </c>
      <c r="W91" s="14">
        <v>502.86149983226267</v>
      </c>
      <c r="X91" s="14">
        <v>505.64030305800009</v>
      </c>
      <c r="Y91" s="14">
        <v>508.3352087223102</v>
      </c>
      <c r="Z91" s="14">
        <v>510.94181780844752</v>
      </c>
      <c r="AA91" s="14">
        <v>513.46428960193737</v>
      </c>
      <c r="AB91" s="14">
        <v>515.90435561931622</v>
      </c>
      <c r="AC91" s="14">
        <v>518.26201788182743</v>
      </c>
      <c r="AD91" s="14">
        <v>520.5470967827481</v>
      </c>
      <c r="AE91" s="14">
        <v>522.76166002328728</v>
      </c>
      <c r="AF91" s="14">
        <v>524.91147295961241</v>
      </c>
      <c r="AG91" s="14">
        <v>526.99203117327784</v>
      </c>
      <c r="AH91" s="14">
        <v>529.00994678225527</v>
      </c>
      <c r="AI91" s="14">
        <v>530.96757214938634</v>
      </c>
      <c r="AJ91" s="14">
        <v>532.86488735015052</v>
      </c>
      <c r="AK91" s="14">
        <v>534.70867317628949</v>
      </c>
      <c r="AL91" s="14">
        <v>536.4959153662686</v>
      </c>
      <c r="AM91" s="14">
        <v>538.23240311121663</v>
      </c>
      <c r="AN91" s="14">
        <v>539.91957400558078</v>
      </c>
      <c r="AO91" s="14">
        <v>541.55899976340299</v>
      </c>
      <c r="AP91" s="14">
        <v>543.1559273064513</v>
      </c>
      <c r="AQ91" s="14">
        <v>544.70746593529259</v>
      </c>
      <c r="AR91" s="14">
        <v>546.21378732184303</v>
      </c>
      <c r="AS91" s="14">
        <v>547.68057743904888</v>
      </c>
      <c r="AT91" s="14">
        <v>549.10949267678177</v>
      </c>
      <c r="AU91" s="14">
        <v>550.50143487615094</v>
      </c>
      <c r="AV91" s="14">
        <v>551.85723115291989</v>
      </c>
      <c r="AW91" s="14">
        <v>553.18260750220099</v>
      </c>
      <c r="AX91" s="14">
        <v>554.47415990303091</v>
      </c>
      <c r="AY91" s="14">
        <v>555.73194686075499</v>
      </c>
      <c r="AZ91" s="14">
        <v>556.95644798606122</v>
      </c>
      <c r="BA91" s="14">
        <v>558.15316906001033</v>
      </c>
      <c r="BB91" s="14">
        <v>559.32350453064919</v>
      </c>
      <c r="BC91" s="14">
        <v>560.46312171881937</v>
      </c>
      <c r="BD91" s="14">
        <v>561.57660965266257</v>
      </c>
      <c r="BE91" s="14">
        <v>562.67009519064663</v>
      </c>
      <c r="BF91" s="14">
        <v>563.74013608618293</v>
      </c>
      <c r="BG91" s="14">
        <v>564.78667887337951</v>
      </c>
      <c r="BI91" s="41" t="s">
        <v>29</v>
      </c>
      <c r="BJ91" s="34">
        <f>IF(ISNUMBER(AO91-K92),(AO91-K92),"N/A")</f>
        <v>77.558999763402994</v>
      </c>
      <c r="BK91" s="34">
        <f>IF(ISNUMBER(AO91-K92),7*(AO91-K92)/30,"N/A")</f>
        <v>18.097099944794032</v>
      </c>
      <c r="BL91" s="34">
        <f>IF(ISNUMBER(AO91-K92),(AO91-K92)/30,"N/A")</f>
        <v>2.5852999921134332</v>
      </c>
      <c r="BM91" s="34">
        <f>IF(ISNUMBER(AO93-K94),AO93-K94,"N/A")</f>
        <v>-74.512484361735517</v>
      </c>
      <c r="BN91" s="34">
        <f>IF(ISNUMBER(AO93-K94),7*(AO93-K94)/30,"N/A")</f>
        <v>-17.386246351071623</v>
      </c>
      <c r="BO91" s="34">
        <f>IF(ISNUMBER(AO93-K94),(AO93-K94)/30,"N/A")</f>
        <v>-2.4837494787245173</v>
      </c>
      <c r="BP91" s="34">
        <f>AO93</f>
        <v>11.48751563826448</v>
      </c>
      <c r="BR91" s="26"/>
      <c r="BS91" s="26"/>
      <c r="BT91" s="26"/>
      <c r="BU91" s="26"/>
      <c r="BV91" s="26"/>
      <c r="BW91" s="26"/>
    </row>
    <row r="92" spans="1:75" x14ac:dyDescent="0.25">
      <c r="A92" s="11"/>
      <c r="B92" s="12" t="s">
        <v>5</v>
      </c>
      <c r="C92" s="13">
        <v>0.8</v>
      </c>
      <c r="D92" s="14">
        <v>425</v>
      </c>
      <c r="E92" s="14">
        <v>434</v>
      </c>
      <c r="F92" s="14">
        <v>442</v>
      </c>
      <c r="G92" s="14">
        <v>448</v>
      </c>
      <c r="H92" s="14">
        <v>451</v>
      </c>
      <c r="I92" s="14">
        <v>455</v>
      </c>
      <c r="J92" s="14">
        <v>459</v>
      </c>
      <c r="K92" s="14">
        <v>464</v>
      </c>
      <c r="L92" s="14">
        <v>468</v>
      </c>
      <c r="M92" s="14">
        <v>474</v>
      </c>
      <c r="N92" s="14">
        <v>477</v>
      </c>
      <c r="O92" s="14">
        <v>480</v>
      </c>
      <c r="P92" s="14">
        <v>482</v>
      </c>
      <c r="Q92" s="14">
        <v>484</v>
      </c>
      <c r="R92" s="14">
        <v>489</v>
      </c>
      <c r="S92" s="14">
        <v>490</v>
      </c>
      <c r="T92" s="14">
        <v>491</v>
      </c>
      <c r="U92" s="14">
        <v>493</v>
      </c>
      <c r="V92" s="14">
        <v>493</v>
      </c>
      <c r="W92" s="14">
        <v>493</v>
      </c>
      <c r="X92" s="14">
        <v>493</v>
      </c>
      <c r="Y92" s="14">
        <v>493</v>
      </c>
      <c r="Z92" s="14">
        <v>493</v>
      </c>
      <c r="AA92" s="14">
        <v>493</v>
      </c>
      <c r="AB92" s="14">
        <v>495</v>
      </c>
      <c r="AC92" s="14">
        <v>496</v>
      </c>
      <c r="AD92" s="14">
        <v>498</v>
      </c>
      <c r="AE92" s="14">
        <v>499</v>
      </c>
      <c r="AF92" s="14">
        <v>501</v>
      </c>
      <c r="AG92" s="14">
        <v>502</v>
      </c>
      <c r="AH92" s="14">
        <v>503</v>
      </c>
      <c r="AI92" s="14">
        <v>504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0</v>
      </c>
      <c r="BI92" s="38"/>
      <c r="BJ92" s="35"/>
      <c r="BK92" s="35"/>
      <c r="BL92" s="35"/>
      <c r="BM92" s="35"/>
      <c r="BN92" s="35"/>
      <c r="BO92" s="35"/>
      <c r="BP92" s="35"/>
    </row>
    <row r="93" spans="1:75" x14ac:dyDescent="0.25">
      <c r="A93" s="11" t="s">
        <v>17</v>
      </c>
      <c r="B93" s="15" t="s">
        <v>6</v>
      </c>
      <c r="C93" s="13">
        <v>0.8</v>
      </c>
      <c r="D93" s="14"/>
      <c r="E93" s="14"/>
      <c r="F93" s="14"/>
      <c r="G93" s="14"/>
      <c r="H93" s="14"/>
      <c r="I93" s="14"/>
      <c r="J93" s="14"/>
      <c r="K93" s="14"/>
      <c r="L93" s="14">
        <v>78.771285880444339</v>
      </c>
      <c r="M93" s="14">
        <v>73.058272361475829</v>
      </c>
      <c r="N93" s="14">
        <v>67.79030657464773</v>
      </c>
      <c r="O93" s="14">
        <v>62.86459449820083</v>
      </c>
      <c r="P93" s="14">
        <v>58.340741532455276</v>
      </c>
      <c r="Q93" s="14">
        <v>54.353139160330159</v>
      </c>
      <c r="R93" s="14">
        <v>50.706936345015457</v>
      </c>
      <c r="S93" s="14">
        <v>47.233491693934567</v>
      </c>
      <c r="T93" s="14">
        <v>43.992054953693611</v>
      </c>
      <c r="U93" s="14">
        <v>40.99471158144555</v>
      </c>
      <c r="V93" s="14">
        <v>38.229788142965525</v>
      </c>
      <c r="W93" s="14">
        <v>35.759131938675601</v>
      </c>
      <c r="X93" s="14">
        <v>33.563673241059419</v>
      </c>
      <c r="Y93" s="14">
        <v>31.507279915193351</v>
      </c>
      <c r="Z93" s="14">
        <v>29.531705576176609</v>
      </c>
      <c r="AA93" s="14">
        <v>27.690070503622344</v>
      </c>
      <c r="AB93" s="14">
        <v>25.98787376344757</v>
      </c>
      <c r="AC93" s="14">
        <v>24.408481848001024</v>
      </c>
      <c r="AD93" s="14">
        <v>22.9404571649481</v>
      </c>
      <c r="AE93" s="14">
        <v>21.591774582933937</v>
      </c>
      <c r="AF93" s="14">
        <v>20.310216515743683</v>
      </c>
      <c r="AG93" s="14">
        <v>19.094170124045732</v>
      </c>
      <c r="AH93" s="14">
        <v>17.952848872641404</v>
      </c>
      <c r="AI93" s="14">
        <v>16.875109907755004</v>
      </c>
      <c r="AJ93" s="14">
        <v>15.849593976380117</v>
      </c>
      <c r="AK93" s="14">
        <v>14.881845441124256</v>
      </c>
      <c r="AL93" s="14">
        <v>13.97328907632841</v>
      </c>
      <c r="AM93" s="14">
        <v>13.096202825189057</v>
      </c>
      <c r="AN93" s="14">
        <v>12.272551739785106</v>
      </c>
      <c r="AO93" s="14">
        <v>11.48751563826448</v>
      </c>
      <c r="AP93" s="14">
        <v>10.735797683665952</v>
      </c>
      <c r="AQ93" s="14">
        <v>10.014276244584398</v>
      </c>
      <c r="AR93" s="14">
        <v>9.3344689508276755</v>
      </c>
      <c r="AS93" s="14">
        <v>8.6884114677622666</v>
      </c>
      <c r="AT93" s="14">
        <v>8.06374620971269</v>
      </c>
      <c r="AU93" s="14">
        <v>7.4703028412833206</v>
      </c>
      <c r="AV93" s="14">
        <v>6.9043440420783018</v>
      </c>
      <c r="AW93" s="14">
        <v>6.3672409523415103</v>
      </c>
      <c r="AX93" s="14">
        <v>5.8534591793887447</v>
      </c>
      <c r="AY93" s="14">
        <v>5.3614560445275767</v>
      </c>
      <c r="AZ93" s="14">
        <v>4.8893043605068272</v>
      </c>
      <c r="BA93" s="14">
        <v>4.4325382584969466</v>
      </c>
      <c r="BB93" s="14">
        <v>4.0009806317154721</v>
      </c>
      <c r="BC93" s="14">
        <v>3.5866726286098984</v>
      </c>
      <c r="BD93" s="14">
        <v>3.187705991979489</v>
      </c>
      <c r="BE93" s="14">
        <v>2.8071149635609918</v>
      </c>
      <c r="BF93" s="14">
        <v>2.4482778187635845</v>
      </c>
      <c r="BG93" s="14">
        <v>2.1029376371229258</v>
      </c>
      <c r="BI93" s="38"/>
      <c r="BJ93" s="35"/>
      <c r="BK93" s="35"/>
      <c r="BL93" s="35"/>
      <c r="BM93" s="35"/>
      <c r="BN93" s="35"/>
      <c r="BO93" s="35"/>
      <c r="BP93" s="35"/>
      <c r="BR93" s="27"/>
      <c r="BS93" s="27"/>
      <c r="BT93" s="27"/>
      <c r="BU93" s="27"/>
      <c r="BV93" s="27"/>
      <c r="BW93" s="27"/>
    </row>
    <row r="94" spans="1:75" x14ac:dyDescent="0.25">
      <c r="A94" s="11"/>
      <c r="B94" s="12" t="s">
        <v>5</v>
      </c>
      <c r="C94" s="13">
        <v>0.8</v>
      </c>
      <c r="D94" s="14">
        <v>131</v>
      </c>
      <c r="E94" s="14">
        <v>119</v>
      </c>
      <c r="F94" s="14">
        <v>117</v>
      </c>
      <c r="G94" s="14">
        <v>107</v>
      </c>
      <c r="H94" s="14">
        <v>95</v>
      </c>
      <c r="I94" s="14">
        <v>83</v>
      </c>
      <c r="J94" s="14">
        <v>87</v>
      </c>
      <c r="K94" s="14">
        <v>86</v>
      </c>
      <c r="L94" s="14">
        <v>68</v>
      </c>
      <c r="M94" s="14">
        <v>63</v>
      </c>
      <c r="N94" s="14">
        <v>64</v>
      </c>
      <c r="O94" s="14">
        <v>64</v>
      </c>
      <c r="P94" s="14">
        <v>50</v>
      </c>
      <c r="Q94" s="14">
        <v>48</v>
      </c>
      <c r="R94" s="14">
        <v>51</v>
      </c>
      <c r="S94" s="14">
        <v>43</v>
      </c>
      <c r="T94" s="14">
        <v>38</v>
      </c>
      <c r="U94" s="14">
        <v>30</v>
      </c>
      <c r="V94" s="14">
        <v>21</v>
      </c>
      <c r="W94" s="14">
        <v>15</v>
      </c>
      <c r="X94" s="14">
        <v>15</v>
      </c>
      <c r="Y94" s="14">
        <v>13</v>
      </c>
      <c r="Z94" s="14">
        <v>7</v>
      </c>
      <c r="AA94" s="14">
        <v>4</v>
      </c>
      <c r="AB94" s="14">
        <v>5</v>
      </c>
      <c r="AC94" s="14">
        <v>5</v>
      </c>
      <c r="AD94" s="14">
        <v>6</v>
      </c>
      <c r="AE94" s="14">
        <v>7</v>
      </c>
      <c r="AF94" s="14">
        <v>7</v>
      </c>
      <c r="AG94" s="14">
        <v>7</v>
      </c>
      <c r="AH94" s="14">
        <v>8</v>
      </c>
      <c r="AI94" s="14">
        <v>9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Y94" s="14">
        <v>0</v>
      </c>
      <c r="AZ94" s="14">
        <v>0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  <c r="BI94" s="42"/>
      <c r="BJ94" s="36"/>
      <c r="BK94" s="36"/>
      <c r="BL94" s="36"/>
      <c r="BM94" s="36"/>
      <c r="BN94" s="36"/>
      <c r="BO94" s="36"/>
      <c r="BP94" s="36"/>
      <c r="BR94" s="27">
        <v>202</v>
      </c>
      <c r="BS94" s="27">
        <v>99</v>
      </c>
      <c r="BT94" s="27">
        <v>396</v>
      </c>
      <c r="BU94" s="27">
        <v>236</v>
      </c>
      <c r="BV94" s="27">
        <v>2561</v>
      </c>
      <c r="BW94" s="27">
        <v>852</v>
      </c>
    </row>
    <row r="95" spans="1:75" x14ac:dyDescent="0.25">
      <c r="A95" s="7" t="s">
        <v>17</v>
      </c>
      <c r="B95" s="8" t="s">
        <v>21</v>
      </c>
      <c r="C95" s="9">
        <v>0.8</v>
      </c>
      <c r="D95" s="10"/>
      <c r="E95" s="10"/>
      <c r="F95" s="10"/>
      <c r="G95" s="10"/>
      <c r="H95" s="10"/>
      <c r="I95" s="10"/>
      <c r="J95" s="10"/>
      <c r="K95" s="10"/>
      <c r="L95" s="10">
        <v>133.30272274633589</v>
      </c>
      <c r="M95" s="10">
        <v>134.53311221410019</v>
      </c>
      <c r="N95" s="10">
        <v>135.69829892944838</v>
      </c>
      <c r="O95" s="10">
        <v>136.79232080392401</v>
      </c>
      <c r="P95" s="10">
        <v>137.82648693031368</v>
      </c>
      <c r="Q95" s="10">
        <v>138.82477734596051</v>
      </c>
      <c r="R95" s="10">
        <v>139.78507133662373</v>
      </c>
      <c r="S95" s="10">
        <v>140.7030372051164</v>
      </c>
      <c r="T95" s="10">
        <v>141.5863272620698</v>
      </c>
      <c r="U95" s="10">
        <v>142.43720562059198</v>
      </c>
      <c r="V95" s="10">
        <v>143.25157841906088</v>
      </c>
      <c r="W95" s="10">
        <v>144.04054089905344</v>
      </c>
      <c r="X95" s="10">
        <v>144.80334847318974</v>
      </c>
      <c r="Y95" s="10">
        <v>145.54281802176004</v>
      </c>
      <c r="Z95" s="10">
        <v>146.25738647969706</v>
      </c>
      <c r="AA95" s="10">
        <v>146.94689102872508</v>
      </c>
      <c r="AB95" s="10">
        <v>147.61283378261601</v>
      </c>
      <c r="AC95" s="10">
        <v>148.25539357896642</v>
      </c>
      <c r="AD95" s="10">
        <v>148.8773560417805</v>
      </c>
      <c r="AE95" s="10">
        <v>149.4806926478816</v>
      </c>
      <c r="AF95" s="10">
        <v>150.0658156970743</v>
      </c>
      <c r="AG95" s="10">
        <v>150.63208639837993</v>
      </c>
      <c r="AH95" s="10">
        <v>151.18084907942796</v>
      </c>
      <c r="AI95" s="10">
        <v>151.71277964393173</v>
      </c>
      <c r="AJ95" s="10">
        <v>152.2280169428729</v>
      </c>
      <c r="AK95" s="10">
        <v>152.72758831898642</v>
      </c>
      <c r="AL95" s="10">
        <v>153.21226183222623</v>
      </c>
      <c r="AM95" s="10">
        <v>153.68300617172537</v>
      </c>
      <c r="AN95" s="10">
        <v>154.13972987608977</v>
      </c>
      <c r="AO95" s="10">
        <v>154.58343833820365</v>
      </c>
      <c r="AP95" s="10">
        <v>155.01479942016368</v>
      </c>
      <c r="AQ95" s="10">
        <v>155.43384183380545</v>
      </c>
      <c r="AR95" s="10">
        <v>155.84082426514075</v>
      </c>
      <c r="AS95" s="10">
        <v>156.23666328385332</v>
      </c>
      <c r="AT95" s="10">
        <v>156.6218267334645</v>
      </c>
      <c r="AU95" s="10">
        <v>156.99667489422563</v>
      </c>
      <c r="AV95" s="10">
        <v>157.3615532670928</v>
      </c>
      <c r="AW95" s="10">
        <v>157.71742876302528</v>
      </c>
      <c r="AX95" s="10">
        <v>158.06410198593557</v>
      </c>
      <c r="AY95" s="10">
        <v>158.40178210016205</v>
      </c>
      <c r="AZ95" s="10">
        <v>158.73066787404412</v>
      </c>
      <c r="BA95" s="10">
        <v>159.05157701815881</v>
      </c>
      <c r="BB95" s="10">
        <v>159.36488228403178</v>
      </c>
      <c r="BC95" s="10">
        <v>159.67024074303481</v>
      </c>
      <c r="BD95" s="10">
        <v>159.96833239564413</v>
      </c>
      <c r="BE95" s="10">
        <v>160.26009902454169</v>
      </c>
      <c r="BF95" s="10">
        <v>160.54532285184246</v>
      </c>
      <c r="BG95" s="10">
        <v>160.82418072174352</v>
      </c>
      <c r="BI95" s="37" t="s">
        <v>30</v>
      </c>
      <c r="BJ95" s="34">
        <f>IF(ISNUMBER(AO95-K96),(AO95-K96),"N/A")</f>
        <v>22.583438338203649</v>
      </c>
      <c r="BK95" s="34">
        <f>IF(ISNUMBER(AO95-K96),7*(AO95-K96)/30,"N/A")</f>
        <v>5.2694689455808517</v>
      </c>
      <c r="BL95" s="35">
        <f>IF(ISNUMBER(AO95-K96),(AO95-K96)/30,"N/A")</f>
        <v>0.75278127794012162</v>
      </c>
      <c r="BM95" s="35">
        <f>IF(ISNUMBER(AO97-K98),AO97-K98,"N/A")</f>
        <v>-20.991187313427901</v>
      </c>
      <c r="BN95" s="35">
        <f>IF(ISNUMBER(AO97-K98),7*(AO97-K98)/30,"N/A")</f>
        <v>-4.8979437064665099</v>
      </c>
      <c r="BO95" s="35">
        <f>IF(ISNUMBER(AO97-K98),(AO97-K98)/30,"N/A")</f>
        <v>-0.69970624378093005</v>
      </c>
      <c r="BP95" s="35">
        <f>AO97</f>
        <v>1.0088126865721003</v>
      </c>
      <c r="BR95" s="26"/>
      <c r="BS95" s="26"/>
      <c r="BT95" s="26"/>
      <c r="BU95" s="26"/>
      <c r="BV95" s="26"/>
      <c r="BW95" s="26"/>
    </row>
    <row r="96" spans="1:75" x14ac:dyDescent="0.25">
      <c r="A96" s="11"/>
      <c r="B96" s="12" t="s">
        <v>5</v>
      </c>
      <c r="C96" s="13">
        <v>0.8</v>
      </c>
      <c r="D96" s="14">
        <v>120</v>
      </c>
      <c r="E96" s="14">
        <v>123</v>
      </c>
      <c r="F96" s="14">
        <v>126</v>
      </c>
      <c r="G96" s="14">
        <v>129</v>
      </c>
      <c r="H96" s="14">
        <v>129</v>
      </c>
      <c r="I96" s="14">
        <v>129</v>
      </c>
      <c r="J96" s="14">
        <v>130</v>
      </c>
      <c r="K96" s="14">
        <v>132</v>
      </c>
      <c r="L96" s="14">
        <v>132</v>
      </c>
      <c r="M96" s="14">
        <v>133</v>
      </c>
      <c r="N96" s="14">
        <v>134</v>
      </c>
      <c r="O96" s="14">
        <v>134</v>
      </c>
      <c r="P96" s="14">
        <v>135</v>
      </c>
      <c r="Q96" s="14">
        <v>136</v>
      </c>
      <c r="R96" s="14">
        <v>137</v>
      </c>
      <c r="S96" s="14">
        <v>137</v>
      </c>
      <c r="T96" s="14">
        <v>137</v>
      </c>
      <c r="U96" s="14">
        <v>138</v>
      </c>
      <c r="V96" s="14">
        <v>138</v>
      </c>
      <c r="W96" s="14">
        <v>139</v>
      </c>
      <c r="X96" s="14">
        <v>139</v>
      </c>
      <c r="Y96" s="14">
        <v>139</v>
      </c>
      <c r="Z96" s="14">
        <v>139</v>
      </c>
      <c r="AA96" s="14">
        <v>139</v>
      </c>
      <c r="AB96" s="14">
        <v>139</v>
      </c>
      <c r="AC96" s="14">
        <v>140</v>
      </c>
      <c r="AD96" s="14">
        <v>141</v>
      </c>
      <c r="AE96" s="14">
        <v>142</v>
      </c>
      <c r="AF96" s="14">
        <v>142</v>
      </c>
      <c r="AG96" s="14">
        <v>142</v>
      </c>
      <c r="AH96" s="14">
        <v>142</v>
      </c>
      <c r="AI96" s="14">
        <v>142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I96" s="38"/>
      <c r="BJ96" s="35"/>
      <c r="BK96" s="35"/>
      <c r="BL96" s="35"/>
      <c r="BM96" s="35"/>
      <c r="BN96" s="35"/>
      <c r="BO96" s="35"/>
      <c r="BP96" s="35"/>
      <c r="BR96" s="26"/>
      <c r="BS96" s="26"/>
      <c r="BT96" s="26"/>
      <c r="BU96" s="26"/>
      <c r="BV96" s="26"/>
      <c r="BW96" s="26"/>
    </row>
    <row r="97" spans="1:75" x14ac:dyDescent="0.25">
      <c r="A97" s="11" t="s">
        <v>17</v>
      </c>
      <c r="B97" s="15" t="s">
        <v>22</v>
      </c>
      <c r="C97" s="13">
        <v>0.8</v>
      </c>
      <c r="D97" s="14"/>
      <c r="E97" s="14"/>
      <c r="F97" s="14"/>
      <c r="G97" s="14"/>
      <c r="H97" s="14"/>
      <c r="I97" s="14"/>
      <c r="J97" s="14"/>
      <c r="K97" s="14"/>
      <c r="L97" s="14">
        <v>19.788601187072963</v>
      </c>
      <c r="M97" s="14">
        <v>18.270860725714314</v>
      </c>
      <c r="N97" s="14">
        <v>16.87086817469029</v>
      </c>
      <c r="O97" s="14">
        <v>15.537096823733496</v>
      </c>
      <c r="P97" s="14">
        <v>14.302834740969324</v>
      </c>
      <c r="Q97" s="14">
        <v>13.191935373338016</v>
      </c>
      <c r="R97" s="14">
        <v>12.165707135259346</v>
      </c>
      <c r="S97" s="14">
        <v>11.21334550656082</v>
      </c>
      <c r="T97" s="14">
        <v>10.333809356201535</v>
      </c>
      <c r="U97" s="14">
        <v>9.5159635890531611</v>
      </c>
      <c r="V97" s="14">
        <v>8.7444162732069515</v>
      </c>
      <c r="W97" s="14">
        <v>8.0389035550791483</v>
      </c>
      <c r="X97" s="14">
        <v>7.4107691311833968</v>
      </c>
      <c r="Y97" s="14">
        <v>6.8118138006009952</v>
      </c>
      <c r="Z97" s="14">
        <v>6.2608618162317384</v>
      </c>
      <c r="AA97" s="14">
        <v>5.7516338839276937</v>
      </c>
      <c r="AB97" s="14">
        <v>5.2509807542193512</v>
      </c>
      <c r="AC97" s="14">
        <v>4.8039880071301688</v>
      </c>
      <c r="AD97" s="14">
        <v>4.3825089806020774</v>
      </c>
      <c r="AE97" s="14">
        <v>3.9732559056868997</v>
      </c>
      <c r="AF97" s="14">
        <v>3.6110724191374022</v>
      </c>
      <c r="AG97" s="14">
        <v>3.2519003071192598</v>
      </c>
      <c r="AH97" s="14">
        <v>2.9151125768639616</v>
      </c>
      <c r="AI97" s="14">
        <v>2.5951099292876294</v>
      </c>
      <c r="AJ97" s="14">
        <v>2.2881573408630529</v>
      </c>
      <c r="AK97" s="14">
        <v>2.0112616228376194</v>
      </c>
      <c r="AL97" s="14">
        <v>1.7374791300627201</v>
      </c>
      <c r="AM97" s="14">
        <v>1.484184343015547</v>
      </c>
      <c r="AN97" s="14">
        <v>1.2389436902699713</v>
      </c>
      <c r="AO97" s="14">
        <v>1.0088126865721003</v>
      </c>
      <c r="AP97" s="14">
        <v>0.79113612618573315</v>
      </c>
      <c r="AQ97" s="14">
        <v>0.5782473234147566</v>
      </c>
      <c r="AR97" s="14">
        <v>0.37469149393773049</v>
      </c>
      <c r="AS97" s="14">
        <v>0.18079862711003358</v>
      </c>
      <c r="AT97" s="14" t="s">
        <v>41</v>
      </c>
      <c r="AU97" s="14" t="s">
        <v>41</v>
      </c>
      <c r="AV97" s="14" t="s">
        <v>41</v>
      </c>
      <c r="AW97" s="14" t="s">
        <v>41</v>
      </c>
      <c r="AX97" s="14" t="s">
        <v>41</v>
      </c>
      <c r="AY97" s="14" t="s">
        <v>41</v>
      </c>
      <c r="AZ97" s="14" t="s">
        <v>41</v>
      </c>
      <c r="BA97" s="14" t="s">
        <v>41</v>
      </c>
      <c r="BB97" s="14" t="s">
        <v>41</v>
      </c>
      <c r="BC97" s="14" t="s">
        <v>41</v>
      </c>
      <c r="BD97" s="14" t="s">
        <v>41</v>
      </c>
      <c r="BE97" s="14" t="s">
        <v>41</v>
      </c>
      <c r="BF97" s="14" t="s">
        <v>41</v>
      </c>
      <c r="BG97" s="14" t="s">
        <v>41</v>
      </c>
      <c r="BI97" s="38"/>
      <c r="BJ97" s="35"/>
      <c r="BK97" s="35"/>
      <c r="BL97" s="35"/>
      <c r="BM97" s="35"/>
      <c r="BN97" s="35"/>
      <c r="BO97" s="35"/>
      <c r="BP97" s="35"/>
      <c r="BR97" s="26"/>
      <c r="BS97" s="26"/>
      <c r="BT97" s="26"/>
      <c r="BU97" s="26"/>
      <c r="BV97" s="26"/>
      <c r="BW97" s="26"/>
    </row>
    <row r="98" spans="1:75" ht="15.75" thickBot="1" x14ac:dyDescent="0.3">
      <c r="A98" s="16"/>
      <c r="B98" s="17" t="s">
        <v>5</v>
      </c>
      <c r="C98" s="18">
        <v>0.8</v>
      </c>
      <c r="D98" s="19">
        <v>28</v>
      </c>
      <c r="E98" s="19">
        <v>26</v>
      </c>
      <c r="F98" s="19">
        <v>27</v>
      </c>
      <c r="G98" s="19">
        <v>30</v>
      </c>
      <c r="H98" s="19">
        <v>25</v>
      </c>
      <c r="I98" s="19">
        <v>23</v>
      </c>
      <c r="J98" s="19">
        <v>23</v>
      </c>
      <c r="K98" s="19">
        <v>22</v>
      </c>
      <c r="L98" s="19">
        <v>17</v>
      </c>
      <c r="M98" s="19">
        <v>15</v>
      </c>
      <c r="N98" s="19">
        <v>15</v>
      </c>
      <c r="O98" s="19">
        <v>14</v>
      </c>
      <c r="P98" s="19">
        <v>12</v>
      </c>
      <c r="Q98" s="19">
        <v>11</v>
      </c>
      <c r="R98" s="19">
        <v>11</v>
      </c>
      <c r="S98" s="19">
        <v>11</v>
      </c>
      <c r="T98" s="19">
        <v>10</v>
      </c>
      <c r="U98" s="19">
        <v>10</v>
      </c>
      <c r="V98" s="19">
        <v>7</v>
      </c>
      <c r="W98" s="19">
        <v>8</v>
      </c>
      <c r="X98" s="19">
        <v>7</v>
      </c>
      <c r="Y98" s="19">
        <v>6</v>
      </c>
      <c r="Z98" s="19">
        <v>2</v>
      </c>
      <c r="AA98" s="19">
        <v>1</v>
      </c>
      <c r="AB98" s="19">
        <v>0</v>
      </c>
      <c r="AC98" s="19">
        <v>1</v>
      </c>
      <c r="AD98" s="19">
        <v>2</v>
      </c>
      <c r="AE98" s="19">
        <v>3</v>
      </c>
      <c r="AF98" s="19">
        <v>3</v>
      </c>
      <c r="AG98" s="19">
        <v>3</v>
      </c>
      <c r="AH98" s="19">
        <v>3</v>
      </c>
      <c r="AI98" s="19">
        <v>2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I98" s="39"/>
      <c r="BJ98" s="40"/>
      <c r="BK98" s="40"/>
      <c r="BL98" s="40"/>
      <c r="BM98" s="40"/>
      <c r="BN98" s="40"/>
      <c r="BO98" s="40"/>
      <c r="BP98" s="40"/>
      <c r="BR98" s="28"/>
      <c r="BS98" s="28"/>
      <c r="BT98" s="28"/>
      <c r="BU98" s="28"/>
      <c r="BV98" s="28"/>
      <c r="BW98" s="28"/>
    </row>
    <row r="99" spans="1:75" ht="15" customHeight="1" x14ac:dyDescent="0.25">
      <c r="A99" s="7" t="s">
        <v>18</v>
      </c>
      <c r="B99" s="15" t="s">
        <v>4</v>
      </c>
      <c r="C99" s="13">
        <v>0.8</v>
      </c>
      <c r="D99" s="14"/>
      <c r="E99" s="14"/>
      <c r="F99" s="14"/>
      <c r="G99" s="14"/>
      <c r="H99" s="14"/>
      <c r="I99" s="14"/>
      <c r="J99" s="14"/>
      <c r="K99" s="14"/>
      <c r="L99" s="14">
        <v>212.7234959357491</v>
      </c>
      <c r="M99" s="14">
        <v>214.34807648054644</v>
      </c>
      <c r="N99" s="14">
        <v>215.88450924072549</v>
      </c>
      <c r="O99" s="14">
        <v>217.32863143676323</v>
      </c>
      <c r="P99" s="14">
        <v>218.69855960924809</v>
      </c>
      <c r="Q99" s="14">
        <v>220.02275156596923</v>
      </c>
      <c r="R99" s="14">
        <v>221.30907685981475</v>
      </c>
      <c r="S99" s="14">
        <v>222.55771387134064</v>
      </c>
      <c r="T99" s="14">
        <v>223.76673155630391</v>
      </c>
      <c r="U99" s="14">
        <v>224.93219741530768</v>
      </c>
      <c r="V99" s="14">
        <v>226.05602768925391</v>
      </c>
      <c r="W99" s="14">
        <v>227.13857674908837</v>
      </c>
      <c r="X99" s="14">
        <v>228.18599775367665</v>
      </c>
      <c r="Y99" s="14">
        <v>229.201839019793</v>
      </c>
      <c r="Z99" s="14">
        <v>230.18431507756162</v>
      </c>
      <c r="AA99" s="14">
        <v>231.1351020297617</v>
      </c>
      <c r="AB99" s="14">
        <v>232.05473402573821</v>
      </c>
      <c r="AC99" s="14">
        <v>232.94330004834015</v>
      </c>
      <c r="AD99" s="14">
        <v>233.80437358304502</v>
      </c>
      <c r="AE99" s="14">
        <v>234.63889932622376</v>
      </c>
      <c r="AF99" s="14">
        <v>235.44904148004505</v>
      </c>
      <c r="AG99" s="14">
        <v>236.23306037202499</v>
      </c>
      <c r="AH99" s="14">
        <v>236.99342355321755</v>
      </c>
      <c r="AI99" s="14">
        <v>237.73105533966168</v>
      </c>
      <c r="AJ99" s="14">
        <v>238.44589351746808</v>
      </c>
      <c r="AK99" s="14">
        <v>239.1404947983757</v>
      </c>
      <c r="AL99" s="14">
        <v>239.81382019858631</v>
      </c>
      <c r="AM99" s="14">
        <v>240.46803212265968</v>
      </c>
      <c r="AN99" s="14">
        <v>241.1035972706236</v>
      </c>
      <c r="AO99" s="14">
        <v>241.72117738423225</v>
      </c>
      <c r="AP99" s="14">
        <v>242.32265970149263</v>
      </c>
      <c r="AQ99" s="14">
        <v>242.90703372344535</v>
      </c>
      <c r="AR99" s="14">
        <v>243.47439565655338</v>
      </c>
      <c r="AS99" s="14">
        <v>244.02682801188604</v>
      </c>
      <c r="AT99" s="14">
        <v>244.56495393696724</v>
      </c>
      <c r="AU99" s="14">
        <v>245.08912591004986</v>
      </c>
      <c r="AV99" s="14">
        <v>245.59966431675838</v>
      </c>
      <c r="AW99" s="14">
        <v>246.09866504335912</v>
      </c>
      <c r="AX99" s="14">
        <v>246.58491371211181</v>
      </c>
      <c r="AY99" s="14">
        <v>247.05845829459344</v>
      </c>
      <c r="AZ99" s="14">
        <v>247.5194906799627</v>
      </c>
      <c r="BA99" s="14">
        <v>247.97002365400388</v>
      </c>
      <c r="BB99" s="14">
        <v>248.41057846211697</v>
      </c>
      <c r="BC99" s="14">
        <v>248.83960012972128</v>
      </c>
      <c r="BD99" s="14">
        <v>249.25876556766528</v>
      </c>
      <c r="BE99" s="14">
        <v>249.67030094755881</v>
      </c>
      <c r="BF99" s="14">
        <v>250.0729748906345</v>
      </c>
      <c r="BG99" s="14">
        <v>250.46678898669956</v>
      </c>
      <c r="BI99" s="41" t="s">
        <v>29</v>
      </c>
      <c r="BJ99" s="34">
        <f>IF(ISNUMBER(AO99-K100),(AO99-K100),"N/A")</f>
        <v>23.721177384232249</v>
      </c>
      <c r="BK99" s="34">
        <f>IF(ISNUMBER(AO99-K100),7*(AO99-K100)/30,"N/A")</f>
        <v>5.5349413896541915</v>
      </c>
      <c r="BL99" s="34">
        <f>IF(ISNUMBER(AO99-K100),(AO99-K100)/30,"N/A")</f>
        <v>0.79070591280774161</v>
      </c>
      <c r="BM99" s="34">
        <f>IF(ISNUMBER(AO101-K102),AO101-K102,"N/A")</f>
        <v>-33.362500369828346</v>
      </c>
      <c r="BN99" s="34">
        <f>IF(ISNUMBER(AO101-K102),7*(AO101-K102)/30,"N/A")</f>
        <v>-7.7845834196266139</v>
      </c>
      <c r="BO99" s="34">
        <f>IF(ISNUMBER(AO101-K102),(AO101-K102)/30,"N/A")</f>
        <v>-1.1120833456609449</v>
      </c>
      <c r="BP99" s="34">
        <f>AO101</f>
        <v>3.6374996301716553</v>
      </c>
      <c r="BR99" s="26"/>
      <c r="BS99" s="26"/>
      <c r="BT99" s="26"/>
      <c r="BU99" s="26"/>
      <c r="BV99" s="26"/>
      <c r="BW99" s="26"/>
    </row>
    <row r="100" spans="1:75" x14ac:dyDescent="0.25">
      <c r="A100" s="11"/>
      <c r="B100" s="12" t="s">
        <v>5</v>
      </c>
      <c r="C100" s="13">
        <v>0.8</v>
      </c>
      <c r="D100" s="14">
        <v>195</v>
      </c>
      <c r="E100" s="14">
        <v>203</v>
      </c>
      <c r="F100" s="14">
        <v>208</v>
      </c>
      <c r="G100" s="14">
        <v>209</v>
      </c>
      <c r="H100" s="14">
        <v>213</v>
      </c>
      <c r="I100" s="14">
        <v>214</v>
      </c>
      <c r="J100" s="14">
        <v>215</v>
      </c>
      <c r="K100" s="14">
        <v>218</v>
      </c>
      <c r="L100" s="14">
        <v>219</v>
      </c>
      <c r="M100" s="14">
        <v>220</v>
      </c>
      <c r="N100" s="14">
        <v>221</v>
      </c>
      <c r="O100" s="14">
        <v>224</v>
      </c>
      <c r="P100" s="14">
        <v>225</v>
      </c>
      <c r="Q100" s="14">
        <v>227</v>
      </c>
      <c r="R100" s="14">
        <v>228</v>
      </c>
      <c r="S100" s="14">
        <v>228</v>
      </c>
      <c r="T100" s="14">
        <v>230</v>
      </c>
      <c r="U100" s="14">
        <v>232</v>
      </c>
      <c r="V100" s="14">
        <v>233</v>
      </c>
      <c r="W100" s="14">
        <v>233</v>
      </c>
      <c r="X100" s="14">
        <v>233</v>
      </c>
      <c r="Y100" s="14">
        <v>233</v>
      </c>
      <c r="Z100" s="14">
        <v>233</v>
      </c>
      <c r="AA100" s="14">
        <v>233</v>
      </c>
      <c r="AB100" s="14">
        <v>234</v>
      </c>
      <c r="AC100" s="14">
        <v>234</v>
      </c>
      <c r="AD100" s="14">
        <v>235</v>
      </c>
      <c r="AE100" s="14">
        <v>235</v>
      </c>
      <c r="AF100" s="14">
        <v>236</v>
      </c>
      <c r="AG100" s="14">
        <v>236</v>
      </c>
      <c r="AH100" s="14">
        <v>236</v>
      </c>
      <c r="AI100" s="14">
        <v>236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0</v>
      </c>
      <c r="BG100" s="14">
        <v>0</v>
      </c>
      <c r="BI100" s="38"/>
      <c r="BJ100" s="35"/>
      <c r="BK100" s="35"/>
      <c r="BL100" s="35"/>
      <c r="BM100" s="35"/>
      <c r="BN100" s="35"/>
      <c r="BO100" s="35"/>
      <c r="BP100" s="35"/>
      <c r="BR100" s="26"/>
      <c r="BS100" s="26"/>
      <c r="BT100" s="26"/>
      <c r="BU100" s="26"/>
      <c r="BV100" s="26"/>
      <c r="BW100" s="26"/>
    </row>
    <row r="101" spans="1:75" x14ac:dyDescent="0.25">
      <c r="A101" s="11" t="s">
        <v>18</v>
      </c>
      <c r="B101" s="15" t="s">
        <v>6</v>
      </c>
      <c r="C101" s="13">
        <v>0.8</v>
      </c>
      <c r="D101" s="14"/>
      <c r="E101" s="14"/>
      <c r="F101" s="14"/>
      <c r="G101" s="14"/>
      <c r="H101" s="14"/>
      <c r="I101" s="14"/>
      <c r="J101" s="14"/>
      <c r="K101" s="14"/>
      <c r="L101" s="14">
        <v>27.938516163626829</v>
      </c>
      <c r="M101" s="14">
        <v>25.890101010723747</v>
      </c>
      <c r="N101" s="14">
        <v>24.006048707397721</v>
      </c>
      <c r="O101" s="14">
        <v>22.241600910586627</v>
      </c>
      <c r="P101" s="14">
        <v>20.6187236061254</v>
      </c>
      <c r="Q101" s="14">
        <v>19.188487998577145</v>
      </c>
      <c r="R101" s="14">
        <v>17.878476363689785</v>
      </c>
      <c r="S101" s="14">
        <v>16.627178961807612</v>
      </c>
      <c r="T101" s="14">
        <v>15.462686322142986</v>
      </c>
      <c r="U101" s="14">
        <v>14.388830237326186</v>
      </c>
      <c r="V101" s="14">
        <v>13.395300453186106</v>
      </c>
      <c r="W101" s="14">
        <v>12.506077664366721</v>
      </c>
      <c r="X101" s="14">
        <v>11.715391266038843</v>
      </c>
      <c r="Y101" s="14">
        <v>10.970265210715691</v>
      </c>
      <c r="Z101" s="14">
        <v>10.253023440958971</v>
      </c>
      <c r="AA101" s="14">
        <v>9.5845305529530975</v>
      </c>
      <c r="AB101" s="14">
        <v>8.9669856315178951</v>
      </c>
      <c r="AC101" s="14">
        <v>8.3916130808230633</v>
      </c>
      <c r="AD101" s="14">
        <v>7.8554597264457371</v>
      </c>
      <c r="AE101" s="14">
        <v>7.3629336372121763</v>
      </c>
      <c r="AF101" s="14">
        <v>6.8926335005992296</v>
      </c>
      <c r="AG101" s="14">
        <v>6.4451081061980489</v>
      </c>
      <c r="AH101" s="14">
        <v>6.0253453863060287</v>
      </c>
      <c r="AI101" s="14">
        <v>5.6287534508123205</v>
      </c>
      <c r="AJ101" s="14">
        <v>5.2504816607602596</v>
      </c>
      <c r="AK101" s="14">
        <v>4.8935737529949686</v>
      </c>
      <c r="AL101" s="14">
        <v>4.5585800250683075</v>
      </c>
      <c r="AM101" s="14">
        <v>4.2335275257070286</v>
      </c>
      <c r="AN101" s="14">
        <v>3.9282875860399411</v>
      </c>
      <c r="AO101" s="14">
        <v>3.6374996301716553</v>
      </c>
      <c r="AP101" s="14">
        <v>3.3594214792353005</v>
      </c>
      <c r="AQ101" s="14">
        <v>3.0916188150832107</v>
      </c>
      <c r="AR101" s="14">
        <v>2.8394951939417763</v>
      </c>
      <c r="AS101" s="14">
        <v>2.6002884235196819</v>
      </c>
      <c r="AT101" s="14">
        <v>2.3681461661785899</v>
      </c>
      <c r="AU101" s="14">
        <v>2.1474290441897956</v>
      </c>
      <c r="AV101" s="14">
        <v>1.936895461814768</v>
      </c>
      <c r="AW101" s="14">
        <v>1.7372040338973889</v>
      </c>
      <c r="AX101" s="14">
        <v>1.5460953197813196</v>
      </c>
      <c r="AY101" s="14">
        <v>1.3633423912824902</v>
      </c>
      <c r="AZ101" s="14">
        <v>1.1881496577135651</v>
      </c>
      <c r="BA101" s="14">
        <v>1.0181942318561452</v>
      </c>
      <c r="BB101" s="14">
        <v>0.85763072362198467</v>
      </c>
      <c r="BC101" s="14">
        <v>0.70368363470549466</v>
      </c>
      <c r="BD101" s="14">
        <v>0.55543772863684748</v>
      </c>
      <c r="BE101" s="14">
        <v>0.41374172965922074</v>
      </c>
      <c r="BF101" s="14">
        <v>0.28056629753472406</v>
      </c>
      <c r="BG101" s="14">
        <v>0.15230545686932828</v>
      </c>
      <c r="BI101" s="38"/>
      <c r="BJ101" s="35"/>
      <c r="BK101" s="35"/>
      <c r="BL101" s="35"/>
      <c r="BM101" s="35"/>
      <c r="BN101" s="35"/>
      <c r="BO101" s="35"/>
      <c r="BP101" s="35"/>
      <c r="BR101" s="26"/>
      <c r="BS101" s="26"/>
      <c r="BT101" s="26"/>
      <c r="BU101" s="26"/>
      <c r="BV101" s="26"/>
      <c r="BW101" s="26"/>
    </row>
    <row r="102" spans="1:75" x14ac:dyDescent="0.25">
      <c r="A102" s="11"/>
      <c r="B102" s="12" t="s">
        <v>5</v>
      </c>
      <c r="C102" s="13">
        <v>0.8</v>
      </c>
      <c r="D102" s="14">
        <v>51</v>
      </c>
      <c r="E102" s="14">
        <v>51</v>
      </c>
      <c r="F102" s="14">
        <v>50</v>
      </c>
      <c r="G102" s="14">
        <v>42</v>
      </c>
      <c r="H102" s="14">
        <v>41</v>
      </c>
      <c r="I102" s="14">
        <v>36</v>
      </c>
      <c r="J102" s="14">
        <v>35</v>
      </c>
      <c r="K102" s="14">
        <v>37</v>
      </c>
      <c r="L102" s="14">
        <v>34</v>
      </c>
      <c r="M102" s="14">
        <v>28</v>
      </c>
      <c r="N102" s="14">
        <v>27</v>
      </c>
      <c r="O102" s="14">
        <v>27</v>
      </c>
      <c r="P102" s="14">
        <v>24</v>
      </c>
      <c r="Q102" s="14">
        <v>25</v>
      </c>
      <c r="R102" s="14">
        <v>25</v>
      </c>
      <c r="S102" s="14">
        <v>14</v>
      </c>
      <c r="T102" s="14">
        <v>14</v>
      </c>
      <c r="U102" s="14">
        <v>13</v>
      </c>
      <c r="V102" s="14">
        <v>11</v>
      </c>
      <c r="W102" s="14">
        <v>11</v>
      </c>
      <c r="X102" s="14">
        <v>11</v>
      </c>
      <c r="Y102" s="14">
        <v>10</v>
      </c>
      <c r="Z102" s="14">
        <v>7</v>
      </c>
      <c r="AA102" s="14">
        <v>5</v>
      </c>
      <c r="AB102" s="14">
        <v>6</v>
      </c>
      <c r="AC102" s="14">
        <v>5</v>
      </c>
      <c r="AD102" s="14">
        <v>4</v>
      </c>
      <c r="AE102" s="14">
        <v>4</v>
      </c>
      <c r="AF102" s="14">
        <v>5</v>
      </c>
      <c r="AG102" s="14">
        <v>5</v>
      </c>
      <c r="AH102" s="14">
        <v>4</v>
      </c>
      <c r="AI102" s="14">
        <v>4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Y102" s="14">
        <v>0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I102" s="42"/>
      <c r="BJ102" s="36"/>
      <c r="BK102" s="36"/>
      <c r="BL102" s="36"/>
      <c r="BM102" s="36"/>
      <c r="BN102" s="36"/>
      <c r="BO102" s="36"/>
      <c r="BP102" s="36"/>
      <c r="BR102" s="27">
        <v>149</v>
      </c>
      <c r="BS102" s="27">
        <v>51</v>
      </c>
      <c r="BT102" s="27">
        <v>193</v>
      </c>
      <c r="BU102" s="27">
        <v>70</v>
      </c>
      <c r="BV102" s="27">
        <v>1606</v>
      </c>
      <c r="BW102" s="27">
        <v>489</v>
      </c>
    </row>
    <row r="103" spans="1:75" x14ac:dyDescent="0.25">
      <c r="A103" s="7" t="s">
        <v>18</v>
      </c>
      <c r="B103" s="8" t="s">
        <v>21</v>
      </c>
      <c r="C103" s="9">
        <v>0.8</v>
      </c>
      <c r="D103" s="10"/>
      <c r="E103" s="10"/>
      <c r="F103" s="10"/>
      <c r="G103" s="10"/>
      <c r="H103" s="10"/>
      <c r="I103" s="10"/>
      <c r="J103" s="10"/>
      <c r="K103" s="10"/>
      <c r="L103" s="10">
        <v>42.566079218269444</v>
      </c>
      <c r="M103" s="10">
        <v>43.102759633890862</v>
      </c>
      <c r="N103" s="10">
        <v>43.610956304741748</v>
      </c>
      <c r="O103" s="10">
        <v>44.087655184062946</v>
      </c>
      <c r="P103" s="10">
        <v>44.538994903103735</v>
      </c>
      <c r="Q103" s="10">
        <v>44.975107851248787</v>
      </c>
      <c r="R103" s="10">
        <v>45.39453267858169</v>
      </c>
      <c r="S103" s="10">
        <v>45.79603576102042</v>
      </c>
      <c r="T103" s="10">
        <v>46.183152521078377</v>
      </c>
      <c r="U103" s="10">
        <v>46.556058356859474</v>
      </c>
      <c r="V103" s="10">
        <v>46.912900001785147</v>
      </c>
      <c r="W103" s="10">
        <v>47.259010591407105</v>
      </c>
      <c r="X103" s="10">
        <v>47.593567973528003</v>
      </c>
      <c r="Y103" s="10">
        <v>47.918126134852741</v>
      </c>
      <c r="Z103" s="10">
        <v>48.231646990718133</v>
      </c>
      <c r="AA103" s="10">
        <v>48.534360333641715</v>
      </c>
      <c r="AB103" s="10">
        <v>48.826656627789589</v>
      </c>
      <c r="AC103" s="10">
        <v>49.108615706057378</v>
      </c>
      <c r="AD103" s="10">
        <v>49.381700264459091</v>
      </c>
      <c r="AE103" s="10">
        <v>49.646549482603717</v>
      </c>
      <c r="AF103" s="10">
        <v>49.903319365423705</v>
      </c>
      <c r="AG103" s="10">
        <v>50.151877133756457</v>
      </c>
      <c r="AH103" s="10">
        <v>50.392827691016187</v>
      </c>
      <c r="AI103" s="10">
        <v>50.626351726508084</v>
      </c>
      <c r="AJ103" s="10">
        <v>50.852512975253212</v>
      </c>
      <c r="AK103" s="10">
        <v>51.071882100132861</v>
      </c>
      <c r="AL103" s="10">
        <v>51.284706267771242</v>
      </c>
      <c r="AM103" s="10">
        <v>51.491333109811301</v>
      </c>
      <c r="AN103" s="10">
        <v>51.691819570237548</v>
      </c>
      <c r="AO103" s="10">
        <v>51.886618668852996</v>
      </c>
      <c r="AP103" s="10">
        <v>52.075982714352769</v>
      </c>
      <c r="AQ103" s="10">
        <v>52.259936306118</v>
      </c>
      <c r="AR103" s="10">
        <v>52.438597143253205</v>
      </c>
      <c r="AS103" s="10">
        <v>52.612362517895761</v>
      </c>
      <c r="AT103" s="10">
        <v>52.781438894262799</v>
      </c>
      <c r="AU103" s="10">
        <v>52.945984639159263</v>
      </c>
      <c r="AV103" s="10">
        <v>53.106152923121194</v>
      </c>
      <c r="AW103" s="10">
        <v>53.262365243951685</v>
      </c>
      <c r="AX103" s="10">
        <v>53.414533634318857</v>
      </c>
      <c r="AY103" s="10">
        <v>53.562755993781373</v>
      </c>
      <c r="AZ103" s="10">
        <v>53.707117004918629</v>
      </c>
      <c r="BA103" s="10">
        <v>53.847973921207107</v>
      </c>
      <c r="BB103" s="10">
        <v>53.98549185696254</v>
      </c>
      <c r="BC103" s="10">
        <v>54.119523868112417</v>
      </c>
      <c r="BD103" s="10">
        <v>54.25036691512571</v>
      </c>
      <c r="BE103" s="10">
        <v>54.378427215678265</v>
      </c>
      <c r="BF103" s="10">
        <v>54.503611949817163</v>
      </c>
      <c r="BG103" s="10">
        <v>54.626001827516163</v>
      </c>
      <c r="BI103" s="37" t="s">
        <v>30</v>
      </c>
      <c r="BJ103" s="34">
        <f>IF(ISNUMBER(AO103-K104),(AO103-K104),"N/A")</f>
        <v>9.8866186688529964</v>
      </c>
      <c r="BK103" s="34">
        <f>IF(ISNUMBER(AO103-K104),7*(AO103-K104)/30,"N/A")</f>
        <v>2.3068776893990321</v>
      </c>
      <c r="BL103" s="35">
        <f>IF(ISNUMBER(AO103-K104),(AO103-K104)/30,"N/A")</f>
        <v>0.3295539556284332</v>
      </c>
      <c r="BM103" s="35">
        <f>IF(ISNUMBER(AO105-K106),AO105-K106,"N/A")</f>
        <v>-8.7335879904909657</v>
      </c>
      <c r="BN103" s="35">
        <f>IF(ISNUMBER(AO105-K106),7*(AO105-K106)/30,"N/A")</f>
        <v>-2.0378371977812253</v>
      </c>
      <c r="BO103" s="35">
        <f>IF(ISNUMBER(AO105-K106),(AO105-K106)/30,"N/A")</f>
        <v>-0.29111959968303219</v>
      </c>
      <c r="BP103" s="35">
        <f>AO105</f>
        <v>0.26641200950903449</v>
      </c>
      <c r="BR103" s="26"/>
      <c r="BS103" s="26"/>
      <c r="BT103" s="26"/>
      <c r="BU103" s="26"/>
      <c r="BV103" s="26"/>
      <c r="BW103" s="26"/>
    </row>
    <row r="104" spans="1:75" x14ac:dyDescent="0.25">
      <c r="A104" s="11"/>
      <c r="B104" s="12" t="s">
        <v>5</v>
      </c>
      <c r="C104" s="13">
        <v>0.8</v>
      </c>
      <c r="D104" s="14">
        <v>40</v>
      </c>
      <c r="E104" s="14">
        <v>40</v>
      </c>
      <c r="F104" s="14">
        <v>41</v>
      </c>
      <c r="G104" s="14">
        <v>41</v>
      </c>
      <c r="H104" s="14">
        <v>41</v>
      </c>
      <c r="I104" s="14">
        <v>42</v>
      </c>
      <c r="J104" s="14">
        <v>42</v>
      </c>
      <c r="K104" s="14">
        <v>42</v>
      </c>
      <c r="L104" s="14">
        <v>43</v>
      </c>
      <c r="M104" s="14">
        <v>43</v>
      </c>
      <c r="N104" s="14">
        <v>43</v>
      </c>
      <c r="O104" s="14">
        <v>44</v>
      </c>
      <c r="P104" s="14">
        <v>44</v>
      </c>
      <c r="Q104" s="14">
        <v>44</v>
      </c>
      <c r="R104" s="14">
        <v>45</v>
      </c>
      <c r="S104" s="14">
        <v>45</v>
      </c>
      <c r="T104" s="14">
        <v>45</v>
      </c>
      <c r="U104" s="14">
        <v>45</v>
      </c>
      <c r="V104" s="14">
        <v>45</v>
      </c>
      <c r="W104" s="14">
        <v>45</v>
      </c>
      <c r="X104" s="14">
        <v>45</v>
      </c>
      <c r="Y104" s="14">
        <v>45</v>
      </c>
      <c r="Z104" s="14">
        <v>45</v>
      </c>
      <c r="AA104" s="14">
        <v>45</v>
      </c>
      <c r="AB104" s="14">
        <v>45</v>
      </c>
      <c r="AC104" s="14">
        <v>46</v>
      </c>
      <c r="AD104" s="14">
        <v>46</v>
      </c>
      <c r="AE104" s="14">
        <v>46</v>
      </c>
      <c r="AF104" s="14">
        <v>46</v>
      </c>
      <c r="AG104" s="14">
        <v>46</v>
      </c>
      <c r="AH104" s="14">
        <v>46</v>
      </c>
      <c r="AI104" s="14">
        <v>46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0</v>
      </c>
      <c r="BG104" s="14">
        <v>0</v>
      </c>
      <c r="BI104" s="38"/>
      <c r="BJ104" s="35"/>
      <c r="BK104" s="35"/>
      <c r="BL104" s="35"/>
      <c r="BM104" s="35"/>
      <c r="BN104" s="35"/>
      <c r="BO104" s="35"/>
      <c r="BP104" s="35"/>
      <c r="BR104" s="26"/>
      <c r="BS104" s="26"/>
      <c r="BT104" s="26"/>
      <c r="BU104" s="26"/>
      <c r="BV104" s="26"/>
      <c r="BW104" s="26"/>
    </row>
    <row r="105" spans="1:75" x14ac:dyDescent="0.25">
      <c r="A105" s="11" t="s">
        <v>18</v>
      </c>
      <c r="B105" s="15" t="s">
        <v>22</v>
      </c>
      <c r="C105" s="13">
        <v>0.8</v>
      </c>
      <c r="D105" s="14"/>
      <c r="E105" s="14"/>
      <c r="F105" s="14"/>
      <c r="G105" s="14"/>
      <c r="H105" s="14"/>
      <c r="I105" s="14"/>
      <c r="J105" s="14"/>
      <c r="K105" s="14"/>
      <c r="L105" s="14">
        <v>8.3035203813783891</v>
      </c>
      <c r="M105" s="14">
        <v>7.6634411288076318</v>
      </c>
      <c r="N105" s="14">
        <v>7.0735300118918669</v>
      </c>
      <c r="O105" s="14">
        <v>6.5080125707458816</v>
      </c>
      <c r="P105" s="14">
        <v>5.984304458033459</v>
      </c>
      <c r="Q105" s="14">
        <v>5.5130545817963048</v>
      </c>
      <c r="R105" s="14">
        <v>5.0774433733433284</v>
      </c>
      <c r="S105" s="14">
        <v>4.6733837297268028</v>
      </c>
      <c r="T105" s="14">
        <v>4.3008557021910292</v>
      </c>
      <c r="U105" s="14">
        <v>3.953523364919735</v>
      </c>
      <c r="V105" s="14">
        <v>3.6248646686198009</v>
      </c>
      <c r="W105" s="14">
        <v>3.32458019821597</v>
      </c>
      <c r="X105" s="14">
        <v>3.0572148332305082</v>
      </c>
      <c r="Y105" s="14">
        <v>2.7989489609330835</v>
      </c>
      <c r="Z105" s="14">
        <v>2.562112962783349</v>
      </c>
      <c r="AA105" s="14">
        <v>2.344274797265125</v>
      </c>
      <c r="AB105" s="14">
        <v>2.1280546450669009</v>
      </c>
      <c r="AC105" s="14">
        <v>1.9360017503930678</v>
      </c>
      <c r="AD105" s="14">
        <v>1.7537107526172391</v>
      </c>
      <c r="AE105" s="14">
        <v>1.5745816122684473</v>
      </c>
      <c r="AF105" s="14">
        <v>1.4161364386951121</v>
      </c>
      <c r="AG105" s="14">
        <v>1.2579440142291662</v>
      </c>
      <c r="AH105" s="14">
        <v>1.1100641999479717</v>
      </c>
      <c r="AI105" s="14">
        <v>0.96977497639168786</v>
      </c>
      <c r="AJ105" s="14">
        <v>0.8341098117814274</v>
      </c>
      <c r="AK105" s="14">
        <v>0.7122877803960399</v>
      </c>
      <c r="AL105" s="14">
        <v>0.59061797995382681</v>
      </c>
      <c r="AM105" s="14">
        <v>0.47799310740938777</v>
      </c>
      <c r="AN105" s="14">
        <v>0.36849625566574595</v>
      </c>
      <c r="AO105" s="14">
        <v>0.26641200950903449</v>
      </c>
      <c r="AP105" s="14">
        <v>0.16908675554804445</v>
      </c>
      <c r="AQ105" s="14">
        <v>7.4000989489522884E-2</v>
      </c>
      <c r="AR105" s="14" t="s">
        <v>41</v>
      </c>
      <c r="AS105" s="14" t="s">
        <v>41</v>
      </c>
      <c r="AT105" s="14" t="s">
        <v>41</v>
      </c>
      <c r="AU105" s="14" t="s">
        <v>41</v>
      </c>
      <c r="AV105" s="14" t="s">
        <v>41</v>
      </c>
      <c r="AW105" s="14" t="s">
        <v>41</v>
      </c>
      <c r="AX105" s="14" t="s">
        <v>41</v>
      </c>
      <c r="AY105" s="14" t="s">
        <v>41</v>
      </c>
      <c r="AZ105" s="14" t="s">
        <v>41</v>
      </c>
      <c r="BA105" s="14" t="s">
        <v>41</v>
      </c>
      <c r="BB105" s="14" t="s">
        <v>41</v>
      </c>
      <c r="BC105" s="14" t="s">
        <v>41</v>
      </c>
      <c r="BD105" s="14" t="s">
        <v>41</v>
      </c>
      <c r="BE105" s="14" t="s">
        <v>41</v>
      </c>
      <c r="BF105" s="14" t="s">
        <v>41</v>
      </c>
      <c r="BG105" s="14" t="s">
        <v>41</v>
      </c>
      <c r="BI105" s="38"/>
      <c r="BJ105" s="35"/>
      <c r="BK105" s="35"/>
      <c r="BL105" s="35"/>
      <c r="BM105" s="35"/>
      <c r="BN105" s="35"/>
      <c r="BO105" s="35"/>
      <c r="BP105" s="35"/>
      <c r="BR105" s="26"/>
      <c r="BS105" s="26"/>
      <c r="BT105" s="26"/>
      <c r="BU105" s="26"/>
      <c r="BV105" s="26"/>
      <c r="BW105" s="26"/>
    </row>
    <row r="106" spans="1:75" ht="15.75" thickBot="1" x14ac:dyDescent="0.3">
      <c r="A106" s="16"/>
      <c r="B106" s="17" t="s">
        <v>5</v>
      </c>
      <c r="C106" s="18">
        <v>0.8</v>
      </c>
      <c r="D106" s="19">
        <v>11</v>
      </c>
      <c r="E106" s="19">
        <v>9</v>
      </c>
      <c r="F106" s="19">
        <v>8</v>
      </c>
      <c r="G106" s="19">
        <v>8</v>
      </c>
      <c r="H106" s="19">
        <v>6</v>
      </c>
      <c r="I106" s="19">
        <v>8</v>
      </c>
      <c r="J106" s="19">
        <v>8</v>
      </c>
      <c r="K106" s="19">
        <v>9</v>
      </c>
      <c r="L106" s="19">
        <v>9</v>
      </c>
      <c r="M106" s="19">
        <v>6</v>
      </c>
      <c r="N106" s="19">
        <v>5</v>
      </c>
      <c r="O106" s="19">
        <v>5</v>
      </c>
      <c r="P106" s="19">
        <v>4</v>
      </c>
      <c r="Q106" s="19">
        <v>4</v>
      </c>
      <c r="R106" s="19">
        <v>5</v>
      </c>
      <c r="S106" s="19">
        <v>5</v>
      </c>
      <c r="T106" s="19">
        <v>5</v>
      </c>
      <c r="U106" s="19">
        <v>4</v>
      </c>
      <c r="V106" s="19">
        <v>4</v>
      </c>
      <c r="W106" s="19">
        <v>4</v>
      </c>
      <c r="X106" s="19">
        <v>4</v>
      </c>
      <c r="Y106" s="19">
        <v>3</v>
      </c>
      <c r="Z106" s="19">
        <v>3</v>
      </c>
      <c r="AA106" s="19">
        <v>2</v>
      </c>
      <c r="AB106" s="19">
        <v>2</v>
      </c>
      <c r="AC106" s="19">
        <v>1</v>
      </c>
      <c r="AD106" s="19">
        <v>1</v>
      </c>
      <c r="AE106" s="19">
        <v>1</v>
      </c>
      <c r="AF106" s="19">
        <v>1</v>
      </c>
      <c r="AG106" s="19">
        <v>1</v>
      </c>
      <c r="AH106" s="19">
        <v>1</v>
      </c>
      <c r="AI106" s="19">
        <v>1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I106" s="39"/>
      <c r="BJ106" s="40"/>
      <c r="BK106" s="40"/>
      <c r="BL106" s="40"/>
      <c r="BM106" s="40"/>
      <c r="BN106" s="40"/>
      <c r="BO106" s="40"/>
      <c r="BP106" s="40"/>
      <c r="BR106" s="28"/>
      <c r="BS106" s="28"/>
      <c r="BT106" s="28"/>
      <c r="BU106" s="28"/>
      <c r="BV106" s="28"/>
      <c r="BW106" s="28"/>
    </row>
    <row r="107" spans="1:75" ht="15" customHeight="1" x14ac:dyDescent="0.25">
      <c r="A107" s="7" t="s">
        <v>19</v>
      </c>
      <c r="B107" s="15" t="s">
        <v>4</v>
      </c>
      <c r="C107" s="13">
        <v>0.8</v>
      </c>
      <c r="D107" s="14"/>
      <c r="E107" s="14"/>
      <c r="F107" s="14"/>
      <c r="G107" s="14"/>
      <c r="H107" s="14"/>
      <c r="I107" s="14"/>
      <c r="J107" s="14"/>
      <c r="K107" s="14"/>
      <c r="L107" s="14">
        <v>332.65702596074698</v>
      </c>
      <c r="M107" s="14">
        <v>337.04006211879516</v>
      </c>
      <c r="N107" s="14">
        <v>341.19150501178405</v>
      </c>
      <c r="O107" s="14">
        <v>345.09618114009908</v>
      </c>
      <c r="P107" s="14">
        <v>348.79834976331739</v>
      </c>
      <c r="Q107" s="14">
        <v>352.37616767508018</v>
      </c>
      <c r="R107" s="14">
        <v>355.84761077205525</v>
      </c>
      <c r="S107" s="14">
        <v>359.21572531899437</v>
      </c>
      <c r="T107" s="14">
        <v>362.47422285226185</v>
      </c>
      <c r="U107" s="14">
        <v>365.61478113676486</v>
      </c>
      <c r="V107" s="14">
        <v>368.64394021299762</v>
      </c>
      <c r="W107" s="14">
        <v>371.56153972437818</v>
      </c>
      <c r="X107" s="14">
        <v>374.38455867844107</v>
      </c>
      <c r="Y107" s="14">
        <v>377.1222992976069</v>
      </c>
      <c r="Z107" s="14">
        <v>379.77042523946528</v>
      </c>
      <c r="AA107" s="14">
        <v>382.3330491011626</v>
      </c>
      <c r="AB107" s="14">
        <v>384.81205342932736</v>
      </c>
      <c r="AC107" s="14">
        <v>387.20734836185432</v>
      </c>
      <c r="AD107" s="14">
        <v>389.52904405732284</v>
      </c>
      <c r="AE107" s="14">
        <v>391.77906888200391</v>
      </c>
      <c r="AF107" s="14">
        <v>393.96328925133599</v>
      </c>
      <c r="AG107" s="14">
        <v>396.07717263566735</v>
      </c>
      <c r="AH107" s="14">
        <v>398.12746217146162</v>
      </c>
      <c r="AI107" s="14">
        <v>400.11650844156924</v>
      </c>
      <c r="AJ107" s="14">
        <v>402.04434819901752</v>
      </c>
      <c r="AK107" s="14">
        <v>403.91786928453661</v>
      </c>
      <c r="AL107" s="14">
        <v>405.73390821512533</v>
      </c>
      <c r="AM107" s="14">
        <v>407.49836685373975</v>
      </c>
      <c r="AN107" s="14">
        <v>409.212783993671</v>
      </c>
      <c r="AO107" s="14">
        <v>410.87868414330279</v>
      </c>
      <c r="AP107" s="14">
        <v>412.50149199902972</v>
      </c>
      <c r="AQ107" s="14">
        <v>414.0781884533327</v>
      </c>
      <c r="AR107" s="14">
        <v>415.60891509291298</v>
      </c>
      <c r="AS107" s="14">
        <v>417.09951162383982</v>
      </c>
      <c r="AT107" s="14">
        <v>418.55166204184985</v>
      </c>
      <c r="AU107" s="14">
        <v>419.96626946748307</v>
      </c>
      <c r="AV107" s="14">
        <v>421.34416519756655</v>
      </c>
      <c r="AW107" s="14">
        <v>422.69123137924521</v>
      </c>
      <c r="AX107" s="14">
        <v>424.00393824203115</v>
      </c>
      <c r="AY107" s="14">
        <v>425.28231821773704</v>
      </c>
      <c r="AZ107" s="14">
        <v>426.5268469749729</v>
      </c>
      <c r="BA107" s="14">
        <v>427.74318304146487</v>
      </c>
      <c r="BB107" s="14">
        <v>428.93274760358207</v>
      </c>
      <c r="BC107" s="14">
        <v>430.0910576159751</v>
      </c>
      <c r="BD107" s="14">
        <v>431.22283018198266</v>
      </c>
      <c r="BE107" s="14">
        <v>432.33437637521831</v>
      </c>
      <c r="BF107" s="14">
        <v>433.42213029245198</v>
      </c>
      <c r="BG107" s="14">
        <v>434.48601496366865</v>
      </c>
      <c r="BI107" s="41" t="s">
        <v>29</v>
      </c>
      <c r="BJ107" s="34">
        <f>IF(ISNUMBER(AO107-K108),(AO107-K108),"N/A")</f>
        <v>82.878684143302792</v>
      </c>
      <c r="BK107" s="34">
        <f>IF(ISNUMBER(AO107-K108),7*(AO107-K108)/30,"N/A")</f>
        <v>19.338359633437321</v>
      </c>
      <c r="BL107" s="34">
        <f>IF(ISNUMBER(AO107-K108),(AO107-K108)/30,"N/A")</f>
        <v>2.7626228047767598</v>
      </c>
      <c r="BM107" s="34">
        <f>IF(ISNUMBER(AO109-K110),AO109-K110,"N/A")</f>
        <v>-74.608178728296139</v>
      </c>
      <c r="BN107" s="34">
        <f>IF(ISNUMBER(AO109-K110),7*(AO109-K110)/30,"N/A")</f>
        <v>-17.408575036602432</v>
      </c>
      <c r="BO107" s="34">
        <f>IF(ISNUMBER(AO109-K110),(AO109-K110)/30,"N/A")</f>
        <v>-2.4869392909432047</v>
      </c>
      <c r="BP107" s="34">
        <f>AO109</f>
        <v>12.391821271703861</v>
      </c>
      <c r="BR107" s="26"/>
      <c r="BS107" s="26"/>
      <c r="BT107" s="26"/>
      <c r="BU107" s="26"/>
      <c r="BV107" s="26"/>
      <c r="BW107" s="26"/>
    </row>
    <row r="108" spans="1:75" x14ac:dyDescent="0.25">
      <c r="A108" s="11"/>
      <c r="B108" s="12" t="s">
        <v>5</v>
      </c>
      <c r="C108" s="13">
        <v>0.8</v>
      </c>
      <c r="D108" s="14">
        <v>290</v>
      </c>
      <c r="E108" s="14">
        <v>301</v>
      </c>
      <c r="F108" s="14">
        <v>311</v>
      </c>
      <c r="G108" s="14">
        <v>315</v>
      </c>
      <c r="H108" s="14">
        <v>320</v>
      </c>
      <c r="I108" s="14">
        <v>321</v>
      </c>
      <c r="J108" s="14">
        <v>325</v>
      </c>
      <c r="K108" s="14">
        <v>328</v>
      </c>
      <c r="L108" s="14">
        <v>330</v>
      </c>
      <c r="M108" s="14">
        <v>337</v>
      </c>
      <c r="N108" s="14">
        <v>339</v>
      </c>
      <c r="O108" s="14">
        <v>343</v>
      </c>
      <c r="P108" s="14">
        <v>343</v>
      </c>
      <c r="Q108" s="14">
        <v>345</v>
      </c>
      <c r="R108" s="14">
        <v>345</v>
      </c>
      <c r="S108" s="14">
        <v>345</v>
      </c>
      <c r="T108" s="14">
        <v>346</v>
      </c>
      <c r="U108" s="14">
        <v>348</v>
      </c>
      <c r="V108" s="14">
        <v>350</v>
      </c>
      <c r="W108" s="14">
        <v>350</v>
      </c>
      <c r="X108" s="14">
        <v>350</v>
      </c>
      <c r="Y108" s="14">
        <v>350</v>
      </c>
      <c r="Z108" s="14">
        <v>351</v>
      </c>
      <c r="AA108" s="14">
        <v>351</v>
      </c>
      <c r="AB108" s="14">
        <v>352</v>
      </c>
      <c r="AC108" s="14">
        <v>353</v>
      </c>
      <c r="AD108" s="14">
        <v>354</v>
      </c>
      <c r="AE108" s="14">
        <v>354</v>
      </c>
      <c r="AF108" s="14">
        <v>354</v>
      </c>
      <c r="AG108" s="14">
        <v>355</v>
      </c>
      <c r="AH108" s="14">
        <v>356</v>
      </c>
      <c r="AI108" s="14">
        <v>356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Y108" s="14">
        <v>0</v>
      </c>
      <c r="AZ108" s="14">
        <v>0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0</v>
      </c>
      <c r="BG108" s="14">
        <v>0</v>
      </c>
      <c r="BI108" s="38"/>
      <c r="BJ108" s="35"/>
      <c r="BK108" s="35"/>
      <c r="BL108" s="35"/>
      <c r="BM108" s="35"/>
      <c r="BN108" s="35"/>
      <c r="BO108" s="35"/>
      <c r="BP108" s="35"/>
      <c r="BR108" s="26"/>
      <c r="BS108" s="26"/>
      <c r="BT108" s="26"/>
      <c r="BU108" s="26"/>
      <c r="BV108" s="26"/>
      <c r="BW108" s="26"/>
    </row>
    <row r="109" spans="1:75" x14ac:dyDescent="0.25">
      <c r="A109" s="11" t="s">
        <v>19</v>
      </c>
      <c r="B109" s="15" t="s">
        <v>6</v>
      </c>
      <c r="C109" s="13">
        <v>0.8</v>
      </c>
      <c r="D109" s="14"/>
      <c r="E109" s="14"/>
      <c r="F109" s="14"/>
      <c r="G109" s="14"/>
      <c r="H109" s="14"/>
      <c r="I109" s="14"/>
      <c r="J109" s="14"/>
      <c r="K109" s="14"/>
      <c r="L109" s="14">
        <v>81.8510222804005</v>
      </c>
      <c r="M109" s="14">
        <v>75.93770227339337</v>
      </c>
      <c r="N109" s="14">
        <v>70.480043539448559</v>
      </c>
      <c r="O109" s="14">
        <v>65.379880133770698</v>
      </c>
      <c r="P109" s="14">
        <v>60.698288096949753</v>
      </c>
      <c r="Q109" s="14">
        <v>56.571365255247017</v>
      </c>
      <c r="R109" s="14">
        <v>52.800089147687622</v>
      </c>
      <c r="S109" s="14">
        <v>49.210992198760572</v>
      </c>
      <c r="T109" s="14">
        <v>45.858268436701167</v>
      </c>
      <c r="U109" s="14">
        <v>42.754949531167213</v>
      </c>
      <c r="V109" s="14">
        <v>39.895333967799424</v>
      </c>
      <c r="W109" s="14">
        <v>37.341556712544218</v>
      </c>
      <c r="X109" s="14">
        <v>35.072767852992477</v>
      </c>
      <c r="Y109" s="14">
        <v>32.952402243486091</v>
      </c>
      <c r="Z109" s="14">
        <v>30.916828609808029</v>
      </c>
      <c r="AA109" s="14">
        <v>29.019135374424252</v>
      </c>
      <c r="AB109" s="14">
        <v>27.26477750501347</v>
      </c>
      <c r="AC109" s="14">
        <v>25.639467654727667</v>
      </c>
      <c r="AD109" s="14">
        <v>24.130171342234068</v>
      </c>
      <c r="AE109" s="14">
        <v>22.74352953160593</v>
      </c>
      <c r="AF109" s="14">
        <v>21.428284553913098</v>
      </c>
      <c r="AG109" s="14">
        <v>20.181592744292086</v>
      </c>
      <c r="AH109" s="14">
        <v>19.011235642734405</v>
      </c>
      <c r="AI109" s="14">
        <v>17.906301287425304</v>
      </c>
      <c r="AJ109" s="14">
        <v>16.855842474997154</v>
      </c>
      <c r="AK109" s="14">
        <v>15.864497954871897</v>
      </c>
      <c r="AL109" s="14">
        <v>14.933701363126211</v>
      </c>
      <c r="AM109" s="14">
        <v>14.036876950957341</v>
      </c>
      <c r="AN109" s="14">
        <v>13.19468061297294</v>
      </c>
      <c r="AO109" s="14">
        <v>12.391821271703861</v>
      </c>
      <c r="AP109" s="14">
        <v>11.622652784793182</v>
      </c>
      <c r="AQ109" s="14">
        <v>10.885314193280919</v>
      </c>
      <c r="AR109" s="14">
        <v>10.190399722325534</v>
      </c>
      <c r="AS109" s="14">
        <v>9.5295684435361139</v>
      </c>
      <c r="AT109" s="14">
        <v>8.8915105207467811</v>
      </c>
      <c r="AU109" s="14">
        <v>8.2855290717571872</v>
      </c>
      <c r="AV109" s="14">
        <v>7.7076531885240991</v>
      </c>
      <c r="AW109" s="14">
        <v>7.1591281031336544</v>
      </c>
      <c r="AX109" s="14">
        <v>6.6345119690114753</v>
      </c>
      <c r="AY109" s="14">
        <v>6.1318681550541703</v>
      </c>
      <c r="AZ109" s="14">
        <v>5.6493108771316507</v>
      </c>
      <c r="BA109" s="14">
        <v>5.1829695464184198</v>
      </c>
      <c r="BB109" s="14">
        <v>4.7423523821199556</v>
      </c>
      <c r="BC109" s="14">
        <v>4.3191400427205275</v>
      </c>
      <c r="BD109" s="14">
        <v>3.9115980658456606</v>
      </c>
      <c r="BE109" s="14">
        <v>3.5231163064752291</v>
      </c>
      <c r="BF109" s="14">
        <v>3.1564003154207736</v>
      </c>
      <c r="BG109" s="14">
        <v>2.8035761384730056</v>
      </c>
      <c r="BI109" s="38"/>
      <c r="BJ109" s="35"/>
      <c r="BK109" s="35"/>
      <c r="BL109" s="35"/>
      <c r="BM109" s="35"/>
      <c r="BN109" s="35"/>
      <c r="BO109" s="35"/>
      <c r="BP109" s="35"/>
      <c r="BR109" s="26"/>
      <c r="BS109" s="26"/>
      <c r="BT109" s="26"/>
      <c r="BU109" s="26"/>
      <c r="BV109" s="26"/>
      <c r="BW109" s="26"/>
    </row>
    <row r="110" spans="1:75" x14ac:dyDescent="0.25">
      <c r="A110" s="11"/>
      <c r="B110" s="12" t="s">
        <v>5</v>
      </c>
      <c r="C110" s="13">
        <v>0.8</v>
      </c>
      <c r="D110" s="14">
        <v>138</v>
      </c>
      <c r="E110" s="14">
        <v>127</v>
      </c>
      <c r="F110" s="14">
        <v>121</v>
      </c>
      <c r="G110" s="14">
        <v>113</v>
      </c>
      <c r="H110" s="14">
        <v>109</v>
      </c>
      <c r="I110" s="14">
        <v>88</v>
      </c>
      <c r="J110" s="14">
        <v>86</v>
      </c>
      <c r="K110" s="14">
        <v>87</v>
      </c>
      <c r="L110" s="14">
        <v>77</v>
      </c>
      <c r="M110" s="14">
        <v>77</v>
      </c>
      <c r="N110" s="14">
        <v>70</v>
      </c>
      <c r="O110" s="14">
        <v>63</v>
      </c>
      <c r="P110" s="14">
        <v>50</v>
      </c>
      <c r="Q110" s="14">
        <v>50</v>
      </c>
      <c r="R110" s="14">
        <v>48</v>
      </c>
      <c r="S110" s="14">
        <v>44</v>
      </c>
      <c r="T110" s="14">
        <v>41</v>
      </c>
      <c r="U110" s="14">
        <v>38</v>
      </c>
      <c r="V110" s="14">
        <v>33</v>
      </c>
      <c r="W110" s="14">
        <v>27</v>
      </c>
      <c r="X110" s="14">
        <v>27</v>
      </c>
      <c r="Y110" s="14">
        <v>27</v>
      </c>
      <c r="Z110" s="14">
        <v>21</v>
      </c>
      <c r="AA110" s="14">
        <v>15</v>
      </c>
      <c r="AB110" s="14">
        <v>13</v>
      </c>
      <c r="AC110" s="14">
        <v>13</v>
      </c>
      <c r="AD110" s="14">
        <v>9</v>
      </c>
      <c r="AE110" s="14">
        <v>9</v>
      </c>
      <c r="AF110" s="14">
        <v>8</v>
      </c>
      <c r="AG110" s="14">
        <v>7</v>
      </c>
      <c r="AH110" s="14">
        <v>8</v>
      </c>
      <c r="AI110" s="14">
        <v>8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0</v>
      </c>
      <c r="BI110" s="42"/>
      <c r="BJ110" s="36"/>
      <c r="BK110" s="36"/>
      <c r="BL110" s="36"/>
      <c r="BM110" s="36"/>
      <c r="BN110" s="36"/>
      <c r="BO110" s="36"/>
      <c r="BP110" s="36"/>
      <c r="BR110" s="27">
        <v>106</v>
      </c>
      <c r="BS110" s="27">
        <v>49</v>
      </c>
      <c r="BT110" s="27">
        <v>152</v>
      </c>
      <c r="BU110" s="27">
        <v>72</v>
      </c>
      <c r="BV110" s="27">
        <v>730</v>
      </c>
      <c r="BW110" s="27">
        <v>249</v>
      </c>
    </row>
    <row r="111" spans="1:75" x14ac:dyDescent="0.25">
      <c r="A111" s="7" t="s">
        <v>19</v>
      </c>
      <c r="B111" s="8" t="s">
        <v>21</v>
      </c>
      <c r="C111" s="9">
        <v>0.8</v>
      </c>
      <c r="D111" s="10"/>
      <c r="E111" s="10"/>
      <c r="F111" s="10"/>
      <c r="G111" s="10"/>
      <c r="H111" s="10"/>
      <c r="I111" s="10"/>
      <c r="J111" s="10"/>
      <c r="K111" s="10"/>
      <c r="L111" s="10">
        <v>50.673646744625785</v>
      </c>
      <c r="M111" s="10">
        <v>51.311145960211974</v>
      </c>
      <c r="N111" s="10">
        <v>51.914835146612376</v>
      </c>
      <c r="O111" s="10">
        <v>52.481369586274575</v>
      </c>
      <c r="P111" s="10">
        <v>53.017354207632977</v>
      </c>
      <c r="Q111" s="10">
        <v>53.535011345525795</v>
      </c>
      <c r="R111" s="10">
        <v>54.032910654647914</v>
      </c>
      <c r="S111" s="10">
        <v>54.509213169902154</v>
      </c>
      <c r="T111" s="10">
        <v>54.968005908453677</v>
      </c>
      <c r="U111" s="10">
        <v>55.409959896023864</v>
      </c>
      <c r="V111" s="10">
        <v>55.832912214324736</v>
      </c>
      <c r="W111" s="10">
        <v>56.242916710210395</v>
      </c>
      <c r="X111" s="10">
        <v>56.639280125458399</v>
      </c>
      <c r="Y111" s="10">
        <v>57.02366305846752</v>
      </c>
      <c r="Z111" s="10">
        <v>57.395035386186848</v>
      </c>
      <c r="AA111" s="10">
        <v>57.753498704298082</v>
      </c>
      <c r="AB111" s="10">
        <v>58.099667643162391</v>
      </c>
      <c r="AC111" s="10">
        <v>58.433635992457425</v>
      </c>
      <c r="AD111" s="10">
        <v>58.757000149623195</v>
      </c>
      <c r="AE111" s="10">
        <v>59.070645125992272</v>
      </c>
      <c r="AF111" s="10">
        <v>59.3747698112319</v>
      </c>
      <c r="AG111" s="10">
        <v>59.669133393798397</v>
      </c>
      <c r="AH111" s="10">
        <v>59.9544438590315</v>
      </c>
      <c r="AI111" s="10">
        <v>60.230980857606212</v>
      </c>
      <c r="AJ111" s="10">
        <v>60.498818291718891</v>
      </c>
      <c r="AK111" s="10">
        <v>60.758564213890871</v>
      </c>
      <c r="AL111" s="10">
        <v>61.010562269296621</v>
      </c>
      <c r="AM111" s="10">
        <v>61.255268062069653</v>
      </c>
      <c r="AN111" s="10">
        <v>61.492694067175208</v>
      </c>
      <c r="AO111" s="10">
        <v>61.723370158117298</v>
      </c>
      <c r="AP111" s="10">
        <v>61.947618261155718</v>
      </c>
      <c r="AQ111" s="10">
        <v>62.165460717636719</v>
      </c>
      <c r="AR111" s="10">
        <v>62.377034566561193</v>
      </c>
      <c r="AS111" s="10">
        <v>62.582813160383964</v>
      </c>
      <c r="AT111" s="10">
        <v>62.783040383556667</v>
      </c>
      <c r="AU111" s="10">
        <v>62.977903659742395</v>
      </c>
      <c r="AV111" s="10">
        <v>63.16758352793434</v>
      </c>
      <c r="AW111" s="10">
        <v>63.35258081313399</v>
      </c>
      <c r="AX111" s="10">
        <v>63.532791588629578</v>
      </c>
      <c r="AY111" s="10">
        <v>63.708328348317238</v>
      </c>
      <c r="AZ111" s="10">
        <v>63.87929283234854</v>
      </c>
      <c r="BA111" s="10">
        <v>64.04610907701597</v>
      </c>
      <c r="BB111" s="10">
        <v>64.208971776093819</v>
      </c>
      <c r="BC111" s="10">
        <v>64.367704878859968</v>
      </c>
      <c r="BD111" s="10">
        <v>64.522660930692311</v>
      </c>
      <c r="BE111" s="10">
        <v>64.674325066699339</v>
      </c>
      <c r="BF111" s="10">
        <v>64.822585792769033</v>
      </c>
      <c r="BG111" s="10">
        <v>64.967536945443229</v>
      </c>
      <c r="BI111" s="37" t="s">
        <v>30</v>
      </c>
      <c r="BJ111" s="34">
        <f>IF(ISNUMBER(AO111-K112),(AO111-K112),"N/A")</f>
        <v>11.723370158117298</v>
      </c>
      <c r="BK111" s="34">
        <f>IF(ISNUMBER(AO111-K112),7*(AO111-K112)/30,"N/A")</f>
        <v>2.7354530368940364</v>
      </c>
      <c r="BL111" s="35">
        <f>IF(ISNUMBER(AO111-K112),(AO111-K112)/30,"N/A")</f>
        <v>0.39077900527057657</v>
      </c>
      <c r="BM111" s="35">
        <f>IF(ISNUMBER(AO113-K114),AO113-K114,"N/A")</f>
        <v>-11.584634272003772</v>
      </c>
      <c r="BN111" s="35">
        <f>IF(ISNUMBER(AO113-K114),7*(AO113-K114)/30,"N/A")</f>
        <v>-2.7030813301342134</v>
      </c>
      <c r="BO111" s="35">
        <f>IF(ISNUMBER(AO113-K114),(AO113-K114)/30,"N/A")</f>
        <v>-0.38615447573345907</v>
      </c>
      <c r="BP111" s="35">
        <f>AO113</f>
        <v>0.41536572799622812</v>
      </c>
      <c r="BR111" s="26"/>
      <c r="BS111" s="26"/>
      <c r="BT111" s="26"/>
      <c r="BU111" s="26"/>
      <c r="BV111" s="26"/>
      <c r="BW111" s="26"/>
    </row>
    <row r="112" spans="1:75" x14ac:dyDescent="0.25">
      <c r="A112" s="11"/>
      <c r="B112" s="12" t="s">
        <v>5</v>
      </c>
      <c r="C112" s="13">
        <v>0.8</v>
      </c>
      <c r="D112" s="14">
        <v>45</v>
      </c>
      <c r="E112" s="14">
        <v>47</v>
      </c>
      <c r="F112" s="14">
        <v>49</v>
      </c>
      <c r="G112" s="14">
        <v>50</v>
      </c>
      <c r="H112" s="14">
        <v>50</v>
      </c>
      <c r="I112" s="14">
        <v>50</v>
      </c>
      <c r="J112" s="14">
        <v>50</v>
      </c>
      <c r="K112" s="14">
        <v>50</v>
      </c>
      <c r="L112" s="14">
        <v>51</v>
      </c>
      <c r="M112" s="14">
        <v>52</v>
      </c>
      <c r="N112" s="14">
        <v>52</v>
      </c>
      <c r="O112" s="14">
        <v>52</v>
      </c>
      <c r="P112" s="14">
        <v>52</v>
      </c>
      <c r="Q112" s="14">
        <v>52</v>
      </c>
      <c r="R112" s="14">
        <v>52</v>
      </c>
      <c r="S112" s="14">
        <v>54</v>
      </c>
      <c r="T112" s="14">
        <v>54</v>
      </c>
      <c r="U112" s="14">
        <v>55</v>
      </c>
      <c r="V112" s="14">
        <v>55</v>
      </c>
      <c r="W112" s="14">
        <v>55</v>
      </c>
      <c r="X112" s="14">
        <v>55</v>
      </c>
      <c r="Y112" s="14">
        <v>55</v>
      </c>
      <c r="Z112" s="14">
        <v>55</v>
      </c>
      <c r="AA112" s="14">
        <v>55</v>
      </c>
      <c r="AB112" s="14">
        <v>55</v>
      </c>
      <c r="AC112" s="14">
        <v>56</v>
      </c>
      <c r="AD112" s="14">
        <v>56</v>
      </c>
      <c r="AE112" s="14">
        <v>56</v>
      </c>
      <c r="AF112" s="14">
        <v>56</v>
      </c>
      <c r="AG112" s="14">
        <v>56</v>
      </c>
      <c r="AH112" s="14">
        <v>56</v>
      </c>
      <c r="AI112" s="14">
        <v>56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Y112" s="14">
        <v>0</v>
      </c>
      <c r="AZ112" s="14">
        <v>0</v>
      </c>
      <c r="BA112" s="14">
        <v>0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0</v>
      </c>
      <c r="BI112" s="38"/>
      <c r="BJ112" s="35"/>
      <c r="BK112" s="35"/>
      <c r="BL112" s="35"/>
      <c r="BM112" s="35"/>
      <c r="BN112" s="35"/>
      <c r="BO112" s="35"/>
      <c r="BP112" s="35"/>
      <c r="BR112" s="26"/>
      <c r="BS112" s="26"/>
      <c r="BT112" s="26"/>
      <c r="BU112" s="26"/>
      <c r="BV112" s="26"/>
      <c r="BW112" s="26"/>
    </row>
    <row r="113" spans="1:75" x14ac:dyDescent="0.25">
      <c r="A113" s="11" t="s">
        <v>19</v>
      </c>
      <c r="B113" s="15" t="s">
        <v>22</v>
      </c>
      <c r="C113" s="13">
        <v>0.8</v>
      </c>
      <c r="D113" s="14"/>
      <c r="E113" s="14"/>
      <c r="F113" s="14"/>
      <c r="G113" s="14"/>
      <c r="H113" s="14"/>
      <c r="I113" s="14"/>
      <c r="J113" s="14"/>
      <c r="K113" s="14"/>
      <c r="L113" s="14">
        <v>10.050252894367194</v>
      </c>
      <c r="M113" s="14">
        <v>9.2774320296525197</v>
      </c>
      <c r="N113" s="14">
        <v>8.5648827659107418</v>
      </c>
      <c r="O113" s="14">
        <v>7.8838681938736563</v>
      </c>
      <c r="P113" s="14">
        <v>7.2534259339342739</v>
      </c>
      <c r="Q113" s="14">
        <v>6.6860661675762536</v>
      </c>
      <c r="R113" s="14">
        <v>6.161777070464562</v>
      </c>
      <c r="S113" s="14">
        <v>5.6753473103098644</v>
      </c>
      <c r="T113" s="14">
        <v>5.2265058498651396</v>
      </c>
      <c r="U113" s="14">
        <v>4.8085690325635913</v>
      </c>
      <c r="V113" s="14">
        <v>4.4136803842466952</v>
      </c>
      <c r="W113" s="14">
        <v>4.0527407634925696</v>
      </c>
      <c r="X113" s="14">
        <v>3.7313784688971579</v>
      </c>
      <c r="Y113" s="14">
        <v>3.4228918778170625</v>
      </c>
      <c r="Z113" s="14">
        <v>3.139580949511533</v>
      </c>
      <c r="AA113" s="14">
        <v>2.8783819306792617</v>
      </c>
      <c r="AB113" s="14">
        <v>2.6203138467867717</v>
      </c>
      <c r="AC113" s="14">
        <v>2.3905193141359384</v>
      </c>
      <c r="AD113" s="14">
        <v>2.1730991816463243</v>
      </c>
      <c r="AE113" s="14">
        <v>1.9606716156639061</v>
      </c>
      <c r="AF113" s="14">
        <v>1.7727265814032422</v>
      </c>
      <c r="AG113" s="14">
        <v>1.5856860729894824</v>
      </c>
      <c r="AH113" s="14">
        <v>1.4105828124007003</v>
      </c>
      <c r="AI113" s="14">
        <v>1.244342755713606</v>
      </c>
      <c r="AJ113" s="14">
        <v>1.0842039501641865</v>
      </c>
      <c r="AK113" s="14">
        <v>0.94009139476811199</v>
      </c>
      <c r="AL113" s="14">
        <v>0.79684653507795067</v>
      </c>
      <c r="AM113" s="14">
        <v>0.66428396981451499</v>
      </c>
      <c r="AN113" s="14">
        <v>0.53565642047863593</v>
      </c>
      <c r="AO113" s="14">
        <v>0.41536572799622812</v>
      </c>
      <c r="AP113" s="14">
        <v>0.30111169842130664</v>
      </c>
      <c r="AQ113" s="14">
        <v>0.18943176477537177</v>
      </c>
      <c r="AR113" s="14">
        <v>8.2972654472931062E-2</v>
      </c>
      <c r="AS113" s="14" t="s">
        <v>41</v>
      </c>
      <c r="AT113" s="14" t="s">
        <v>41</v>
      </c>
      <c r="AU113" s="14" t="s">
        <v>41</v>
      </c>
      <c r="AV113" s="14" t="s">
        <v>41</v>
      </c>
      <c r="AW113" s="14" t="s">
        <v>41</v>
      </c>
      <c r="AX113" s="14" t="s">
        <v>41</v>
      </c>
      <c r="AY113" s="14" t="s">
        <v>41</v>
      </c>
      <c r="AZ113" s="14" t="s">
        <v>41</v>
      </c>
      <c r="BA113" s="14" t="s">
        <v>41</v>
      </c>
      <c r="BB113" s="14" t="s">
        <v>41</v>
      </c>
      <c r="BC113" s="14" t="s">
        <v>41</v>
      </c>
      <c r="BD113" s="14" t="s">
        <v>41</v>
      </c>
      <c r="BE113" s="14" t="s">
        <v>41</v>
      </c>
      <c r="BF113" s="14" t="s">
        <v>41</v>
      </c>
      <c r="BG113" s="14" t="s">
        <v>41</v>
      </c>
      <c r="BI113" s="38"/>
      <c r="BJ113" s="35"/>
      <c r="BK113" s="35"/>
      <c r="BL113" s="35"/>
      <c r="BM113" s="35"/>
      <c r="BN113" s="35"/>
      <c r="BO113" s="35"/>
      <c r="BP113" s="35"/>
      <c r="BR113" s="26"/>
      <c r="BS113" s="26"/>
      <c r="BT113" s="26"/>
      <c r="BU113" s="26"/>
      <c r="BV113" s="26"/>
      <c r="BW113" s="26"/>
    </row>
    <row r="114" spans="1:75" ht="15.75" thickBot="1" x14ac:dyDescent="0.3">
      <c r="A114" s="16"/>
      <c r="B114" s="17" t="s">
        <v>5</v>
      </c>
      <c r="C114" s="18">
        <v>0.8</v>
      </c>
      <c r="D114" s="19">
        <v>18</v>
      </c>
      <c r="E114" s="19">
        <v>17</v>
      </c>
      <c r="F114" s="19">
        <v>17</v>
      </c>
      <c r="G114" s="19">
        <v>17</v>
      </c>
      <c r="H114" s="19">
        <v>14</v>
      </c>
      <c r="I114" s="19">
        <v>13</v>
      </c>
      <c r="J114" s="19">
        <v>12</v>
      </c>
      <c r="K114" s="19">
        <v>12</v>
      </c>
      <c r="L114" s="19">
        <v>12</v>
      </c>
      <c r="M114" s="19">
        <v>10</v>
      </c>
      <c r="N114" s="19">
        <v>10</v>
      </c>
      <c r="O114" s="19">
        <v>10</v>
      </c>
      <c r="P114" s="19">
        <v>8</v>
      </c>
      <c r="Q114" s="19">
        <v>7</v>
      </c>
      <c r="R114" s="19">
        <v>6</v>
      </c>
      <c r="S114" s="19">
        <v>7</v>
      </c>
      <c r="T114" s="19">
        <v>5</v>
      </c>
      <c r="U114" s="19">
        <v>6</v>
      </c>
      <c r="V114" s="19">
        <v>5</v>
      </c>
      <c r="W114" s="19">
        <v>5</v>
      </c>
      <c r="X114" s="19">
        <v>5</v>
      </c>
      <c r="Y114" s="19">
        <v>5</v>
      </c>
      <c r="Z114" s="19">
        <v>4</v>
      </c>
      <c r="AA114" s="19">
        <v>4</v>
      </c>
      <c r="AB114" s="19">
        <v>4</v>
      </c>
      <c r="AC114" s="19">
        <v>4</v>
      </c>
      <c r="AD114" s="19">
        <v>3</v>
      </c>
      <c r="AE114" s="19">
        <v>3</v>
      </c>
      <c r="AF114" s="19">
        <v>3</v>
      </c>
      <c r="AG114" s="19">
        <v>2</v>
      </c>
      <c r="AH114" s="19">
        <v>2</v>
      </c>
      <c r="AI114" s="19">
        <v>2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I114" s="39"/>
      <c r="BJ114" s="40"/>
      <c r="BK114" s="40"/>
      <c r="BL114" s="40"/>
      <c r="BM114" s="40"/>
      <c r="BN114" s="40"/>
      <c r="BO114" s="40"/>
      <c r="BP114" s="40"/>
      <c r="BR114" s="28"/>
      <c r="BS114" s="28"/>
      <c r="BT114" s="28"/>
      <c r="BU114" s="28"/>
      <c r="BV114" s="28"/>
      <c r="BW114" s="28"/>
    </row>
    <row r="115" spans="1:75" ht="15" customHeight="1" x14ac:dyDescent="0.25">
      <c r="A115" s="7" t="s">
        <v>20</v>
      </c>
      <c r="B115" s="15" t="s">
        <v>4</v>
      </c>
      <c r="C115" s="13">
        <v>0.8</v>
      </c>
      <c r="D115" s="14"/>
      <c r="E115" s="14"/>
      <c r="F115" s="14"/>
      <c r="G115" s="14"/>
      <c r="H115" s="14"/>
      <c r="I115" s="14"/>
      <c r="J115" s="14"/>
      <c r="K115" s="14"/>
      <c r="L115" s="14">
        <v>514.86412417582721</v>
      </c>
      <c r="M115" s="14">
        <v>519.44330397444003</v>
      </c>
      <c r="N115" s="14">
        <v>523.77938434148132</v>
      </c>
      <c r="O115" s="14">
        <v>527.85723616615871</v>
      </c>
      <c r="P115" s="14">
        <v>531.72394673784981</v>
      </c>
      <c r="Q115" s="14">
        <v>535.46091737196105</v>
      </c>
      <c r="R115" s="14">
        <v>539.0875257950928</v>
      </c>
      <c r="S115" s="14">
        <v>542.60648394347777</v>
      </c>
      <c r="T115" s="14">
        <v>546.01141985310937</v>
      </c>
      <c r="U115" s="14">
        <v>549.29321914095385</v>
      </c>
      <c r="V115" s="14">
        <v>552.45846311609978</v>
      </c>
      <c r="W115" s="14">
        <v>555.50718909921591</v>
      </c>
      <c r="X115" s="14">
        <v>558.457066542554</v>
      </c>
      <c r="Y115" s="14">
        <v>561.31786366656615</v>
      </c>
      <c r="Z115" s="14">
        <v>564.08496185950355</v>
      </c>
      <c r="AA115" s="14">
        <v>566.76273288834727</v>
      </c>
      <c r="AB115" s="14">
        <v>569.3530625455677</v>
      </c>
      <c r="AC115" s="14">
        <v>571.85591748693298</v>
      </c>
      <c r="AD115" s="14">
        <v>574.28177423665215</v>
      </c>
      <c r="AE115" s="14">
        <v>576.63276128914936</v>
      </c>
      <c r="AF115" s="14">
        <v>578.9150025383442</v>
      </c>
      <c r="AG115" s="14">
        <v>581.123733075789</v>
      </c>
      <c r="AH115" s="14">
        <v>583.26598205262189</v>
      </c>
      <c r="AI115" s="14">
        <v>585.34423151286876</v>
      </c>
      <c r="AJ115" s="14">
        <v>587.35848231181035</v>
      </c>
      <c r="AK115" s="14">
        <v>589.31593236731931</v>
      </c>
      <c r="AL115" s="14">
        <v>591.21334275025492</v>
      </c>
      <c r="AM115" s="14">
        <v>593.05686699421324</v>
      </c>
      <c r="AN115" s="14">
        <v>594.84806143978119</v>
      </c>
      <c r="AO115" s="14">
        <v>596.58856667894872</v>
      </c>
      <c r="AP115" s="14">
        <v>598.28398906039877</v>
      </c>
      <c r="AQ115" s="14">
        <v>599.93122810127863</v>
      </c>
      <c r="AR115" s="14">
        <v>601.53045337126207</v>
      </c>
      <c r="AS115" s="14">
        <v>603.08772531974978</v>
      </c>
      <c r="AT115" s="14">
        <v>604.60480279312787</v>
      </c>
      <c r="AU115" s="14">
        <v>606.0826381067443</v>
      </c>
      <c r="AV115" s="14">
        <v>607.52210582966882</v>
      </c>
      <c r="AW115" s="14">
        <v>608.92930958548129</v>
      </c>
      <c r="AX115" s="14">
        <v>610.30060814791636</v>
      </c>
      <c r="AY115" s="14">
        <v>611.63605319732949</v>
      </c>
      <c r="AZ115" s="14">
        <v>612.9361494024447</v>
      </c>
      <c r="BA115" s="14">
        <v>614.20676665361759</v>
      </c>
      <c r="BB115" s="14">
        <v>615.44938700356545</v>
      </c>
      <c r="BC115" s="14">
        <v>616.65937959653513</v>
      </c>
      <c r="BD115" s="14">
        <v>617.84163723730398</v>
      </c>
      <c r="BE115" s="14">
        <v>619.00269746431741</v>
      </c>
      <c r="BF115" s="14">
        <v>620.13887951530421</v>
      </c>
      <c r="BG115" s="14">
        <v>621.25011788599875</v>
      </c>
      <c r="BI115" s="41" t="s">
        <v>29</v>
      </c>
      <c r="BJ115" s="34">
        <f>IF(ISNUMBER(AO115-K116),(AO115-K116),"N/A")</f>
        <v>86.588566678948723</v>
      </c>
      <c r="BK115" s="34">
        <f>IF(ISNUMBER(AO115-K116),7*(AO115-K116)/30,"N/A")</f>
        <v>20.203998891754701</v>
      </c>
      <c r="BL115" s="34">
        <f>IF(ISNUMBER(AO115-K116),(AO115-K116)/30,"N/A")</f>
        <v>2.8862855559649576</v>
      </c>
      <c r="BM115" s="34">
        <f>IF(ISNUMBER(AO117-K118),AO117-K118,"N/A")</f>
        <v>-75.526678213938538</v>
      </c>
      <c r="BN115" s="34">
        <f>IF(ISNUMBER(AO117-K118),7*(AO117-K118)/30,"N/A")</f>
        <v>-17.622891583252326</v>
      </c>
      <c r="BO115" s="34">
        <f>IF(ISNUMBER(AO117-K118),(AO117-K118)/30,"N/A")</f>
        <v>-2.5175559404646179</v>
      </c>
      <c r="BP115" s="34">
        <f>AO117</f>
        <v>12.473321786061456</v>
      </c>
      <c r="BR115" s="26"/>
      <c r="BS115" s="26"/>
      <c r="BT115" s="26"/>
      <c r="BU115" s="26"/>
      <c r="BV115" s="26"/>
      <c r="BW115" s="26"/>
    </row>
    <row r="116" spans="1:75" x14ac:dyDescent="0.25">
      <c r="A116" s="11"/>
      <c r="B116" s="12" t="s">
        <v>5</v>
      </c>
      <c r="C116" s="13">
        <v>0.8</v>
      </c>
      <c r="D116" s="14">
        <v>462</v>
      </c>
      <c r="E116" s="14">
        <v>472</v>
      </c>
      <c r="F116" s="14">
        <v>483</v>
      </c>
      <c r="G116" s="14">
        <v>490</v>
      </c>
      <c r="H116" s="14">
        <v>496</v>
      </c>
      <c r="I116" s="14">
        <v>499</v>
      </c>
      <c r="J116" s="14">
        <v>501</v>
      </c>
      <c r="K116" s="14">
        <v>510</v>
      </c>
      <c r="L116" s="14">
        <v>514</v>
      </c>
      <c r="M116" s="14">
        <v>520</v>
      </c>
      <c r="N116" s="14">
        <v>524</v>
      </c>
      <c r="O116" s="14">
        <v>528</v>
      </c>
      <c r="P116" s="14">
        <v>529</v>
      </c>
      <c r="Q116" s="14">
        <v>529</v>
      </c>
      <c r="R116" s="14">
        <v>529</v>
      </c>
      <c r="S116" s="14">
        <v>532</v>
      </c>
      <c r="T116" s="14">
        <v>536</v>
      </c>
      <c r="U116" s="14">
        <v>537</v>
      </c>
      <c r="V116" s="14">
        <v>539</v>
      </c>
      <c r="W116" s="14">
        <v>542</v>
      </c>
      <c r="X116" s="14">
        <v>543</v>
      </c>
      <c r="Y116" s="14">
        <v>545</v>
      </c>
      <c r="Z116" s="14">
        <v>546</v>
      </c>
      <c r="AA116" s="14">
        <v>547</v>
      </c>
      <c r="AB116" s="14">
        <v>548</v>
      </c>
      <c r="AC116" s="14">
        <v>550</v>
      </c>
      <c r="AD116" s="14">
        <v>554</v>
      </c>
      <c r="AE116" s="14">
        <v>554</v>
      </c>
      <c r="AF116" s="14">
        <v>555</v>
      </c>
      <c r="AG116" s="14">
        <v>558</v>
      </c>
      <c r="AH116" s="14">
        <v>558</v>
      </c>
      <c r="AI116" s="14">
        <v>558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Y116" s="14">
        <v>0</v>
      </c>
      <c r="AZ116" s="14">
        <v>0</v>
      </c>
      <c r="BA116" s="14">
        <v>0</v>
      </c>
      <c r="BB116" s="14">
        <v>0</v>
      </c>
      <c r="BC116" s="14">
        <v>0</v>
      </c>
      <c r="BD116" s="14">
        <v>0</v>
      </c>
      <c r="BE116" s="14">
        <v>0</v>
      </c>
      <c r="BF116" s="14">
        <v>0</v>
      </c>
      <c r="BG116" s="14">
        <v>0</v>
      </c>
      <c r="BI116" s="38"/>
      <c r="BJ116" s="35"/>
      <c r="BK116" s="35"/>
      <c r="BL116" s="35"/>
      <c r="BM116" s="35"/>
      <c r="BN116" s="35"/>
      <c r="BO116" s="35"/>
      <c r="BP116" s="35"/>
      <c r="BR116" s="26"/>
      <c r="BS116" s="26"/>
      <c r="BT116" s="26"/>
      <c r="BU116" s="26"/>
      <c r="BV116" s="26"/>
      <c r="BW116" s="26"/>
    </row>
    <row r="117" spans="1:75" x14ac:dyDescent="0.25">
      <c r="A117" s="11" t="s">
        <v>20</v>
      </c>
      <c r="B117" s="15" t="s">
        <v>6</v>
      </c>
      <c r="C117" s="13">
        <v>0.8</v>
      </c>
      <c r="D117" s="14"/>
      <c r="E117" s="14"/>
      <c r="F117" s="14"/>
      <c r="G117" s="14"/>
      <c r="H117" s="14"/>
      <c r="I117" s="14"/>
      <c r="J117" s="14"/>
      <c r="K117" s="14"/>
      <c r="L117" s="14">
        <v>84.325938677455696</v>
      </c>
      <c r="M117" s="14">
        <v>78.218967458339421</v>
      </c>
      <c r="N117" s="14">
        <v>72.585806656241317</v>
      </c>
      <c r="O117" s="14">
        <v>67.319752349776707</v>
      </c>
      <c r="P117" s="14">
        <v>62.484281119144029</v>
      </c>
      <c r="Q117" s="14">
        <v>58.221891296607467</v>
      </c>
      <c r="R117" s="14">
        <v>54.32532251084406</v>
      </c>
      <c r="S117" s="14">
        <v>50.614723767142692</v>
      </c>
      <c r="T117" s="14">
        <v>47.150676359913412</v>
      </c>
      <c r="U117" s="14">
        <v>43.946300871357295</v>
      </c>
      <c r="V117" s="14">
        <v>40.991582767785594</v>
      </c>
      <c r="W117" s="14">
        <v>38.351908012397999</v>
      </c>
      <c r="X117" s="14">
        <v>36.006462674008247</v>
      </c>
      <c r="Y117" s="14">
        <v>33.811402953208088</v>
      </c>
      <c r="Z117" s="14">
        <v>31.703175253858944</v>
      </c>
      <c r="AA117" s="14">
        <v>29.737831492610191</v>
      </c>
      <c r="AB117" s="14">
        <v>27.921158467848613</v>
      </c>
      <c r="AC117" s="14">
        <v>26.236506725974706</v>
      </c>
      <c r="AD117" s="14">
        <v>24.671188218790721</v>
      </c>
      <c r="AE117" s="14">
        <v>23.233104744021041</v>
      </c>
      <c r="AF117" s="14">
        <v>21.867515443351529</v>
      </c>
      <c r="AG117" s="14">
        <v>20.572242853963118</v>
      </c>
      <c r="AH117" s="14">
        <v>19.356458165972299</v>
      </c>
      <c r="AI117" s="14">
        <v>18.208490136936902</v>
      </c>
      <c r="AJ117" s="14">
        <v>17.116509079896435</v>
      </c>
      <c r="AK117" s="14">
        <v>16.086016956872314</v>
      </c>
      <c r="AL117" s="14">
        <v>15.118520925156481</v>
      </c>
      <c r="AM117" s="14">
        <v>14.18520517161372</v>
      </c>
      <c r="AN117" s="14">
        <v>13.308746571649619</v>
      </c>
      <c r="AO117" s="14">
        <v>12.473321786061456</v>
      </c>
      <c r="AP117" s="14">
        <v>11.673205554146017</v>
      </c>
      <c r="AQ117" s="14">
        <v>10.905590006905209</v>
      </c>
      <c r="AR117" s="14">
        <v>10.182274543796591</v>
      </c>
      <c r="AS117" s="14">
        <v>9.4947080367068377</v>
      </c>
      <c r="AT117" s="14">
        <v>8.8302525911252783</v>
      </c>
      <c r="AU117" s="14">
        <v>8.199079326470418</v>
      </c>
      <c r="AV117" s="14">
        <v>7.5971536076542829</v>
      </c>
      <c r="AW117" s="14">
        <v>7.0258739488489992</v>
      </c>
      <c r="AX117" s="14">
        <v>6.4794349735088339</v>
      </c>
      <c r="AY117" s="14">
        <v>5.9560563966139775</v>
      </c>
      <c r="AZ117" s="14">
        <v>5.4537202121184345</v>
      </c>
      <c r="BA117" s="14">
        <v>4.9679428980008655</v>
      </c>
      <c r="BB117" s="14">
        <v>4.5089702341774398</v>
      </c>
      <c r="BC117" s="14">
        <v>4.0682630973977423</v>
      </c>
      <c r="BD117" s="14">
        <v>3.6438745791300895</v>
      </c>
      <c r="BE117" s="14">
        <v>3.2391443868811365</v>
      </c>
      <c r="BF117" s="14">
        <v>2.857378272105938</v>
      </c>
      <c r="BG117" s="14">
        <v>2.4900095828197206</v>
      </c>
      <c r="BI117" s="38"/>
      <c r="BJ117" s="35"/>
      <c r="BK117" s="35"/>
      <c r="BL117" s="35"/>
      <c r="BM117" s="35"/>
      <c r="BN117" s="35"/>
      <c r="BO117" s="35"/>
      <c r="BP117" s="35"/>
      <c r="BR117" s="26"/>
      <c r="BS117" s="26"/>
      <c r="BT117" s="26"/>
      <c r="BU117" s="26"/>
      <c r="BV117" s="26"/>
      <c r="BW117" s="26"/>
    </row>
    <row r="118" spans="1:75" x14ac:dyDescent="0.25">
      <c r="A118" s="11"/>
      <c r="B118" s="12" t="s">
        <v>5</v>
      </c>
      <c r="C118" s="13">
        <v>0.8</v>
      </c>
      <c r="D118" s="14">
        <v>121</v>
      </c>
      <c r="E118" s="14">
        <v>113</v>
      </c>
      <c r="F118" s="14">
        <v>120</v>
      </c>
      <c r="G118" s="14">
        <v>110</v>
      </c>
      <c r="H118" s="14">
        <v>99</v>
      </c>
      <c r="I118" s="14">
        <v>87</v>
      </c>
      <c r="J118" s="14">
        <v>84</v>
      </c>
      <c r="K118" s="14">
        <v>88</v>
      </c>
      <c r="L118" s="14">
        <v>72</v>
      </c>
      <c r="M118" s="14">
        <v>69</v>
      </c>
      <c r="N118" s="14">
        <v>60</v>
      </c>
      <c r="O118" s="14">
        <v>58</v>
      </c>
      <c r="P118" s="14">
        <v>42</v>
      </c>
      <c r="Q118" s="14">
        <v>41</v>
      </c>
      <c r="R118" s="14">
        <v>40</v>
      </c>
      <c r="S118" s="14">
        <v>39</v>
      </c>
      <c r="T118" s="14">
        <v>37</v>
      </c>
      <c r="U118" s="14">
        <v>34</v>
      </c>
      <c r="V118" s="14">
        <v>28</v>
      </c>
      <c r="W118" s="14">
        <v>23</v>
      </c>
      <c r="X118" s="14">
        <v>22</v>
      </c>
      <c r="Y118" s="14">
        <v>25</v>
      </c>
      <c r="Z118" s="14">
        <v>22</v>
      </c>
      <c r="AA118" s="14">
        <v>17</v>
      </c>
      <c r="AB118" s="14">
        <v>11</v>
      </c>
      <c r="AC118" s="14">
        <v>11</v>
      </c>
      <c r="AD118" s="14">
        <v>12</v>
      </c>
      <c r="AE118" s="14">
        <v>10</v>
      </c>
      <c r="AF118" s="14">
        <v>12</v>
      </c>
      <c r="AG118" s="14">
        <v>12</v>
      </c>
      <c r="AH118" s="14">
        <v>12</v>
      </c>
      <c r="AI118" s="14">
        <v>11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Y118" s="14">
        <v>0</v>
      </c>
      <c r="AZ118" s="14">
        <v>0</v>
      </c>
      <c r="BA118" s="14">
        <v>0</v>
      </c>
      <c r="BB118" s="14">
        <v>0</v>
      </c>
      <c r="BC118" s="14">
        <v>0</v>
      </c>
      <c r="BD118" s="14">
        <v>0</v>
      </c>
      <c r="BE118" s="14">
        <v>0</v>
      </c>
      <c r="BF118" s="14">
        <v>0</v>
      </c>
      <c r="BG118" s="14">
        <v>0</v>
      </c>
      <c r="BI118" s="42"/>
      <c r="BJ118" s="36"/>
      <c r="BK118" s="36"/>
      <c r="BL118" s="36"/>
      <c r="BM118" s="36"/>
      <c r="BN118" s="36"/>
      <c r="BO118" s="36"/>
      <c r="BP118" s="36"/>
      <c r="BR118" s="27">
        <v>324</v>
      </c>
      <c r="BS118" s="27">
        <v>81</v>
      </c>
      <c r="BT118" s="27">
        <v>529</v>
      </c>
      <c r="BU118" s="27">
        <v>178</v>
      </c>
      <c r="BV118" s="27">
        <v>2815</v>
      </c>
      <c r="BW118" s="27">
        <v>778</v>
      </c>
    </row>
    <row r="119" spans="1:75" x14ac:dyDescent="0.25">
      <c r="A119" s="7" t="s">
        <v>20</v>
      </c>
      <c r="B119" s="8" t="s">
        <v>21</v>
      </c>
      <c r="C119" s="9">
        <v>0.8</v>
      </c>
      <c r="D119" s="10"/>
      <c r="E119" s="10"/>
      <c r="F119" s="10"/>
      <c r="G119" s="10"/>
      <c r="H119" s="10"/>
      <c r="I119" s="10"/>
      <c r="J119" s="10"/>
      <c r="K119" s="10"/>
      <c r="L119" s="10">
        <v>95.882714103221517</v>
      </c>
      <c r="M119" s="10">
        <v>96.715417970470114</v>
      </c>
      <c r="N119" s="10">
        <v>97.50401504208989</v>
      </c>
      <c r="O119" s="10">
        <v>98.244673262228673</v>
      </c>
      <c r="P119" s="10">
        <v>98.944454494573989</v>
      </c>
      <c r="Q119" s="10">
        <v>99.61974869033358</v>
      </c>
      <c r="R119" s="10">
        <v>100.26938387587012</v>
      </c>
      <c r="S119" s="10">
        <v>100.89010650005731</v>
      </c>
      <c r="T119" s="10">
        <v>101.48699850495099</v>
      </c>
      <c r="U119" s="10">
        <v>102.0619909049782</v>
      </c>
      <c r="V119" s="10">
        <v>102.61234622701427</v>
      </c>
      <c r="W119" s="10">
        <v>103.14533123792047</v>
      </c>
      <c r="X119" s="10">
        <v>103.66068618001893</v>
      </c>
      <c r="Y119" s="10">
        <v>104.16015777136761</v>
      </c>
      <c r="Z119" s="10">
        <v>104.64286306828667</v>
      </c>
      <c r="AA119" s="10">
        <v>105.10854420725822</v>
      </c>
      <c r="AB119" s="10">
        <v>105.55834775268846</v>
      </c>
      <c r="AC119" s="10">
        <v>105.99239384192373</v>
      </c>
      <c r="AD119" s="10">
        <v>106.41244616194271</v>
      </c>
      <c r="AE119" s="10">
        <v>106.81994734028905</v>
      </c>
      <c r="AF119" s="10">
        <v>107.21518811436727</v>
      </c>
      <c r="AG119" s="10">
        <v>107.59766456198531</v>
      </c>
      <c r="AH119" s="10">
        <v>107.96827740426424</v>
      </c>
      <c r="AI119" s="10">
        <v>108.32754010794429</v>
      </c>
      <c r="AJ119" s="10">
        <v>108.67554508852609</v>
      </c>
      <c r="AK119" s="10">
        <v>109.0129274713954</v>
      </c>
      <c r="AL119" s="10">
        <v>109.34025019180477</v>
      </c>
      <c r="AM119" s="10">
        <v>109.65820560817525</v>
      </c>
      <c r="AN119" s="10">
        <v>109.96668428239974</v>
      </c>
      <c r="AO119" s="10">
        <v>110.26635953659905</v>
      </c>
      <c r="AP119" s="10">
        <v>110.55770251455448</v>
      </c>
      <c r="AQ119" s="10">
        <v>110.84072671984147</v>
      </c>
      <c r="AR119" s="10">
        <v>111.11560483861929</v>
      </c>
      <c r="AS119" s="10">
        <v>111.3829584168296</v>
      </c>
      <c r="AT119" s="10">
        <v>111.64310290535755</v>
      </c>
      <c r="AU119" s="10">
        <v>111.89628153745011</v>
      </c>
      <c r="AV119" s="10">
        <v>112.14272693024137</v>
      </c>
      <c r="AW119" s="10">
        <v>112.3830935963917</v>
      </c>
      <c r="AX119" s="10">
        <v>112.61724707607698</v>
      </c>
      <c r="AY119" s="10">
        <v>112.84532565592443</v>
      </c>
      <c r="AZ119" s="10">
        <v>113.0674648490065</v>
      </c>
      <c r="BA119" s="10">
        <v>113.28421778213071</v>
      </c>
      <c r="BB119" s="10">
        <v>113.49583548690123</v>
      </c>
      <c r="BC119" s="10">
        <v>113.70208458126672</v>
      </c>
      <c r="BD119" s="10">
        <v>113.90342510323941</v>
      </c>
      <c r="BE119" s="10">
        <v>114.10049667962235</v>
      </c>
      <c r="BF119" s="10">
        <v>114.29315085627665</v>
      </c>
      <c r="BG119" s="10">
        <v>114.48150556404536</v>
      </c>
      <c r="BI119" s="37" t="s">
        <v>30</v>
      </c>
      <c r="BJ119" s="34">
        <f>IF(ISNUMBER(AO119-K120),(AO119-K120),"N/A")</f>
        <v>14.266359536599055</v>
      </c>
      <c r="BK119" s="34">
        <f>IF(ISNUMBER(AO119-K120),7*(AO119-K120)/30,"N/A")</f>
        <v>3.3288172252064459</v>
      </c>
      <c r="BL119" s="35">
        <f>IF(ISNUMBER(AO119-K120),(AO119-K120)/30,"N/A")</f>
        <v>0.47554531788663518</v>
      </c>
      <c r="BM119" s="35">
        <f>IF(ISNUMBER(AO121-K122),AO121-K122,"N/A")</f>
        <v>-9.2320236839038365</v>
      </c>
      <c r="BN119" s="35">
        <f>IF(ISNUMBER(AO121-K122),7*(AO121-K122)/30,"N/A")</f>
        <v>-2.1541388595775621</v>
      </c>
      <c r="BO119" s="35">
        <f>IF(ISNUMBER(AO121-K122),(AO121-K122)/30,"N/A")</f>
        <v>-0.30773412279679457</v>
      </c>
      <c r="BP119" s="35">
        <f>AO121</f>
        <v>0.76797631609616357</v>
      </c>
      <c r="BR119" s="26"/>
      <c r="BS119" s="26"/>
      <c r="BT119" s="26"/>
      <c r="BU119" s="26"/>
      <c r="BV119" s="26"/>
      <c r="BW119" s="26"/>
    </row>
    <row r="120" spans="1:75" x14ac:dyDescent="0.25">
      <c r="A120" s="11"/>
      <c r="B120" s="12" t="s">
        <v>5</v>
      </c>
      <c r="C120" s="13">
        <v>0.8</v>
      </c>
      <c r="D120" s="14">
        <v>90</v>
      </c>
      <c r="E120" s="14">
        <v>90</v>
      </c>
      <c r="F120" s="14">
        <v>92</v>
      </c>
      <c r="G120" s="14">
        <v>93</v>
      </c>
      <c r="H120" s="14">
        <v>94</v>
      </c>
      <c r="I120" s="14">
        <v>95</v>
      </c>
      <c r="J120" s="14">
        <v>96</v>
      </c>
      <c r="K120" s="14">
        <v>96</v>
      </c>
      <c r="L120" s="14">
        <v>96</v>
      </c>
      <c r="M120" s="14">
        <v>99</v>
      </c>
      <c r="N120" s="14">
        <v>100</v>
      </c>
      <c r="O120" s="14">
        <v>102</v>
      </c>
      <c r="P120" s="14">
        <v>102</v>
      </c>
      <c r="Q120" s="14">
        <v>102</v>
      </c>
      <c r="R120" s="14">
        <v>102</v>
      </c>
      <c r="S120" s="14">
        <v>102</v>
      </c>
      <c r="T120" s="14">
        <v>102</v>
      </c>
      <c r="U120" s="14">
        <v>102</v>
      </c>
      <c r="V120" s="14">
        <v>102</v>
      </c>
      <c r="W120" s="14">
        <v>103</v>
      </c>
      <c r="X120" s="14">
        <v>103</v>
      </c>
      <c r="Y120" s="14">
        <v>104</v>
      </c>
      <c r="Z120" s="14">
        <v>104</v>
      </c>
      <c r="AA120" s="14">
        <v>105</v>
      </c>
      <c r="AB120" s="14">
        <v>105</v>
      </c>
      <c r="AC120" s="14">
        <v>105</v>
      </c>
      <c r="AD120" s="14">
        <v>105</v>
      </c>
      <c r="AE120" s="14">
        <v>106</v>
      </c>
      <c r="AF120" s="14">
        <v>106</v>
      </c>
      <c r="AG120" s="14">
        <v>106</v>
      </c>
      <c r="AH120" s="14">
        <v>106</v>
      </c>
      <c r="AI120" s="14">
        <v>106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Y120" s="14">
        <v>0</v>
      </c>
      <c r="AZ120" s="14">
        <v>0</v>
      </c>
      <c r="BA120" s="14">
        <v>0</v>
      </c>
      <c r="BB120" s="14">
        <v>0</v>
      </c>
      <c r="BC120" s="14">
        <v>0</v>
      </c>
      <c r="BD120" s="14">
        <v>0</v>
      </c>
      <c r="BE120" s="14">
        <v>0</v>
      </c>
      <c r="BF120" s="14">
        <v>0</v>
      </c>
      <c r="BG120" s="14">
        <v>0</v>
      </c>
      <c r="BI120" s="38"/>
      <c r="BJ120" s="35"/>
      <c r="BK120" s="35"/>
      <c r="BL120" s="35"/>
      <c r="BM120" s="35"/>
      <c r="BN120" s="35"/>
      <c r="BO120" s="35"/>
      <c r="BP120" s="35"/>
      <c r="BR120" s="26"/>
      <c r="BS120" s="26"/>
      <c r="BT120" s="26"/>
      <c r="BU120" s="26"/>
      <c r="BV120" s="26"/>
      <c r="BW120" s="26"/>
    </row>
    <row r="121" spans="1:75" x14ac:dyDescent="0.25">
      <c r="A121" s="11" t="s">
        <v>20</v>
      </c>
      <c r="B121" s="15" t="s">
        <v>22</v>
      </c>
      <c r="C121" s="13">
        <v>0.8</v>
      </c>
      <c r="D121" s="14"/>
      <c r="E121" s="14"/>
      <c r="F121" s="14"/>
      <c r="G121" s="14"/>
      <c r="H121" s="14"/>
      <c r="I121" s="14"/>
      <c r="J121" s="14"/>
      <c r="K121" s="14"/>
      <c r="L121" s="14">
        <v>13.553571052170156</v>
      </c>
      <c r="M121" s="14">
        <v>12.515623001494463</v>
      </c>
      <c r="N121" s="14">
        <v>11.557949640704434</v>
      </c>
      <c r="O121" s="14">
        <v>10.647298271869136</v>
      </c>
      <c r="P121" s="14">
        <v>9.8047760352835169</v>
      </c>
      <c r="Q121" s="14">
        <v>9.0464065379102294</v>
      </c>
      <c r="R121" s="14">
        <v>8.345975973589784</v>
      </c>
      <c r="S121" s="14">
        <v>7.6958648930701177</v>
      </c>
      <c r="T121" s="14">
        <v>7.0951555362675904</v>
      </c>
      <c r="U121" s="14">
        <v>6.5370379092867656</v>
      </c>
      <c r="V121" s="14">
        <v>6.011000933352836</v>
      </c>
      <c r="W121" s="14">
        <v>5.5298656154008556</v>
      </c>
      <c r="X121" s="14">
        <v>5.1015070351047758</v>
      </c>
      <c r="Y121" s="14">
        <v>4.6946773506228281</v>
      </c>
      <c r="Z121" s="14">
        <v>4.3200941636400874</v>
      </c>
      <c r="AA121" s="14">
        <v>3.9733571052054293</v>
      </c>
      <c r="AB121" s="14">
        <v>3.6334651189080343</v>
      </c>
      <c r="AC121" s="14">
        <v>3.3295157288866442</v>
      </c>
      <c r="AD121" s="14">
        <v>3.0435045405242969</v>
      </c>
      <c r="AE121" s="14">
        <v>2.7668333790438182</v>
      </c>
      <c r="AF121" s="14">
        <v>2.5219429944175396</v>
      </c>
      <c r="AG121" s="14">
        <v>2.2796113939028411</v>
      </c>
      <c r="AH121" s="14">
        <v>2.0521596885043434</v>
      </c>
      <c r="AI121" s="14">
        <v>1.8359356758639684</v>
      </c>
      <c r="AJ121" s="14">
        <v>1.6290680869852918</v>
      </c>
      <c r="AK121" s="14">
        <v>1.4421827172427324</v>
      </c>
      <c r="AL121" s="14">
        <v>1.2579962166239995</v>
      </c>
      <c r="AM121" s="14">
        <v>1.0876221619583333</v>
      </c>
      <c r="AN121" s="14">
        <v>0.92288803491369931</v>
      </c>
      <c r="AO121" s="14">
        <v>0.76797631609616357</v>
      </c>
      <c r="AP121" s="14">
        <v>0.62182414151461329</v>
      </c>
      <c r="AQ121" s="14">
        <v>0.47883803874738107</v>
      </c>
      <c r="AR121" s="14">
        <v>0.34186245896843803</v>
      </c>
      <c r="AS121" s="14">
        <v>0.21212286449934603</v>
      </c>
      <c r="AT121" s="14">
        <v>9.0451573459275902E-2</v>
      </c>
      <c r="AU121" s="14" t="s">
        <v>41</v>
      </c>
      <c r="AV121" s="14" t="s">
        <v>41</v>
      </c>
      <c r="AW121" s="14" t="s">
        <v>41</v>
      </c>
      <c r="AX121" s="14" t="s">
        <v>41</v>
      </c>
      <c r="AY121" s="14" t="s">
        <v>41</v>
      </c>
      <c r="AZ121" s="14" t="s">
        <v>41</v>
      </c>
      <c r="BA121" s="14" t="s">
        <v>41</v>
      </c>
      <c r="BB121" s="14" t="s">
        <v>41</v>
      </c>
      <c r="BC121" s="14" t="s">
        <v>41</v>
      </c>
      <c r="BD121" s="14" t="s">
        <v>41</v>
      </c>
      <c r="BE121" s="14" t="s">
        <v>41</v>
      </c>
      <c r="BF121" s="14" t="s">
        <v>41</v>
      </c>
      <c r="BG121" s="14" t="s">
        <v>41</v>
      </c>
      <c r="BI121" s="38"/>
      <c r="BJ121" s="35"/>
      <c r="BK121" s="35"/>
      <c r="BL121" s="35"/>
      <c r="BM121" s="35"/>
      <c r="BN121" s="35"/>
      <c r="BO121" s="35"/>
      <c r="BP121" s="35"/>
      <c r="BR121" s="26"/>
      <c r="BS121" s="26"/>
      <c r="BT121" s="26"/>
      <c r="BU121" s="26"/>
      <c r="BV121" s="26"/>
      <c r="BW121" s="26"/>
    </row>
    <row r="122" spans="1:75" ht="15.75" thickBot="1" x14ac:dyDescent="0.3">
      <c r="A122" s="16"/>
      <c r="B122" s="17" t="s">
        <v>5</v>
      </c>
      <c r="C122" s="18">
        <v>0.8</v>
      </c>
      <c r="D122" s="19">
        <v>21</v>
      </c>
      <c r="E122" s="19">
        <v>18</v>
      </c>
      <c r="F122" s="19">
        <v>18</v>
      </c>
      <c r="G122" s="19">
        <v>17</v>
      </c>
      <c r="H122" s="19">
        <v>15</v>
      </c>
      <c r="I122" s="19">
        <v>15</v>
      </c>
      <c r="J122" s="19">
        <v>13</v>
      </c>
      <c r="K122" s="19">
        <v>10</v>
      </c>
      <c r="L122" s="19">
        <v>9</v>
      </c>
      <c r="M122" s="19">
        <v>12</v>
      </c>
      <c r="N122" s="19">
        <v>11</v>
      </c>
      <c r="O122" s="19">
        <v>10</v>
      </c>
      <c r="P122" s="19">
        <v>8</v>
      </c>
      <c r="Q122" s="19">
        <v>8</v>
      </c>
      <c r="R122" s="19">
        <v>6</v>
      </c>
      <c r="S122" s="19">
        <v>5</v>
      </c>
      <c r="T122" s="19">
        <v>2</v>
      </c>
      <c r="U122" s="19">
        <v>2</v>
      </c>
      <c r="V122" s="19">
        <v>2</v>
      </c>
      <c r="W122" s="19">
        <v>3</v>
      </c>
      <c r="X122" s="19">
        <v>3</v>
      </c>
      <c r="Y122" s="19">
        <v>4</v>
      </c>
      <c r="Z122" s="19">
        <v>1</v>
      </c>
      <c r="AA122" s="19">
        <v>1</v>
      </c>
      <c r="AB122" s="19">
        <v>1</v>
      </c>
      <c r="AC122" s="19">
        <v>0</v>
      </c>
      <c r="AD122" s="19">
        <v>0</v>
      </c>
      <c r="AE122" s="19">
        <v>1</v>
      </c>
      <c r="AF122" s="19">
        <v>1</v>
      </c>
      <c r="AG122" s="19">
        <v>1</v>
      </c>
      <c r="AH122" s="19">
        <v>1</v>
      </c>
      <c r="AI122" s="19">
        <v>1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I122" s="39"/>
      <c r="BJ122" s="40"/>
      <c r="BK122" s="40"/>
      <c r="BL122" s="40"/>
      <c r="BM122" s="40"/>
      <c r="BN122" s="40"/>
      <c r="BO122" s="40"/>
      <c r="BP122" s="40"/>
      <c r="BR122" s="28"/>
      <c r="BS122" s="28"/>
      <c r="BT122" s="28"/>
      <c r="BU122" s="28"/>
      <c r="BV122" s="28"/>
      <c r="BW122" s="28"/>
    </row>
  </sheetData>
  <mergeCells count="243">
    <mergeCell ref="D1:R1"/>
    <mergeCell ref="BI1:BO1"/>
    <mergeCell ref="BR1:BW1"/>
    <mergeCell ref="BI3:BI6"/>
    <mergeCell ref="BJ3:BJ6"/>
    <mergeCell ref="BK3:BK6"/>
    <mergeCell ref="BL3:BL6"/>
    <mergeCell ref="BM3:BM6"/>
    <mergeCell ref="BN3:BN6"/>
    <mergeCell ref="BO3:BO6"/>
    <mergeCell ref="BP3:BP6"/>
    <mergeCell ref="BI7:BI10"/>
    <mergeCell ref="BJ7:BJ10"/>
    <mergeCell ref="BK7:BK10"/>
    <mergeCell ref="BL7:BL10"/>
    <mergeCell ref="BM7:BM10"/>
    <mergeCell ref="BN7:BN10"/>
    <mergeCell ref="BO7:BO10"/>
    <mergeCell ref="BP7:BP10"/>
    <mergeCell ref="BO11:BO14"/>
    <mergeCell ref="BP11:BP14"/>
    <mergeCell ref="BI15:BI18"/>
    <mergeCell ref="BJ15:BJ18"/>
    <mergeCell ref="BK15:BK18"/>
    <mergeCell ref="BL15:BL18"/>
    <mergeCell ref="BM15:BM18"/>
    <mergeCell ref="BN15:BN18"/>
    <mergeCell ref="BO15:BO18"/>
    <mergeCell ref="BP15:BP18"/>
    <mergeCell ref="BI11:BI14"/>
    <mergeCell ref="BJ11:BJ14"/>
    <mergeCell ref="BK11:BK14"/>
    <mergeCell ref="BL11:BL14"/>
    <mergeCell ref="BM11:BM14"/>
    <mergeCell ref="BN11:BN14"/>
    <mergeCell ref="BO19:BO22"/>
    <mergeCell ref="BP19:BP22"/>
    <mergeCell ref="BI23:BI26"/>
    <mergeCell ref="BJ23:BJ26"/>
    <mergeCell ref="BK23:BK26"/>
    <mergeCell ref="BL23:BL26"/>
    <mergeCell ref="BM23:BM26"/>
    <mergeCell ref="BN23:BN26"/>
    <mergeCell ref="BO23:BO26"/>
    <mergeCell ref="BP23:BP26"/>
    <mergeCell ref="BI19:BI22"/>
    <mergeCell ref="BJ19:BJ22"/>
    <mergeCell ref="BK19:BK22"/>
    <mergeCell ref="BL19:BL22"/>
    <mergeCell ref="BM19:BM22"/>
    <mergeCell ref="BN19:BN22"/>
    <mergeCell ref="BO27:BO30"/>
    <mergeCell ref="BP27:BP30"/>
    <mergeCell ref="BI31:BI34"/>
    <mergeCell ref="BJ31:BJ34"/>
    <mergeCell ref="BK31:BK34"/>
    <mergeCell ref="BL31:BL34"/>
    <mergeCell ref="BM31:BM34"/>
    <mergeCell ref="BN31:BN34"/>
    <mergeCell ref="BO31:BO34"/>
    <mergeCell ref="BP31:BP34"/>
    <mergeCell ref="BI27:BI30"/>
    <mergeCell ref="BJ27:BJ30"/>
    <mergeCell ref="BK27:BK30"/>
    <mergeCell ref="BL27:BL30"/>
    <mergeCell ref="BM27:BM30"/>
    <mergeCell ref="BN27:BN30"/>
    <mergeCell ref="BO35:BO38"/>
    <mergeCell ref="BP35:BP38"/>
    <mergeCell ref="BI39:BI42"/>
    <mergeCell ref="BJ39:BJ42"/>
    <mergeCell ref="BK39:BK42"/>
    <mergeCell ref="BL39:BL42"/>
    <mergeCell ref="BM39:BM42"/>
    <mergeCell ref="BN39:BN42"/>
    <mergeCell ref="BO39:BO42"/>
    <mergeCell ref="BP39:BP42"/>
    <mergeCell ref="BI35:BI38"/>
    <mergeCell ref="BJ35:BJ38"/>
    <mergeCell ref="BK35:BK38"/>
    <mergeCell ref="BL35:BL38"/>
    <mergeCell ref="BM35:BM38"/>
    <mergeCell ref="BN35:BN38"/>
    <mergeCell ref="BO43:BO46"/>
    <mergeCell ref="BP43:BP46"/>
    <mergeCell ref="BI47:BI50"/>
    <mergeCell ref="BJ47:BJ50"/>
    <mergeCell ref="BK47:BK50"/>
    <mergeCell ref="BL47:BL50"/>
    <mergeCell ref="BM47:BM50"/>
    <mergeCell ref="BN47:BN50"/>
    <mergeCell ref="BO47:BO50"/>
    <mergeCell ref="BP47:BP50"/>
    <mergeCell ref="BI43:BI46"/>
    <mergeCell ref="BJ43:BJ46"/>
    <mergeCell ref="BK43:BK46"/>
    <mergeCell ref="BL43:BL46"/>
    <mergeCell ref="BM43:BM46"/>
    <mergeCell ref="BN43:BN46"/>
    <mergeCell ref="BO51:BO54"/>
    <mergeCell ref="BP51:BP54"/>
    <mergeCell ref="BI55:BI58"/>
    <mergeCell ref="BJ55:BJ58"/>
    <mergeCell ref="BK55:BK58"/>
    <mergeCell ref="BL55:BL58"/>
    <mergeCell ref="BM55:BM58"/>
    <mergeCell ref="BN55:BN58"/>
    <mergeCell ref="BO55:BO58"/>
    <mergeCell ref="BP55:BP58"/>
    <mergeCell ref="BI51:BI54"/>
    <mergeCell ref="BJ51:BJ54"/>
    <mergeCell ref="BK51:BK54"/>
    <mergeCell ref="BL51:BL54"/>
    <mergeCell ref="BM51:BM54"/>
    <mergeCell ref="BN51:BN54"/>
    <mergeCell ref="BO59:BO62"/>
    <mergeCell ref="BP59:BP62"/>
    <mergeCell ref="BI63:BI66"/>
    <mergeCell ref="BJ63:BJ66"/>
    <mergeCell ref="BK63:BK66"/>
    <mergeCell ref="BL63:BL66"/>
    <mergeCell ref="BM63:BM66"/>
    <mergeCell ref="BN63:BN66"/>
    <mergeCell ref="BO63:BO66"/>
    <mergeCell ref="BP63:BP66"/>
    <mergeCell ref="BI59:BI62"/>
    <mergeCell ref="BJ59:BJ62"/>
    <mergeCell ref="BK59:BK62"/>
    <mergeCell ref="BL59:BL62"/>
    <mergeCell ref="BM59:BM62"/>
    <mergeCell ref="BN59:BN62"/>
    <mergeCell ref="BO67:BO70"/>
    <mergeCell ref="BP67:BP70"/>
    <mergeCell ref="BI71:BI74"/>
    <mergeCell ref="BJ71:BJ74"/>
    <mergeCell ref="BK71:BK74"/>
    <mergeCell ref="BL71:BL74"/>
    <mergeCell ref="BM71:BM74"/>
    <mergeCell ref="BN71:BN74"/>
    <mergeCell ref="BO71:BO74"/>
    <mergeCell ref="BP71:BP74"/>
    <mergeCell ref="BI67:BI70"/>
    <mergeCell ref="BJ67:BJ70"/>
    <mergeCell ref="BK67:BK70"/>
    <mergeCell ref="BL67:BL70"/>
    <mergeCell ref="BM67:BM70"/>
    <mergeCell ref="BN67:BN70"/>
    <mergeCell ref="BO75:BO78"/>
    <mergeCell ref="BP75:BP78"/>
    <mergeCell ref="BI79:BI82"/>
    <mergeCell ref="BJ79:BJ82"/>
    <mergeCell ref="BK79:BK82"/>
    <mergeCell ref="BL79:BL82"/>
    <mergeCell ref="BM79:BM82"/>
    <mergeCell ref="BN79:BN82"/>
    <mergeCell ref="BO79:BO82"/>
    <mergeCell ref="BP79:BP82"/>
    <mergeCell ref="BI75:BI78"/>
    <mergeCell ref="BJ75:BJ78"/>
    <mergeCell ref="BK75:BK78"/>
    <mergeCell ref="BL75:BL78"/>
    <mergeCell ref="BM75:BM78"/>
    <mergeCell ref="BN75:BN78"/>
    <mergeCell ref="BO83:BO86"/>
    <mergeCell ref="BP83:BP86"/>
    <mergeCell ref="BI87:BI90"/>
    <mergeCell ref="BJ87:BJ90"/>
    <mergeCell ref="BK87:BK90"/>
    <mergeCell ref="BL87:BL90"/>
    <mergeCell ref="BM87:BM90"/>
    <mergeCell ref="BN87:BN90"/>
    <mergeCell ref="BO87:BO90"/>
    <mergeCell ref="BP87:BP90"/>
    <mergeCell ref="BI83:BI86"/>
    <mergeCell ref="BJ83:BJ86"/>
    <mergeCell ref="BK83:BK86"/>
    <mergeCell ref="BL83:BL86"/>
    <mergeCell ref="BM83:BM86"/>
    <mergeCell ref="BN83:BN86"/>
    <mergeCell ref="BO91:BO94"/>
    <mergeCell ref="BP91:BP94"/>
    <mergeCell ref="BI95:BI98"/>
    <mergeCell ref="BJ95:BJ98"/>
    <mergeCell ref="BK95:BK98"/>
    <mergeCell ref="BL95:BL98"/>
    <mergeCell ref="BM95:BM98"/>
    <mergeCell ref="BN95:BN98"/>
    <mergeCell ref="BO95:BO98"/>
    <mergeCell ref="BP95:BP98"/>
    <mergeCell ref="BI91:BI94"/>
    <mergeCell ref="BJ91:BJ94"/>
    <mergeCell ref="BK91:BK94"/>
    <mergeCell ref="BL91:BL94"/>
    <mergeCell ref="BM91:BM94"/>
    <mergeCell ref="BN91:BN94"/>
    <mergeCell ref="BO99:BO102"/>
    <mergeCell ref="BP99:BP102"/>
    <mergeCell ref="BI103:BI106"/>
    <mergeCell ref="BJ103:BJ106"/>
    <mergeCell ref="BK103:BK106"/>
    <mergeCell ref="BL103:BL106"/>
    <mergeCell ref="BM103:BM106"/>
    <mergeCell ref="BN103:BN106"/>
    <mergeCell ref="BO103:BO106"/>
    <mergeCell ref="BP103:BP106"/>
    <mergeCell ref="BI99:BI102"/>
    <mergeCell ref="BJ99:BJ102"/>
    <mergeCell ref="BK99:BK102"/>
    <mergeCell ref="BL99:BL102"/>
    <mergeCell ref="BM99:BM102"/>
    <mergeCell ref="BN99:BN102"/>
    <mergeCell ref="BO107:BO110"/>
    <mergeCell ref="BP107:BP110"/>
    <mergeCell ref="BI111:BI114"/>
    <mergeCell ref="BJ111:BJ114"/>
    <mergeCell ref="BK111:BK114"/>
    <mergeCell ref="BL111:BL114"/>
    <mergeCell ref="BM111:BM114"/>
    <mergeCell ref="BN111:BN114"/>
    <mergeCell ref="BO111:BO114"/>
    <mergeCell ref="BP111:BP114"/>
    <mergeCell ref="BI107:BI110"/>
    <mergeCell ref="BJ107:BJ110"/>
    <mergeCell ref="BK107:BK110"/>
    <mergeCell ref="BL107:BL110"/>
    <mergeCell ref="BM107:BM110"/>
    <mergeCell ref="BN107:BN110"/>
    <mergeCell ref="BO115:BO118"/>
    <mergeCell ref="BP115:BP118"/>
    <mergeCell ref="BI119:BI122"/>
    <mergeCell ref="BJ119:BJ122"/>
    <mergeCell ref="BK119:BK122"/>
    <mergeCell ref="BL119:BL122"/>
    <mergeCell ref="BM119:BM122"/>
    <mergeCell ref="BN119:BN122"/>
    <mergeCell ref="BO119:BO122"/>
    <mergeCell ref="BP119:BP122"/>
    <mergeCell ref="BI115:BI118"/>
    <mergeCell ref="BJ115:BJ118"/>
    <mergeCell ref="BK115:BK118"/>
    <mergeCell ref="BL115:BL118"/>
    <mergeCell ref="BM115:BM118"/>
    <mergeCell ref="BN115:BN1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97A9-722A-4DAC-B501-42184239BAFE}">
  <sheetPr>
    <tabColor rgb="FFFF0000"/>
  </sheetPr>
  <dimension ref="A1:BW122"/>
  <sheetViews>
    <sheetView showGridLines="0" zoomScale="60" zoomScaleNormal="60" workbookViewId="0">
      <pane xSplit="3" ySplit="2" topLeftCell="AX3" activePane="bottomRight" state="frozen"/>
      <selection activeCell="BH27" sqref="BH27"/>
      <selection pane="topRight" activeCell="BH27" sqref="BH27"/>
      <selection pane="bottomLeft" activeCell="BH27" sqref="BH27"/>
      <selection pane="bottomRight" activeCell="BR3" sqref="BR3:BW122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59" width="12.5703125" style="20" customWidth="1"/>
    <col min="60" max="60" width="9.140625" style="1"/>
    <col min="61" max="61" width="16.5703125" style="1" customWidth="1"/>
    <col min="62" max="64" width="16.42578125" style="1" customWidth="1"/>
    <col min="65" max="65" width="23.42578125" style="1" customWidth="1"/>
    <col min="66" max="66" width="21.5703125" style="1" customWidth="1"/>
    <col min="67" max="68" width="22.42578125" style="1" customWidth="1"/>
    <col min="69" max="69" width="9.140625" style="1"/>
    <col min="70" max="70" width="11.5703125" customWidth="1"/>
    <col min="71" max="71" width="10.85546875" customWidth="1"/>
    <col min="72" max="72" width="10.42578125" customWidth="1"/>
    <col min="73" max="73" width="12" customWidth="1"/>
    <col min="74" max="74" width="13" customWidth="1"/>
    <col min="75" max="75" width="13.140625" customWidth="1"/>
    <col min="76" max="16384" width="9.140625" style="1"/>
  </cols>
  <sheetData>
    <row r="1" spans="1:75" ht="18.600000000000001" customHeight="1" x14ac:dyDescent="0.25"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I1" s="43" t="s">
        <v>38</v>
      </c>
      <c r="BJ1" s="43"/>
      <c r="BK1" s="43"/>
      <c r="BL1" s="43"/>
      <c r="BM1" s="43"/>
      <c r="BN1" s="43"/>
      <c r="BO1" s="43"/>
      <c r="BP1" s="24"/>
      <c r="BR1" s="44" t="s">
        <v>23</v>
      </c>
      <c r="BS1" s="44"/>
      <c r="BT1" s="44"/>
      <c r="BU1" s="44"/>
      <c r="BV1" s="44"/>
      <c r="BW1" s="44"/>
    </row>
    <row r="2" spans="1:75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44340</v>
      </c>
      <c r="E2" s="3">
        <v>44341</v>
      </c>
      <c r="F2" s="3">
        <v>44342</v>
      </c>
      <c r="G2" s="3">
        <v>44343</v>
      </c>
      <c r="H2" s="3">
        <v>44344</v>
      </c>
      <c r="I2" s="3">
        <v>44345</v>
      </c>
      <c r="J2" s="3">
        <v>44346</v>
      </c>
      <c r="K2" s="3">
        <v>44347</v>
      </c>
      <c r="L2" s="3">
        <v>44348</v>
      </c>
      <c r="M2" s="3">
        <v>44349</v>
      </c>
      <c r="N2" s="3">
        <v>44350</v>
      </c>
      <c r="O2" s="3">
        <v>44351</v>
      </c>
      <c r="P2" s="3">
        <v>44352</v>
      </c>
      <c r="Q2" s="3">
        <v>44353</v>
      </c>
      <c r="R2" s="3">
        <v>44354</v>
      </c>
      <c r="S2" s="3">
        <v>44355</v>
      </c>
      <c r="T2" s="3">
        <v>44356</v>
      </c>
      <c r="U2" s="3">
        <v>44357</v>
      </c>
      <c r="V2" s="3">
        <v>44358</v>
      </c>
      <c r="W2" s="3">
        <v>44359</v>
      </c>
      <c r="X2" s="3">
        <v>44360</v>
      </c>
      <c r="Y2" s="3">
        <v>44361</v>
      </c>
      <c r="Z2" s="3">
        <v>44362</v>
      </c>
      <c r="AA2" s="3">
        <v>44363</v>
      </c>
      <c r="AB2" s="3">
        <v>44364</v>
      </c>
      <c r="AC2" s="3">
        <v>44365</v>
      </c>
      <c r="AD2" s="3">
        <v>44366</v>
      </c>
      <c r="AE2" s="3">
        <v>44367</v>
      </c>
      <c r="AF2" s="3">
        <v>44368</v>
      </c>
      <c r="AG2" s="3">
        <v>44369</v>
      </c>
      <c r="AH2" s="3">
        <v>44370</v>
      </c>
      <c r="AI2" s="3">
        <v>44371</v>
      </c>
      <c r="AJ2" s="3">
        <v>44372</v>
      </c>
      <c r="AK2" s="3">
        <v>44373</v>
      </c>
      <c r="AL2" s="3">
        <v>44374</v>
      </c>
      <c r="AM2" s="3">
        <v>44375</v>
      </c>
      <c r="AN2" s="3">
        <v>44376</v>
      </c>
      <c r="AO2" s="3">
        <v>44377</v>
      </c>
      <c r="AP2" s="3">
        <v>44378</v>
      </c>
      <c r="AQ2" s="3">
        <v>44379</v>
      </c>
      <c r="AR2" s="3">
        <v>44380</v>
      </c>
      <c r="AS2" s="3">
        <v>44381</v>
      </c>
      <c r="AT2" s="3">
        <v>44382</v>
      </c>
      <c r="AU2" s="3">
        <v>44383</v>
      </c>
      <c r="AV2" s="3">
        <v>44384</v>
      </c>
      <c r="AW2" s="3">
        <v>44385</v>
      </c>
      <c r="AX2" s="3">
        <v>44386</v>
      </c>
      <c r="AY2" s="3">
        <v>44387</v>
      </c>
      <c r="AZ2" s="3">
        <v>44388</v>
      </c>
      <c r="BA2" s="3">
        <v>44389</v>
      </c>
      <c r="BB2" s="3">
        <v>44390</v>
      </c>
      <c r="BC2" s="3">
        <v>44391</v>
      </c>
      <c r="BD2" s="3">
        <v>44392</v>
      </c>
      <c r="BE2" s="3">
        <v>44393</v>
      </c>
      <c r="BF2" s="3">
        <v>44394</v>
      </c>
      <c r="BG2" s="3">
        <v>44395</v>
      </c>
      <c r="BH2" s="3"/>
      <c r="BI2" s="5" t="s">
        <v>40</v>
      </c>
      <c r="BJ2" s="5" t="s">
        <v>31</v>
      </c>
      <c r="BK2" s="5" t="s">
        <v>32</v>
      </c>
      <c r="BL2" s="5" t="s">
        <v>33</v>
      </c>
      <c r="BM2" s="22" t="s">
        <v>34</v>
      </c>
      <c r="BN2" s="22" t="s">
        <v>35</v>
      </c>
      <c r="BO2" s="22" t="s">
        <v>36</v>
      </c>
      <c r="BP2" s="23" t="s">
        <v>39</v>
      </c>
      <c r="BR2" s="21" t="s">
        <v>24</v>
      </c>
      <c r="BS2" s="21" t="s">
        <v>25</v>
      </c>
      <c r="BT2" s="21" t="s">
        <v>26</v>
      </c>
      <c r="BU2" s="21" t="s">
        <v>37</v>
      </c>
      <c r="BV2" s="21" t="s">
        <v>27</v>
      </c>
      <c r="BW2" s="21" t="s">
        <v>28</v>
      </c>
    </row>
    <row r="3" spans="1:75" ht="15" customHeight="1" x14ac:dyDescent="0.25">
      <c r="A3" s="7" t="s">
        <v>3</v>
      </c>
      <c r="B3" s="8" t="s">
        <v>4</v>
      </c>
      <c r="C3" s="9">
        <v>0.9</v>
      </c>
      <c r="D3" s="10"/>
      <c r="E3" s="10"/>
      <c r="F3" s="10"/>
      <c r="G3" s="10"/>
      <c r="H3" s="10"/>
      <c r="I3" s="10"/>
      <c r="J3" s="10"/>
      <c r="K3" s="10"/>
      <c r="L3" s="10">
        <v>3074.4110563967843</v>
      </c>
      <c r="M3" s="10">
        <v>3102.539855606432</v>
      </c>
      <c r="N3" s="10">
        <v>3129.4773452448135</v>
      </c>
      <c r="O3" s="10">
        <v>3155.093295106868</v>
      </c>
      <c r="P3" s="10">
        <v>3179.7062426846824</v>
      </c>
      <c r="Q3" s="10">
        <v>3203.8533403261754</v>
      </c>
      <c r="R3" s="10">
        <v>3227.7681128684126</v>
      </c>
      <c r="S3" s="10">
        <v>3251.4340366841498</v>
      </c>
      <c r="T3" s="10">
        <v>3274.7441854466451</v>
      </c>
      <c r="U3" s="10">
        <v>3297.602957560819</v>
      </c>
      <c r="V3" s="10">
        <v>3320.0060633483372</v>
      </c>
      <c r="W3" s="10">
        <v>3342.0694027608697</v>
      </c>
      <c r="X3" s="10">
        <v>3363.8512982244283</v>
      </c>
      <c r="Y3" s="10">
        <v>3385.3989148241817</v>
      </c>
      <c r="Z3" s="10">
        <v>3406.6155948475498</v>
      </c>
      <c r="AA3" s="10">
        <v>3427.5084397146784</v>
      </c>
      <c r="AB3" s="10">
        <v>3448.078452696609</v>
      </c>
      <c r="AC3" s="10">
        <v>3468.3814749811063</v>
      </c>
      <c r="AD3" s="10">
        <v>3488.4209940560395</v>
      </c>
      <c r="AE3" s="10">
        <v>3508.1935222179309</v>
      </c>
      <c r="AF3" s="10">
        <v>3527.7281428521092</v>
      </c>
      <c r="AG3" s="10">
        <v>3546.989882702379</v>
      </c>
      <c r="AH3" s="10">
        <v>3565.9828485638063</v>
      </c>
      <c r="AI3" s="10">
        <v>3584.7427406480056</v>
      </c>
      <c r="AJ3" s="10">
        <v>3603.2697676990865</v>
      </c>
      <c r="AK3" s="10">
        <v>3621.5709704544279</v>
      </c>
      <c r="AL3" s="10">
        <v>3639.6175796398165</v>
      </c>
      <c r="AM3" s="10">
        <v>3657.440538087707</v>
      </c>
      <c r="AN3" s="10">
        <v>3675.0444794803479</v>
      </c>
      <c r="AO3" s="10">
        <v>3692.4348779039065</v>
      </c>
      <c r="AP3" s="10">
        <v>3709.6094611628141</v>
      </c>
      <c r="AQ3" s="10">
        <v>3726.5715701810695</v>
      </c>
      <c r="AR3" s="10">
        <v>3743.3226383744986</v>
      </c>
      <c r="AS3" s="10">
        <v>3759.8641926905766</v>
      </c>
      <c r="AT3" s="10">
        <v>3776.2300372220707</v>
      </c>
      <c r="AU3" s="10">
        <v>3792.3956921973877</v>
      </c>
      <c r="AV3" s="10">
        <v>3808.3585675673894</v>
      </c>
      <c r="AW3" s="10">
        <v>3824.1514675709041</v>
      </c>
      <c r="AX3" s="10">
        <v>3839.7496472041676</v>
      </c>
      <c r="AY3" s="10">
        <v>3855.1822551670703</v>
      </c>
      <c r="AZ3" s="10">
        <v>3870.4240481610177</v>
      </c>
      <c r="BA3" s="10">
        <v>3885.5037534287694</v>
      </c>
      <c r="BB3" s="10">
        <v>3900.3953020671324</v>
      </c>
      <c r="BC3" s="10">
        <v>3915.1272808164867</v>
      </c>
      <c r="BD3" s="10">
        <v>3929.7055237715103</v>
      </c>
      <c r="BE3" s="10">
        <v>3944.1002721623227</v>
      </c>
      <c r="BF3" s="10">
        <v>3958.3712656585049</v>
      </c>
      <c r="BG3" s="10">
        <v>3972.466292265497</v>
      </c>
      <c r="BI3" s="37" t="s">
        <v>29</v>
      </c>
      <c r="BJ3" s="34">
        <f>IF(ISNUMBER(AO3-K4),(AO3-K4),"N/A")</f>
        <v>630.43487790390645</v>
      </c>
      <c r="BK3" s="34">
        <f>IF(ISNUMBER(AO3-K4),7*(AO3-K4)/30,"N/A")</f>
        <v>147.10147151091149</v>
      </c>
      <c r="BL3" s="34">
        <f>IF(ISNUMBER(AO3-K4),(AO3-K4)/30,"N/A")</f>
        <v>21.014495930130217</v>
      </c>
      <c r="BM3" s="34">
        <f>IF(ISNUMBER(AO5-K6),AO5-K6,"N/A")</f>
        <v>-407.5501406687398</v>
      </c>
      <c r="BN3" s="34">
        <f>IF(ISNUMBER(AO5-K6),7*(AO5-K6)/30,"N/A")</f>
        <v>-95.095032822705946</v>
      </c>
      <c r="BO3" s="34">
        <f>IF(ISNUMBER(AO5-K6),(AO5-K6)/30,"N/A")</f>
        <v>-13.585004688957993</v>
      </c>
      <c r="BP3" s="34">
        <f>AO5</f>
        <v>140.44985933126023</v>
      </c>
      <c r="BR3" s="25"/>
      <c r="BS3" s="25"/>
      <c r="BT3" s="25"/>
      <c r="BU3" s="25"/>
      <c r="BV3" s="25"/>
      <c r="BW3" s="25"/>
    </row>
    <row r="4" spans="1:75" x14ac:dyDescent="0.25">
      <c r="A4" s="11"/>
      <c r="B4" s="12" t="s">
        <v>5</v>
      </c>
      <c r="C4" s="13">
        <v>0.9</v>
      </c>
      <c r="D4" s="14">
        <v>2777</v>
      </c>
      <c r="E4" s="14">
        <v>2836</v>
      </c>
      <c r="F4" s="14">
        <v>2897</v>
      </c>
      <c r="G4" s="14">
        <v>2935</v>
      </c>
      <c r="H4" s="14">
        <v>2975</v>
      </c>
      <c r="I4" s="14">
        <v>2994</v>
      </c>
      <c r="J4" s="14">
        <v>3021</v>
      </c>
      <c r="K4" s="14">
        <v>3062</v>
      </c>
      <c r="L4" s="14">
        <v>3090</v>
      </c>
      <c r="M4" s="14">
        <v>3128</v>
      </c>
      <c r="N4" s="14">
        <v>3148</v>
      </c>
      <c r="O4" s="14">
        <v>3176</v>
      </c>
      <c r="P4" s="14">
        <v>3192</v>
      </c>
      <c r="Q4" s="14">
        <v>3204</v>
      </c>
      <c r="R4" s="14">
        <v>3218</v>
      </c>
      <c r="S4" s="14">
        <v>3239</v>
      </c>
      <c r="T4" s="14">
        <v>3254</v>
      </c>
      <c r="U4" s="14">
        <v>3273</v>
      </c>
      <c r="V4" s="14">
        <v>3283</v>
      </c>
      <c r="W4" s="14">
        <v>3290</v>
      </c>
      <c r="X4" s="14">
        <v>3295</v>
      </c>
      <c r="Y4" s="14">
        <v>3304</v>
      </c>
      <c r="Z4" s="14">
        <v>3313</v>
      </c>
      <c r="AA4" s="14">
        <v>3319</v>
      </c>
      <c r="AB4" s="14">
        <v>3343</v>
      </c>
      <c r="AC4" s="14">
        <v>3351</v>
      </c>
      <c r="AD4" s="14">
        <v>3361</v>
      </c>
      <c r="AE4" s="14">
        <v>3363</v>
      </c>
      <c r="AF4" s="14">
        <v>3371</v>
      </c>
      <c r="AG4" s="14">
        <v>3378</v>
      </c>
      <c r="AH4" s="14">
        <v>3384</v>
      </c>
      <c r="AI4" s="14">
        <v>3386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I4" s="38"/>
      <c r="BJ4" s="35"/>
      <c r="BK4" s="35"/>
      <c r="BL4" s="35"/>
      <c r="BM4" s="35"/>
      <c r="BN4" s="35"/>
      <c r="BO4" s="35"/>
      <c r="BP4" s="35"/>
      <c r="BR4" s="26"/>
      <c r="BS4" s="26"/>
      <c r="BT4" s="26"/>
      <c r="BU4" s="26"/>
      <c r="BV4" s="26"/>
      <c r="BW4" s="26"/>
    </row>
    <row r="5" spans="1:75" x14ac:dyDescent="0.25">
      <c r="A5" s="11" t="s">
        <v>3</v>
      </c>
      <c r="B5" s="15" t="s">
        <v>6</v>
      </c>
      <c r="C5" s="13">
        <v>0.9</v>
      </c>
      <c r="D5" s="14"/>
      <c r="E5" s="14"/>
      <c r="F5" s="14"/>
      <c r="G5" s="14"/>
      <c r="H5" s="14"/>
      <c r="I5" s="14"/>
      <c r="J5" s="14"/>
      <c r="K5" s="14"/>
      <c r="L5" s="14">
        <v>503.97789751512971</v>
      </c>
      <c r="M5" s="14">
        <v>468.53803363752587</v>
      </c>
      <c r="N5" s="14">
        <v>436.12426831847665</v>
      </c>
      <c r="O5" s="14">
        <v>406.05947988694726</v>
      </c>
      <c r="P5" s="14">
        <v>378.74513485070753</v>
      </c>
      <c r="Q5" s="14">
        <v>355.0596468544573</v>
      </c>
      <c r="R5" s="14">
        <v>333.87344550647214</v>
      </c>
      <c r="S5" s="14">
        <v>314.05975082707744</v>
      </c>
      <c r="T5" s="14">
        <v>295.87129027434474</v>
      </c>
      <c r="U5" s="14">
        <v>279.3250229769896</v>
      </c>
      <c r="V5" s="14">
        <v>264.31671331592054</v>
      </c>
      <c r="W5" s="14">
        <v>251.33573264781677</v>
      </c>
      <c r="X5" s="14">
        <v>240.19736470249649</v>
      </c>
      <c r="Y5" s="14">
        <v>230.03076522160825</v>
      </c>
      <c r="Z5" s="14">
        <v>220.36490432488688</v>
      </c>
      <c r="AA5" s="14">
        <v>211.49647664260823</v>
      </c>
      <c r="AB5" s="14">
        <v>203.44413696782615</v>
      </c>
      <c r="AC5" s="14">
        <v>196.17625426863813</v>
      </c>
      <c r="AD5" s="14">
        <v>189.55929816541209</v>
      </c>
      <c r="AE5" s="14">
        <v>183.62183653489916</v>
      </c>
      <c r="AF5" s="14">
        <v>178.03615524894909</v>
      </c>
      <c r="AG5" s="14">
        <v>172.7808631729967</v>
      </c>
      <c r="AH5" s="14">
        <v>167.87358510048799</v>
      </c>
      <c r="AI5" s="14">
        <v>163.27744029427544</v>
      </c>
      <c r="AJ5" s="14">
        <v>158.9340733921895</v>
      </c>
      <c r="AK5" s="14">
        <v>154.8466341994675</v>
      </c>
      <c r="AL5" s="14">
        <v>151.02137736615251</v>
      </c>
      <c r="AM5" s="14">
        <v>147.29323785213853</v>
      </c>
      <c r="AN5" s="14">
        <v>143.79862751718269</v>
      </c>
      <c r="AO5" s="14">
        <v>140.44985933126023</v>
      </c>
      <c r="AP5" s="14">
        <v>137.18829712889283</v>
      </c>
      <c r="AQ5" s="14">
        <v>134.03132657393445</v>
      </c>
      <c r="AR5" s="14">
        <v>131.05546551805205</v>
      </c>
      <c r="AS5" s="14">
        <v>128.18436550493874</v>
      </c>
      <c r="AT5" s="14">
        <v>125.37929547769465</v>
      </c>
      <c r="AU5" s="14">
        <v>122.67780579780758</v>
      </c>
      <c r="AV5" s="14">
        <v>120.05678776835312</v>
      </c>
      <c r="AW5" s="14">
        <v>117.52946459370423</v>
      </c>
      <c r="AX5" s="14">
        <v>115.06716332279878</v>
      </c>
      <c r="AY5" s="14">
        <v>112.69502437738188</v>
      </c>
      <c r="AZ5" s="14">
        <v>110.38080367324638</v>
      </c>
      <c r="BA5" s="14">
        <v>108.10055769962938</v>
      </c>
      <c r="BB5" s="14">
        <v>105.88592719014662</v>
      </c>
      <c r="BC5" s="14">
        <v>103.74873028981192</v>
      </c>
      <c r="BD5" s="14">
        <v>101.66126118829411</v>
      </c>
      <c r="BE5" s="14">
        <v>99.581150807324946</v>
      </c>
      <c r="BF5" s="14">
        <v>97.614035613730096</v>
      </c>
      <c r="BG5" s="14">
        <v>95.664161887779244</v>
      </c>
      <c r="BI5" s="38"/>
      <c r="BJ5" s="35"/>
      <c r="BK5" s="35"/>
      <c r="BL5" s="35"/>
      <c r="BM5" s="35"/>
      <c r="BN5" s="35"/>
      <c r="BO5" s="35"/>
      <c r="BP5" s="35"/>
      <c r="BR5" s="26"/>
      <c r="BS5" s="26"/>
      <c r="BT5" s="26"/>
      <c r="BU5" s="26"/>
      <c r="BV5" s="26"/>
      <c r="BW5" s="26"/>
    </row>
    <row r="6" spans="1:75" x14ac:dyDescent="0.25">
      <c r="A6" s="11"/>
      <c r="B6" s="12" t="s">
        <v>5</v>
      </c>
      <c r="C6" s="13">
        <v>0.9</v>
      </c>
      <c r="D6" s="14">
        <v>876</v>
      </c>
      <c r="E6" s="14">
        <v>784</v>
      </c>
      <c r="F6" s="14">
        <v>758</v>
      </c>
      <c r="G6" s="14">
        <v>667</v>
      </c>
      <c r="H6" s="14">
        <v>608</v>
      </c>
      <c r="I6" s="14">
        <v>510</v>
      </c>
      <c r="J6" s="14">
        <v>510</v>
      </c>
      <c r="K6" s="14">
        <v>548</v>
      </c>
      <c r="L6" s="14">
        <v>473</v>
      </c>
      <c r="M6" s="14">
        <v>438</v>
      </c>
      <c r="N6" s="14">
        <v>390</v>
      </c>
      <c r="O6" s="14">
        <v>362</v>
      </c>
      <c r="P6" s="14">
        <v>300</v>
      </c>
      <c r="Q6" s="14">
        <v>298</v>
      </c>
      <c r="R6" s="14">
        <v>299</v>
      </c>
      <c r="S6" s="14">
        <v>281</v>
      </c>
      <c r="T6" s="14">
        <v>251</v>
      </c>
      <c r="U6" s="14">
        <v>230</v>
      </c>
      <c r="V6" s="14">
        <v>181</v>
      </c>
      <c r="W6" s="14">
        <v>154</v>
      </c>
      <c r="X6" s="14">
        <v>148</v>
      </c>
      <c r="Y6" s="14">
        <v>164</v>
      </c>
      <c r="Z6" s="14">
        <v>137</v>
      </c>
      <c r="AA6" s="14">
        <v>116</v>
      </c>
      <c r="AB6" s="14">
        <v>114</v>
      </c>
      <c r="AC6" s="14">
        <v>106</v>
      </c>
      <c r="AD6" s="14">
        <v>83</v>
      </c>
      <c r="AE6" s="14">
        <v>80</v>
      </c>
      <c r="AF6" s="14">
        <v>85</v>
      </c>
      <c r="AG6" s="14">
        <v>82</v>
      </c>
      <c r="AH6" s="14">
        <v>77</v>
      </c>
      <c r="AI6" s="14">
        <v>74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I6" s="42"/>
      <c r="BJ6" s="36"/>
      <c r="BK6" s="36"/>
      <c r="BL6" s="36"/>
      <c r="BM6" s="36"/>
      <c r="BN6" s="36"/>
      <c r="BO6" s="36"/>
      <c r="BP6" s="36"/>
      <c r="BR6" s="27">
        <v>2162</v>
      </c>
      <c r="BS6" s="27">
        <v>654</v>
      </c>
      <c r="BT6" s="27">
        <v>3729</v>
      </c>
      <c r="BU6" s="27">
        <v>1584</v>
      </c>
      <c r="BV6" s="27">
        <v>22746</v>
      </c>
      <c r="BW6" s="27">
        <v>6185</v>
      </c>
    </row>
    <row r="7" spans="1:75" x14ac:dyDescent="0.25">
      <c r="A7" s="7" t="s">
        <v>3</v>
      </c>
      <c r="B7" s="8" t="s">
        <v>21</v>
      </c>
      <c r="C7" s="9">
        <v>0.9</v>
      </c>
      <c r="D7" s="10"/>
      <c r="E7" s="10"/>
      <c r="F7" s="10"/>
      <c r="G7" s="10"/>
      <c r="H7" s="10"/>
      <c r="I7" s="10"/>
      <c r="J7" s="10"/>
      <c r="K7" s="10"/>
      <c r="L7" s="10">
        <v>731.21887257813069</v>
      </c>
      <c r="M7" s="10">
        <v>738.09966339392849</v>
      </c>
      <c r="N7" s="10">
        <v>744.66818040294493</v>
      </c>
      <c r="O7" s="10">
        <v>750.89002648321184</v>
      </c>
      <c r="P7" s="10">
        <v>756.83500371149057</v>
      </c>
      <c r="Q7" s="10">
        <v>762.64116869911413</v>
      </c>
      <c r="R7" s="10">
        <v>768.31412138291489</v>
      </c>
      <c r="S7" s="10">
        <v>773.83110397132987</v>
      </c>
      <c r="T7" s="10">
        <v>779.2292777831608</v>
      </c>
      <c r="U7" s="10">
        <v>784.51639799453187</v>
      </c>
      <c r="V7" s="10">
        <v>789.66536897262631</v>
      </c>
      <c r="W7" s="10">
        <v>794.74881768094747</v>
      </c>
      <c r="X7" s="10">
        <v>799.75796543354227</v>
      </c>
      <c r="Y7" s="10">
        <v>804.70717292116751</v>
      </c>
      <c r="Z7" s="10">
        <v>809.57870879623624</v>
      </c>
      <c r="AA7" s="10">
        <v>814.36812778784224</v>
      </c>
      <c r="AB7" s="10">
        <v>819.0796896163356</v>
      </c>
      <c r="AC7" s="10">
        <v>823.71894905978479</v>
      </c>
      <c r="AD7" s="10">
        <v>828.29431884926817</v>
      </c>
      <c r="AE7" s="10">
        <v>832.81347232573535</v>
      </c>
      <c r="AF7" s="10">
        <v>837.27613519194529</v>
      </c>
      <c r="AG7" s="10">
        <v>841.67662095030573</v>
      </c>
      <c r="AH7" s="10">
        <v>846.01632334345231</v>
      </c>
      <c r="AI7" s="10">
        <v>850.29992146736186</v>
      </c>
      <c r="AJ7" s="10">
        <v>854.52683936339054</v>
      </c>
      <c r="AK7" s="10">
        <v>858.69800056757776</v>
      </c>
      <c r="AL7" s="10">
        <v>862.81521919308398</v>
      </c>
      <c r="AM7" s="10">
        <v>866.88191870077935</v>
      </c>
      <c r="AN7" s="10">
        <v>870.89575057995171</v>
      </c>
      <c r="AO7" s="10">
        <v>874.86082769711356</v>
      </c>
      <c r="AP7" s="10">
        <v>878.77587254268656</v>
      </c>
      <c r="AQ7" s="10">
        <v>882.64217269519577</v>
      </c>
      <c r="AR7" s="10">
        <v>886.46023973218144</v>
      </c>
      <c r="AS7" s="10">
        <v>890.23064569495364</v>
      </c>
      <c r="AT7" s="10">
        <v>893.95754278344248</v>
      </c>
      <c r="AU7" s="10">
        <v>897.63896652932817</v>
      </c>
      <c r="AV7" s="10">
        <v>901.27498724417273</v>
      </c>
      <c r="AW7" s="10">
        <v>904.8696050503695</v>
      </c>
      <c r="AX7" s="10">
        <v>908.42062061900651</v>
      </c>
      <c r="AY7" s="10">
        <v>911.93163642729087</v>
      </c>
      <c r="AZ7" s="10">
        <v>915.40044951727759</v>
      </c>
      <c r="BA7" s="10">
        <v>918.83048791103647</v>
      </c>
      <c r="BB7" s="10">
        <v>922.21919025074931</v>
      </c>
      <c r="BC7" s="10">
        <v>925.57009011771879</v>
      </c>
      <c r="BD7" s="10">
        <v>928.88418169687793</v>
      </c>
      <c r="BE7" s="10">
        <v>932.15868591094659</v>
      </c>
      <c r="BF7" s="10">
        <v>935.40036218846581</v>
      </c>
      <c r="BG7" s="10">
        <v>938.60419784918486</v>
      </c>
      <c r="BI7" s="37" t="s">
        <v>30</v>
      </c>
      <c r="BJ7" s="34">
        <f>IF(ISNUMBER(AO7-K8),(AO7-K8),"N/A")</f>
        <v>147.86082769711356</v>
      </c>
      <c r="BK7" s="34">
        <f>IF(ISNUMBER(AO7-K8),7*(AO7-K8)/30,"N/A")</f>
        <v>34.500859795993165</v>
      </c>
      <c r="BL7" s="35">
        <f>IF(ISNUMBER(AO7-K8),(AO7-K8)/30,"N/A")</f>
        <v>4.9286942565704521</v>
      </c>
      <c r="BM7" s="35">
        <f>IF(ISNUMBER(AO9-K10),AO9-K10,"N/A")</f>
        <v>-97.795476274482041</v>
      </c>
      <c r="BN7" s="35">
        <f>IF(ISNUMBER(AO9-K10),7*(AO9-K10)/30,"N/A")</f>
        <v>-22.818944464045806</v>
      </c>
      <c r="BO7" s="35">
        <f>IF(ISNUMBER(AO9-K10),(AO9-K10)/30,"N/A")</f>
        <v>-3.2598492091494014</v>
      </c>
      <c r="BP7" s="35">
        <f>AO9</f>
        <v>18.204523725517966</v>
      </c>
      <c r="BR7" s="26"/>
      <c r="BS7" s="26"/>
      <c r="BT7" s="26"/>
      <c r="BU7" s="26"/>
      <c r="BV7" s="26"/>
      <c r="BW7" s="26"/>
    </row>
    <row r="8" spans="1:75" x14ac:dyDescent="0.25">
      <c r="A8" s="11"/>
      <c r="B8" s="12" t="s">
        <v>5</v>
      </c>
      <c r="C8" s="13">
        <v>0.9</v>
      </c>
      <c r="D8" s="14">
        <v>668</v>
      </c>
      <c r="E8" s="14">
        <v>677</v>
      </c>
      <c r="F8" s="14">
        <v>693</v>
      </c>
      <c r="G8" s="14">
        <v>702</v>
      </c>
      <c r="H8" s="14">
        <v>706</v>
      </c>
      <c r="I8" s="14">
        <v>711</v>
      </c>
      <c r="J8" s="14">
        <v>719</v>
      </c>
      <c r="K8" s="14">
        <v>727</v>
      </c>
      <c r="L8" s="14">
        <v>731</v>
      </c>
      <c r="M8" s="14">
        <v>739</v>
      </c>
      <c r="N8" s="14">
        <v>746</v>
      </c>
      <c r="O8" s="14">
        <v>751</v>
      </c>
      <c r="P8" s="14">
        <v>753</v>
      </c>
      <c r="Q8" s="14">
        <v>756</v>
      </c>
      <c r="R8" s="14">
        <v>761</v>
      </c>
      <c r="S8" s="14">
        <v>767</v>
      </c>
      <c r="T8" s="14">
        <v>771</v>
      </c>
      <c r="U8" s="14">
        <v>775</v>
      </c>
      <c r="V8" s="14">
        <v>775</v>
      </c>
      <c r="W8" s="14">
        <v>779</v>
      </c>
      <c r="X8" s="14">
        <v>779</v>
      </c>
      <c r="Y8" s="14">
        <v>781</v>
      </c>
      <c r="Z8" s="14">
        <v>782</v>
      </c>
      <c r="AA8" s="14">
        <v>783</v>
      </c>
      <c r="AB8" s="14">
        <v>787</v>
      </c>
      <c r="AC8" s="14">
        <v>791</v>
      </c>
      <c r="AD8" s="14">
        <v>792</v>
      </c>
      <c r="AE8" s="14">
        <v>794</v>
      </c>
      <c r="AF8" s="14">
        <v>794</v>
      </c>
      <c r="AG8" s="14">
        <v>794</v>
      </c>
      <c r="AH8" s="14">
        <v>794</v>
      </c>
      <c r="AI8" s="14">
        <v>795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I8" s="38"/>
      <c r="BJ8" s="35"/>
      <c r="BK8" s="35"/>
      <c r="BL8" s="35"/>
      <c r="BM8" s="35"/>
      <c r="BN8" s="35"/>
      <c r="BO8" s="35"/>
      <c r="BP8" s="35"/>
      <c r="BR8" s="26"/>
      <c r="BS8" s="26"/>
      <c r="BT8" s="26"/>
      <c r="BU8" s="26"/>
      <c r="BV8" s="26"/>
      <c r="BW8" s="26"/>
    </row>
    <row r="9" spans="1:75" x14ac:dyDescent="0.25">
      <c r="A9" s="11" t="s">
        <v>3</v>
      </c>
      <c r="B9" s="15" t="s">
        <v>22</v>
      </c>
      <c r="C9" s="13">
        <v>0.9</v>
      </c>
      <c r="D9" s="14"/>
      <c r="E9" s="14"/>
      <c r="F9" s="14"/>
      <c r="G9" s="14"/>
      <c r="H9" s="14"/>
      <c r="I9" s="14"/>
      <c r="J9" s="14"/>
      <c r="K9" s="14"/>
      <c r="L9" s="14">
        <v>108.34548855243033</v>
      </c>
      <c r="M9" s="14">
        <v>100.15228081873907</v>
      </c>
      <c r="N9" s="14">
        <v>92.641355156728565</v>
      </c>
      <c r="O9" s="14">
        <v>85.521567177238978</v>
      </c>
      <c r="P9" s="14">
        <v>78.982847483081741</v>
      </c>
      <c r="Q9" s="14">
        <v>73.160313180545074</v>
      </c>
      <c r="R9" s="14">
        <v>67.855813169970048</v>
      </c>
      <c r="S9" s="14">
        <v>63.006656143735079</v>
      </c>
      <c r="T9" s="14">
        <v>58.598274993491799</v>
      </c>
      <c r="U9" s="14">
        <v>54.560571246576174</v>
      </c>
      <c r="V9" s="14">
        <v>50.80178195703148</v>
      </c>
      <c r="W9" s="14">
        <v>47.439826811648516</v>
      </c>
      <c r="X9" s="14">
        <v>44.52917332671425</v>
      </c>
      <c r="Y9" s="14">
        <v>41.797348782875602</v>
      </c>
      <c r="Z9" s="14">
        <v>39.341598644194377</v>
      </c>
      <c r="AA9" s="14">
        <v>37.122095235887706</v>
      </c>
      <c r="AB9" s="14">
        <v>34.948284832390748</v>
      </c>
      <c r="AC9" s="14">
        <v>33.07487178290053</v>
      </c>
      <c r="AD9" s="14">
        <v>31.336528040844186</v>
      </c>
      <c r="AE9" s="14">
        <v>29.655785584418879</v>
      </c>
      <c r="AF9" s="14">
        <v>28.224435855763673</v>
      </c>
      <c r="AG9" s="14">
        <v>26.796647704720801</v>
      </c>
      <c r="AH9" s="14">
        <v>25.475558714683402</v>
      </c>
      <c r="AI9" s="14">
        <v>24.232054498802331</v>
      </c>
      <c r="AJ9" s="14">
        <v>23.043475848124832</v>
      </c>
      <c r="AK9" s="14">
        <v>22.001704661763686</v>
      </c>
      <c r="AL9" s="14">
        <v>20.955440726027199</v>
      </c>
      <c r="AM9" s="14">
        <v>20.001617993958373</v>
      </c>
      <c r="AN9" s="14">
        <v>19.07111450308215</v>
      </c>
      <c r="AO9" s="14">
        <v>18.204523725517966</v>
      </c>
      <c r="AP9" s="14">
        <v>17.382268420223649</v>
      </c>
      <c r="AQ9" s="14">
        <v>16.566443338300235</v>
      </c>
      <c r="AR9" s="14">
        <v>15.7835763484322</v>
      </c>
      <c r="AS9" s="14">
        <v>15.03039444677526</v>
      </c>
      <c r="AT9" s="14">
        <v>14.326646123118909</v>
      </c>
      <c r="AU9" s="14">
        <v>13.631684047267145</v>
      </c>
      <c r="AV9" s="14">
        <v>12.975114007368836</v>
      </c>
      <c r="AW9" s="14">
        <v>12.346179967400063</v>
      </c>
      <c r="AX9" s="14">
        <v>11.725919097872161</v>
      </c>
      <c r="AY9" s="14">
        <v>11.125929486627189</v>
      </c>
      <c r="AZ9" s="14">
        <v>10.547388393697098</v>
      </c>
      <c r="BA9" s="14">
        <v>9.9964870430889796</v>
      </c>
      <c r="BB9" s="14">
        <v>9.4551196317968191</v>
      </c>
      <c r="BC9" s="14">
        <v>8.9165794653803694</v>
      </c>
      <c r="BD9" s="14">
        <v>8.4241237718693718</v>
      </c>
      <c r="BE9" s="14">
        <v>7.9186102192141679</v>
      </c>
      <c r="BF9" s="14">
        <v>7.4517250390477496</v>
      </c>
      <c r="BG9" s="14">
        <v>6.9861353381432263</v>
      </c>
      <c r="BI9" s="38"/>
      <c r="BJ9" s="35"/>
      <c r="BK9" s="35"/>
      <c r="BL9" s="35"/>
      <c r="BM9" s="35"/>
      <c r="BN9" s="35"/>
      <c r="BO9" s="35"/>
      <c r="BP9" s="35"/>
      <c r="BR9" s="26"/>
      <c r="BS9" s="26"/>
      <c r="BT9" s="26"/>
      <c r="BU9" s="26"/>
      <c r="BV9" s="26"/>
      <c r="BW9" s="26"/>
    </row>
    <row r="10" spans="1:75" ht="15.75" thickBot="1" x14ac:dyDescent="0.3">
      <c r="A10" s="16"/>
      <c r="B10" s="17" t="s">
        <v>5</v>
      </c>
      <c r="C10" s="18">
        <v>0.9</v>
      </c>
      <c r="D10" s="19">
        <v>179</v>
      </c>
      <c r="E10" s="19">
        <v>159</v>
      </c>
      <c r="F10" s="19">
        <v>152</v>
      </c>
      <c r="G10" s="19">
        <v>143</v>
      </c>
      <c r="H10" s="19">
        <v>124</v>
      </c>
      <c r="I10" s="19">
        <v>111</v>
      </c>
      <c r="J10" s="19">
        <v>111</v>
      </c>
      <c r="K10" s="19">
        <v>116</v>
      </c>
      <c r="L10" s="19">
        <v>97</v>
      </c>
      <c r="M10" s="19">
        <v>89</v>
      </c>
      <c r="N10" s="19">
        <v>83</v>
      </c>
      <c r="O10" s="19">
        <v>69</v>
      </c>
      <c r="P10" s="19">
        <v>58</v>
      </c>
      <c r="Q10" s="19">
        <v>58</v>
      </c>
      <c r="R10" s="19">
        <v>57</v>
      </c>
      <c r="S10" s="19">
        <v>58</v>
      </c>
      <c r="T10" s="19">
        <v>53</v>
      </c>
      <c r="U10" s="19">
        <v>50</v>
      </c>
      <c r="V10" s="19">
        <v>36</v>
      </c>
      <c r="W10" s="19">
        <v>35</v>
      </c>
      <c r="X10" s="19">
        <v>33</v>
      </c>
      <c r="Y10" s="19">
        <v>35</v>
      </c>
      <c r="Z10" s="19">
        <v>25</v>
      </c>
      <c r="AA10" s="19">
        <v>22</v>
      </c>
      <c r="AB10" s="19">
        <v>22</v>
      </c>
      <c r="AC10" s="19">
        <v>20</v>
      </c>
      <c r="AD10" s="19">
        <v>18</v>
      </c>
      <c r="AE10" s="19">
        <v>20</v>
      </c>
      <c r="AF10" s="19">
        <v>18</v>
      </c>
      <c r="AG10" s="19">
        <v>16</v>
      </c>
      <c r="AH10" s="19">
        <v>14</v>
      </c>
      <c r="AI10" s="19">
        <v>14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I10" s="39"/>
      <c r="BJ10" s="40"/>
      <c r="BK10" s="40"/>
      <c r="BL10" s="40"/>
      <c r="BM10" s="40"/>
      <c r="BN10" s="40"/>
      <c r="BO10" s="40"/>
      <c r="BP10" s="40"/>
      <c r="BR10" s="28"/>
      <c r="BS10" s="28"/>
      <c r="BT10" s="28"/>
      <c r="BU10" s="28"/>
      <c r="BV10" s="28"/>
      <c r="BW10" s="28"/>
    </row>
    <row r="11" spans="1:75" ht="15" customHeight="1" x14ac:dyDescent="0.25">
      <c r="A11" s="7" t="s">
        <v>7</v>
      </c>
      <c r="B11" s="15" t="s">
        <v>4</v>
      </c>
      <c r="C11" s="13">
        <v>0.9</v>
      </c>
      <c r="D11" s="14"/>
      <c r="E11" s="14"/>
      <c r="F11" s="14"/>
      <c r="G11" s="14"/>
      <c r="H11" s="14"/>
      <c r="I11" s="14"/>
      <c r="J11" s="14"/>
      <c r="K11" s="14"/>
      <c r="L11" s="14">
        <v>298.45329701321799</v>
      </c>
      <c r="M11" s="14">
        <v>300.80113334082517</v>
      </c>
      <c r="N11" s="14">
        <v>303.04588133610775</v>
      </c>
      <c r="O11" s="14">
        <v>305.17879656837664</v>
      </c>
      <c r="P11" s="14">
        <v>307.22866413269753</v>
      </c>
      <c r="Q11" s="14">
        <v>309.23979928621628</v>
      </c>
      <c r="R11" s="14">
        <v>311.23293362382014</v>
      </c>
      <c r="S11" s="14">
        <v>313.20575499023545</v>
      </c>
      <c r="T11" s="14">
        <v>315.15012595707401</v>
      </c>
      <c r="U11" s="14">
        <v>317.05715308268611</v>
      </c>
      <c r="V11" s="14">
        <v>318.92596462972131</v>
      </c>
      <c r="W11" s="14">
        <v>320.76627654839922</v>
      </c>
      <c r="X11" s="14">
        <v>322.58293563833882</v>
      </c>
      <c r="Y11" s="14">
        <v>324.38004496283997</v>
      </c>
      <c r="Z11" s="14">
        <v>326.14951486157503</v>
      </c>
      <c r="AA11" s="14">
        <v>327.89214028944161</v>
      </c>
      <c r="AB11" s="14">
        <v>329.6077851674857</v>
      </c>
      <c r="AC11" s="14">
        <v>331.30098684490463</v>
      </c>
      <c r="AD11" s="14">
        <v>332.97200174413348</v>
      </c>
      <c r="AE11" s="14">
        <v>334.62084147754922</v>
      </c>
      <c r="AF11" s="14">
        <v>336.24989408895487</v>
      </c>
      <c r="AG11" s="14">
        <v>337.85613254068943</v>
      </c>
      <c r="AH11" s="14">
        <v>339.43996234763495</v>
      </c>
      <c r="AI11" s="14">
        <v>341.00431200683403</v>
      </c>
      <c r="AJ11" s="14">
        <v>342.54906684921684</v>
      </c>
      <c r="AK11" s="14">
        <v>344.07492386091945</v>
      </c>
      <c r="AL11" s="14">
        <v>345.57965091573067</v>
      </c>
      <c r="AM11" s="14">
        <v>347.06578496671216</v>
      </c>
      <c r="AN11" s="14">
        <v>348.53357014453468</v>
      </c>
      <c r="AO11" s="14">
        <v>349.98356612488112</v>
      </c>
      <c r="AP11" s="14">
        <v>351.41553432869284</v>
      </c>
      <c r="AQ11" s="14">
        <v>352.82977386427513</v>
      </c>
      <c r="AR11" s="14">
        <v>354.22641569095208</v>
      </c>
      <c r="AS11" s="14">
        <v>355.6055941429654</v>
      </c>
      <c r="AT11" s="14">
        <v>356.97001845619263</v>
      </c>
      <c r="AU11" s="14">
        <v>358.31774691752031</v>
      </c>
      <c r="AV11" s="14">
        <v>359.64859512688338</v>
      </c>
      <c r="AW11" s="14">
        <v>360.96519023047097</v>
      </c>
      <c r="AX11" s="14">
        <v>362.26556856960855</v>
      </c>
      <c r="AY11" s="14">
        <v>363.55208184751416</v>
      </c>
      <c r="AZ11" s="14">
        <v>364.82272088129855</v>
      </c>
      <c r="BA11" s="14">
        <v>366.07979871872908</v>
      </c>
      <c r="BB11" s="14">
        <v>367.32123945997307</v>
      </c>
      <c r="BC11" s="14">
        <v>368.54933967013022</v>
      </c>
      <c r="BD11" s="14">
        <v>369.7645689138655</v>
      </c>
      <c r="BE11" s="14">
        <v>370.96456415351525</v>
      </c>
      <c r="BF11" s="14">
        <v>372.15410728753113</v>
      </c>
      <c r="BG11" s="14">
        <v>373.32902916797599</v>
      </c>
      <c r="BI11" s="41" t="s">
        <v>29</v>
      </c>
      <c r="BJ11" s="34">
        <f>IF(ISNUMBER(AO11-K12),(AO11-K12),"N/A")</f>
        <v>51.983566124881122</v>
      </c>
      <c r="BK11" s="34">
        <f>IF(ISNUMBER(AO11-K12),7*(AO11-K12)/30,"N/A")</f>
        <v>12.129498762472261</v>
      </c>
      <c r="BL11" s="34">
        <f>IF(ISNUMBER(AO11-K12),(AO11-K12)/30,"N/A")</f>
        <v>1.7327855374960375</v>
      </c>
      <c r="BM11" s="34">
        <f>IF(ISNUMBER(AO13-K14),AO13-K14,"N/A")</f>
        <v>-26.556890576271186</v>
      </c>
      <c r="BN11" s="34">
        <f>IF(ISNUMBER(AO13-K14),7*(AO13-K14)/30,"N/A")</f>
        <v>-6.196607801129943</v>
      </c>
      <c r="BO11" s="34">
        <f>IF(ISNUMBER(AO13-K14),(AO13-K14)/30,"N/A")</f>
        <v>-0.88522968587570616</v>
      </c>
      <c r="BP11" s="34">
        <f>AO13</f>
        <v>10.443109423728814</v>
      </c>
      <c r="BR11" s="26"/>
      <c r="BS11" s="26"/>
      <c r="BT11" s="26"/>
      <c r="BU11" s="26"/>
      <c r="BV11" s="26"/>
      <c r="BW11" s="26"/>
    </row>
    <row r="12" spans="1:75" x14ac:dyDescent="0.25">
      <c r="A12" s="11"/>
      <c r="B12" s="12" t="s">
        <v>5</v>
      </c>
      <c r="C12" s="13">
        <v>0.9</v>
      </c>
      <c r="D12" s="14">
        <v>274</v>
      </c>
      <c r="E12" s="14">
        <v>276</v>
      </c>
      <c r="F12" s="14">
        <v>283</v>
      </c>
      <c r="G12" s="14">
        <v>289</v>
      </c>
      <c r="H12" s="14">
        <v>293</v>
      </c>
      <c r="I12" s="14">
        <v>293</v>
      </c>
      <c r="J12" s="14">
        <v>296</v>
      </c>
      <c r="K12" s="14">
        <v>298</v>
      </c>
      <c r="L12" s="14">
        <v>304</v>
      </c>
      <c r="M12" s="14">
        <v>307</v>
      </c>
      <c r="N12" s="14">
        <v>311</v>
      </c>
      <c r="O12" s="14">
        <v>316</v>
      </c>
      <c r="P12" s="14">
        <v>319</v>
      </c>
      <c r="Q12" s="14">
        <v>320</v>
      </c>
      <c r="R12" s="14">
        <v>321</v>
      </c>
      <c r="S12" s="14">
        <v>325</v>
      </c>
      <c r="T12" s="14">
        <v>326</v>
      </c>
      <c r="U12" s="14">
        <v>330</v>
      </c>
      <c r="V12" s="14">
        <v>331</v>
      </c>
      <c r="W12" s="14">
        <v>332</v>
      </c>
      <c r="X12" s="14">
        <v>333</v>
      </c>
      <c r="Y12" s="14">
        <v>334</v>
      </c>
      <c r="Z12" s="14">
        <v>337</v>
      </c>
      <c r="AA12" s="14">
        <v>340</v>
      </c>
      <c r="AB12" s="14">
        <v>352</v>
      </c>
      <c r="AC12" s="14">
        <v>353</v>
      </c>
      <c r="AD12" s="14">
        <v>353</v>
      </c>
      <c r="AE12" s="14">
        <v>353</v>
      </c>
      <c r="AF12" s="14">
        <v>355</v>
      </c>
      <c r="AG12" s="14">
        <v>355</v>
      </c>
      <c r="AH12" s="14">
        <v>359</v>
      </c>
      <c r="AI12" s="14">
        <v>359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I12" s="38"/>
      <c r="BJ12" s="35"/>
      <c r="BK12" s="35"/>
      <c r="BL12" s="35"/>
      <c r="BM12" s="35"/>
      <c r="BN12" s="35"/>
      <c r="BO12" s="35"/>
      <c r="BP12" s="35"/>
      <c r="BR12" s="26"/>
      <c r="BS12" s="26"/>
      <c r="BT12" s="26"/>
      <c r="BU12" s="26"/>
      <c r="BV12" s="26"/>
      <c r="BW12" s="26"/>
    </row>
    <row r="13" spans="1:75" x14ac:dyDescent="0.25">
      <c r="A13" s="11" t="s">
        <v>7</v>
      </c>
      <c r="B13" s="15" t="s">
        <v>6</v>
      </c>
      <c r="C13" s="13">
        <v>0.9</v>
      </c>
      <c r="D13" s="14"/>
      <c r="E13" s="14"/>
      <c r="F13" s="14"/>
      <c r="G13" s="14"/>
      <c r="H13" s="14"/>
      <c r="I13" s="14"/>
      <c r="J13" s="14"/>
      <c r="K13" s="14"/>
      <c r="L13" s="14">
        <v>39.156756424981424</v>
      </c>
      <c r="M13" s="14">
        <v>36.368055510410016</v>
      </c>
      <c r="N13" s="14">
        <v>33.826232069539586</v>
      </c>
      <c r="O13" s="14">
        <v>31.464626512553185</v>
      </c>
      <c r="P13" s="14">
        <v>29.316008001304986</v>
      </c>
      <c r="Q13" s="14">
        <v>27.454608385594291</v>
      </c>
      <c r="R13" s="14">
        <v>25.787339255064644</v>
      </c>
      <c r="S13" s="14">
        <v>24.223709081340495</v>
      </c>
      <c r="T13" s="14">
        <v>22.795057657376738</v>
      </c>
      <c r="U13" s="14">
        <v>21.50170112560221</v>
      </c>
      <c r="V13" s="14">
        <v>20.324837882865037</v>
      </c>
      <c r="W13" s="14">
        <v>19.306059884058001</v>
      </c>
      <c r="X13" s="14">
        <v>18.43246413322818</v>
      </c>
      <c r="Y13" s="14">
        <v>17.628360001686772</v>
      </c>
      <c r="Z13" s="14">
        <v>16.861940167140805</v>
      </c>
      <c r="AA13" s="14">
        <v>16.159547602390642</v>
      </c>
      <c r="AB13" s="14">
        <v>15.522940185804558</v>
      </c>
      <c r="AC13" s="14">
        <v>14.944855692137882</v>
      </c>
      <c r="AD13" s="14">
        <v>14.416617524355882</v>
      </c>
      <c r="AE13" s="14">
        <v>13.943040355836418</v>
      </c>
      <c r="AF13" s="14">
        <v>13.493765119493947</v>
      </c>
      <c r="AG13" s="14">
        <v>13.068981788209729</v>
      </c>
      <c r="AH13" s="14">
        <v>12.672900430432776</v>
      </c>
      <c r="AI13" s="14">
        <v>12.301620291989876</v>
      </c>
      <c r="AJ13" s="14">
        <v>11.949228006945871</v>
      </c>
      <c r="AK13" s="14">
        <v>11.61773086308661</v>
      </c>
      <c r="AL13" s="14">
        <v>11.307699569311119</v>
      </c>
      <c r="AM13" s="14">
        <v>11.002680163523786</v>
      </c>
      <c r="AN13" s="14">
        <v>10.71680990923012</v>
      </c>
      <c r="AO13" s="14">
        <v>10.443109423728814</v>
      </c>
      <c r="AP13" s="14">
        <v>10.177204598013095</v>
      </c>
      <c r="AQ13" s="14">
        <v>9.9182782201108957</v>
      </c>
      <c r="AR13" s="14">
        <v>9.6745196430929106</v>
      </c>
      <c r="AS13" s="14">
        <v>9.4400549799513698</v>
      </c>
      <c r="AT13" s="14">
        <v>9.2094677981184638</v>
      </c>
      <c r="AU13" s="14">
        <v>8.9871146853725143</v>
      </c>
      <c r="AV13" s="14">
        <v>8.7713611004248762</v>
      </c>
      <c r="AW13" s="14">
        <v>8.5635473532862569</v>
      </c>
      <c r="AX13" s="14">
        <v>8.360958803695782</v>
      </c>
      <c r="AY13" s="14">
        <v>8.1661703512249346</v>
      </c>
      <c r="AZ13" s="14">
        <v>7.9764477865740737</v>
      </c>
      <c r="BA13" s="14">
        <v>7.7887073044570716</v>
      </c>
      <c r="BB13" s="14">
        <v>7.6064788182233283</v>
      </c>
      <c r="BC13" s="14">
        <v>7.4309054847485037</v>
      </c>
      <c r="BD13" s="14">
        <v>7.2593986678081022</v>
      </c>
      <c r="BE13" s="14">
        <v>7.0881717339069841</v>
      </c>
      <c r="BF13" s="14">
        <v>6.9269275573243183</v>
      </c>
      <c r="BG13" s="14">
        <v>6.766967271997939</v>
      </c>
      <c r="BI13" s="38"/>
      <c r="BJ13" s="35"/>
      <c r="BK13" s="35"/>
      <c r="BL13" s="35"/>
      <c r="BM13" s="35"/>
      <c r="BN13" s="35"/>
      <c r="BO13" s="35"/>
      <c r="BP13" s="35"/>
      <c r="BR13" s="26"/>
      <c r="BS13" s="26"/>
      <c r="BT13" s="26"/>
      <c r="BU13" s="26"/>
      <c r="BV13" s="26"/>
      <c r="BW13" s="26"/>
    </row>
    <row r="14" spans="1:75" x14ac:dyDescent="0.25">
      <c r="A14" s="11"/>
      <c r="B14" s="12" t="s">
        <v>5</v>
      </c>
      <c r="C14" s="13">
        <v>0.9</v>
      </c>
      <c r="D14" s="14">
        <v>87</v>
      </c>
      <c r="E14" s="14">
        <v>69</v>
      </c>
      <c r="F14" s="14">
        <v>63</v>
      </c>
      <c r="G14" s="14">
        <v>59</v>
      </c>
      <c r="H14" s="14">
        <v>55</v>
      </c>
      <c r="I14" s="14">
        <v>35</v>
      </c>
      <c r="J14" s="14">
        <v>34</v>
      </c>
      <c r="K14" s="14">
        <v>37</v>
      </c>
      <c r="L14" s="14">
        <v>40</v>
      </c>
      <c r="M14" s="14">
        <v>37</v>
      </c>
      <c r="N14" s="14">
        <v>36</v>
      </c>
      <c r="O14" s="14">
        <v>35</v>
      </c>
      <c r="P14" s="14">
        <v>32</v>
      </c>
      <c r="Q14" s="14">
        <v>31</v>
      </c>
      <c r="R14" s="14">
        <v>30</v>
      </c>
      <c r="S14" s="14">
        <v>31</v>
      </c>
      <c r="T14" s="14">
        <v>27</v>
      </c>
      <c r="U14" s="14">
        <v>28</v>
      </c>
      <c r="V14" s="14">
        <v>26</v>
      </c>
      <c r="W14" s="14">
        <v>22</v>
      </c>
      <c r="X14" s="14">
        <v>20</v>
      </c>
      <c r="Y14" s="14">
        <v>20</v>
      </c>
      <c r="Z14" s="14">
        <v>23</v>
      </c>
      <c r="AA14" s="14">
        <v>25</v>
      </c>
      <c r="AB14" s="14">
        <v>29</v>
      </c>
      <c r="AC14" s="14">
        <v>25</v>
      </c>
      <c r="AD14" s="14">
        <v>20</v>
      </c>
      <c r="AE14" s="14">
        <v>19</v>
      </c>
      <c r="AF14" s="14">
        <v>21</v>
      </c>
      <c r="AG14" s="14">
        <v>21</v>
      </c>
      <c r="AH14" s="14">
        <v>21</v>
      </c>
      <c r="AI14" s="14">
        <v>18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I14" s="42"/>
      <c r="BJ14" s="36"/>
      <c r="BK14" s="36"/>
      <c r="BL14" s="36"/>
      <c r="BM14" s="36"/>
      <c r="BN14" s="36"/>
      <c r="BO14" s="36"/>
      <c r="BP14" s="36"/>
      <c r="BR14" s="27">
        <v>508</v>
      </c>
      <c r="BS14" s="27">
        <v>57</v>
      </c>
      <c r="BT14" s="27">
        <v>833</v>
      </c>
      <c r="BU14" s="27">
        <v>226</v>
      </c>
      <c r="BV14" s="27">
        <v>2696</v>
      </c>
      <c r="BW14" s="27">
        <v>488</v>
      </c>
    </row>
    <row r="15" spans="1:75" x14ac:dyDescent="0.25">
      <c r="A15" s="7" t="s">
        <v>7</v>
      </c>
      <c r="B15" s="8" t="s">
        <v>21</v>
      </c>
      <c r="C15" s="9">
        <v>0.9</v>
      </c>
      <c r="D15" s="10"/>
      <c r="E15" s="10"/>
      <c r="F15" s="10"/>
      <c r="G15" s="10"/>
      <c r="H15" s="10"/>
      <c r="I15" s="10"/>
      <c r="J15" s="10"/>
      <c r="K15" s="10"/>
      <c r="L15" s="10">
        <v>101.86614358835662</v>
      </c>
      <c r="M15" s="10">
        <v>102.69546502983761</v>
      </c>
      <c r="N15" s="10">
        <v>103.48703019384298</v>
      </c>
      <c r="O15" s="10">
        <v>104.23590890133299</v>
      </c>
      <c r="P15" s="10">
        <v>104.95276252762366</v>
      </c>
      <c r="Q15" s="10">
        <v>105.65366758936609</v>
      </c>
      <c r="R15" s="10">
        <v>106.3383503658395</v>
      </c>
      <c r="S15" s="10">
        <v>107.00529886475788</v>
      </c>
      <c r="T15" s="10">
        <v>107.65938307744452</v>
      </c>
      <c r="U15" s="10">
        <v>108.30005289300816</v>
      </c>
      <c r="V15" s="10">
        <v>108.92390252624909</v>
      </c>
      <c r="W15" s="10">
        <v>109.54057478276232</v>
      </c>
      <c r="X15" s="10">
        <v>110.14809966293382</v>
      </c>
      <c r="Y15" s="10">
        <v>110.74880979908652</v>
      </c>
      <c r="Z15" s="10">
        <v>111.33991909929154</v>
      </c>
      <c r="AA15" s="10">
        <v>111.92143502963002</v>
      </c>
      <c r="AB15" s="10">
        <v>112.49336217522043</v>
      </c>
      <c r="AC15" s="10">
        <v>113.0563715939125</v>
      </c>
      <c r="AD15" s="10">
        <v>113.61193715902019</v>
      </c>
      <c r="AE15" s="10">
        <v>114.16058265978563</v>
      </c>
      <c r="AF15" s="10">
        <v>114.7022246399077</v>
      </c>
      <c r="AG15" s="10">
        <v>115.23644229357099</v>
      </c>
      <c r="AH15" s="10">
        <v>115.76343561390948</v>
      </c>
      <c r="AI15" s="10">
        <v>116.28355435447719</v>
      </c>
      <c r="AJ15" s="10">
        <v>116.79671617459802</v>
      </c>
      <c r="AK15" s="10">
        <v>117.30327315205395</v>
      </c>
      <c r="AL15" s="10">
        <v>117.80328120695251</v>
      </c>
      <c r="AM15" s="10">
        <v>118.29700592180741</v>
      </c>
      <c r="AN15" s="10">
        <v>118.78433348475397</v>
      </c>
      <c r="AO15" s="10">
        <v>119.26579260141153</v>
      </c>
      <c r="AP15" s="10">
        <v>119.74115918667258</v>
      </c>
      <c r="AQ15" s="10">
        <v>120.21060717351004</v>
      </c>
      <c r="AR15" s="10">
        <v>120.67420014695215</v>
      </c>
      <c r="AS15" s="10">
        <v>121.13200569812676</v>
      </c>
      <c r="AT15" s="10">
        <v>121.58452304101252</v>
      </c>
      <c r="AU15" s="10">
        <v>122.03151268574561</v>
      </c>
      <c r="AV15" s="10">
        <v>122.47299071417102</v>
      </c>
      <c r="AW15" s="10">
        <v>122.90943891881854</v>
      </c>
      <c r="AX15" s="10">
        <v>123.3405898599099</v>
      </c>
      <c r="AY15" s="10">
        <v>123.76688275602238</v>
      </c>
      <c r="AZ15" s="10">
        <v>124.18804969536598</v>
      </c>
      <c r="BA15" s="10">
        <v>124.60450650886702</v>
      </c>
      <c r="BB15" s="10">
        <v>125.015945465298</v>
      </c>
      <c r="BC15" s="10">
        <v>125.42279673626186</v>
      </c>
      <c r="BD15" s="10">
        <v>125.82517451397695</v>
      </c>
      <c r="BE15" s="10">
        <v>126.22274712405664</v>
      </c>
      <c r="BF15" s="10">
        <v>126.61633034297228</v>
      </c>
      <c r="BG15" s="10">
        <v>127.00531576290084</v>
      </c>
      <c r="BI15" s="37" t="s">
        <v>30</v>
      </c>
      <c r="BJ15" s="34">
        <f>IF(ISNUMBER(AO15-K16),(AO15-K16),"N/A")</f>
        <v>17.265792601411533</v>
      </c>
      <c r="BK15" s="34">
        <f>IF(ISNUMBER(AO15-K16),7*(AO15-K16)/30,"N/A")</f>
        <v>4.0286849403293576</v>
      </c>
      <c r="BL15" s="35">
        <f>IF(ISNUMBER(AO15-K16),(AO15-K16)/30,"N/A")</f>
        <v>0.57552642004705112</v>
      </c>
      <c r="BM15" s="35">
        <f>IF(ISNUMBER(AO17-K18),AO17-K18,"N/A")</f>
        <v>-12.091418612299698</v>
      </c>
      <c r="BN15" s="35">
        <f>IF(ISNUMBER(AO17-K18),7*(AO17-K18)/30,"N/A")</f>
        <v>-2.8213310095365967</v>
      </c>
      <c r="BO15" s="35">
        <f>IF(ISNUMBER(AO17-K18),(AO17-K18)/30,"N/A")</f>
        <v>-0.4030472870766566</v>
      </c>
      <c r="BP15" s="35">
        <f>AO17</f>
        <v>1.9085813877003015</v>
      </c>
      <c r="BR15" s="26"/>
      <c r="BS15" s="26"/>
      <c r="BT15" s="26"/>
      <c r="BU15" s="26"/>
      <c r="BV15" s="26"/>
      <c r="BW15" s="26"/>
    </row>
    <row r="16" spans="1:75" x14ac:dyDescent="0.25">
      <c r="A16" s="11"/>
      <c r="B16" s="12" t="s">
        <v>5</v>
      </c>
      <c r="C16" s="13">
        <v>0.9</v>
      </c>
      <c r="D16" s="14">
        <v>95</v>
      </c>
      <c r="E16" s="14">
        <v>96</v>
      </c>
      <c r="F16" s="14">
        <v>98</v>
      </c>
      <c r="G16" s="14">
        <v>99</v>
      </c>
      <c r="H16" s="14">
        <v>100</v>
      </c>
      <c r="I16" s="14">
        <v>100</v>
      </c>
      <c r="J16" s="14">
        <v>102</v>
      </c>
      <c r="K16" s="14">
        <v>102</v>
      </c>
      <c r="L16" s="14">
        <v>102</v>
      </c>
      <c r="M16" s="14">
        <v>103</v>
      </c>
      <c r="N16" s="14">
        <v>108</v>
      </c>
      <c r="O16" s="14">
        <v>110</v>
      </c>
      <c r="P16" s="14">
        <v>111</v>
      </c>
      <c r="Q16" s="14">
        <v>113</v>
      </c>
      <c r="R16" s="14">
        <v>113</v>
      </c>
      <c r="S16" s="14">
        <v>115</v>
      </c>
      <c r="T16" s="14">
        <v>116</v>
      </c>
      <c r="U16" s="14">
        <v>117</v>
      </c>
      <c r="V16" s="14">
        <v>117</v>
      </c>
      <c r="W16" s="14">
        <v>117</v>
      </c>
      <c r="X16" s="14">
        <v>117</v>
      </c>
      <c r="Y16" s="14">
        <v>117</v>
      </c>
      <c r="Z16" s="14">
        <v>117</v>
      </c>
      <c r="AA16" s="14">
        <v>117</v>
      </c>
      <c r="AB16" s="14">
        <v>118</v>
      </c>
      <c r="AC16" s="14">
        <v>119</v>
      </c>
      <c r="AD16" s="14">
        <v>119</v>
      </c>
      <c r="AE16" s="14">
        <v>119</v>
      </c>
      <c r="AF16" s="14">
        <v>119</v>
      </c>
      <c r="AG16" s="14">
        <v>119</v>
      </c>
      <c r="AH16" s="14">
        <v>119</v>
      </c>
      <c r="AI16" s="14">
        <v>119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I16" s="38"/>
      <c r="BJ16" s="35"/>
      <c r="BK16" s="35"/>
      <c r="BL16" s="35"/>
      <c r="BM16" s="35"/>
      <c r="BN16" s="35"/>
      <c r="BO16" s="35"/>
      <c r="BP16" s="35"/>
      <c r="BR16" s="26"/>
      <c r="BS16" s="26"/>
      <c r="BT16" s="26"/>
      <c r="BU16" s="26"/>
      <c r="BV16" s="26"/>
      <c r="BW16" s="26"/>
    </row>
    <row r="17" spans="1:75" x14ac:dyDescent="0.25">
      <c r="A17" s="11" t="s">
        <v>7</v>
      </c>
      <c r="B17" s="15" t="s">
        <v>22</v>
      </c>
      <c r="C17" s="13">
        <v>0.9</v>
      </c>
      <c r="D17" s="14"/>
      <c r="E17" s="14"/>
      <c r="F17" s="14"/>
      <c r="G17" s="14"/>
      <c r="H17" s="14"/>
      <c r="I17" s="14"/>
      <c r="J17" s="14"/>
      <c r="K17" s="14"/>
      <c r="L17" s="14">
        <v>12.44827172820281</v>
      </c>
      <c r="M17" s="14">
        <v>11.501485599272097</v>
      </c>
      <c r="N17" s="14">
        <v>10.634749274190293</v>
      </c>
      <c r="O17" s="14">
        <v>9.8068137905230728</v>
      </c>
      <c r="P17" s="14">
        <v>9.0459943296528955</v>
      </c>
      <c r="Q17" s="14">
        <v>8.3690833767078967</v>
      </c>
      <c r="R17" s="14">
        <v>7.7523570815133125</v>
      </c>
      <c r="S17" s="14">
        <v>7.1894347018356424</v>
      </c>
      <c r="T17" s="14">
        <v>6.6793894664171916</v>
      </c>
      <c r="U17" s="14">
        <v>6.2110421309368409</v>
      </c>
      <c r="V17" s="14">
        <v>5.7736753231201927</v>
      </c>
      <c r="W17" s="14">
        <v>5.3834964429437324</v>
      </c>
      <c r="X17" s="14">
        <v>5.046322869409793</v>
      </c>
      <c r="Y17" s="14">
        <v>4.7240784695618512</v>
      </c>
      <c r="Z17" s="14">
        <v>4.4361813887085288</v>
      </c>
      <c r="AA17" s="14">
        <v>4.1783683951606179</v>
      </c>
      <c r="AB17" s="14">
        <v>3.9221880102963627</v>
      </c>
      <c r="AC17" s="14">
        <v>3.7037172942098024</v>
      </c>
      <c r="AD17" s="14">
        <v>3.4990355007955247</v>
      </c>
      <c r="AE17" s="14">
        <v>3.2972978632345615</v>
      </c>
      <c r="AF17" s="14">
        <v>3.1259454801614721</v>
      </c>
      <c r="AG17" s="14">
        <v>2.9530544185141232</v>
      </c>
      <c r="AH17" s="14">
        <v>2.794052670849589</v>
      </c>
      <c r="AI17" s="14">
        <v>2.6449049879999169</v>
      </c>
      <c r="AJ17" s="14">
        <v>2.5003536300659306</v>
      </c>
      <c r="AK17" s="14">
        <v>2.3748394840973797</v>
      </c>
      <c r="AL17" s="14">
        <v>2.2464937032798167</v>
      </c>
      <c r="AM17" s="14">
        <v>2.1294416817961777</v>
      </c>
      <c r="AN17" s="14">
        <v>2.0144190481087256</v>
      </c>
      <c r="AO17" s="14">
        <v>1.9085813877003015</v>
      </c>
      <c r="AP17" s="14">
        <v>1.8067755192744044</v>
      </c>
      <c r="AQ17" s="14">
        <v>1.705963509364369</v>
      </c>
      <c r="AR17" s="14">
        <v>1.6102130835035815</v>
      </c>
      <c r="AS17" s="14">
        <v>1.5153213886279038</v>
      </c>
      <c r="AT17" s="14">
        <v>1.4270487013150046</v>
      </c>
      <c r="AU17" s="14">
        <v>1.340815044176737</v>
      </c>
      <c r="AV17" s="14">
        <v>1.2585495830129043</v>
      </c>
      <c r="AW17" s="14">
        <v>1.1800031129081516</v>
      </c>
      <c r="AX17" s="14">
        <v>1.1026843201353504</v>
      </c>
      <c r="AY17" s="14">
        <v>1.0278923665841617</v>
      </c>
      <c r="AZ17" s="14">
        <v>0.95534423099952737</v>
      </c>
      <c r="BA17" s="14">
        <v>0.88536995306040889</v>
      </c>
      <c r="BB17" s="14">
        <v>0.81757594690734225</v>
      </c>
      <c r="BC17" s="14">
        <v>0.75013109284148038</v>
      </c>
      <c r="BD17" s="14">
        <v>0.68905322410022962</v>
      </c>
      <c r="BE17" s="14">
        <v>0.62560821605458905</v>
      </c>
      <c r="BF17" s="14">
        <v>0.56744305759828118</v>
      </c>
      <c r="BG17" s="14">
        <v>0.50956304031928679</v>
      </c>
      <c r="BI17" s="38"/>
      <c r="BJ17" s="35"/>
      <c r="BK17" s="35"/>
      <c r="BL17" s="35"/>
      <c r="BM17" s="35"/>
      <c r="BN17" s="35"/>
      <c r="BO17" s="35"/>
      <c r="BP17" s="35"/>
      <c r="BR17" s="26"/>
      <c r="BS17" s="26"/>
      <c r="BT17" s="26"/>
      <c r="BU17" s="26"/>
      <c r="BV17" s="26"/>
      <c r="BW17" s="26"/>
    </row>
    <row r="18" spans="1:75" ht="15.75" thickBot="1" x14ac:dyDescent="0.3">
      <c r="A18" s="16"/>
      <c r="B18" s="17" t="s">
        <v>5</v>
      </c>
      <c r="C18" s="18">
        <v>0.9</v>
      </c>
      <c r="D18" s="19">
        <v>20</v>
      </c>
      <c r="E18" s="19">
        <v>16</v>
      </c>
      <c r="F18" s="19">
        <v>13</v>
      </c>
      <c r="G18" s="19">
        <v>13</v>
      </c>
      <c r="H18" s="19">
        <v>13</v>
      </c>
      <c r="I18" s="19">
        <v>10</v>
      </c>
      <c r="J18" s="19">
        <v>12</v>
      </c>
      <c r="K18" s="19">
        <v>14</v>
      </c>
      <c r="L18" s="19">
        <v>11</v>
      </c>
      <c r="M18" s="19">
        <v>10</v>
      </c>
      <c r="N18" s="19">
        <v>15</v>
      </c>
      <c r="O18" s="19">
        <v>10</v>
      </c>
      <c r="P18" s="19">
        <v>9</v>
      </c>
      <c r="Q18" s="19">
        <v>11</v>
      </c>
      <c r="R18" s="19">
        <v>11</v>
      </c>
      <c r="S18" s="19">
        <v>11</v>
      </c>
      <c r="T18" s="19">
        <v>12</v>
      </c>
      <c r="U18" s="19">
        <v>11</v>
      </c>
      <c r="V18" s="19">
        <v>9</v>
      </c>
      <c r="W18" s="19">
        <v>6</v>
      </c>
      <c r="X18" s="19">
        <v>6</v>
      </c>
      <c r="Y18" s="19">
        <v>6</v>
      </c>
      <c r="Z18" s="19">
        <v>6</v>
      </c>
      <c r="AA18" s="19">
        <v>6</v>
      </c>
      <c r="AB18" s="19">
        <v>5</v>
      </c>
      <c r="AC18" s="19">
        <v>5</v>
      </c>
      <c r="AD18" s="19">
        <v>4</v>
      </c>
      <c r="AE18" s="19">
        <v>4</v>
      </c>
      <c r="AF18" s="19">
        <v>3</v>
      </c>
      <c r="AG18" s="19">
        <v>2</v>
      </c>
      <c r="AH18" s="19">
        <v>1</v>
      </c>
      <c r="AI18" s="19">
        <v>1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I18" s="39"/>
      <c r="BJ18" s="40"/>
      <c r="BK18" s="40"/>
      <c r="BL18" s="40"/>
      <c r="BM18" s="40"/>
      <c r="BN18" s="40"/>
      <c r="BO18" s="40"/>
      <c r="BP18" s="40"/>
      <c r="BR18" s="28"/>
      <c r="BS18" s="28"/>
      <c r="BT18" s="28"/>
      <c r="BU18" s="28"/>
      <c r="BV18" s="28"/>
      <c r="BW18" s="28"/>
    </row>
    <row r="19" spans="1:75" ht="15" customHeight="1" x14ac:dyDescent="0.25">
      <c r="A19" s="7" t="s">
        <v>8</v>
      </c>
      <c r="B19" s="15" t="s">
        <v>4</v>
      </c>
      <c r="C19" s="13">
        <v>0.9</v>
      </c>
      <c r="D19" s="14"/>
      <c r="E19" s="14"/>
      <c r="F19" s="14"/>
      <c r="G19" s="14"/>
      <c r="H19" s="14"/>
      <c r="I19" s="14"/>
      <c r="J19" s="14"/>
      <c r="K19" s="14"/>
      <c r="L19" s="14">
        <v>164.11936062670648</v>
      </c>
      <c r="M19" s="14">
        <v>165.19097184224165</v>
      </c>
      <c r="N19" s="14">
        <v>166.21463173622476</v>
      </c>
      <c r="O19" s="14">
        <v>167.18687237542136</v>
      </c>
      <c r="P19" s="14">
        <v>168.12137298347338</v>
      </c>
      <c r="Q19" s="14">
        <v>169.03823228503435</v>
      </c>
      <c r="R19" s="14">
        <v>169.94721792332601</v>
      </c>
      <c r="S19" s="14">
        <v>170.84704490335128</v>
      </c>
      <c r="T19" s="14">
        <v>171.73419294046823</v>
      </c>
      <c r="U19" s="14">
        <v>172.60437788818251</v>
      </c>
      <c r="V19" s="14">
        <v>173.45707540898124</v>
      </c>
      <c r="W19" s="14">
        <v>174.29673046641645</v>
      </c>
      <c r="X19" s="14">
        <v>175.12555003763586</v>
      </c>
      <c r="Y19" s="14">
        <v>175.94544780596485</v>
      </c>
      <c r="Z19" s="14">
        <v>176.75272605768976</v>
      </c>
      <c r="AA19" s="14">
        <v>177.54779741011504</v>
      </c>
      <c r="AB19" s="14">
        <v>178.33054564052225</v>
      </c>
      <c r="AC19" s="14">
        <v>179.10301129015096</v>
      </c>
      <c r="AD19" s="14">
        <v>179.86530286216833</v>
      </c>
      <c r="AE19" s="14">
        <v>180.61750017770535</v>
      </c>
      <c r="AF19" s="14">
        <v>181.36068348352555</v>
      </c>
      <c r="AG19" s="14">
        <v>182.09344459910406</v>
      </c>
      <c r="AH19" s="14">
        <v>182.8159840541953</v>
      </c>
      <c r="AI19" s="14">
        <v>183.52962585834143</v>
      </c>
      <c r="AJ19" s="14">
        <v>184.23428515655434</v>
      </c>
      <c r="AK19" s="14">
        <v>184.93030698065249</v>
      </c>
      <c r="AL19" s="14">
        <v>185.61671417667776</v>
      </c>
      <c r="AM19" s="14">
        <v>186.29465340794374</v>
      </c>
      <c r="AN19" s="14">
        <v>186.9642009904702</v>
      </c>
      <c r="AO19" s="14">
        <v>187.62563767266701</v>
      </c>
      <c r="AP19" s="14">
        <v>188.27884251724851</v>
      </c>
      <c r="AQ19" s="14">
        <v>188.92395702972118</v>
      </c>
      <c r="AR19" s="14">
        <v>189.56104376882942</v>
      </c>
      <c r="AS19" s="14">
        <v>190.19016574270918</v>
      </c>
      <c r="AT19" s="14">
        <v>190.81253186896728</v>
      </c>
      <c r="AU19" s="14">
        <v>191.42728089936583</v>
      </c>
      <c r="AV19" s="14">
        <v>192.03433649348094</v>
      </c>
      <c r="AW19" s="14">
        <v>192.63487043727017</v>
      </c>
      <c r="AX19" s="14">
        <v>193.22801151342119</v>
      </c>
      <c r="AY19" s="14">
        <v>193.81481309396355</v>
      </c>
      <c r="AZ19" s="14">
        <v>194.39438221504199</v>
      </c>
      <c r="BA19" s="14">
        <v>194.9677537493061</v>
      </c>
      <c r="BB19" s="14">
        <v>195.5340048217366</v>
      </c>
      <c r="BC19" s="14">
        <v>196.09416161126853</v>
      </c>
      <c r="BD19" s="14">
        <v>196.64843415763261</v>
      </c>
      <c r="BE19" s="14">
        <v>197.19577366047071</v>
      </c>
      <c r="BF19" s="14">
        <v>197.73831237740379</v>
      </c>
      <c r="BG19" s="14">
        <v>198.27419389394228</v>
      </c>
      <c r="BI19" s="41" t="s">
        <v>29</v>
      </c>
      <c r="BJ19" s="34">
        <f>IF(ISNUMBER(AO19-K20),(AO19-K20),"N/A")</f>
        <v>23.625637672667011</v>
      </c>
      <c r="BK19" s="34">
        <f>IF(ISNUMBER(AO19-K20),7*(AO19-K20)/30,"N/A")</f>
        <v>5.5126487902889689</v>
      </c>
      <c r="BL19" s="34">
        <f>IF(ISNUMBER(AO19-K20),(AO19-K20)/30,"N/A")</f>
        <v>0.78752125575556708</v>
      </c>
      <c r="BM19" s="34">
        <f>IF(ISNUMBER(AO21-K22),AO21-K22,"N/A")</f>
        <v>-17.548568579473677</v>
      </c>
      <c r="BN19" s="34">
        <f>IF(ISNUMBER(AO21-K22),7*(AO21-K22)/30,"N/A")</f>
        <v>-4.094666001877191</v>
      </c>
      <c r="BO19" s="34">
        <f>IF(ISNUMBER(AO21-K22),(AO21-K22)/30,"N/A")</f>
        <v>-0.58495228598245597</v>
      </c>
      <c r="BP19" s="34">
        <f>AO21</f>
        <v>4.4514314205263217</v>
      </c>
      <c r="BR19" s="26"/>
      <c r="BS19" s="26"/>
      <c r="BT19" s="26"/>
      <c r="BU19" s="26"/>
      <c r="BV19" s="26"/>
      <c r="BW19" s="26"/>
    </row>
    <row r="20" spans="1:75" x14ac:dyDescent="0.25">
      <c r="A20" s="11"/>
      <c r="B20" s="12" t="s">
        <v>5</v>
      </c>
      <c r="C20" s="13">
        <v>0.9</v>
      </c>
      <c r="D20" s="14">
        <v>149</v>
      </c>
      <c r="E20" s="14">
        <v>152</v>
      </c>
      <c r="F20" s="14">
        <v>154</v>
      </c>
      <c r="G20" s="14">
        <v>156</v>
      </c>
      <c r="H20" s="14">
        <v>158</v>
      </c>
      <c r="I20" s="14">
        <v>160</v>
      </c>
      <c r="J20" s="14">
        <v>162</v>
      </c>
      <c r="K20" s="14">
        <v>164</v>
      </c>
      <c r="L20" s="14">
        <v>164</v>
      </c>
      <c r="M20" s="14">
        <v>164</v>
      </c>
      <c r="N20" s="14">
        <v>165</v>
      </c>
      <c r="O20" s="14">
        <v>166</v>
      </c>
      <c r="P20" s="14">
        <v>167</v>
      </c>
      <c r="Q20" s="14">
        <v>167</v>
      </c>
      <c r="R20" s="14">
        <v>170</v>
      </c>
      <c r="S20" s="14">
        <v>170</v>
      </c>
      <c r="T20" s="14">
        <v>171</v>
      </c>
      <c r="U20" s="14">
        <v>173</v>
      </c>
      <c r="V20" s="14">
        <v>174</v>
      </c>
      <c r="W20" s="14">
        <v>174</v>
      </c>
      <c r="X20" s="14">
        <v>174</v>
      </c>
      <c r="Y20" s="14">
        <v>174</v>
      </c>
      <c r="Z20" s="14">
        <v>174</v>
      </c>
      <c r="AA20" s="14">
        <v>174</v>
      </c>
      <c r="AB20" s="14">
        <v>176</v>
      </c>
      <c r="AC20" s="14">
        <v>177</v>
      </c>
      <c r="AD20" s="14">
        <v>177</v>
      </c>
      <c r="AE20" s="14">
        <v>177</v>
      </c>
      <c r="AF20" s="14">
        <v>177</v>
      </c>
      <c r="AG20" s="14">
        <v>177</v>
      </c>
      <c r="AH20" s="14">
        <v>177</v>
      </c>
      <c r="AI20" s="14">
        <v>177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I20" s="38"/>
      <c r="BJ20" s="35"/>
      <c r="BK20" s="35"/>
      <c r="BL20" s="35"/>
      <c r="BM20" s="35"/>
      <c r="BN20" s="35"/>
      <c r="BO20" s="35"/>
      <c r="BP20" s="35"/>
      <c r="BR20" s="26"/>
      <c r="BS20" s="26"/>
      <c r="BT20" s="26"/>
      <c r="BU20" s="26"/>
      <c r="BV20" s="26"/>
      <c r="BW20" s="26"/>
    </row>
    <row r="21" spans="1:75" x14ac:dyDescent="0.25">
      <c r="A21" s="11" t="s">
        <v>8</v>
      </c>
      <c r="B21" s="15" t="s">
        <v>6</v>
      </c>
      <c r="C21" s="13">
        <v>0.9</v>
      </c>
      <c r="D21" s="14"/>
      <c r="E21" s="14"/>
      <c r="F21" s="14"/>
      <c r="G21" s="14"/>
      <c r="H21" s="14"/>
      <c r="I21" s="14"/>
      <c r="J21" s="14"/>
      <c r="K21" s="14"/>
      <c r="L21" s="14">
        <v>17.156028928254216</v>
      </c>
      <c r="M21" s="14">
        <v>15.924890018519019</v>
      </c>
      <c r="N21" s="14">
        <v>14.805028266806561</v>
      </c>
      <c r="O21" s="14">
        <v>13.763521905706529</v>
      </c>
      <c r="P21" s="14">
        <v>12.815145389331361</v>
      </c>
      <c r="Q21" s="14">
        <v>11.994004741090315</v>
      </c>
      <c r="R21" s="14">
        <v>11.257905969082332</v>
      </c>
      <c r="S21" s="14">
        <v>10.56642230221944</v>
      </c>
      <c r="T21" s="14">
        <v>9.9363800896714913</v>
      </c>
      <c r="U21" s="14">
        <v>9.3676529898591596</v>
      </c>
      <c r="V21" s="14">
        <v>8.8491728379450834</v>
      </c>
      <c r="W21" s="14">
        <v>8.4001067433174992</v>
      </c>
      <c r="X21" s="14">
        <v>8.0151845192321876</v>
      </c>
      <c r="Y21" s="14">
        <v>7.6591196825539747</v>
      </c>
      <c r="Z21" s="14">
        <v>7.3192428910784759</v>
      </c>
      <c r="AA21" s="14">
        <v>7.0079663543793789</v>
      </c>
      <c r="AB21" s="14">
        <v>6.7261418460120801</v>
      </c>
      <c r="AC21" s="14">
        <v>6.4693168914807337</v>
      </c>
      <c r="AD21" s="14">
        <v>6.2341390262766794</v>
      </c>
      <c r="AE21" s="14">
        <v>6.0234040267368529</v>
      </c>
      <c r="AF21" s="14">
        <v>5.8225153582817519</v>
      </c>
      <c r="AG21" s="14">
        <v>5.6320460215301873</v>
      </c>
      <c r="AH21" s="14">
        <v>5.4545918496095265</v>
      </c>
      <c r="AI21" s="14">
        <v>5.2881699865879082</v>
      </c>
      <c r="AJ21" s="14">
        <v>5.1298247681027274</v>
      </c>
      <c r="AK21" s="14">
        <v>4.9809017846428869</v>
      </c>
      <c r="AL21" s="14">
        <v>4.8416734981426615</v>
      </c>
      <c r="AM21" s="14">
        <v>4.703971054878723</v>
      </c>
      <c r="AN21" s="14">
        <v>4.5749243491048581</v>
      </c>
      <c r="AO21" s="14">
        <v>4.4514314205263217</v>
      </c>
      <c r="AP21" s="14">
        <v>4.3316238484154184</v>
      </c>
      <c r="AQ21" s="14">
        <v>4.2145702381947947</v>
      </c>
      <c r="AR21" s="14">
        <v>4.104452163744142</v>
      </c>
      <c r="AS21" s="14">
        <v>3.9987114050328429</v>
      </c>
      <c r="AT21" s="14">
        <v>3.8943382171356484</v>
      </c>
      <c r="AU21" s="14">
        <v>3.7936219634440302</v>
      </c>
      <c r="AV21" s="14">
        <v>3.6958890413855419</v>
      </c>
      <c r="AW21" s="14">
        <v>3.6018094467731268</v>
      </c>
      <c r="AX21" s="14">
        <v>3.510065034616153</v>
      </c>
      <c r="AY21" s="14">
        <v>3.4219483522000922</v>
      </c>
      <c r="AZ21" s="14">
        <v>3.3362008820055351</v>
      </c>
      <c r="BA21" s="14">
        <v>3.2511479291341994</v>
      </c>
      <c r="BB21" s="14">
        <v>3.1686194657711328</v>
      </c>
      <c r="BC21" s="14">
        <v>3.0891758389125235</v>
      </c>
      <c r="BD21" s="14">
        <v>3.0115675613728099</v>
      </c>
      <c r="BE21" s="14">
        <v>2.934004727535227</v>
      </c>
      <c r="BF21" s="14">
        <v>2.8611339991341973</v>
      </c>
      <c r="BG21" s="14">
        <v>2.7888110631999883</v>
      </c>
      <c r="BI21" s="38"/>
      <c r="BJ21" s="35"/>
      <c r="BK21" s="35"/>
      <c r="BL21" s="35"/>
      <c r="BM21" s="35"/>
      <c r="BN21" s="35"/>
      <c r="BO21" s="35"/>
      <c r="BP21" s="35"/>
      <c r="BR21" s="26"/>
      <c r="BS21" s="26"/>
      <c r="BT21" s="26"/>
      <c r="BU21" s="26"/>
      <c r="BV21" s="26"/>
      <c r="BW21" s="26"/>
    </row>
    <row r="22" spans="1:75" x14ac:dyDescent="0.25">
      <c r="A22" s="11"/>
      <c r="B22" s="12" t="s">
        <v>5</v>
      </c>
      <c r="C22" s="13">
        <v>0.9</v>
      </c>
      <c r="D22" s="14">
        <v>38</v>
      </c>
      <c r="E22" s="14">
        <v>32</v>
      </c>
      <c r="F22" s="14">
        <v>30</v>
      </c>
      <c r="G22" s="14">
        <v>28</v>
      </c>
      <c r="H22" s="14">
        <v>25</v>
      </c>
      <c r="I22" s="14">
        <v>21</v>
      </c>
      <c r="J22" s="14">
        <v>22</v>
      </c>
      <c r="K22" s="14">
        <v>22</v>
      </c>
      <c r="L22" s="14">
        <v>19</v>
      </c>
      <c r="M22" s="14">
        <v>12</v>
      </c>
      <c r="N22" s="14">
        <v>13</v>
      </c>
      <c r="O22" s="14">
        <v>12</v>
      </c>
      <c r="P22" s="14">
        <v>9</v>
      </c>
      <c r="Q22" s="14">
        <v>8</v>
      </c>
      <c r="R22" s="14">
        <v>11</v>
      </c>
      <c r="S22" s="14">
        <v>9</v>
      </c>
      <c r="T22" s="14">
        <v>10</v>
      </c>
      <c r="U22" s="14">
        <v>12</v>
      </c>
      <c r="V22" s="14">
        <v>9</v>
      </c>
      <c r="W22" s="14">
        <v>7</v>
      </c>
      <c r="X22" s="14">
        <v>5</v>
      </c>
      <c r="Y22" s="14">
        <v>5</v>
      </c>
      <c r="Z22" s="14">
        <v>4</v>
      </c>
      <c r="AA22" s="14">
        <v>3</v>
      </c>
      <c r="AB22" s="14">
        <v>5</v>
      </c>
      <c r="AC22" s="14">
        <v>6</v>
      </c>
      <c r="AD22" s="14">
        <v>5</v>
      </c>
      <c r="AE22" s="14">
        <v>5</v>
      </c>
      <c r="AF22" s="14">
        <v>5</v>
      </c>
      <c r="AG22" s="14">
        <v>2</v>
      </c>
      <c r="AH22" s="14">
        <v>1</v>
      </c>
      <c r="AI22" s="14">
        <v>1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I22" s="42"/>
      <c r="BJ22" s="36"/>
      <c r="BK22" s="36"/>
      <c r="BL22" s="36"/>
      <c r="BM22" s="36"/>
      <c r="BN22" s="36"/>
      <c r="BO22" s="36"/>
      <c r="BP22" s="36"/>
      <c r="BR22" s="27">
        <v>137</v>
      </c>
      <c r="BS22" s="27">
        <v>47</v>
      </c>
      <c r="BT22" s="27">
        <v>265</v>
      </c>
      <c r="BU22" s="27">
        <v>132</v>
      </c>
      <c r="BV22" s="27">
        <v>2041</v>
      </c>
      <c r="BW22" s="27">
        <v>536</v>
      </c>
    </row>
    <row r="23" spans="1:75" x14ac:dyDescent="0.25">
      <c r="A23" s="7" t="s">
        <v>8</v>
      </c>
      <c r="B23" s="8" t="s">
        <v>21</v>
      </c>
      <c r="C23" s="9">
        <v>0.9</v>
      </c>
      <c r="D23" s="10"/>
      <c r="E23" s="10"/>
      <c r="F23" s="10"/>
      <c r="G23" s="10"/>
      <c r="H23" s="10"/>
      <c r="I23" s="10"/>
      <c r="J23" s="10"/>
      <c r="K23" s="10"/>
      <c r="L23" s="10">
        <v>51.462742609689208</v>
      </c>
      <c r="M23" s="10">
        <v>51.906421027292495</v>
      </c>
      <c r="N23" s="10">
        <v>52.329880996006914</v>
      </c>
      <c r="O23" s="10">
        <v>52.730357990972585</v>
      </c>
      <c r="P23" s="10">
        <v>53.113919561222872</v>
      </c>
      <c r="Q23" s="10">
        <v>53.489075366898255</v>
      </c>
      <c r="R23" s="10">
        <v>53.855525458444788</v>
      </c>
      <c r="S23" s="10">
        <v>54.212660124406412</v>
      </c>
      <c r="T23" s="10">
        <v>54.56314803868959</v>
      </c>
      <c r="U23" s="10">
        <v>54.906454625908431</v>
      </c>
      <c r="V23" s="10">
        <v>55.240735166874124</v>
      </c>
      <c r="W23" s="10">
        <v>55.571292367260945</v>
      </c>
      <c r="X23" s="10">
        <v>55.896924730078062</v>
      </c>
      <c r="Y23" s="10">
        <v>56.218977568986091</v>
      </c>
      <c r="Z23" s="10">
        <v>56.535855335572649</v>
      </c>
      <c r="AA23" s="10">
        <v>56.847649930812644</v>
      </c>
      <c r="AB23" s="10">
        <v>57.154281470003433</v>
      </c>
      <c r="AC23" s="10">
        <v>57.456109214095704</v>
      </c>
      <c r="AD23" s="10">
        <v>57.753996092469819</v>
      </c>
      <c r="AE23" s="10">
        <v>58.048157428568551</v>
      </c>
      <c r="AF23" s="10">
        <v>58.338540419099871</v>
      </c>
      <c r="AG23" s="10">
        <v>58.624962749858213</v>
      </c>
      <c r="AH23" s="10">
        <v>58.90753659483768</v>
      </c>
      <c r="AI23" s="10">
        <v>59.186414406327224</v>
      </c>
      <c r="AJ23" s="10">
        <v>59.461550041878937</v>
      </c>
      <c r="AK23" s="10">
        <v>59.73317082006001</v>
      </c>
      <c r="AL23" s="10">
        <v>60.001280324837602</v>
      </c>
      <c r="AM23" s="10">
        <v>60.26599684674067</v>
      </c>
      <c r="AN23" s="10">
        <v>60.527286884980214</v>
      </c>
      <c r="AO23" s="10">
        <v>60.785438630649793</v>
      </c>
      <c r="AP23" s="10">
        <v>61.040320855306319</v>
      </c>
      <c r="AQ23" s="10">
        <v>61.292029644578527</v>
      </c>
      <c r="AR23" s="10">
        <v>61.540599327479072</v>
      </c>
      <c r="AS23" s="10">
        <v>61.786065845247037</v>
      </c>
      <c r="AT23" s="10">
        <v>62.028696071808604</v>
      </c>
      <c r="AU23" s="10">
        <v>62.268361442686896</v>
      </c>
      <c r="AV23" s="10">
        <v>62.505071792523594</v>
      </c>
      <c r="AW23" s="10">
        <v>62.739084821882301</v>
      </c>
      <c r="AX23" s="10">
        <v>62.970257071162266</v>
      </c>
      <c r="AY23" s="10">
        <v>63.198824330525873</v>
      </c>
      <c r="AZ23" s="10">
        <v>63.424642882249593</v>
      </c>
      <c r="BA23" s="10">
        <v>63.647935622275412</v>
      </c>
      <c r="BB23" s="10">
        <v>63.868538076425303</v>
      </c>
      <c r="BC23" s="10">
        <v>64.08668107456738</v>
      </c>
      <c r="BD23" s="10">
        <v>64.302424796679574</v>
      </c>
      <c r="BE23" s="10">
        <v>64.515592331088385</v>
      </c>
      <c r="BF23" s="10">
        <v>64.726620284955644</v>
      </c>
      <c r="BG23" s="10">
        <v>64.935182479572688</v>
      </c>
      <c r="BI23" s="37" t="s">
        <v>30</v>
      </c>
      <c r="BJ23" s="34">
        <f>IF(ISNUMBER(AO23-K24),(AO23-K24),"N/A")</f>
        <v>8.7854386306497929</v>
      </c>
      <c r="BK23" s="34">
        <f>IF(ISNUMBER(AO23-K24),7*(AO23-K24)/30,"N/A")</f>
        <v>2.0499356804849516</v>
      </c>
      <c r="BL23" s="35">
        <f>IF(ISNUMBER(AO23-K24),(AO23-K24)/30,"N/A")</f>
        <v>0.29284795435499311</v>
      </c>
      <c r="BM23" s="35">
        <f>IF(ISNUMBER(AO25-K26),AO25-K26,"N/A")</f>
        <v>-7.0251370135008493</v>
      </c>
      <c r="BN23" s="35">
        <f>IF(ISNUMBER(AO25-K26),7*(AO25-K26)/30,"N/A")</f>
        <v>-1.6391986364835314</v>
      </c>
      <c r="BO23" s="35">
        <f>IF(ISNUMBER(AO25-K26),(AO25-K26)/30,"N/A")</f>
        <v>-0.23417123378336163</v>
      </c>
      <c r="BP23" s="35">
        <f>AO25</f>
        <v>0.97486298649915049</v>
      </c>
      <c r="BR23" s="26"/>
      <c r="BS23" s="26"/>
      <c r="BT23" s="26"/>
      <c r="BU23" s="26"/>
      <c r="BV23" s="26"/>
      <c r="BW23" s="26"/>
    </row>
    <row r="24" spans="1:75" x14ac:dyDescent="0.25">
      <c r="A24" s="11"/>
      <c r="B24" s="12" t="s">
        <v>5</v>
      </c>
      <c r="C24" s="13">
        <v>0.9</v>
      </c>
      <c r="D24" s="14">
        <v>49</v>
      </c>
      <c r="E24" s="14">
        <v>49</v>
      </c>
      <c r="F24" s="14">
        <v>51</v>
      </c>
      <c r="G24" s="14">
        <v>51</v>
      </c>
      <c r="H24" s="14">
        <v>51</v>
      </c>
      <c r="I24" s="14">
        <v>52</v>
      </c>
      <c r="J24" s="14">
        <v>52</v>
      </c>
      <c r="K24" s="14">
        <v>52</v>
      </c>
      <c r="L24" s="14">
        <v>52</v>
      </c>
      <c r="M24" s="14">
        <v>52</v>
      </c>
      <c r="N24" s="14">
        <v>52</v>
      </c>
      <c r="O24" s="14">
        <v>52</v>
      </c>
      <c r="P24" s="14">
        <v>52</v>
      </c>
      <c r="Q24" s="14">
        <v>52</v>
      </c>
      <c r="R24" s="14">
        <v>53</v>
      </c>
      <c r="S24" s="14">
        <v>53</v>
      </c>
      <c r="T24" s="14">
        <v>54</v>
      </c>
      <c r="U24" s="14">
        <v>54</v>
      </c>
      <c r="V24" s="14">
        <v>54</v>
      </c>
      <c r="W24" s="14">
        <v>54</v>
      </c>
      <c r="X24" s="14">
        <v>54</v>
      </c>
      <c r="Y24" s="14">
        <v>54</v>
      </c>
      <c r="Z24" s="14">
        <v>54</v>
      </c>
      <c r="AA24" s="14">
        <v>54</v>
      </c>
      <c r="AB24" s="14">
        <v>54</v>
      </c>
      <c r="AC24" s="14">
        <v>54</v>
      </c>
      <c r="AD24" s="14">
        <v>54</v>
      </c>
      <c r="AE24" s="14">
        <v>54</v>
      </c>
      <c r="AF24" s="14">
        <v>54</v>
      </c>
      <c r="AG24" s="14">
        <v>54</v>
      </c>
      <c r="AH24" s="14">
        <v>54</v>
      </c>
      <c r="AI24" s="14">
        <v>54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I24" s="38"/>
      <c r="BJ24" s="35"/>
      <c r="BK24" s="35"/>
      <c r="BL24" s="35"/>
      <c r="BM24" s="35"/>
      <c r="BN24" s="35"/>
      <c r="BO24" s="35"/>
      <c r="BP24" s="35"/>
      <c r="BR24" s="26"/>
      <c r="BS24" s="26"/>
      <c r="BT24" s="26"/>
      <c r="BU24" s="26"/>
      <c r="BV24" s="26"/>
      <c r="BW24" s="26"/>
    </row>
    <row r="25" spans="1:75" x14ac:dyDescent="0.25">
      <c r="A25" s="11" t="s">
        <v>8</v>
      </c>
      <c r="B25" s="15" t="s">
        <v>22</v>
      </c>
      <c r="C25" s="13">
        <v>0.9</v>
      </c>
      <c r="D25" s="14"/>
      <c r="E25" s="14"/>
      <c r="F25" s="14"/>
      <c r="G25" s="14"/>
      <c r="H25" s="14"/>
      <c r="I25" s="14"/>
      <c r="J25" s="14"/>
      <c r="K25" s="14"/>
      <c r="L25" s="14">
        <v>6.5609404523173245</v>
      </c>
      <c r="M25" s="14">
        <v>6.061008424659228</v>
      </c>
      <c r="N25" s="14">
        <v>5.603548861760232</v>
      </c>
      <c r="O25" s="14">
        <v>5.1654974835566296</v>
      </c>
      <c r="P25" s="14">
        <v>4.7628802291483856</v>
      </c>
      <c r="Q25" s="14">
        <v>4.404762982376254</v>
      </c>
      <c r="R25" s="14">
        <v>4.0784794116401804</v>
      </c>
      <c r="S25" s="14">
        <v>3.7808060642558887</v>
      </c>
      <c r="T25" s="14">
        <v>3.5113812683928129</v>
      </c>
      <c r="U25" s="14">
        <v>3.2637824002585827</v>
      </c>
      <c r="V25" s="14">
        <v>3.0323312064873926</v>
      </c>
      <c r="W25" s="14">
        <v>2.8260212892708392</v>
      </c>
      <c r="X25" s="14">
        <v>2.6478439380925387</v>
      </c>
      <c r="Y25" s="14">
        <v>2.4765815636988933</v>
      </c>
      <c r="Z25" s="14">
        <v>2.3238682636104855</v>
      </c>
      <c r="AA25" s="14">
        <v>2.1875101625946067</v>
      </c>
      <c r="AB25" s="14">
        <v>2.05139850157832</v>
      </c>
      <c r="AC25" s="14">
        <v>1.9357044450577068</v>
      </c>
      <c r="AD25" s="14">
        <v>1.8269842967435377</v>
      </c>
      <c r="AE25" s="14">
        <v>1.7191922319549202</v>
      </c>
      <c r="AF25" s="14">
        <v>1.6277088285284722</v>
      </c>
      <c r="AG25" s="14">
        <v>1.5350837973831943</v>
      </c>
      <c r="AH25" s="14">
        <v>1.4500559464226437</v>
      </c>
      <c r="AI25" s="14">
        <v>1.3703813134701095</v>
      </c>
      <c r="AJ25" s="14">
        <v>1.2928381955435067</v>
      </c>
      <c r="AK25" s="14">
        <v>1.2256971027852299</v>
      </c>
      <c r="AL25" s="14">
        <v>1.1566705273096964</v>
      </c>
      <c r="AM25" s="14">
        <v>1.0937106081779358</v>
      </c>
      <c r="AN25" s="14">
        <v>1.0317099758383432</v>
      </c>
      <c r="AO25" s="14">
        <v>0.97486298649915049</v>
      </c>
      <c r="AP25" s="14">
        <v>0.91996068519925689</v>
      </c>
      <c r="AQ25" s="14">
        <v>0.86562550081364265</v>
      </c>
      <c r="AR25" s="14">
        <v>0.81417447160310874</v>
      </c>
      <c r="AS25" s="14">
        <v>0.76274284896496169</v>
      </c>
      <c r="AT25" s="14">
        <v>0.71495927706115037</v>
      </c>
      <c r="AU25" s="14">
        <v>0.66842515574737427</v>
      </c>
      <c r="AV25" s="14">
        <v>0.62390732631740109</v>
      </c>
      <c r="AW25" s="14">
        <v>0.58144192150975693</v>
      </c>
      <c r="AX25" s="14">
        <v>0.53966281513581382</v>
      </c>
      <c r="AY25" s="14">
        <v>0.49924907041609307</v>
      </c>
      <c r="AZ25" s="14">
        <v>0.4599805149860749</v>
      </c>
      <c r="BA25" s="14">
        <v>0.4219663724800744</v>
      </c>
      <c r="BB25" s="14">
        <v>0.38528551628514285</v>
      </c>
      <c r="BC25" s="14">
        <v>0.34879281093531517</v>
      </c>
      <c r="BD25" s="14">
        <v>0.31583786450501267</v>
      </c>
      <c r="BE25" s="14">
        <v>0.28148814981932219</v>
      </c>
      <c r="BF25" s="14">
        <v>0.25006408901879307</v>
      </c>
      <c r="BG25" s="14">
        <v>0.21881345057784449</v>
      </c>
      <c r="BI25" s="38"/>
      <c r="BJ25" s="35"/>
      <c r="BK25" s="35"/>
      <c r="BL25" s="35"/>
      <c r="BM25" s="35"/>
      <c r="BN25" s="35"/>
      <c r="BO25" s="35"/>
      <c r="BP25" s="35"/>
      <c r="BR25" s="26"/>
      <c r="BS25" s="26"/>
      <c r="BT25" s="26"/>
      <c r="BU25" s="26"/>
      <c r="BV25" s="26"/>
      <c r="BW25" s="26"/>
    </row>
    <row r="26" spans="1:75" ht="15.75" thickBot="1" x14ac:dyDescent="0.3">
      <c r="A26" s="16"/>
      <c r="B26" s="17" t="s">
        <v>5</v>
      </c>
      <c r="C26" s="18">
        <v>0.9</v>
      </c>
      <c r="D26" s="19">
        <v>13</v>
      </c>
      <c r="E26" s="19">
        <v>10</v>
      </c>
      <c r="F26" s="19">
        <v>10</v>
      </c>
      <c r="G26" s="19">
        <v>10</v>
      </c>
      <c r="H26" s="19">
        <v>10</v>
      </c>
      <c r="I26" s="19">
        <v>10</v>
      </c>
      <c r="J26" s="19">
        <v>8</v>
      </c>
      <c r="K26" s="19">
        <v>8</v>
      </c>
      <c r="L26" s="19">
        <v>7</v>
      </c>
      <c r="M26" s="19">
        <v>6</v>
      </c>
      <c r="N26" s="19">
        <v>5</v>
      </c>
      <c r="O26" s="19">
        <v>5</v>
      </c>
      <c r="P26" s="19">
        <v>3</v>
      </c>
      <c r="Q26" s="19">
        <v>3</v>
      </c>
      <c r="R26" s="19">
        <v>3</v>
      </c>
      <c r="S26" s="19">
        <v>2</v>
      </c>
      <c r="T26" s="19">
        <v>4</v>
      </c>
      <c r="U26" s="19">
        <v>4</v>
      </c>
      <c r="V26" s="19">
        <v>2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I26" s="39"/>
      <c r="BJ26" s="40"/>
      <c r="BK26" s="40"/>
      <c r="BL26" s="40"/>
      <c r="BM26" s="40"/>
      <c r="BN26" s="40"/>
      <c r="BO26" s="40"/>
      <c r="BP26" s="40"/>
      <c r="BR26" s="28"/>
      <c r="BS26" s="28"/>
      <c r="BT26" s="28"/>
      <c r="BU26" s="28"/>
      <c r="BV26" s="28"/>
      <c r="BW26" s="28"/>
    </row>
    <row r="27" spans="1:75" ht="15" customHeight="1" x14ac:dyDescent="0.25">
      <c r="A27" s="7" t="s">
        <v>9</v>
      </c>
      <c r="B27" s="15" t="s">
        <v>4</v>
      </c>
      <c r="C27" s="13">
        <v>0.9</v>
      </c>
      <c r="D27" s="14"/>
      <c r="E27" s="14"/>
      <c r="F27" s="14"/>
      <c r="G27" s="14"/>
      <c r="H27" s="14"/>
      <c r="I27" s="14"/>
      <c r="J27" s="14"/>
      <c r="K27" s="14"/>
      <c r="L27" s="14">
        <v>228.41175662902288</v>
      </c>
      <c r="M27" s="14">
        <v>229.76185168315081</v>
      </c>
      <c r="N27" s="14">
        <v>231.05504099463838</v>
      </c>
      <c r="O27" s="14">
        <v>232.28491482059798</v>
      </c>
      <c r="P27" s="14">
        <v>233.46659747983193</v>
      </c>
      <c r="Q27" s="14">
        <v>234.62590949697432</v>
      </c>
      <c r="R27" s="14">
        <v>235.77396653281923</v>
      </c>
      <c r="S27" s="14">
        <v>236.91004533777175</v>
      </c>
      <c r="T27" s="14">
        <v>238.0289548407556</v>
      </c>
      <c r="U27" s="14">
        <v>239.12617486237949</v>
      </c>
      <c r="V27" s="14">
        <v>240.20153796119342</v>
      </c>
      <c r="W27" s="14">
        <v>241.26060382481123</v>
      </c>
      <c r="X27" s="14">
        <v>242.30617333688446</v>
      </c>
      <c r="Y27" s="14">
        <v>243.34049782610796</v>
      </c>
      <c r="Z27" s="14">
        <v>244.35893966130257</v>
      </c>
      <c r="AA27" s="14">
        <v>245.36182455250233</v>
      </c>
      <c r="AB27" s="14">
        <v>246.34921710714585</v>
      </c>
      <c r="AC27" s="14">
        <v>247.32380677793171</v>
      </c>
      <c r="AD27" s="14">
        <v>248.28576354843315</v>
      </c>
      <c r="AE27" s="14">
        <v>249.23489736089545</v>
      </c>
      <c r="AF27" s="14">
        <v>250.1726070818323</v>
      </c>
      <c r="AG27" s="14">
        <v>251.09722218079247</v>
      </c>
      <c r="AH27" s="14">
        <v>252.00893507571459</v>
      </c>
      <c r="AI27" s="14">
        <v>252.90946310614322</v>
      </c>
      <c r="AJ27" s="14">
        <v>253.79882617830248</v>
      </c>
      <c r="AK27" s="14">
        <v>254.6773540435141</v>
      </c>
      <c r="AL27" s="14">
        <v>255.54365320357132</v>
      </c>
      <c r="AM27" s="14">
        <v>256.39921224377616</v>
      </c>
      <c r="AN27" s="14">
        <v>257.2442642424304</v>
      </c>
      <c r="AO27" s="14">
        <v>258.07906424644744</v>
      </c>
      <c r="AP27" s="14">
        <v>258.90350685953723</v>
      </c>
      <c r="AQ27" s="14">
        <v>259.71775091994584</v>
      </c>
      <c r="AR27" s="14">
        <v>260.52186438018509</v>
      </c>
      <c r="AS27" s="14">
        <v>261.31592001372621</v>
      </c>
      <c r="AT27" s="14">
        <v>262.10154871794924</v>
      </c>
      <c r="AU27" s="14">
        <v>262.87756793886041</v>
      </c>
      <c r="AV27" s="14">
        <v>263.6438509830628</v>
      </c>
      <c r="AW27" s="14">
        <v>264.40198065584508</v>
      </c>
      <c r="AX27" s="14">
        <v>265.15076165847131</v>
      </c>
      <c r="AY27" s="14">
        <v>265.89159912051144</v>
      </c>
      <c r="AZ27" s="14">
        <v>266.62327412100063</v>
      </c>
      <c r="BA27" s="14">
        <v>267.34717182116964</v>
      </c>
      <c r="BB27" s="14">
        <v>268.06203350936744</v>
      </c>
      <c r="BC27" s="14">
        <v>268.76923795908289</v>
      </c>
      <c r="BD27" s="14">
        <v>269.46906649053051</v>
      </c>
      <c r="BE27" s="14">
        <v>270.16008172961455</v>
      </c>
      <c r="BF27" s="14">
        <v>270.84516629545942</v>
      </c>
      <c r="BG27" s="14">
        <v>271.52180003898968</v>
      </c>
      <c r="BI27" s="41" t="s">
        <v>29</v>
      </c>
      <c r="BJ27" s="34">
        <f>IF(ISNUMBER(AO27-K28),(AO27-K28),"N/A")</f>
        <v>31.079064246447444</v>
      </c>
      <c r="BK27" s="34">
        <f>IF(ISNUMBER(AO27-K28),7*(AO27-K28)/30,"N/A")</f>
        <v>7.2517816575044041</v>
      </c>
      <c r="BL27" s="34">
        <f>IF(ISNUMBER(AO27-K28),(AO27-K28)/30,"N/A")</f>
        <v>1.0359688082149148</v>
      </c>
      <c r="BM27" s="34">
        <f>IF(ISNUMBER(AO29-K30),AO29-K30,"N/A")</f>
        <v>-17.163044175952201</v>
      </c>
      <c r="BN27" s="34">
        <f>IF(ISNUMBER(AO29-K30),7*(AO29-K30)/30,"N/A")</f>
        <v>-4.0047103077221804</v>
      </c>
      <c r="BO27" s="34">
        <f>IF(ISNUMBER(AO29-K30),(AO29-K30)/30,"N/A")</f>
        <v>-0.57210147253174004</v>
      </c>
      <c r="BP27" s="34">
        <f>AO29</f>
        <v>6.8369558240477986</v>
      </c>
      <c r="BR27" s="26"/>
      <c r="BS27" s="26"/>
      <c r="BT27" s="26"/>
      <c r="BU27" s="26"/>
      <c r="BV27" s="26"/>
      <c r="BW27" s="26"/>
    </row>
    <row r="28" spans="1:75" x14ac:dyDescent="0.25">
      <c r="A28" s="11"/>
      <c r="B28" s="12" t="s">
        <v>5</v>
      </c>
      <c r="C28" s="13">
        <v>0.9</v>
      </c>
      <c r="D28" s="14">
        <v>215</v>
      </c>
      <c r="E28" s="14">
        <v>218</v>
      </c>
      <c r="F28" s="14">
        <v>219</v>
      </c>
      <c r="G28" s="14">
        <v>219</v>
      </c>
      <c r="H28" s="14">
        <v>219</v>
      </c>
      <c r="I28" s="14">
        <v>222</v>
      </c>
      <c r="J28" s="14">
        <v>225</v>
      </c>
      <c r="K28" s="14">
        <v>227</v>
      </c>
      <c r="L28" s="14">
        <v>230</v>
      </c>
      <c r="M28" s="14">
        <v>232</v>
      </c>
      <c r="N28" s="14">
        <v>232</v>
      </c>
      <c r="O28" s="14">
        <v>236</v>
      </c>
      <c r="P28" s="14">
        <v>237</v>
      </c>
      <c r="Q28" s="14">
        <v>239</v>
      </c>
      <c r="R28" s="14">
        <v>239</v>
      </c>
      <c r="S28" s="14">
        <v>244</v>
      </c>
      <c r="T28" s="14">
        <v>244</v>
      </c>
      <c r="U28" s="14">
        <v>245</v>
      </c>
      <c r="V28" s="14">
        <v>247</v>
      </c>
      <c r="W28" s="14">
        <v>250</v>
      </c>
      <c r="X28" s="14">
        <v>250</v>
      </c>
      <c r="Y28" s="14">
        <v>250</v>
      </c>
      <c r="Z28" s="14">
        <v>251</v>
      </c>
      <c r="AA28" s="14">
        <v>251</v>
      </c>
      <c r="AB28" s="14">
        <v>254</v>
      </c>
      <c r="AC28" s="14">
        <v>254</v>
      </c>
      <c r="AD28" s="14">
        <v>256</v>
      </c>
      <c r="AE28" s="14">
        <v>256</v>
      </c>
      <c r="AF28" s="14">
        <v>256</v>
      </c>
      <c r="AG28" s="14">
        <v>256</v>
      </c>
      <c r="AH28" s="14">
        <v>256</v>
      </c>
      <c r="AI28" s="14">
        <v>256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I28" s="38"/>
      <c r="BJ28" s="35"/>
      <c r="BK28" s="35"/>
      <c r="BL28" s="35"/>
      <c r="BM28" s="35"/>
      <c r="BN28" s="35"/>
      <c r="BO28" s="35"/>
      <c r="BP28" s="35"/>
      <c r="BR28" s="26"/>
      <c r="BS28" s="26"/>
      <c r="BT28" s="26"/>
      <c r="BU28" s="26"/>
      <c r="BV28" s="26"/>
      <c r="BW28" s="26"/>
    </row>
    <row r="29" spans="1:75" x14ac:dyDescent="0.25">
      <c r="A29" s="11" t="s">
        <v>9</v>
      </c>
      <c r="B29" s="15" t="s">
        <v>6</v>
      </c>
      <c r="C29" s="13">
        <v>0.9</v>
      </c>
      <c r="D29" s="14"/>
      <c r="E29" s="14"/>
      <c r="F29" s="14"/>
      <c r="G29" s="14"/>
      <c r="H29" s="14"/>
      <c r="I29" s="14"/>
      <c r="J29" s="14"/>
      <c r="K29" s="14"/>
      <c r="L29" s="14">
        <v>24.407110065875806</v>
      </c>
      <c r="M29" s="14">
        <v>22.693429159639614</v>
      </c>
      <c r="N29" s="14">
        <v>21.125418459411147</v>
      </c>
      <c r="O29" s="14">
        <v>19.671337361279434</v>
      </c>
      <c r="P29" s="14">
        <v>18.350510414488074</v>
      </c>
      <c r="Q29" s="14">
        <v>17.205030409879406</v>
      </c>
      <c r="R29" s="14">
        <v>16.180592115637712</v>
      </c>
      <c r="S29" s="14">
        <v>15.222847286926758</v>
      </c>
      <c r="T29" s="14">
        <v>14.343159193397863</v>
      </c>
      <c r="U29" s="14">
        <v>13.542424110343756</v>
      </c>
      <c r="V29" s="14">
        <v>12.816395139324742</v>
      </c>
      <c r="W29" s="14">
        <v>12.188504791265039</v>
      </c>
      <c r="X29" s="14">
        <v>11.649699026373185</v>
      </c>
      <c r="Y29" s="14">
        <v>11.158404841059962</v>
      </c>
      <c r="Z29" s="14">
        <v>10.691452265063457</v>
      </c>
      <c r="AA29" s="14">
        <v>10.262963556693784</v>
      </c>
      <c r="AB29" s="14">
        <v>9.8738190572602189</v>
      </c>
      <c r="AC29" s="14">
        <v>9.5228465384962888</v>
      </c>
      <c r="AD29" s="14">
        <v>9.2034521639830338</v>
      </c>
      <c r="AE29" s="14">
        <v>8.9168252028035333</v>
      </c>
      <c r="AF29" s="14">
        <v>8.6474613668353975</v>
      </c>
      <c r="AG29" s="14">
        <v>8.3941860861736242</v>
      </c>
      <c r="AH29" s="14">
        <v>8.1576402832011929</v>
      </c>
      <c r="AI29" s="14">
        <v>7.9361153551498997</v>
      </c>
      <c r="AJ29" s="14">
        <v>7.7268884645724496</v>
      </c>
      <c r="AK29" s="14">
        <v>7.5299802248369447</v>
      </c>
      <c r="AL29" s="14">
        <v>7.3456871982771643</v>
      </c>
      <c r="AM29" s="14">
        <v>7.1662871061925077</v>
      </c>
      <c r="AN29" s="14">
        <v>6.9981213567927893</v>
      </c>
      <c r="AO29" s="14">
        <v>6.8369558240477986</v>
      </c>
      <c r="AP29" s="14">
        <v>6.6799372246466042</v>
      </c>
      <c r="AQ29" s="14">
        <v>6.5280698029631354</v>
      </c>
      <c r="AR29" s="14">
        <v>6.3848912524208439</v>
      </c>
      <c r="AS29" s="14">
        <v>6.246699755026734</v>
      </c>
      <c r="AT29" s="14">
        <v>6.1117997874127514</v>
      </c>
      <c r="AU29" s="14">
        <v>5.9819021564708361</v>
      </c>
      <c r="AV29" s="14">
        <v>5.8558756894984478</v>
      </c>
      <c r="AW29" s="14">
        <v>5.7343373493684826</v>
      </c>
      <c r="AX29" s="14">
        <v>5.6159349791918478</v>
      </c>
      <c r="AY29" s="14">
        <v>5.5018395753721414</v>
      </c>
      <c r="AZ29" s="14">
        <v>5.3905067316072381</v>
      </c>
      <c r="BA29" s="14">
        <v>5.2808684690193006</v>
      </c>
      <c r="BB29" s="14">
        <v>5.1743769068017329</v>
      </c>
      <c r="BC29" s="14">
        <v>5.0715875481232748</v>
      </c>
      <c r="BD29" s="14">
        <v>4.9711912666742037</v>
      </c>
      <c r="BE29" s="14">
        <v>4.8711732056614316</v>
      </c>
      <c r="BF29" s="14">
        <v>4.7765372943230062</v>
      </c>
      <c r="BG29" s="14">
        <v>4.6827405373083621</v>
      </c>
      <c r="BI29" s="38"/>
      <c r="BJ29" s="35"/>
      <c r="BK29" s="35"/>
      <c r="BL29" s="35"/>
      <c r="BM29" s="35"/>
      <c r="BN29" s="35"/>
      <c r="BO29" s="35"/>
      <c r="BP29" s="35"/>
      <c r="BR29" s="26"/>
      <c r="BS29" s="26"/>
      <c r="BT29" s="26"/>
      <c r="BU29" s="26"/>
      <c r="BV29" s="26"/>
      <c r="BW29" s="26"/>
    </row>
    <row r="30" spans="1:75" x14ac:dyDescent="0.25">
      <c r="A30" s="11"/>
      <c r="B30" s="12" t="s">
        <v>5</v>
      </c>
      <c r="C30" s="13">
        <v>0.9</v>
      </c>
      <c r="D30" s="14">
        <v>53</v>
      </c>
      <c r="E30" s="14">
        <v>43</v>
      </c>
      <c r="F30" s="14">
        <v>35</v>
      </c>
      <c r="G30" s="14">
        <v>29</v>
      </c>
      <c r="H30" s="14">
        <v>20</v>
      </c>
      <c r="I30" s="14">
        <v>19</v>
      </c>
      <c r="J30" s="14">
        <v>22</v>
      </c>
      <c r="K30" s="14">
        <v>24</v>
      </c>
      <c r="L30" s="14">
        <v>24</v>
      </c>
      <c r="M30" s="14">
        <v>25</v>
      </c>
      <c r="N30" s="14">
        <v>22</v>
      </c>
      <c r="O30" s="14">
        <v>22</v>
      </c>
      <c r="P30" s="14">
        <v>21</v>
      </c>
      <c r="Q30" s="14">
        <v>22</v>
      </c>
      <c r="R30" s="14">
        <v>23</v>
      </c>
      <c r="S30" s="14">
        <v>27</v>
      </c>
      <c r="T30" s="14">
        <v>21</v>
      </c>
      <c r="U30" s="14">
        <v>19</v>
      </c>
      <c r="V30" s="14">
        <v>17</v>
      </c>
      <c r="W30" s="14">
        <v>18</v>
      </c>
      <c r="X30" s="14">
        <v>16</v>
      </c>
      <c r="Y30" s="14">
        <v>16</v>
      </c>
      <c r="Z30" s="14">
        <v>14</v>
      </c>
      <c r="AA30" s="14">
        <v>11</v>
      </c>
      <c r="AB30" s="14">
        <v>13</v>
      </c>
      <c r="AC30" s="14">
        <v>11</v>
      </c>
      <c r="AD30" s="14">
        <v>8</v>
      </c>
      <c r="AE30" s="14">
        <v>7</v>
      </c>
      <c r="AF30" s="14">
        <v>6</v>
      </c>
      <c r="AG30" s="14">
        <v>5</v>
      </c>
      <c r="AH30" s="14">
        <v>4</v>
      </c>
      <c r="AI30" s="14">
        <v>3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I30" s="42"/>
      <c r="BJ30" s="36"/>
      <c r="BK30" s="36"/>
      <c r="BL30" s="36"/>
      <c r="BM30" s="36"/>
      <c r="BN30" s="36"/>
      <c r="BO30" s="36"/>
      <c r="BP30" s="36"/>
      <c r="BR30" s="27">
        <v>64</v>
      </c>
      <c r="BS30" s="27">
        <v>31</v>
      </c>
      <c r="BT30" s="27">
        <v>153</v>
      </c>
      <c r="BU30" s="27">
        <v>98</v>
      </c>
      <c r="BV30" s="27">
        <v>1694</v>
      </c>
      <c r="BW30" s="27">
        <v>573</v>
      </c>
    </row>
    <row r="31" spans="1:75" x14ac:dyDescent="0.25">
      <c r="A31" s="7" t="s">
        <v>9</v>
      </c>
      <c r="B31" s="8" t="s">
        <v>21</v>
      </c>
      <c r="C31" s="9">
        <v>0.9</v>
      </c>
      <c r="D31" s="10"/>
      <c r="E31" s="10"/>
      <c r="F31" s="10"/>
      <c r="G31" s="10"/>
      <c r="H31" s="10"/>
      <c r="I31" s="10"/>
      <c r="J31" s="10"/>
      <c r="K31" s="10"/>
      <c r="L31" s="10">
        <v>46.415643752608972</v>
      </c>
      <c r="M31" s="10">
        <v>46.814336209552103</v>
      </c>
      <c r="N31" s="10">
        <v>47.194854784092563</v>
      </c>
      <c r="O31" s="10">
        <v>47.554679307311083</v>
      </c>
      <c r="P31" s="10">
        <v>47.899365159077995</v>
      </c>
      <c r="Q31" s="10">
        <v>48.236533374612172</v>
      </c>
      <c r="R31" s="10">
        <v>48.565870940913612</v>
      </c>
      <c r="S31" s="10">
        <v>48.886886379638206</v>
      </c>
      <c r="T31" s="10">
        <v>49.20199570065671</v>
      </c>
      <c r="U31" s="10">
        <v>49.510650483193579</v>
      </c>
      <c r="V31" s="10">
        <v>49.811186632631674</v>
      </c>
      <c r="W31" s="10">
        <v>50.108409951798947</v>
      </c>
      <c r="X31" s="10">
        <v>50.401198974496225</v>
      </c>
      <c r="Y31" s="10">
        <v>50.690790187728034</v>
      </c>
      <c r="Z31" s="10">
        <v>50.975720078511387</v>
      </c>
      <c r="AA31" s="10">
        <v>51.256096125864943</v>
      </c>
      <c r="AB31" s="10">
        <v>51.531823225879755</v>
      </c>
      <c r="AC31" s="10">
        <v>51.803224284247577</v>
      </c>
      <c r="AD31" s="10">
        <v>52.07109581246128</v>
      </c>
      <c r="AE31" s="10">
        <v>52.335612921674105</v>
      </c>
      <c r="AF31" s="10">
        <v>52.596725852889591</v>
      </c>
      <c r="AG31" s="10">
        <v>52.854282902321685</v>
      </c>
      <c r="AH31" s="10">
        <v>53.108386337246124</v>
      </c>
      <c r="AI31" s="10">
        <v>53.359163335587148</v>
      </c>
      <c r="AJ31" s="10">
        <v>53.60657184122087</v>
      </c>
      <c r="AK31" s="10">
        <v>53.85082715824457</v>
      </c>
      <c r="AL31" s="10">
        <v>54.091925049512241</v>
      </c>
      <c r="AM31" s="10">
        <v>54.329965073146944</v>
      </c>
      <c r="AN31" s="10">
        <v>54.564924881529045</v>
      </c>
      <c r="AO31" s="10">
        <v>54.797064957220734</v>
      </c>
      <c r="AP31" s="10">
        <v>55.026264164351026</v>
      </c>
      <c r="AQ31" s="10">
        <v>55.252609705182195</v>
      </c>
      <c r="AR31" s="10">
        <v>55.476132516270397</v>
      </c>
      <c r="AS31" s="10">
        <v>55.696864832545472</v>
      </c>
      <c r="AT31" s="10">
        <v>55.915046411984029</v>
      </c>
      <c r="AU31" s="10">
        <v>56.130561601092758</v>
      </c>
      <c r="AV31" s="10">
        <v>56.343419585986823</v>
      </c>
      <c r="AW31" s="10">
        <v>56.55385192300961</v>
      </c>
      <c r="AX31" s="10">
        <v>56.761729590175115</v>
      </c>
      <c r="AY31" s="10">
        <v>56.96726470031507</v>
      </c>
      <c r="AZ31" s="10">
        <v>57.170327997906192</v>
      </c>
      <c r="BA31" s="10">
        <v>57.371119900739579</v>
      </c>
      <c r="BB31" s="10">
        <v>57.56949265618475</v>
      </c>
      <c r="BC31" s="10">
        <v>57.765653885661166</v>
      </c>
      <c r="BD31" s="10">
        <v>57.959657409109653</v>
      </c>
      <c r="BE31" s="10">
        <v>58.151344402792837</v>
      </c>
      <c r="BF31" s="10">
        <v>58.341107254497231</v>
      </c>
      <c r="BG31" s="10">
        <v>58.528652663297898</v>
      </c>
      <c r="BI31" s="37" t="s">
        <v>30</v>
      </c>
      <c r="BJ31" s="34">
        <f>IF(ISNUMBER(AO31-K32),(AO31-K32),"N/A")</f>
        <v>8.7970649572207336</v>
      </c>
      <c r="BK31" s="34">
        <f>IF(ISNUMBER(AO31-K32),7*(AO31-K32)/30,"N/A")</f>
        <v>2.052648490018171</v>
      </c>
      <c r="BL31" s="35">
        <f>IF(ISNUMBER(AO31-K32),(AO31-K32)/30,"N/A")</f>
        <v>0.29323549857402448</v>
      </c>
      <c r="BM31" s="35">
        <f>IF(ISNUMBER(AO33-K34),AO33-K34,"N/A")</f>
        <v>-4.1370681959101407</v>
      </c>
      <c r="BN31" s="35">
        <f>IF(ISNUMBER(AO33-K34),7*(AO33-K34)/30,"N/A")</f>
        <v>-0.96531591237903291</v>
      </c>
      <c r="BO31" s="35">
        <f>IF(ISNUMBER(AO33-K34),(AO33-K34)/30,"N/A")</f>
        <v>-0.13790227319700468</v>
      </c>
      <c r="BP31" s="35">
        <f>AO33</f>
        <v>0.86293180408985948</v>
      </c>
      <c r="BR31" s="26"/>
      <c r="BS31" s="26"/>
      <c r="BT31" s="26"/>
      <c r="BU31" s="26"/>
      <c r="BV31" s="26"/>
      <c r="BW31" s="26"/>
    </row>
    <row r="32" spans="1:75" x14ac:dyDescent="0.25">
      <c r="A32" s="11"/>
      <c r="B32" s="12" t="s">
        <v>5</v>
      </c>
      <c r="C32" s="13">
        <v>0.9</v>
      </c>
      <c r="D32" s="14">
        <v>43</v>
      </c>
      <c r="E32" s="14">
        <v>43</v>
      </c>
      <c r="F32" s="14">
        <v>43</v>
      </c>
      <c r="G32" s="14">
        <v>43</v>
      </c>
      <c r="H32" s="14">
        <v>43</v>
      </c>
      <c r="I32" s="14">
        <v>44</v>
      </c>
      <c r="J32" s="14">
        <v>45</v>
      </c>
      <c r="K32" s="14">
        <v>46</v>
      </c>
      <c r="L32" s="14">
        <v>47</v>
      </c>
      <c r="M32" s="14">
        <v>48</v>
      </c>
      <c r="N32" s="14">
        <v>48</v>
      </c>
      <c r="O32" s="14">
        <v>48</v>
      </c>
      <c r="P32" s="14">
        <v>48</v>
      </c>
      <c r="Q32" s="14">
        <v>48</v>
      </c>
      <c r="R32" s="14">
        <v>49</v>
      </c>
      <c r="S32" s="14">
        <v>49</v>
      </c>
      <c r="T32" s="14">
        <v>49</v>
      </c>
      <c r="U32" s="14">
        <v>49</v>
      </c>
      <c r="V32" s="14">
        <v>49</v>
      </c>
      <c r="W32" s="14">
        <v>51</v>
      </c>
      <c r="X32" s="14">
        <v>51</v>
      </c>
      <c r="Y32" s="14">
        <v>51</v>
      </c>
      <c r="Z32" s="14">
        <v>52</v>
      </c>
      <c r="AA32" s="14">
        <v>52</v>
      </c>
      <c r="AB32" s="14">
        <v>53</v>
      </c>
      <c r="AC32" s="14">
        <v>53</v>
      </c>
      <c r="AD32" s="14">
        <v>53</v>
      </c>
      <c r="AE32" s="14">
        <v>53</v>
      </c>
      <c r="AF32" s="14">
        <v>53</v>
      </c>
      <c r="AG32" s="14">
        <v>53</v>
      </c>
      <c r="AH32" s="14">
        <v>53</v>
      </c>
      <c r="AI32" s="14">
        <v>53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I32" s="38"/>
      <c r="BJ32" s="35"/>
      <c r="BK32" s="35"/>
      <c r="BL32" s="35"/>
      <c r="BM32" s="35"/>
      <c r="BN32" s="35"/>
      <c r="BO32" s="35"/>
      <c r="BP32" s="35"/>
      <c r="BR32" s="26"/>
      <c r="BS32" s="26"/>
      <c r="BT32" s="26"/>
      <c r="BU32" s="26"/>
      <c r="BV32" s="26"/>
      <c r="BW32" s="26"/>
    </row>
    <row r="33" spans="1:75" x14ac:dyDescent="0.25">
      <c r="A33" s="11" t="s">
        <v>9</v>
      </c>
      <c r="B33" s="15" t="s">
        <v>22</v>
      </c>
      <c r="C33" s="13">
        <v>0.9</v>
      </c>
      <c r="D33" s="14"/>
      <c r="E33" s="14"/>
      <c r="F33" s="14"/>
      <c r="G33" s="14"/>
      <c r="H33" s="14"/>
      <c r="I33" s="14"/>
      <c r="J33" s="14"/>
      <c r="K33" s="14"/>
      <c r="L33" s="14">
        <v>5.867736939374594</v>
      </c>
      <c r="M33" s="14">
        <v>5.4203606231924049</v>
      </c>
      <c r="N33" s="14">
        <v>5.0110502799302292</v>
      </c>
      <c r="O33" s="14">
        <v>4.6187979668513082</v>
      </c>
      <c r="P33" s="14">
        <v>4.2582532511673499</v>
      </c>
      <c r="Q33" s="14">
        <v>3.9375860433071037</v>
      </c>
      <c r="R33" s="14">
        <v>3.6454215650424375</v>
      </c>
      <c r="S33" s="14">
        <v>3.378917060509135</v>
      </c>
      <c r="T33" s="14">
        <v>3.1377855192495074</v>
      </c>
      <c r="U33" s="14">
        <v>2.9161303925878941</v>
      </c>
      <c r="V33" s="14">
        <v>2.7088648617396163</v>
      </c>
      <c r="W33" s="14">
        <v>2.5241620626316381</v>
      </c>
      <c r="X33" s="14">
        <v>2.3646757345018194</v>
      </c>
      <c r="Y33" s="14">
        <v>2.2110996556499263</v>
      </c>
      <c r="Z33" s="14">
        <v>2.0742410708262509</v>
      </c>
      <c r="AA33" s="14">
        <v>1.952153162587472</v>
      </c>
      <c r="AB33" s="14">
        <v>1.8301091366688684</v>
      </c>
      <c r="AC33" s="14">
        <v>1.7264814207939863</v>
      </c>
      <c r="AD33" s="14">
        <v>1.6290063657278888</v>
      </c>
      <c r="AE33" s="14">
        <v>1.5321820524263359</v>
      </c>
      <c r="AF33" s="14">
        <v>1.4500277852061529</v>
      </c>
      <c r="AG33" s="14">
        <v>1.3667574547083017</v>
      </c>
      <c r="AH33" s="14">
        <v>1.2903611683707621</v>
      </c>
      <c r="AI33" s="14">
        <v>1.2187983722828692</v>
      </c>
      <c r="AJ33" s="14">
        <v>1.1490582265414271</v>
      </c>
      <c r="AK33" s="14">
        <v>1.0887269572162745</v>
      </c>
      <c r="AL33" s="14">
        <v>1.0265964257175477</v>
      </c>
      <c r="AM33" s="14">
        <v>0.96992440333207897</v>
      </c>
      <c r="AN33" s="14">
        <v>0.9140786005197501</v>
      </c>
      <c r="AO33" s="14">
        <v>0.86293180408985948</v>
      </c>
      <c r="AP33" s="14">
        <v>0.81347239776966651</v>
      </c>
      <c r="AQ33" s="14">
        <v>0.76453263590637011</v>
      </c>
      <c r="AR33" s="14">
        <v>0.71823451439404029</v>
      </c>
      <c r="AS33" s="14">
        <v>0.67182921716648436</v>
      </c>
      <c r="AT33" s="14">
        <v>0.6287323726912073</v>
      </c>
      <c r="AU33" s="14">
        <v>0.58680320767466387</v>
      </c>
      <c r="AV33" s="14">
        <v>0.54665569125194302</v>
      </c>
      <c r="AW33" s="14">
        <v>0.50837028407090179</v>
      </c>
      <c r="AX33" s="14">
        <v>0.47070994513999953</v>
      </c>
      <c r="AY33" s="14">
        <v>0.43428036100929757</v>
      </c>
      <c r="AZ33" s="14">
        <v>0.3988642099836146</v>
      </c>
      <c r="BA33" s="14">
        <v>0.36454056852790473</v>
      </c>
      <c r="BB33" s="14">
        <v>0.33146228486617746</v>
      </c>
      <c r="BC33" s="14">
        <v>0.29855345946272394</v>
      </c>
      <c r="BD33" s="14">
        <v>0.26886092712710141</v>
      </c>
      <c r="BE33" s="14">
        <v>0.23787868977820056</v>
      </c>
      <c r="BF33" s="14">
        <v>0.20955406617398559</v>
      </c>
      <c r="BG33" s="14">
        <v>0.18139119305877272</v>
      </c>
      <c r="BI33" s="38"/>
      <c r="BJ33" s="35"/>
      <c r="BK33" s="35"/>
      <c r="BL33" s="35"/>
      <c r="BM33" s="35"/>
      <c r="BN33" s="35"/>
      <c r="BO33" s="35"/>
      <c r="BP33" s="35"/>
      <c r="BR33" s="26"/>
      <c r="BS33" s="26"/>
      <c r="BT33" s="26"/>
      <c r="BU33" s="26"/>
      <c r="BV33" s="26"/>
      <c r="BW33" s="26"/>
    </row>
    <row r="34" spans="1:75" ht="15.75" thickBot="1" x14ac:dyDescent="0.3">
      <c r="A34" s="16"/>
      <c r="B34" s="17" t="s">
        <v>5</v>
      </c>
      <c r="C34" s="18">
        <v>0.9</v>
      </c>
      <c r="D34" s="19">
        <v>5</v>
      </c>
      <c r="E34" s="19">
        <v>5</v>
      </c>
      <c r="F34" s="19">
        <v>3</v>
      </c>
      <c r="G34" s="19">
        <v>3</v>
      </c>
      <c r="H34" s="19">
        <v>2</v>
      </c>
      <c r="I34" s="19">
        <v>3</v>
      </c>
      <c r="J34" s="19">
        <v>4</v>
      </c>
      <c r="K34" s="19">
        <v>5</v>
      </c>
      <c r="L34" s="19">
        <v>6</v>
      </c>
      <c r="M34" s="19">
        <v>6</v>
      </c>
      <c r="N34" s="19">
        <v>3</v>
      </c>
      <c r="O34" s="19">
        <v>4</v>
      </c>
      <c r="P34" s="19">
        <v>4</v>
      </c>
      <c r="Q34" s="19">
        <v>4</v>
      </c>
      <c r="R34" s="19">
        <v>5</v>
      </c>
      <c r="S34" s="19">
        <v>5</v>
      </c>
      <c r="T34" s="19">
        <v>5</v>
      </c>
      <c r="U34" s="19">
        <v>4</v>
      </c>
      <c r="V34" s="19">
        <v>1</v>
      </c>
      <c r="W34" s="19">
        <v>3</v>
      </c>
      <c r="X34" s="19">
        <v>2</v>
      </c>
      <c r="Y34" s="19">
        <v>2</v>
      </c>
      <c r="Z34" s="19">
        <v>3</v>
      </c>
      <c r="AA34" s="19">
        <v>2</v>
      </c>
      <c r="AB34" s="19">
        <v>2</v>
      </c>
      <c r="AC34" s="19">
        <v>2</v>
      </c>
      <c r="AD34" s="19">
        <v>2</v>
      </c>
      <c r="AE34" s="19">
        <v>2</v>
      </c>
      <c r="AF34" s="19">
        <v>1</v>
      </c>
      <c r="AG34" s="19">
        <v>1</v>
      </c>
      <c r="AH34" s="19">
        <v>1</v>
      </c>
      <c r="AI34" s="19">
        <v>1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I34" s="39"/>
      <c r="BJ34" s="40"/>
      <c r="BK34" s="40"/>
      <c r="BL34" s="40"/>
      <c r="BM34" s="40"/>
      <c r="BN34" s="40"/>
      <c r="BO34" s="40"/>
      <c r="BP34" s="40"/>
      <c r="BR34" s="28"/>
      <c r="BS34" s="28"/>
      <c r="BT34" s="28"/>
      <c r="BU34" s="28"/>
      <c r="BV34" s="28"/>
      <c r="BW34" s="28"/>
    </row>
    <row r="35" spans="1:75" ht="15" customHeight="1" x14ac:dyDescent="0.25">
      <c r="A35" s="7" t="s">
        <v>10</v>
      </c>
      <c r="B35" s="15" t="s">
        <v>4</v>
      </c>
      <c r="C35" s="13">
        <v>0.9</v>
      </c>
      <c r="D35" s="14"/>
      <c r="E35" s="14"/>
      <c r="F35" s="14"/>
      <c r="G35" s="14"/>
      <c r="H35" s="14"/>
      <c r="I35" s="14"/>
      <c r="J35" s="14"/>
      <c r="K35" s="14"/>
      <c r="L35" s="14">
        <v>112.11174306349709</v>
      </c>
      <c r="M35" s="14">
        <v>113.17389707853975</v>
      </c>
      <c r="N35" s="14">
        <v>114.19379734266712</v>
      </c>
      <c r="O35" s="14">
        <v>115.16493746314296</v>
      </c>
      <c r="P35" s="14">
        <v>116.09770280723436</v>
      </c>
      <c r="Q35" s="14">
        <v>117.01276472261732</v>
      </c>
      <c r="R35" s="14">
        <v>117.91801436664377</v>
      </c>
      <c r="S35" s="14">
        <v>118.81352520209532</v>
      </c>
      <c r="T35" s="14">
        <v>119.69467104382724</v>
      </c>
      <c r="U35" s="14">
        <v>120.55852503210724</v>
      </c>
      <c r="V35" s="14">
        <v>121.40530917236245</v>
      </c>
      <c r="W35" s="14">
        <v>122.23936842898182</v>
      </c>
      <c r="X35" s="14">
        <v>123.06292093976202</v>
      </c>
      <c r="Y35" s="14">
        <v>123.87762335201437</v>
      </c>
      <c r="Z35" s="14">
        <v>124.6798422025059</v>
      </c>
      <c r="AA35" s="14">
        <v>125.46969448443005</v>
      </c>
      <c r="AB35" s="14">
        <v>126.24738239772336</v>
      </c>
      <c r="AC35" s="14">
        <v>127.01510689336601</v>
      </c>
      <c r="AD35" s="14">
        <v>127.77302557541105</v>
      </c>
      <c r="AE35" s="14">
        <v>128.52078046085219</v>
      </c>
      <c r="AF35" s="14">
        <v>129.25949925273193</v>
      </c>
      <c r="AG35" s="14">
        <v>129.9879420130128</v>
      </c>
      <c r="AH35" s="14">
        <v>130.70621692364787</v>
      </c>
      <c r="AI35" s="14">
        <v>131.41571038878007</v>
      </c>
      <c r="AJ35" s="14">
        <v>132.11652903038416</v>
      </c>
      <c r="AK35" s="14">
        <v>132.80885699625259</v>
      </c>
      <c r="AL35" s="14">
        <v>133.4914814932211</v>
      </c>
      <c r="AM35" s="14">
        <v>134.16560514244935</v>
      </c>
      <c r="AN35" s="14">
        <v>134.83150953053382</v>
      </c>
      <c r="AO35" s="14">
        <v>135.48932454126768</v>
      </c>
      <c r="AP35" s="14">
        <v>136.13900094731216</v>
      </c>
      <c r="AQ35" s="14">
        <v>136.7806497660614</v>
      </c>
      <c r="AR35" s="14">
        <v>137.4143166651404</v>
      </c>
      <c r="AS35" s="14">
        <v>138.04005415684782</v>
      </c>
      <c r="AT35" s="14">
        <v>138.65922264284092</v>
      </c>
      <c r="AU35" s="14">
        <v>139.27082184970982</v>
      </c>
      <c r="AV35" s="14">
        <v>139.87473021717508</v>
      </c>
      <c r="AW35" s="14">
        <v>140.47226937133826</v>
      </c>
      <c r="AX35" s="14">
        <v>141.06242887950478</v>
      </c>
      <c r="AY35" s="14">
        <v>141.64637015091134</v>
      </c>
      <c r="AZ35" s="14">
        <v>142.22306687690042</v>
      </c>
      <c r="BA35" s="14">
        <v>142.79366715180836</v>
      </c>
      <c r="BB35" s="14">
        <v>143.35711185174893</v>
      </c>
      <c r="BC35" s="14">
        <v>143.91454732025116</v>
      </c>
      <c r="BD35" s="14">
        <v>144.46620685534504</v>
      </c>
      <c r="BE35" s="14">
        <v>145.01087642023089</v>
      </c>
      <c r="BF35" s="14">
        <v>145.55096460733094</v>
      </c>
      <c r="BG35" s="14">
        <v>146.08435870665141</v>
      </c>
      <c r="BI35" s="41" t="s">
        <v>29</v>
      </c>
      <c r="BJ35" s="34">
        <f>IF(ISNUMBER(AO35-K36),(AO35-K36),"N/A")</f>
        <v>24.489324541267678</v>
      </c>
      <c r="BK35" s="34">
        <f>IF(ISNUMBER(AO35-K36),7*(AO35-K36)/30,"N/A")</f>
        <v>5.7141757262957915</v>
      </c>
      <c r="BL35" s="34">
        <f>IF(ISNUMBER(AO35-K36),(AO35-K36)/30,"N/A")</f>
        <v>0.81631081804225591</v>
      </c>
      <c r="BM35" s="34">
        <f>IF(ISNUMBER(AO37-K38),AO37-K38,"N/A")</f>
        <v>-12.739852781097161</v>
      </c>
      <c r="BN35" s="34">
        <f>IF(ISNUMBER(AO37-K38),7*(AO37-K38)/30,"N/A")</f>
        <v>-2.9726323155893377</v>
      </c>
      <c r="BO35" s="34">
        <f>IF(ISNUMBER(AO37-K38),(AO37-K38)/30,"N/A")</f>
        <v>-0.42466175936990536</v>
      </c>
      <c r="BP35" s="34">
        <f>AO37</f>
        <v>6.2601472189028389</v>
      </c>
      <c r="BR35" s="26"/>
      <c r="BS35" s="26"/>
      <c r="BT35" s="26"/>
      <c r="BU35" s="26"/>
      <c r="BV35" s="26"/>
      <c r="BW35" s="26"/>
    </row>
    <row r="36" spans="1:75" x14ac:dyDescent="0.25">
      <c r="A36" s="11"/>
      <c r="B36" s="12" t="s">
        <v>5</v>
      </c>
      <c r="C36" s="13">
        <v>0.9</v>
      </c>
      <c r="D36" s="14">
        <v>101</v>
      </c>
      <c r="E36" s="14">
        <v>102</v>
      </c>
      <c r="F36" s="14">
        <v>104</v>
      </c>
      <c r="G36" s="14">
        <v>107</v>
      </c>
      <c r="H36" s="14">
        <v>109</v>
      </c>
      <c r="I36" s="14">
        <v>109</v>
      </c>
      <c r="J36" s="14">
        <v>110</v>
      </c>
      <c r="K36" s="14">
        <v>111</v>
      </c>
      <c r="L36" s="14">
        <v>112</v>
      </c>
      <c r="M36" s="14">
        <v>113</v>
      </c>
      <c r="N36" s="14">
        <v>113</v>
      </c>
      <c r="O36" s="14">
        <v>113</v>
      </c>
      <c r="P36" s="14">
        <v>114</v>
      </c>
      <c r="Q36" s="14">
        <v>114</v>
      </c>
      <c r="R36" s="14">
        <v>114</v>
      </c>
      <c r="S36" s="14">
        <v>114</v>
      </c>
      <c r="T36" s="14">
        <v>115</v>
      </c>
      <c r="U36" s="14">
        <v>115</v>
      </c>
      <c r="V36" s="14">
        <v>115</v>
      </c>
      <c r="W36" s="14">
        <v>115</v>
      </c>
      <c r="X36" s="14">
        <v>115</v>
      </c>
      <c r="Y36" s="14">
        <v>117</v>
      </c>
      <c r="Z36" s="14">
        <v>117</v>
      </c>
      <c r="AA36" s="14">
        <v>117</v>
      </c>
      <c r="AB36" s="14">
        <v>117</v>
      </c>
      <c r="AC36" s="14">
        <v>118</v>
      </c>
      <c r="AD36" s="14">
        <v>118</v>
      </c>
      <c r="AE36" s="14">
        <v>118</v>
      </c>
      <c r="AF36" s="14">
        <v>118</v>
      </c>
      <c r="AG36" s="14">
        <v>118</v>
      </c>
      <c r="AH36" s="14">
        <v>118</v>
      </c>
      <c r="AI36" s="14">
        <v>118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I36" s="38"/>
      <c r="BJ36" s="35"/>
      <c r="BK36" s="35"/>
      <c r="BL36" s="35"/>
      <c r="BM36" s="35"/>
      <c r="BN36" s="35"/>
      <c r="BO36" s="35"/>
      <c r="BP36" s="35"/>
      <c r="BR36" s="26"/>
      <c r="BS36" s="26"/>
      <c r="BT36" s="26"/>
      <c r="BU36" s="26"/>
      <c r="BV36" s="26"/>
      <c r="BW36" s="26"/>
    </row>
    <row r="37" spans="1:75" x14ac:dyDescent="0.25">
      <c r="A37" s="11" t="s">
        <v>10</v>
      </c>
      <c r="B37" s="15" t="s">
        <v>6</v>
      </c>
      <c r="C37" s="13">
        <v>0.9</v>
      </c>
      <c r="D37" s="14"/>
      <c r="E37" s="14"/>
      <c r="F37" s="14"/>
      <c r="G37" s="14"/>
      <c r="H37" s="14"/>
      <c r="I37" s="14"/>
      <c r="J37" s="14"/>
      <c r="K37" s="14"/>
      <c r="L37" s="14">
        <v>21.204844053159722</v>
      </c>
      <c r="M37" s="14">
        <v>19.740016119030674</v>
      </c>
      <c r="N37" s="14">
        <v>18.393717788533145</v>
      </c>
      <c r="O37" s="14">
        <v>17.147961917505707</v>
      </c>
      <c r="P37" s="14">
        <v>16.018461322924189</v>
      </c>
      <c r="Q37" s="14">
        <v>15.037702768576494</v>
      </c>
      <c r="R37" s="14">
        <v>14.16214085354604</v>
      </c>
      <c r="S37" s="14">
        <v>13.34656846179908</v>
      </c>
      <c r="T37" s="14">
        <v>12.592870262806978</v>
      </c>
      <c r="U37" s="14">
        <v>11.902508439970132</v>
      </c>
      <c r="V37" s="14">
        <v>11.279097813457788</v>
      </c>
      <c r="W37" s="14">
        <v>10.740560020750546</v>
      </c>
      <c r="X37" s="14">
        <v>10.278040294356263</v>
      </c>
      <c r="Y37" s="14">
        <v>9.860900408981216</v>
      </c>
      <c r="Z37" s="14">
        <v>9.465741612660155</v>
      </c>
      <c r="AA37" s="14">
        <v>9.1025871510537488</v>
      </c>
      <c r="AB37" s="14">
        <v>8.7719913280064592</v>
      </c>
      <c r="AC37" s="14">
        <v>8.4762147619058918</v>
      </c>
      <c r="AD37" s="14">
        <v>8.2083698328384145</v>
      </c>
      <c r="AE37" s="14">
        <v>7.9677186965875793</v>
      </c>
      <c r="AF37" s="14">
        <v>7.7441334735347356</v>
      </c>
      <c r="AG37" s="14">
        <v>7.5353297794914784</v>
      </c>
      <c r="AH37" s="14">
        <v>7.3399257368047417</v>
      </c>
      <c r="AI37" s="14">
        <v>7.1571434756444043</v>
      </c>
      <c r="AJ37" s="14">
        <v>6.9855588232143653</v>
      </c>
      <c r="AK37" s="14">
        <v>6.8239867831753971</v>
      </c>
      <c r="AL37" s="14">
        <v>6.672627167466108</v>
      </c>
      <c r="AM37" s="14">
        <v>6.527247695996242</v>
      </c>
      <c r="AN37" s="14">
        <v>6.3909427010735289</v>
      </c>
      <c r="AO37" s="14">
        <v>6.2601472189028389</v>
      </c>
      <c r="AP37" s="14">
        <v>6.1322583512616182</v>
      </c>
      <c r="AQ37" s="14">
        <v>6.0096281882388256</v>
      </c>
      <c r="AR37" s="14">
        <v>5.8937986120872843</v>
      </c>
      <c r="AS37" s="14">
        <v>5.7815138835097262</v>
      </c>
      <c r="AT37" s="14">
        <v>5.6729437954388082</v>
      </c>
      <c r="AU37" s="14">
        <v>5.5685925444529456</v>
      </c>
      <c r="AV37" s="14">
        <v>5.4673675614124964</v>
      </c>
      <c r="AW37" s="14">
        <v>5.3695912966693387</v>
      </c>
      <c r="AX37" s="14">
        <v>5.274421285736544</v>
      </c>
      <c r="AY37" s="14">
        <v>5.182450657841164</v>
      </c>
      <c r="AZ37" s="14">
        <v>5.0924939180527549</v>
      </c>
      <c r="BA37" s="14">
        <v>5.0044582204952324</v>
      </c>
      <c r="BB37" s="14">
        <v>4.9188738401991596</v>
      </c>
      <c r="BC37" s="14">
        <v>4.8360698800702364</v>
      </c>
      <c r="BD37" s="14">
        <v>4.7552065486690811</v>
      </c>
      <c r="BE37" s="14">
        <v>4.6748709985592747</v>
      </c>
      <c r="BF37" s="14">
        <v>4.5983900533998456</v>
      </c>
      <c r="BG37" s="14">
        <v>4.5226761715511099</v>
      </c>
      <c r="BI37" s="38"/>
      <c r="BJ37" s="35"/>
      <c r="BK37" s="35"/>
      <c r="BL37" s="35"/>
      <c r="BM37" s="35"/>
      <c r="BN37" s="35"/>
      <c r="BO37" s="35"/>
      <c r="BP37" s="35"/>
      <c r="BR37" s="26"/>
      <c r="BS37" s="26"/>
      <c r="BT37" s="26"/>
      <c r="BU37" s="26"/>
      <c r="BV37" s="26"/>
      <c r="BW37" s="26"/>
    </row>
    <row r="38" spans="1:75" x14ac:dyDescent="0.25">
      <c r="A38" s="11"/>
      <c r="B38" s="12" t="s">
        <v>5</v>
      </c>
      <c r="C38" s="13">
        <v>0.9</v>
      </c>
      <c r="D38" s="14">
        <v>31</v>
      </c>
      <c r="E38" s="14">
        <v>26</v>
      </c>
      <c r="F38" s="14">
        <v>25</v>
      </c>
      <c r="G38" s="14">
        <v>26</v>
      </c>
      <c r="H38" s="14">
        <v>20</v>
      </c>
      <c r="I38" s="14">
        <v>19</v>
      </c>
      <c r="J38" s="14">
        <v>18</v>
      </c>
      <c r="K38" s="14">
        <v>19</v>
      </c>
      <c r="L38" s="14">
        <v>19</v>
      </c>
      <c r="M38" s="14">
        <v>17</v>
      </c>
      <c r="N38" s="14">
        <v>14</v>
      </c>
      <c r="O38" s="14">
        <v>13</v>
      </c>
      <c r="P38" s="14">
        <v>13</v>
      </c>
      <c r="Q38" s="14">
        <v>13</v>
      </c>
      <c r="R38" s="14">
        <v>11</v>
      </c>
      <c r="S38" s="14">
        <v>10</v>
      </c>
      <c r="T38" s="14">
        <v>9</v>
      </c>
      <c r="U38" s="14">
        <v>7</v>
      </c>
      <c r="V38" s="14">
        <v>6</v>
      </c>
      <c r="W38" s="14">
        <v>5</v>
      </c>
      <c r="X38" s="14">
        <v>5</v>
      </c>
      <c r="Y38" s="14">
        <v>7</v>
      </c>
      <c r="Z38" s="14">
        <v>4</v>
      </c>
      <c r="AA38" s="14">
        <v>4</v>
      </c>
      <c r="AB38" s="14">
        <v>3</v>
      </c>
      <c r="AC38" s="14">
        <v>4</v>
      </c>
      <c r="AD38" s="14">
        <v>3</v>
      </c>
      <c r="AE38" s="14">
        <v>3</v>
      </c>
      <c r="AF38" s="14">
        <v>3</v>
      </c>
      <c r="AG38" s="14">
        <v>3</v>
      </c>
      <c r="AH38" s="14">
        <v>2</v>
      </c>
      <c r="AI38" s="14">
        <v>2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I38" s="42"/>
      <c r="BJ38" s="36"/>
      <c r="BK38" s="36"/>
      <c r="BL38" s="36"/>
      <c r="BM38" s="36"/>
      <c r="BN38" s="36"/>
      <c r="BO38" s="36"/>
      <c r="BP38" s="36"/>
      <c r="BR38" s="27">
        <v>131</v>
      </c>
      <c r="BS38" s="27">
        <v>40</v>
      </c>
      <c r="BT38" s="27">
        <v>233</v>
      </c>
      <c r="BU38" s="27">
        <v>100</v>
      </c>
      <c r="BV38" s="27">
        <v>1659</v>
      </c>
      <c r="BW38" s="27">
        <v>436</v>
      </c>
    </row>
    <row r="39" spans="1:75" x14ac:dyDescent="0.25">
      <c r="A39" s="7" t="s">
        <v>10</v>
      </c>
      <c r="B39" s="8" t="s">
        <v>21</v>
      </c>
      <c r="C39" s="9">
        <v>0.9</v>
      </c>
      <c r="D39" s="10"/>
      <c r="E39" s="10"/>
      <c r="F39" s="10"/>
      <c r="G39" s="10"/>
      <c r="H39" s="10"/>
      <c r="I39" s="10"/>
      <c r="J39" s="10"/>
      <c r="K39" s="10"/>
      <c r="L39" s="10">
        <v>29.481359106057933</v>
      </c>
      <c r="M39" s="10">
        <v>29.937056374123408</v>
      </c>
      <c r="N39" s="10">
        <v>30.372171572288334</v>
      </c>
      <c r="O39" s="10">
        <v>30.785080329424478</v>
      </c>
      <c r="P39" s="10">
        <v>31.178531845562048</v>
      </c>
      <c r="Q39" s="10">
        <v>31.562138458713946</v>
      </c>
      <c r="R39" s="10">
        <v>31.937061592286234</v>
      </c>
      <c r="S39" s="10">
        <v>32.300768274590084</v>
      </c>
      <c r="T39" s="10">
        <v>32.655393732656364</v>
      </c>
      <c r="U39" s="10">
        <v>33.00268892158185</v>
      </c>
      <c r="V39" s="10">
        <v>33.340976056896807</v>
      </c>
      <c r="W39" s="10">
        <v>33.674323961189309</v>
      </c>
      <c r="X39" s="10">
        <v>34.002911186478862</v>
      </c>
      <c r="Y39" s="10">
        <v>34.327187320955829</v>
      </c>
      <c r="Z39" s="10">
        <v>34.64651888329643</v>
      </c>
      <c r="AA39" s="10">
        <v>34.960158773282032</v>
      </c>
      <c r="AB39" s="10">
        <v>35.26881312337224</v>
      </c>
      <c r="AC39" s="10">
        <v>35.572848515037059</v>
      </c>
      <c r="AD39" s="10">
        <v>35.87243884236122</v>
      </c>
      <c r="AE39" s="10">
        <v>36.168426504467874</v>
      </c>
      <c r="AF39" s="10">
        <v>36.460835332067802</v>
      </c>
      <c r="AG39" s="10">
        <v>36.749068247075137</v>
      </c>
      <c r="AH39" s="10">
        <v>37.033190878984158</v>
      </c>
      <c r="AI39" s="10">
        <v>37.31369161582932</v>
      </c>
      <c r="AJ39" s="10">
        <v>37.590543081733415</v>
      </c>
      <c r="AK39" s="10">
        <v>37.863605801218</v>
      </c>
      <c r="AL39" s="10">
        <v>38.133135526386923</v>
      </c>
      <c r="AM39" s="10">
        <v>38.39948151529039</v>
      </c>
      <c r="AN39" s="10">
        <v>38.662347192696984</v>
      </c>
      <c r="AO39" s="10">
        <v>38.921977448342659</v>
      </c>
      <c r="AP39" s="10">
        <v>39.178346101553956</v>
      </c>
      <c r="AQ39" s="10">
        <v>39.431522804607603</v>
      </c>
      <c r="AR39" s="10">
        <v>39.681539832903454</v>
      </c>
      <c r="AS39" s="10">
        <v>39.928436200719979</v>
      </c>
      <c r="AT39" s="10">
        <v>40.172487929729982</v>
      </c>
      <c r="AU39" s="10">
        <v>40.413567183433372</v>
      </c>
      <c r="AV39" s="10">
        <v>40.651672278886288</v>
      </c>
      <c r="AW39" s="10">
        <v>40.887068409379481</v>
      </c>
      <c r="AX39" s="10">
        <v>41.11961188657618</v>
      </c>
      <c r="AY39" s="10">
        <v>41.349537107863171</v>
      </c>
      <c r="AZ39" s="10">
        <v>41.576700173407971</v>
      </c>
      <c r="BA39" s="10">
        <v>41.801325894450244</v>
      </c>
      <c r="BB39" s="10">
        <v>42.023243820709894</v>
      </c>
      <c r="BC39" s="10">
        <v>42.242684406068257</v>
      </c>
      <c r="BD39" s="10">
        <v>42.459718187832216</v>
      </c>
      <c r="BE39" s="10">
        <v>42.674158381777239</v>
      </c>
      <c r="BF39" s="10">
        <v>42.886451745600745</v>
      </c>
      <c r="BG39" s="10">
        <v>43.096269839113454</v>
      </c>
      <c r="BI39" s="37" t="s">
        <v>30</v>
      </c>
      <c r="BJ39" s="34">
        <f>IF(ISNUMBER(AO39-K40),(AO39-K40),"N/A")</f>
        <v>9.921977448342659</v>
      </c>
      <c r="BK39" s="34">
        <f>IF(ISNUMBER(AO39-K40),7*(AO39-K40)/30,"N/A")</f>
        <v>2.3151280712799536</v>
      </c>
      <c r="BL39" s="35">
        <f>IF(ISNUMBER(AO39-K40),(AO39-K40)/30,"N/A")</f>
        <v>0.33073258161142199</v>
      </c>
      <c r="BM39" s="35">
        <f>IF(ISNUMBER(AO41-K42),AO41-K42,"N/A")</f>
        <v>-5.5563972021639234</v>
      </c>
      <c r="BN39" s="35">
        <f>IF(ISNUMBER(AO41-K42),7*(AO41-K42)/30,"N/A")</f>
        <v>-1.2964926805049155</v>
      </c>
      <c r="BO39" s="35">
        <f>IF(ISNUMBER(AO41-K42),(AO41-K42)/30,"N/A")</f>
        <v>-0.18521324007213077</v>
      </c>
      <c r="BP39" s="35">
        <f>AO41</f>
        <v>1.4436027978360766</v>
      </c>
      <c r="BR39" s="26"/>
      <c r="BS39" s="26"/>
      <c r="BT39" s="26"/>
      <c r="BU39" s="26"/>
      <c r="BV39" s="26"/>
      <c r="BW39" s="26"/>
    </row>
    <row r="40" spans="1:75" x14ac:dyDescent="0.25">
      <c r="A40" s="11"/>
      <c r="B40" s="12" t="s">
        <v>5</v>
      </c>
      <c r="C40" s="13">
        <v>0.9</v>
      </c>
      <c r="D40" s="14">
        <v>24</v>
      </c>
      <c r="E40" s="14">
        <v>25</v>
      </c>
      <c r="F40" s="14">
        <v>26</v>
      </c>
      <c r="G40" s="14">
        <v>28</v>
      </c>
      <c r="H40" s="14">
        <v>28</v>
      </c>
      <c r="I40" s="14">
        <v>28</v>
      </c>
      <c r="J40" s="14">
        <v>28</v>
      </c>
      <c r="K40" s="14">
        <v>29</v>
      </c>
      <c r="L40" s="14">
        <v>30</v>
      </c>
      <c r="M40" s="14">
        <v>30</v>
      </c>
      <c r="N40" s="14">
        <v>30</v>
      </c>
      <c r="O40" s="14">
        <v>30</v>
      </c>
      <c r="P40" s="14">
        <v>30</v>
      </c>
      <c r="Q40" s="14">
        <v>30</v>
      </c>
      <c r="R40" s="14">
        <v>30</v>
      </c>
      <c r="S40" s="14">
        <v>30</v>
      </c>
      <c r="T40" s="14">
        <v>30</v>
      </c>
      <c r="U40" s="14">
        <v>30</v>
      </c>
      <c r="V40" s="14">
        <v>30</v>
      </c>
      <c r="W40" s="14">
        <v>30</v>
      </c>
      <c r="X40" s="14">
        <v>30</v>
      </c>
      <c r="Y40" s="14">
        <v>30</v>
      </c>
      <c r="Z40" s="14">
        <v>30</v>
      </c>
      <c r="AA40" s="14">
        <v>30</v>
      </c>
      <c r="AB40" s="14">
        <v>31</v>
      </c>
      <c r="AC40" s="14">
        <v>31</v>
      </c>
      <c r="AD40" s="14">
        <v>31</v>
      </c>
      <c r="AE40" s="14">
        <v>31</v>
      </c>
      <c r="AF40" s="14">
        <v>31</v>
      </c>
      <c r="AG40" s="14">
        <v>31</v>
      </c>
      <c r="AH40" s="14">
        <v>31</v>
      </c>
      <c r="AI40" s="14">
        <v>31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I40" s="38"/>
      <c r="BJ40" s="35"/>
      <c r="BK40" s="35"/>
      <c r="BL40" s="35"/>
      <c r="BM40" s="35"/>
      <c r="BN40" s="35"/>
      <c r="BO40" s="35"/>
      <c r="BP40" s="35"/>
      <c r="BR40" s="26"/>
      <c r="BS40" s="26"/>
      <c r="BT40" s="26"/>
      <c r="BU40" s="26"/>
      <c r="BV40" s="26"/>
      <c r="BW40" s="26"/>
    </row>
    <row r="41" spans="1:75" x14ac:dyDescent="0.25">
      <c r="A41" s="11" t="s">
        <v>10</v>
      </c>
      <c r="B41" s="15" t="s">
        <v>22</v>
      </c>
      <c r="C41" s="13">
        <v>0.9</v>
      </c>
      <c r="D41" s="14"/>
      <c r="E41" s="14"/>
      <c r="F41" s="14"/>
      <c r="G41" s="14"/>
      <c r="H41" s="14"/>
      <c r="I41" s="14"/>
      <c r="J41" s="14"/>
      <c r="K41" s="14"/>
      <c r="L41" s="14">
        <v>7.6840216519027109</v>
      </c>
      <c r="M41" s="14">
        <v>7.107475470396432</v>
      </c>
      <c r="N41" s="14">
        <v>6.577934797629517</v>
      </c>
      <c r="O41" s="14">
        <v>6.0812497041039384</v>
      </c>
      <c r="P41" s="14">
        <v>5.6254793058028749</v>
      </c>
      <c r="Q41" s="14">
        <v>5.2191493828342663</v>
      </c>
      <c r="R41" s="14">
        <v>4.8490046270672469</v>
      </c>
      <c r="S41" s="14">
        <v>4.5099137724261436</v>
      </c>
      <c r="T41" s="14">
        <v>4.2002212769009741</v>
      </c>
      <c r="U41" s="14">
        <v>3.9175600986486616</v>
      </c>
      <c r="V41" s="14">
        <v>3.6555675569050865</v>
      </c>
      <c r="W41" s="14">
        <v>3.4203907661549757</v>
      </c>
      <c r="X41" s="14">
        <v>3.216259829944216</v>
      </c>
      <c r="Y41" s="14">
        <v>3.0294927391777255</v>
      </c>
      <c r="Z41" s="14">
        <v>2.8601152834419565</v>
      </c>
      <c r="AA41" s="14">
        <v>2.7050422100141032</v>
      </c>
      <c r="AB41" s="14">
        <v>2.5562241301514881</v>
      </c>
      <c r="AC41" s="14">
        <v>2.4260475519752522</v>
      </c>
      <c r="AD41" s="14">
        <v>2.3068917561444278</v>
      </c>
      <c r="AE41" s="14">
        <v>2.1948827113743454</v>
      </c>
      <c r="AF41" s="14">
        <v>2.0991180758260515</v>
      </c>
      <c r="AG41" s="14">
        <v>2.0052292686916982</v>
      </c>
      <c r="AH41" s="14">
        <v>1.9175492267392433</v>
      </c>
      <c r="AI41" s="14">
        <v>1.8345882598004575</v>
      </c>
      <c r="AJ41" s="14">
        <v>1.7569512829658627</v>
      </c>
      <c r="AK41" s="14">
        <v>1.6879178735461315</v>
      </c>
      <c r="AL41" s="14">
        <v>1.6204953682713521</v>
      </c>
      <c r="AM41" s="14">
        <v>1.5590682641629141</v>
      </c>
      <c r="AN41" s="14">
        <v>1.4998365437564203</v>
      </c>
      <c r="AO41" s="14">
        <v>1.4436027978360766</v>
      </c>
      <c r="AP41" s="14">
        <v>1.3913984706419373</v>
      </c>
      <c r="AQ41" s="14">
        <v>1.3394376319130656</v>
      </c>
      <c r="AR41" s="14">
        <v>1.2887518218190492</v>
      </c>
      <c r="AS41" s="14">
        <v>1.2422979172726232</v>
      </c>
      <c r="AT41" s="14">
        <v>1.1985671027573148</v>
      </c>
      <c r="AU41" s="14">
        <v>1.1546014710639103</v>
      </c>
      <c r="AV41" s="14">
        <v>1.1137276820507191</v>
      </c>
      <c r="AW41" s="14">
        <v>1.0743607338098844</v>
      </c>
      <c r="AX41" s="14">
        <v>1.0354162495325683</v>
      </c>
      <c r="AY41" s="14">
        <v>0.99774460895106354</v>
      </c>
      <c r="AZ41" s="14">
        <v>0.96177787311657648</v>
      </c>
      <c r="BA41" s="14">
        <v>0.92827287963115568</v>
      </c>
      <c r="BB41" s="14">
        <v>0.89453998287668468</v>
      </c>
      <c r="BC41" s="14">
        <v>0.86098733352882806</v>
      </c>
      <c r="BD41" s="14">
        <v>0.82980960856137065</v>
      </c>
      <c r="BE41" s="14">
        <v>0.79842818982353692</v>
      </c>
      <c r="BF41" s="14">
        <v>0.76908495850939051</v>
      </c>
      <c r="BG41" s="14">
        <v>0.73972002275779869</v>
      </c>
      <c r="BI41" s="38"/>
      <c r="BJ41" s="35"/>
      <c r="BK41" s="35"/>
      <c r="BL41" s="35"/>
      <c r="BM41" s="35"/>
      <c r="BN41" s="35"/>
      <c r="BO41" s="35"/>
      <c r="BP41" s="35"/>
      <c r="BR41" s="26"/>
      <c r="BS41" s="26"/>
      <c r="BT41" s="26"/>
      <c r="BU41" s="26"/>
      <c r="BV41" s="26"/>
      <c r="BW41" s="26"/>
    </row>
    <row r="42" spans="1:75" ht="15.75" thickBot="1" x14ac:dyDescent="0.3">
      <c r="A42" s="16"/>
      <c r="B42" s="17" t="s">
        <v>5</v>
      </c>
      <c r="C42" s="18">
        <v>0.9</v>
      </c>
      <c r="D42" s="19">
        <v>9</v>
      </c>
      <c r="E42" s="19">
        <v>8</v>
      </c>
      <c r="F42" s="19">
        <v>8</v>
      </c>
      <c r="G42" s="19">
        <v>8</v>
      </c>
      <c r="H42" s="19">
        <v>7</v>
      </c>
      <c r="I42" s="19">
        <v>6</v>
      </c>
      <c r="J42" s="19">
        <v>5</v>
      </c>
      <c r="K42" s="19">
        <v>7</v>
      </c>
      <c r="L42" s="19">
        <v>7</v>
      </c>
      <c r="M42" s="19">
        <v>5</v>
      </c>
      <c r="N42" s="19">
        <v>4</v>
      </c>
      <c r="O42" s="19">
        <v>4</v>
      </c>
      <c r="P42" s="19">
        <v>4</v>
      </c>
      <c r="Q42" s="19">
        <v>4</v>
      </c>
      <c r="R42" s="19">
        <v>4</v>
      </c>
      <c r="S42" s="19">
        <v>4</v>
      </c>
      <c r="T42" s="19">
        <v>3</v>
      </c>
      <c r="U42" s="19">
        <v>2</v>
      </c>
      <c r="V42" s="19">
        <v>2</v>
      </c>
      <c r="W42" s="19">
        <v>2</v>
      </c>
      <c r="X42" s="19">
        <v>2</v>
      </c>
      <c r="Y42" s="19">
        <v>2</v>
      </c>
      <c r="Z42" s="19">
        <v>1</v>
      </c>
      <c r="AA42" s="19">
        <v>1</v>
      </c>
      <c r="AB42" s="19">
        <v>2</v>
      </c>
      <c r="AC42" s="19">
        <v>2</v>
      </c>
      <c r="AD42" s="19">
        <v>2</v>
      </c>
      <c r="AE42" s="19">
        <v>2</v>
      </c>
      <c r="AF42" s="19">
        <v>2</v>
      </c>
      <c r="AG42" s="19">
        <v>2</v>
      </c>
      <c r="AH42" s="19">
        <v>1</v>
      </c>
      <c r="AI42" s="19">
        <v>1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I42" s="39"/>
      <c r="BJ42" s="40"/>
      <c r="BK42" s="40"/>
      <c r="BL42" s="40"/>
      <c r="BM42" s="40"/>
      <c r="BN42" s="40"/>
      <c r="BO42" s="40"/>
      <c r="BP42" s="40"/>
      <c r="BR42" s="28"/>
      <c r="BS42" s="28"/>
      <c r="BT42" s="28"/>
      <c r="BU42" s="28"/>
      <c r="BV42" s="28"/>
      <c r="BW42" s="28"/>
    </row>
    <row r="43" spans="1:75" ht="15" customHeight="1" x14ac:dyDescent="0.25">
      <c r="A43" s="7" t="s">
        <v>11</v>
      </c>
      <c r="B43" s="15" t="s">
        <v>4</v>
      </c>
      <c r="C43" s="13">
        <v>0.9</v>
      </c>
      <c r="D43" s="14"/>
      <c r="E43" s="14"/>
      <c r="F43" s="14"/>
      <c r="G43" s="14"/>
      <c r="H43" s="14"/>
      <c r="I43" s="14"/>
      <c r="J43" s="14"/>
      <c r="K43" s="14"/>
      <c r="L43" s="14">
        <v>35.488679815682758</v>
      </c>
      <c r="M43" s="14">
        <v>35.955178396399262</v>
      </c>
      <c r="N43" s="14">
        <v>36.404056166045372</v>
      </c>
      <c r="O43" s="14">
        <v>36.831910258006516</v>
      </c>
      <c r="P43" s="14">
        <v>37.24273818602812</v>
      </c>
      <c r="Q43" s="14">
        <v>37.645752062584997</v>
      </c>
      <c r="R43" s="14">
        <v>38.044099622808233</v>
      </c>
      <c r="S43" s="14">
        <v>38.438052462922229</v>
      </c>
      <c r="T43" s="14">
        <v>38.825376764306178</v>
      </c>
      <c r="U43" s="14">
        <v>39.205021469592168</v>
      </c>
      <c r="V43" s="14">
        <v>39.577215858210877</v>
      </c>
      <c r="W43" s="14">
        <v>39.943857443962408</v>
      </c>
      <c r="X43" s="14">
        <v>40.305925877238558</v>
      </c>
      <c r="Y43" s="14">
        <v>40.664106093361909</v>
      </c>
      <c r="Z43" s="14">
        <v>41.01680789063991</v>
      </c>
      <c r="AA43" s="14">
        <v>41.364030778368821</v>
      </c>
      <c r="AB43" s="14">
        <v>41.705919952185617</v>
      </c>
      <c r="AC43" s="14">
        <v>42.043473768933453</v>
      </c>
      <c r="AD43" s="14">
        <v>42.376770341867463</v>
      </c>
      <c r="AE43" s="14">
        <v>42.70557478874192</v>
      </c>
      <c r="AF43" s="14">
        <v>43.030392522195662</v>
      </c>
      <c r="AG43" s="14">
        <v>43.350706643190208</v>
      </c>
      <c r="AH43" s="14">
        <v>43.666548573026951</v>
      </c>
      <c r="AI43" s="14">
        <v>43.97854038216493</v>
      </c>
      <c r="AJ43" s="14">
        <v>44.286762784130815</v>
      </c>
      <c r="AK43" s="14">
        <v>44.591268614755954</v>
      </c>
      <c r="AL43" s="14">
        <v>44.891481818495159</v>
      </c>
      <c r="AM43" s="14">
        <v>45.187942326600862</v>
      </c>
      <c r="AN43" s="14">
        <v>45.480810400449272</v>
      </c>
      <c r="AO43" s="14">
        <v>45.770116722372094</v>
      </c>
      <c r="AP43" s="14">
        <v>46.055852222198951</v>
      </c>
      <c r="AQ43" s="14">
        <v>46.338060464118982</v>
      </c>
      <c r="AR43" s="14">
        <v>46.616758602555279</v>
      </c>
      <c r="AS43" s="14">
        <v>46.891967935017085</v>
      </c>
      <c r="AT43" s="14">
        <v>47.164314758999396</v>
      </c>
      <c r="AU43" s="14">
        <v>47.433333704094892</v>
      </c>
      <c r="AV43" s="14">
        <v>47.698963227430994</v>
      </c>
      <c r="AW43" s="14">
        <v>47.961812245980717</v>
      </c>
      <c r="AX43" s="14">
        <v>48.22141087795012</v>
      </c>
      <c r="AY43" s="14">
        <v>48.478290060536565</v>
      </c>
      <c r="AZ43" s="14">
        <v>48.731973948096588</v>
      </c>
      <c r="BA43" s="14">
        <v>48.982988521995424</v>
      </c>
      <c r="BB43" s="14">
        <v>49.230842961285298</v>
      </c>
      <c r="BC43" s="14">
        <v>49.476063698234633</v>
      </c>
      <c r="BD43" s="14">
        <v>49.718757658890119</v>
      </c>
      <c r="BE43" s="14">
        <v>49.958360637049921</v>
      </c>
      <c r="BF43" s="14">
        <v>50.195982925043388</v>
      </c>
      <c r="BG43" s="14">
        <v>50.430648174966947</v>
      </c>
      <c r="BI43" s="41" t="s">
        <v>29</v>
      </c>
      <c r="BJ43" s="34">
        <f>IF(ISNUMBER(AO43-K44),(AO43-K44),"N/A")</f>
        <v>10.770116722372094</v>
      </c>
      <c r="BK43" s="34">
        <f>IF(ISNUMBER(AO43-K44),7*(AO43-K44)/30,"N/A")</f>
        <v>2.5130272352201555</v>
      </c>
      <c r="BL43" s="34">
        <f>IF(ISNUMBER(AO43-K44),(AO43-K44)/30,"N/A")</f>
        <v>0.35900389074573646</v>
      </c>
      <c r="BM43" s="34">
        <f>IF(ISNUMBER(AO45-K46),AO45-K46,"N/A")</f>
        <v>-7.9222210158601936</v>
      </c>
      <c r="BN43" s="34">
        <f>IF(ISNUMBER(AO45-K46),7*(AO45-K46)/30,"N/A")</f>
        <v>-1.8485182370340452</v>
      </c>
      <c r="BO43" s="34">
        <f>IF(ISNUMBER(AO45-K46),(AO45-K46)/30,"N/A")</f>
        <v>-0.26407403386200645</v>
      </c>
      <c r="BP43" s="34">
        <f>AO45</f>
        <v>3.077778984139806</v>
      </c>
      <c r="BR43" s="26"/>
      <c r="BS43" s="26"/>
      <c r="BT43" s="26"/>
      <c r="BU43" s="26"/>
      <c r="BV43" s="26"/>
      <c r="BW43" s="26"/>
    </row>
    <row r="44" spans="1:75" x14ac:dyDescent="0.25">
      <c r="A44" s="11"/>
      <c r="B44" s="12" t="s">
        <v>5</v>
      </c>
      <c r="C44" s="13">
        <v>0.9</v>
      </c>
      <c r="D44" s="14">
        <v>32</v>
      </c>
      <c r="E44" s="14">
        <v>32</v>
      </c>
      <c r="F44" s="14">
        <v>32</v>
      </c>
      <c r="G44" s="14">
        <v>33</v>
      </c>
      <c r="H44" s="14">
        <v>34</v>
      </c>
      <c r="I44" s="14">
        <v>35</v>
      </c>
      <c r="J44" s="14">
        <v>35</v>
      </c>
      <c r="K44" s="14">
        <v>35</v>
      </c>
      <c r="L44" s="14">
        <v>35</v>
      </c>
      <c r="M44" s="14">
        <v>35</v>
      </c>
      <c r="N44" s="14">
        <v>35</v>
      </c>
      <c r="O44" s="14">
        <v>35</v>
      </c>
      <c r="P44" s="14">
        <v>35</v>
      </c>
      <c r="Q44" s="14">
        <v>35</v>
      </c>
      <c r="R44" s="14">
        <v>35</v>
      </c>
      <c r="S44" s="14">
        <v>35</v>
      </c>
      <c r="T44" s="14">
        <v>35</v>
      </c>
      <c r="U44" s="14">
        <v>35</v>
      </c>
      <c r="V44" s="14">
        <v>35</v>
      </c>
      <c r="W44" s="14">
        <v>35</v>
      </c>
      <c r="X44" s="14">
        <v>35</v>
      </c>
      <c r="Y44" s="14">
        <v>35</v>
      </c>
      <c r="Z44" s="14">
        <v>35</v>
      </c>
      <c r="AA44" s="14">
        <v>35</v>
      </c>
      <c r="AB44" s="14">
        <v>35</v>
      </c>
      <c r="AC44" s="14">
        <v>35</v>
      </c>
      <c r="AD44" s="14">
        <v>35</v>
      </c>
      <c r="AE44" s="14">
        <v>35</v>
      </c>
      <c r="AF44" s="14">
        <v>35</v>
      </c>
      <c r="AG44" s="14">
        <v>35</v>
      </c>
      <c r="AH44" s="14">
        <v>35</v>
      </c>
      <c r="AI44" s="14">
        <v>35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I44" s="38"/>
      <c r="BJ44" s="35"/>
      <c r="BK44" s="35"/>
      <c r="BL44" s="35"/>
      <c r="BM44" s="35"/>
      <c r="BN44" s="35"/>
      <c r="BO44" s="35"/>
      <c r="BP44" s="35"/>
      <c r="BR44" s="26"/>
      <c r="BS44" s="26"/>
      <c r="BT44" s="26"/>
      <c r="BU44" s="26"/>
      <c r="BV44" s="26"/>
      <c r="BW44" s="26"/>
    </row>
    <row r="45" spans="1:75" x14ac:dyDescent="0.25">
      <c r="A45" s="11" t="s">
        <v>11</v>
      </c>
      <c r="B45" s="15" t="s">
        <v>6</v>
      </c>
      <c r="C45" s="13">
        <v>0.9</v>
      </c>
      <c r="D45" s="14"/>
      <c r="E45" s="14"/>
      <c r="F45" s="14"/>
      <c r="G45" s="14"/>
      <c r="H45" s="14"/>
      <c r="I45" s="14"/>
      <c r="J45" s="14"/>
      <c r="K45" s="14"/>
      <c r="L45" s="14">
        <v>10.059397107325907</v>
      </c>
      <c r="M45" s="14">
        <v>9.3725960125337142</v>
      </c>
      <c r="N45" s="14">
        <v>8.7393161342039232</v>
      </c>
      <c r="O45" s="14">
        <v>8.1542592037104811</v>
      </c>
      <c r="P45" s="14">
        <v>7.6245161743975531</v>
      </c>
      <c r="Q45" s="14">
        <v>7.1641210437111136</v>
      </c>
      <c r="R45" s="14">
        <v>6.7536423996275641</v>
      </c>
      <c r="S45" s="14">
        <v>6.372312583835285</v>
      </c>
      <c r="T45" s="14">
        <v>6.0183311601991862</v>
      </c>
      <c r="U45" s="14">
        <v>5.6926223425570717</v>
      </c>
      <c r="V45" s="14">
        <v>5.399365013786193</v>
      </c>
      <c r="W45" s="14">
        <v>5.1462391455137979</v>
      </c>
      <c r="X45" s="14">
        <v>4.9287106130892306</v>
      </c>
      <c r="Y45" s="14">
        <v>4.7340935845995062</v>
      </c>
      <c r="Z45" s="14">
        <v>4.550185245559895</v>
      </c>
      <c r="AA45" s="14">
        <v>4.380982844009039</v>
      </c>
      <c r="AB45" s="14">
        <v>4.2266783169645041</v>
      </c>
      <c r="AC45" s="14">
        <v>4.0894502084175937</v>
      </c>
      <c r="AD45" s="14">
        <v>3.9656401537299377</v>
      </c>
      <c r="AE45" s="14">
        <v>3.8543006853959878</v>
      </c>
      <c r="AF45" s="14">
        <v>3.7517546569760811</v>
      </c>
      <c r="AG45" s="14">
        <v>3.6564920160017009</v>
      </c>
      <c r="AH45" s="14">
        <v>3.5672032237860929</v>
      </c>
      <c r="AI45" s="14">
        <v>3.48375761060348</v>
      </c>
      <c r="AJ45" s="14">
        <v>3.4057971324236433</v>
      </c>
      <c r="AK45" s="14">
        <v>3.3323538593482427</v>
      </c>
      <c r="AL45" s="14">
        <v>3.2635030689454338</v>
      </c>
      <c r="AM45" s="14">
        <v>3.1980725125195715</v>
      </c>
      <c r="AN45" s="14">
        <v>3.1367154360919938</v>
      </c>
      <c r="AO45" s="14">
        <v>3.077778984139806</v>
      </c>
      <c r="AP45" s="14">
        <v>3.019986544333694</v>
      </c>
      <c r="AQ45" s="14">
        <v>2.9649530453574173</v>
      </c>
      <c r="AR45" s="14">
        <v>2.9128932665620777</v>
      </c>
      <c r="AS45" s="14">
        <v>2.8622493520151573</v>
      </c>
      <c r="AT45" s="14">
        <v>2.8136560383524545</v>
      </c>
      <c r="AU45" s="14">
        <v>2.7670212024818976</v>
      </c>
      <c r="AV45" s="14">
        <v>2.7217894969773835</v>
      </c>
      <c r="AW45" s="14">
        <v>2.6780418471262668</v>
      </c>
      <c r="AX45" s="14">
        <v>2.6354906856393354</v>
      </c>
      <c r="AY45" s="14">
        <v>2.5942742818774578</v>
      </c>
      <c r="AZ45" s="14">
        <v>2.5538829659589957</v>
      </c>
      <c r="BA45" s="14">
        <v>2.5145543683448257</v>
      </c>
      <c r="BB45" s="14">
        <v>2.476293348754405</v>
      </c>
      <c r="BC45" s="14">
        <v>2.4392042446745257</v>
      </c>
      <c r="BD45" s="14">
        <v>2.4029890474964946</v>
      </c>
      <c r="BE45" s="14">
        <v>2.3670914163542678</v>
      </c>
      <c r="BF45" s="14">
        <v>2.3327452945656013</v>
      </c>
      <c r="BG45" s="14">
        <v>2.2987758823143478</v>
      </c>
      <c r="BI45" s="38"/>
      <c r="BJ45" s="35"/>
      <c r="BK45" s="35"/>
      <c r="BL45" s="35"/>
      <c r="BM45" s="35"/>
      <c r="BN45" s="35"/>
      <c r="BO45" s="35"/>
      <c r="BP45" s="35"/>
    </row>
    <row r="46" spans="1:75" x14ac:dyDescent="0.25">
      <c r="A46" s="11"/>
      <c r="B46" s="12" t="s">
        <v>5</v>
      </c>
      <c r="C46" s="13">
        <v>0.9</v>
      </c>
      <c r="D46" s="14">
        <v>16</v>
      </c>
      <c r="E46" s="14">
        <v>15</v>
      </c>
      <c r="F46" s="14">
        <v>13</v>
      </c>
      <c r="G46" s="14">
        <v>11</v>
      </c>
      <c r="H46" s="14">
        <v>11</v>
      </c>
      <c r="I46" s="14">
        <v>11</v>
      </c>
      <c r="J46" s="14">
        <v>11</v>
      </c>
      <c r="K46" s="14">
        <v>11</v>
      </c>
      <c r="L46" s="14">
        <v>10</v>
      </c>
      <c r="M46" s="14">
        <v>8</v>
      </c>
      <c r="N46" s="14">
        <v>6</v>
      </c>
      <c r="O46" s="14">
        <v>5</v>
      </c>
      <c r="P46" s="14">
        <v>5</v>
      </c>
      <c r="Q46" s="14">
        <v>5</v>
      </c>
      <c r="R46" s="14">
        <v>5</v>
      </c>
      <c r="S46" s="14">
        <v>5</v>
      </c>
      <c r="T46" s="14">
        <v>2</v>
      </c>
      <c r="U46" s="14">
        <v>2</v>
      </c>
      <c r="V46" s="14">
        <v>2</v>
      </c>
      <c r="W46" s="14">
        <v>1</v>
      </c>
      <c r="X46" s="14">
        <v>1</v>
      </c>
      <c r="Y46" s="14">
        <v>1</v>
      </c>
      <c r="Z46" s="14">
        <v>1</v>
      </c>
      <c r="AA46" s="14">
        <v>1</v>
      </c>
      <c r="AB46" s="14">
        <v>1</v>
      </c>
      <c r="AC46" s="14">
        <v>1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I46" s="42"/>
      <c r="BJ46" s="36"/>
      <c r="BK46" s="36"/>
      <c r="BL46" s="36"/>
      <c r="BM46" s="36"/>
      <c r="BN46" s="36"/>
      <c r="BO46" s="36"/>
      <c r="BP46" s="36"/>
      <c r="BR46" s="27">
        <v>45</v>
      </c>
      <c r="BS46" s="27">
        <v>15</v>
      </c>
      <c r="BT46" s="27">
        <v>85</v>
      </c>
      <c r="BU46" s="27">
        <v>31</v>
      </c>
      <c r="BV46" s="27">
        <v>418</v>
      </c>
      <c r="BW46" s="27">
        <v>109</v>
      </c>
    </row>
    <row r="47" spans="1:75" x14ac:dyDescent="0.25">
      <c r="A47" s="7" t="s">
        <v>11</v>
      </c>
      <c r="B47" s="8" t="s">
        <v>21</v>
      </c>
      <c r="C47" s="9">
        <v>0.9</v>
      </c>
      <c r="D47" s="10"/>
      <c r="E47" s="10"/>
      <c r="F47" s="10"/>
      <c r="G47" s="10"/>
      <c r="H47" s="10"/>
      <c r="I47" s="10"/>
      <c r="J47" s="10"/>
      <c r="K47" s="10"/>
      <c r="L47" s="10" t="s">
        <v>41</v>
      </c>
      <c r="M47" s="10" t="s">
        <v>41</v>
      </c>
      <c r="N47" s="10" t="s">
        <v>41</v>
      </c>
      <c r="O47" s="10" t="s">
        <v>41</v>
      </c>
      <c r="P47" s="10" t="s">
        <v>41</v>
      </c>
      <c r="Q47" s="10" t="s">
        <v>41</v>
      </c>
      <c r="R47" s="10" t="s">
        <v>41</v>
      </c>
      <c r="S47" s="10" t="s">
        <v>41</v>
      </c>
      <c r="T47" s="10" t="s">
        <v>41</v>
      </c>
      <c r="U47" s="10" t="s">
        <v>41</v>
      </c>
      <c r="V47" s="10" t="s">
        <v>41</v>
      </c>
      <c r="W47" s="10" t="s">
        <v>41</v>
      </c>
      <c r="X47" s="10" t="s">
        <v>41</v>
      </c>
      <c r="Y47" s="10" t="s">
        <v>41</v>
      </c>
      <c r="Z47" s="10" t="s">
        <v>41</v>
      </c>
      <c r="AA47" s="10" t="s">
        <v>41</v>
      </c>
      <c r="AB47" s="10" t="s">
        <v>41</v>
      </c>
      <c r="AC47" s="10" t="s">
        <v>41</v>
      </c>
      <c r="AD47" s="10" t="s">
        <v>41</v>
      </c>
      <c r="AE47" s="10" t="s">
        <v>41</v>
      </c>
      <c r="AF47" s="10" t="s">
        <v>41</v>
      </c>
      <c r="AG47" s="10" t="s">
        <v>41</v>
      </c>
      <c r="AH47" s="10" t="s">
        <v>41</v>
      </c>
      <c r="AI47" s="10" t="s">
        <v>41</v>
      </c>
      <c r="AJ47" s="10" t="s">
        <v>41</v>
      </c>
      <c r="AK47" s="10" t="s">
        <v>41</v>
      </c>
      <c r="AL47" s="10" t="s">
        <v>41</v>
      </c>
      <c r="AM47" s="10" t="s">
        <v>41</v>
      </c>
      <c r="AN47" s="10" t="s">
        <v>41</v>
      </c>
      <c r="AO47" s="10" t="s">
        <v>41</v>
      </c>
      <c r="AP47" s="10" t="s">
        <v>41</v>
      </c>
      <c r="AQ47" s="10" t="s">
        <v>41</v>
      </c>
      <c r="AR47" s="10" t="s">
        <v>41</v>
      </c>
      <c r="AS47" s="10" t="s">
        <v>41</v>
      </c>
      <c r="AT47" s="10" t="s">
        <v>41</v>
      </c>
      <c r="AU47" s="10" t="s">
        <v>41</v>
      </c>
      <c r="AV47" s="10" t="s">
        <v>41</v>
      </c>
      <c r="AW47" s="10" t="s">
        <v>41</v>
      </c>
      <c r="AX47" s="10" t="s">
        <v>41</v>
      </c>
      <c r="AY47" s="10" t="s">
        <v>41</v>
      </c>
      <c r="AZ47" s="10" t="s">
        <v>41</v>
      </c>
      <c r="BA47" s="10" t="s">
        <v>41</v>
      </c>
      <c r="BB47" s="10" t="s">
        <v>41</v>
      </c>
      <c r="BC47" s="10" t="s">
        <v>41</v>
      </c>
      <c r="BD47" s="10" t="s">
        <v>41</v>
      </c>
      <c r="BE47" s="10" t="s">
        <v>41</v>
      </c>
      <c r="BF47" s="10" t="s">
        <v>41</v>
      </c>
      <c r="BG47" s="10" t="s">
        <v>41</v>
      </c>
      <c r="BI47" s="37" t="s">
        <v>30</v>
      </c>
      <c r="BJ47" s="34" t="str">
        <f>IF(ISNUMBER(AO47-K48),(AO47-K48),"N/A")</f>
        <v>N/A</v>
      </c>
      <c r="BK47" s="34" t="str">
        <f>IF(ISNUMBER(AO47-K48),7*(AO47-K48)/30,"N/A")</f>
        <v>N/A</v>
      </c>
      <c r="BL47" s="35" t="str">
        <f>IF(ISNUMBER(AO47-K48),(AO47-K48)/30,"N/A")</f>
        <v>N/A</v>
      </c>
      <c r="BM47" s="35" t="str">
        <f>IF(ISNUMBER(AO49-K50),AO49-K50,"N/A")</f>
        <v>N/A</v>
      </c>
      <c r="BN47" s="35" t="str">
        <f>IF(ISNUMBER(AO49-K50),7*(AO49-K50)/30,"N/A")</f>
        <v>N/A</v>
      </c>
      <c r="BO47" s="35" t="str">
        <f>IF(ISNUMBER(AO49-K50),(AO49-K50)/30,"N/A")</f>
        <v>N/A</v>
      </c>
      <c r="BP47" s="35" t="str">
        <f>AO49</f>
        <v>N/A</v>
      </c>
    </row>
    <row r="48" spans="1:75" x14ac:dyDescent="0.25">
      <c r="A48" s="11"/>
      <c r="B48" s="12" t="s">
        <v>5</v>
      </c>
      <c r="C48" s="13">
        <v>0.9</v>
      </c>
      <c r="D48" s="14">
        <v>4</v>
      </c>
      <c r="E48" s="14">
        <v>4</v>
      </c>
      <c r="F48" s="14">
        <v>4</v>
      </c>
      <c r="G48" s="14">
        <v>4</v>
      </c>
      <c r="H48" s="14">
        <v>4</v>
      </c>
      <c r="I48" s="14">
        <v>4</v>
      </c>
      <c r="J48" s="14">
        <v>4</v>
      </c>
      <c r="K48" s="14">
        <v>4</v>
      </c>
      <c r="L48" s="14">
        <v>4</v>
      </c>
      <c r="M48" s="14">
        <v>4</v>
      </c>
      <c r="N48" s="14">
        <v>4</v>
      </c>
      <c r="O48" s="14">
        <v>4</v>
      </c>
      <c r="P48" s="14">
        <v>4</v>
      </c>
      <c r="Q48" s="14">
        <v>4</v>
      </c>
      <c r="R48" s="14">
        <v>4</v>
      </c>
      <c r="S48" s="14">
        <v>4</v>
      </c>
      <c r="T48" s="14">
        <v>4</v>
      </c>
      <c r="U48" s="14">
        <v>4</v>
      </c>
      <c r="V48" s="14">
        <v>4</v>
      </c>
      <c r="W48" s="14">
        <v>4</v>
      </c>
      <c r="X48" s="14">
        <v>4</v>
      </c>
      <c r="Y48" s="14">
        <v>4</v>
      </c>
      <c r="Z48" s="14">
        <v>4</v>
      </c>
      <c r="AA48" s="14">
        <v>4</v>
      </c>
      <c r="AB48" s="14">
        <v>4</v>
      </c>
      <c r="AC48" s="14">
        <v>4</v>
      </c>
      <c r="AD48" s="14">
        <v>4</v>
      </c>
      <c r="AE48" s="14">
        <v>4</v>
      </c>
      <c r="AF48" s="14">
        <v>4</v>
      </c>
      <c r="AG48" s="14">
        <v>4</v>
      </c>
      <c r="AH48" s="14">
        <v>4</v>
      </c>
      <c r="AI48" s="14">
        <v>4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I48" s="38"/>
      <c r="BJ48" s="35"/>
      <c r="BK48" s="35"/>
      <c r="BL48" s="35"/>
      <c r="BM48" s="35"/>
      <c r="BN48" s="35"/>
      <c r="BO48" s="35"/>
      <c r="BP48" s="35"/>
    </row>
    <row r="49" spans="1:75" x14ac:dyDescent="0.25">
      <c r="A49" s="11" t="s">
        <v>11</v>
      </c>
      <c r="B49" s="15" t="s">
        <v>22</v>
      </c>
      <c r="C49" s="13">
        <v>0.9</v>
      </c>
      <c r="D49" s="14"/>
      <c r="E49" s="14"/>
      <c r="F49" s="14"/>
      <c r="G49" s="14"/>
      <c r="H49" s="14"/>
      <c r="I49" s="14"/>
      <c r="J49" s="14"/>
      <c r="K49" s="14"/>
      <c r="L49" s="14" t="s">
        <v>41</v>
      </c>
      <c r="M49" s="14" t="s">
        <v>41</v>
      </c>
      <c r="N49" s="14" t="s">
        <v>41</v>
      </c>
      <c r="O49" s="14" t="s">
        <v>41</v>
      </c>
      <c r="P49" s="14" t="s">
        <v>41</v>
      </c>
      <c r="Q49" s="14" t="s">
        <v>41</v>
      </c>
      <c r="R49" s="14" t="s">
        <v>41</v>
      </c>
      <c r="S49" s="14" t="s">
        <v>41</v>
      </c>
      <c r="T49" s="14" t="s">
        <v>41</v>
      </c>
      <c r="U49" s="14" t="s">
        <v>41</v>
      </c>
      <c r="V49" s="14" t="s">
        <v>41</v>
      </c>
      <c r="W49" s="14" t="s">
        <v>41</v>
      </c>
      <c r="X49" s="14" t="s">
        <v>41</v>
      </c>
      <c r="Y49" s="14" t="s">
        <v>41</v>
      </c>
      <c r="Z49" s="14" t="s">
        <v>41</v>
      </c>
      <c r="AA49" s="14" t="s">
        <v>41</v>
      </c>
      <c r="AB49" s="14" t="s">
        <v>41</v>
      </c>
      <c r="AC49" s="14" t="s">
        <v>41</v>
      </c>
      <c r="AD49" s="14" t="s">
        <v>41</v>
      </c>
      <c r="AE49" s="14" t="s">
        <v>41</v>
      </c>
      <c r="AF49" s="14" t="s">
        <v>41</v>
      </c>
      <c r="AG49" s="14" t="s">
        <v>41</v>
      </c>
      <c r="AH49" s="14" t="s">
        <v>41</v>
      </c>
      <c r="AI49" s="14" t="s">
        <v>41</v>
      </c>
      <c r="AJ49" s="14" t="s">
        <v>41</v>
      </c>
      <c r="AK49" s="14" t="s">
        <v>41</v>
      </c>
      <c r="AL49" s="14" t="s">
        <v>41</v>
      </c>
      <c r="AM49" s="14" t="s">
        <v>41</v>
      </c>
      <c r="AN49" s="14" t="s">
        <v>41</v>
      </c>
      <c r="AO49" s="14" t="s">
        <v>41</v>
      </c>
      <c r="AP49" s="14" t="s">
        <v>41</v>
      </c>
      <c r="AQ49" s="14" t="s">
        <v>41</v>
      </c>
      <c r="AR49" s="14" t="s">
        <v>41</v>
      </c>
      <c r="AS49" s="14" t="s">
        <v>41</v>
      </c>
      <c r="AT49" s="14" t="s">
        <v>41</v>
      </c>
      <c r="AU49" s="14" t="s">
        <v>41</v>
      </c>
      <c r="AV49" s="14" t="s">
        <v>41</v>
      </c>
      <c r="AW49" s="14" t="s">
        <v>41</v>
      </c>
      <c r="AX49" s="14" t="s">
        <v>41</v>
      </c>
      <c r="AY49" s="14" t="s">
        <v>41</v>
      </c>
      <c r="AZ49" s="14" t="s">
        <v>41</v>
      </c>
      <c r="BA49" s="14" t="s">
        <v>41</v>
      </c>
      <c r="BB49" s="14" t="s">
        <v>41</v>
      </c>
      <c r="BC49" s="14" t="s">
        <v>41</v>
      </c>
      <c r="BD49" s="14" t="s">
        <v>41</v>
      </c>
      <c r="BE49" s="14" t="s">
        <v>41</v>
      </c>
      <c r="BF49" s="14" t="s">
        <v>41</v>
      </c>
      <c r="BG49" s="14" t="s">
        <v>41</v>
      </c>
      <c r="BI49" s="38"/>
      <c r="BJ49" s="35"/>
      <c r="BK49" s="35"/>
      <c r="BL49" s="35"/>
      <c r="BM49" s="35"/>
      <c r="BN49" s="35"/>
      <c r="BO49" s="35"/>
      <c r="BP49" s="35"/>
    </row>
    <row r="50" spans="1:75" ht="15.75" thickBot="1" x14ac:dyDescent="0.3">
      <c r="A50" s="16"/>
      <c r="B50" s="17" t="s">
        <v>5</v>
      </c>
      <c r="C50" s="18">
        <v>0.9</v>
      </c>
      <c r="D50" s="19">
        <v>1</v>
      </c>
      <c r="E50" s="19">
        <v>1</v>
      </c>
      <c r="F50" s="19">
        <v>1</v>
      </c>
      <c r="G50" s="19">
        <v>1</v>
      </c>
      <c r="H50" s="19">
        <v>1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I50" s="39"/>
      <c r="BJ50" s="40"/>
      <c r="BK50" s="40"/>
      <c r="BL50" s="40"/>
      <c r="BM50" s="40"/>
      <c r="BN50" s="40"/>
      <c r="BO50" s="40"/>
      <c r="BP50" s="40"/>
      <c r="BR50" s="30"/>
      <c r="BS50" s="30"/>
      <c r="BT50" s="30"/>
      <c r="BU50" s="30"/>
      <c r="BV50" s="30"/>
      <c r="BW50" s="30"/>
    </row>
    <row r="51" spans="1:75" ht="15" customHeight="1" x14ac:dyDescent="0.25">
      <c r="A51" s="7" t="s">
        <v>12</v>
      </c>
      <c r="B51" s="15" t="s">
        <v>4</v>
      </c>
      <c r="C51" s="13">
        <v>0.9</v>
      </c>
      <c r="D51" s="14"/>
      <c r="E51" s="14"/>
      <c r="F51" s="14"/>
      <c r="G51" s="14"/>
      <c r="H51" s="14"/>
      <c r="I51" s="14"/>
      <c r="J51" s="14"/>
      <c r="K51" s="14"/>
      <c r="L51" s="14">
        <v>282.55652545765417</v>
      </c>
      <c r="M51" s="14">
        <v>284.99959218434412</v>
      </c>
      <c r="N51" s="14">
        <v>287.34406806186882</v>
      </c>
      <c r="O51" s="14">
        <v>289.57580392900701</v>
      </c>
      <c r="P51" s="14">
        <v>291.71953113928134</v>
      </c>
      <c r="Q51" s="14">
        <v>293.82259651623485</v>
      </c>
      <c r="R51" s="14">
        <v>295.90362669144565</v>
      </c>
      <c r="S51" s="14">
        <v>297.96243236533769</v>
      </c>
      <c r="T51" s="14">
        <v>299.98867520366105</v>
      </c>
      <c r="U51" s="14">
        <v>301.97527219805494</v>
      </c>
      <c r="V51" s="14">
        <v>303.92253672202901</v>
      </c>
      <c r="W51" s="14">
        <v>305.84047881626918</v>
      </c>
      <c r="X51" s="14">
        <v>307.73419228439963</v>
      </c>
      <c r="Y51" s="14">
        <v>309.607551458925</v>
      </c>
      <c r="Z51" s="14">
        <v>311.45219058081705</v>
      </c>
      <c r="AA51" s="14">
        <v>313.26845640087737</v>
      </c>
      <c r="AB51" s="14">
        <v>315.05672958726757</v>
      </c>
      <c r="AC51" s="14">
        <v>316.82202510930938</v>
      </c>
      <c r="AD51" s="14">
        <v>318.56469215975352</v>
      </c>
      <c r="AE51" s="14">
        <v>320.28402358834313</v>
      </c>
      <c r="AF51" s="14">
        <v>321.98259807485363</v>
      </c>
      <c r="AG51" s="14">
        <v>323.65752219080156</v>
      </c>
      <c r="AH51" s="14">
        <v>325.30906885577281</v>
      </c>
      <c r="AI51" s="14">
        <v>326.94040724442385</v>
      </c>
      <c r="AJ51" s="14">
        <v>328.55173187361913</v>
      </c>
      <c r="AK51" s="14">
        <v>330.14350828076687</v>
      </c>
      <c r="AL51" s="14">
        <v>331.71301187590058</v>
      </c>
      <c r="AM51" s="14">
        <v>333.26299124148409</v>
      </c>
      <c r="AN51" s="14">
        <v>334.79403928478507</v>
      </c>
      <c r="AO51" s="14">
        <v>336.30649421644068</v>
      </c>
      <c r="AP51" s="14">
        <v>337.80022402063747</v>
      </c>
      <c r="AQ51" s="14">
        <v>339.27549182545795</v>
      </c>
      <c r="AR51" s="14">
        <v>340.73240701671125</v>
      </c>
      <c r="AS51" s="14">
        <v>342.17109302177272</v>
      </c>
      <c r="AT51" s="14">
        <v>343.59463578323334</v>
      </c>
      <c r="AU51" s="14">
        <v>345.00077356210272</v>
      </c>
      <c r="AV51" s="14">
        <v>346.38923896246047</v>
      </c>
      <c r="AW51" s="14">
        <v>347.76302926336865</v>
      </c>
      <c r="AX51" s="14">
        <v>349.11985943239176</v>
      </c>
      <c r="AY51" s="14">
        <v>350.46236962843756</v>
      </c>
      <c r="AZ51" s="14">
        <v>351.78823679240929</v>
      </c>
      <c r="BA51" s="14">
        <v>353.10006912211878</v>
      </c>
      <c r="BB51" s="14">
        <v>354.39546892252116</v>
      </c>
      <c r="BC51" s="14">
        <v>355.6770385382946</v>
      </c>
      <c r="BD51" s="14">
        <v>356.94530790098491</v>
      </c>
      <c r="BE51" s="14">
        <v>358.19753100437168</v>
      </c>
      <c r="BF51" s="14">
        <v>359.43916936904105</v>
      </c>
      <c r="BG51" s="14">
        <v>360.66543605835784</v>
      </c>
      <c r="BI51" s="41" t="s">
        <v>29</v>
      </c>
      <c r="BJ51" s="34">
        <f>IF(ISNUMBER(AO51-K52),(AO51-K52),"N/A")</f>
        <v>53.306494216440683</v>
      </c>
      <c r="BK51" s="34">
        <f>IF(ISNUMBER(AO51-K52),7*(AO51-K52)/30,"N/A")</f>
        <v>12.438181983836159</v>
      </c>
      <c r="BL51" s="34">
        <f>IF(ISNUMBER(AO51-K52),(AO51-K52)/30,"N/A")</f>
        <v>1.7768831405480228</v>
      </c>
      <c r="BM51" s="34">
        <f>IF(ISNUMBER(AO53-K54),AO53-K54,"N/A")</f>
        <v>-43.092482219745129</v>
      </c>
      <c r="BN51" s="34">
        <f>IF(ISNUMBER(AO53-K54),7*(AO53-K54)/30,"N/A")</f>
        <v>-10.054912517940529</v>
      </c>
      <c r="BO51" s="34">
        <f>IF(ISNUMBER(AO53-K54),(AO53-K54)/30,"N/A")</f>
        <v>-1.4364160739915044</v>
      </c>
      <c r="BP51" s="34">
        <f>AO53</f>
        <v>13.907517780254871</v>
      </c>
      <c r="BR51" s="26"/>
      <c r="BS51" s="26"/>
      <c r="BT51" s="26"/>
      <c r="BU51" s="26"/>
      <c r="BV51" s="26"/>
      <c r="BW51" s="26"/>
    </row>
    <row r="52" spans="1:75" x14ac:dyDescent="0.25">
      <c r="A52" s="11"/>
      <c r="B52" s="12" t="s">
        <v>5</v>
      </c>
      <c r="C52" s="13">
        <v>0.9</v>
      </c>
      <c r="D52" s="14">
        <v>258</v>
      </c>
      <c r="E52" s="14">
        <v>264</v>
      </c>
      <c r="F52" s="14">
        <v>267</v>
      </c>
      <c r="G52" s="14">
        <v>270</v>
      </c>
      <c r="H52" s="14">
        <v>271</v>
      </c>
      <c r="I52" s="14">
        <v>273</v>
      </c>
      <c r="J52" s="14">
        <v>275</v>
      </c>
      <c r="K52" s="14">
        <v>283</v>
      </c>
      <c r="L52" s="14">
        <v>286</v>
      </c>
      <c r="M52" s="14">
        <v>286</v>
      </c>
      <c r="N52" s="14">
        <v>287</v>
      </c>
      <c r="O52" s="14">
        <v>288</v>
      </c>
      <c r="P52" s="14">
        <v>288</v>
      </c>
      <c r="Q52" s="14">
        <v>288</v>
      </c>
      <c r="R52" s="14">
        <v>289</v>
      </c>
      <c r="S52" s="14">
        <v>295</v>
      </c>
      <c r="T52" s="14">
        <v>298</v>
      </c>
      <c r="U52" s="14">
        <v>300</v>
      </c>
      <c r="V52" s="14">
        <v>300</v>
      </c>
      <c r="W52" s="14">
        <v>300</v>
      </c>
      <c r="X52" s="14">
        <v>300</v>
      </c>
      <c r="Y52" s="14">
        <v>302</v>
      </c>
      <c r="Z52" s="14">
        <v>302</v>
      </c>
      <c r="AA52" s="14">
        <v>303</v>
      </c>
      <c r="AB52" s="14">
        <v>303</v>
      </c>
      <c r="AC52" s="14">
        <v>303</v>
      </c>
      <c r="AD52" s="14">
        <v>303</v>
      </c>
      <c r="AE52" s="14">
        <v>303</v>
      </c>
      <c r="AF52" s="14">
        <v>305</v>
      </c>
      <c r="AG52" s="14">
        <v>305</v>
      </c>
      <c r="AH52" s="14">
        <v>305</v>
      </c>
      <c r="AI52" s="14">
        <v>306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I52" s="38"/>
      <c r="BJ52" s="35"/>
      <c r="BK52" s="35"/>
      <c r="BL52" s="35"/>
      <c r="BM52" s="35"/>
      <c r="BN52" s="35"/>
      <c r="BO52" s="35"/>
      <c r="BP52" s="35"/>
      <c r="BR52" s="26"/>
      <c r="BS52" s="26"/>
      <c r="BT52" s="26"/>
      <c r="BU52" s="26"/>
      <c r="BV52" s="26"/>
      <c r="BW52" s="26"/>
    </row>
    <row r="53" spans="1:75" x14ac:dyDescent="0.25">
      <c r="A53" s="11" t="s">
        <v>12</v>
      </c>
      <c r="B53" s="15" t="s">
        <v>6</v>
      </c>
      <c r="C53" s="13">
        <v>0.9</v>
      </c>
      <c r="D53" s="14"/>
      <c r="E53" s="14"/>
      <c r="F53" s="14"/>
      <c r="G53" s="14"/>
      <c r="H53" s="14"/>
      <c r="I53" s="14"/>
      <c r="J53" s="14"/>
      <c r="K53" s="14"/>
      <c r="L53" s="14">
        <v>47.656320075348162</v>
      </c>
      <c r="M53" s="14">
        <v>44.352100915097829</v>
      </c>
      <c r="N53" s="14">
        <v>41.318322397913988</v>
      </c>
      <c r="O53" s="14">
        <v>38.509717529856346</v>
      </c>
      <c r="P53" s="14">
        <v>35.962143215217033</v>
      </c>
      <c r="Q53" s="14">
        <v>33.750673050113249</v>
      </c>
      <c r="R53" s="14">
        <v>31.775606447408851</v>
      </c>
      <c r="S53" s="14">
        <v>29.934328491822043</v>
      </c>
      <c r="T53" s="14">
        <v>28.235108434427922</v>
      </c>
      <c r="U53" s="14">
        <v>26.68088727329593</v>
      </c>
      <c r="V53" s="14">
        <v>25.276100451892191</v>
      </c>
      <c r="W53" s="14">
        <v>24.062255885965815</v>
      </c>
      <c r="X53" s="14">
        <v>23.019952377047375</v>
      </c>
      <c r="Y53" s="14">
        <v>22.077565358707613</v>
      </c>
      <c r="Z53" s="14">
        <v>21.184158492877955</v>
      </c>
      <c r="AA53" s="14">
        <v>20.363392528751497</v>
      </c>
      <c r="AB53" s="14">
        <v>19.616619538041938</v>
      </c>
      <c r="AC53" s="14">
        <v>18.947264256551094</v>
      </c>
      <c r="AD53" s="14">
        <v>18.340432487599106</v>
      </c>
      <c r="AE53" s="14">
        <v>17.795360331163213</v>
      </c>
      <c r="AF53" s="14">
        <v>17.287598392799147</v>
      </c>
      <c r="AG53" s="14">
        <v>16.812650935996498</v>
      </c>
      <c r="AH53" s="14">
        <v>16.368391292639693</v>
      </c>
      <c r="AI53" s="14">
        <v>15.952714462396425</v>
      </c>
      <c r="AJ53" s="14">
        <v>15.561944327393766</v>
      </c>
      <c r="AK53" s="14">
        <v>15.194025132912596</v>
      </c>
      <c r="AL53" s="14">
        <v>14.849435149660236</v>
      </c>
      <c r="AM53" s="14">
        <v>14.517411909417167</v>
      </c>
      <c r="AN53" s="14">
        <v>14.206129244904</v>
      </c>
      <c r="AO53" s="14">
        <v>13.907517780254871</v>
      </c>
      <c r="AP53" s="14">
        <v>13.615790296759075</v>
      </c>
      <c r="AQ53" s="14">
        <v>13.335485779741003</v>
      </c>
      <c r="AR53" s="14">
        <v>13.070842944592496</v>
      </c>
      <c r="AS53" s="14">
        <v>12.814564758818198</v>
      </c>
      <c r="AT53" s="14">
        <v>12.5662032163702</v>
      </c>
      <c r="AU53" s="14">
        <v>12.327387422303087</v>
      </c>
      <c r="AV53" s="14">
        <v>12.095717358884151</v>
      </c>
      <c r="AW53" s="14">
        <v>11.872025554754241</v>
      </c>
      <c r="AX53" s="14">
        <v>11.654250836887988</v>
      </c>
      <c r="AY53" s="14">
        <v>11.44394044486519</v>
      </c>
      <c r="AZ53" s="14">
        <v>11.238351147987107</v>
      </c>
      <c r="BA53" s="14">
        <v>11.036852621942437</v>
      </c>
      <c r="BB53" s="14">
        <v>10.84100592045365</v>
      </c>
      <c r="BC53" s="14">
        <v>10.651628200240413</v>
      </c>
      <c r="BD53" s="14">
        <v>10.466681824356835</v>
      </c>
      <c r="BE53" s="14">
        <v>10.282821014893472</v>
      </c>
      <c r="BF53" s="14">
        <v>10.108037929099524</v>
      </c>
      <c r="BG53" s="14">
        <v>9.9349595683957475</v>
      </c>
      <c r="BI53" s="38"/>
      <c r="BJ53" s="35"/>
      <c r="BK53" s="35"/>
      <c r="BL53" s="35"/>
      <c r="BM53" s="35"/>
      <c r="BN53" s="35"/>
      <c r="BO53" s="35"/>
      <c r="BP53" s="35"/>
      <c r="BR53" s="26"/>
      <c r="BS53" s="26"/>
      <c r="BT53" s="26"/>
      <c r="BU53" s="26"/>
      <c r="BV53" s="26"/>
      <c r="BW53" s="26"/>
    </row>
    <row r="54" spans="1:75" x14ac:dyDescent="0.25">
      <c r="A54" s="11"/>
      <c r="B54" s="12" t="s">
        <v>5</v>
      </c>
      <c r="C54" s="13">
        <v>0.9</v>
      </c>
      <c r="D54" s="14">
        <v>90</v>
      </c>
      <c r="E54" s="14">
        <v>83</v>
      </c>
      <c r="F54" s="14">
        <v>75</v>
      </c>
      <c r="G54" s="14">
        <v>48</v>
      </c>
      <c r="H54" s="14">
        <v>41</v>
      </c>
      <c r="I54" s="14">
        <v>36</v>
      </c>
      <c r="J54" s="14">
        <v>38</v>
      </c>
      <c r="K54" s="14">
        <v>57</v>
      </c>
      <c r="L54" s="14">
        <v>44</v>
      </c>
      <c r="M54" s="14">
        <v>38</v>
      </c>
      <c r="N54" s="14">
        <v>26</v>
      </c>
      <c r="O54" s="14">
        <v>12</v>
      </c>
      <c r="P54" s="14">
        <v>10</v>
      </c>
      <c r="Q54" s="14">
        <v>9</v>
      </c>
      <c r="R54" s="14">
        <v>8</v>
      </c>
      <c r="S54" s="14">
        <v>18</v>
      </c>
      <c r="T54" s="14">
        <v>16</v>
      </c>
      <c r="U54" s="14">
        <v>16</v>
      </c>
      <c r="V54" s="14">
        <v>2</v>
      </c>
      <c r="W54" s="14">
        <v>2</v>
      </c>
      <c r="X54" s="14">
        <v>1</v>
      </c>
      <c r="Y54" s="14">
        <v>15</v>
      </c>
      <c r="Z54" s="14">
        <v>11</v>
      </c>
      <c r="AA54" s="14">
        <v>12</v>
      </c>
      <c r="AB54" s="14">
        <v>9</v>
      </c>
      <c r="AC54" s="14">
        <v>9</v>
      </c>
      <c r="AD54" s="14">
        <v>6</v>
      </c>
      <c r="AE54" s="14">
        <v>6</v>
      </c>
      <c r="AF54" s="14">
        <v>8</v>
      </c>
      <c r="AG54" s="14">
        <v>7</v>
      </c>
      <c r="AH54" s="14">
        <v>7</v>
      </c>
      <c r="AI54" s="14">
        <v>8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I54" s="42"/>
      <c r="BJ54" s="36"/>
      <c r="BK54" s="36"/>
      <c r="BL54" s="36"/>
      <c r="BM54" s="36"/>
      <c r="BN54" s="36"/>
      <c r="BO54" s="36"/>
      <c r="BP54" s="36"/>
      <c r="BR54" s="27">
        <v>126</v>
      </c>
      <c r="BS54" s="27">
        <v>51</v>
      </c>
      <c r="BT54" s="27">
        <v>283</v>
      </c>
      <c r="BU54" s="27">
        <v>172</v>
      </c>
      <c r="BV54" s="27">
        <v>1320</v>
      </c>
      <c r="BW54" s="27">
        <v>355</v>
      </c>
    </row>
    <row r="55" spans="1:75" x14ac:dyDescent="0.25">
      <c r="A55" s="7" t="s">
        <v>12</v>
      </c>
      <c r="B55" s="8" t="s">
        <v>21</v>
      </c>
      <c r="C55" s="9">
        <v>0.9</v>
      </c>
      <c r="D55" s="10"/>
      <c r="E55" s="10"/>
      <c r="F55" s="10"/>
      <c r="G55" s="10"/>
      <c r="H55" s="10"/>
      <c r="I55" s="10"/>
      <c r="J55" s="10"/>
      <c r="K55" s="10"/>
      <c r="L55" s="10">
        <v>76.876766459068563</v>
      </c>
      <c r="M55" s="10">
        <v>77.704370262877489</v>
      </c>
      <c r="N55" s="10">
        <v>78.494671843884532</v>
      </c>
      <c r="O55" s="10">
        <v>79.245232137168358</v>
      </c>
      <c r="P55" s="10">
        <v>79.959579347060256</v>
      </c>
      <c r="Q55" s="10">
        <v>80.655537488818339</v>
      </c>
      <c r="R55" s="10">
        <v>81.335833866377087</v>
      </c>
      <c r="S55" s="10">
        <v>81.995066382919418</v>
      </c>
      <c r="T55" s="10">
        <v>82.636858130886196</v>
      </c>
      <c r="U55" s="10">
        <v>83.265356358974103</v>
      </c>
      <c r="V55" s="10">
        <v>83.877605220859067</v>
      </c>
      <c r="W55" s="10">
        <v>84.480414878813662</v>
      </c>
      <c r="X55" s="10">
        <v>85.074703687534381</v>
      </c>
      <c r="Y55" s="10">
        <v>85.660896122990053</v>
      </c>
      <c r="Z55" s="10">
        <v>86.238264487510335</v>
      </c>
      <c r="AA55" s="10">
        <v>86.805098055333048</v>
      </c>
      <c r="AB55" s="10">
        <v>87.363010729730519</v>
      </c>
      <c r="AC55" s="10">
        <v>87.912667254763434</v>
      </c>
      <c r="AD55" s="10">
        <v>88.454083832320961</v>
      </c>
      <c r="AE55" s="10">
        <v>88.989051635522785</v>
      </c>
      <c r="AF55" s="10">
        <v>89.517646774717974</v>
      </c>
      <c r="AG55" s="10">
        <v>90.038612524584337</v>
      </c>
      <c r="AH55" s="10">
        <v>90.55204722386307</v>
      </c>
      <c r="AI55" s="10">
        <v>91.058977391252043</v>
      </c>
      <c r="AJ55" s="10">
        <v>91.559361726852487</v>
      </c>
      <c r="AK55" s="10">
        <v>92.052790076899555</v>
      </c>
      <c r="AL55" s="10">
        <v>92.53983293053912</v>
      </c>
      <c r="AM55" s="10">
        <v>93.021220372589937</v>
      </c>
      <c r="AN55" s="10">
        <v>93.496303528023105</v>
      </c>
      <c r="AO55" s="10">
        <v>93.965505653467986</v>
      </c>
      <c r="AP55" s="10">
        <v>94.428824875443993</v>
      </c>
      <c r="AQ55" s="10">
        <v>94.886375479807356</v>
      </c>
      <c r="AR55" s="10">
        <v>95.338214827997234</v>
      </c>
      <c r="AS55" s="10">
        <v>95.784414657805428</v>
      </c>
      <c r="AT55" s="10">
        <v>96.225477066247976</v>
      </c>
      <c r="AU55" s="10">
        <v>96.661171656932964</v>
      </c>
      <c r="AV55" s="10">
        <v>97.091490417543156</v>
      </c>
      <c r="AW55" s="10">
        <v>97.516915187858203</v>
      </c>
      <c r="AX55" s="10">
        <v>97.937186549887286</v>
      </c>
      <c r="AY55" s="10">
        <v>98.35272692688693</v>
      </c>
      <c r="AZ55" s="10">
        <v>98.763276539313566</v>
      </c>
      <c r="BA55" s="10">
        <v>99.169241938911767</v>
      </c>
      <c r="BB55" s="10">
        <v>99.570312926918888</v>
      </c>
      <c r="BC55" s="10">
        <v>99.966905248818833</v>
      </c>
      <c r="BD55" s="10">
        <v>100.3591506795442</v>
      </c>
      <c r="BE55" s="10">
        <v>100.74670785883045</v>
      </c>
      <c r="BF55" s="10">
        <v>101.13038744991314</v>
      </c>
      <c r="BG55" s="10">
        <v>101.50959572885255</v>
      </c>
      <c r="BI55" s="37" t="s">
        <v>30</v>
      </c>
      <c r="BJ55" s="34">
        <f>IF(ISNUMBER(AO55-K56),(AO55-K56),"N/A")</f>
        <v>17.965505653467986</v>
      </c>
      <c r="BK55" s="34">
        <f>IF(ISNUMBER(AO55-K56),7*(AO55-K56)/30,"N/A")</f>
        <v>4.1919513191425297</v>
      </c>
      <c r="BL55" s="35">
        <f>IF(ISNUMBER(AO55-K56),(AO55-K56)/30,"N/A")</f>
        <v>0.5988501884489329</v>
      </c>
      <c r="BM55" s="35">
        <f>IF(ISNUMBER(AO57-K58),AO57-K58,"N/A")</f>
        <v>-13.192207931552669</v>
      </c>
      <c r="BN55" s="35">
        <f>IF(ISNUMBER(AO57-K58),7*(AO57-K58)/30,"N/A")</f>
        <v>-3.0781818506956227</v>
      </c>
      <c r="BO55" s="35">
        <f>IF(ISNUMBER(AO57-K58),(AO57-K58)/30,"N/A")</f>
        <v>-0.43974026438508901</v>
      </c>
      <c r="BP55" s="35">
        <f>AO57</f>
        <v>2.8077920684473305</v>
      </c>
    </row>
    <row r="56" spans="1:75" x14ac:dyDescent="0.25">
      <c r="A56" s="11"/>
      <c r="B56" s="12" t="s">
        <v>5</v>
      </c>
      <c r="C56" s="13">
        <v>0.9</v>
      </c>
      <c r="D56" s="14">
        <v>66</v>
      </c>
      <c r="E56" s="14">
        <v>68</v>
      </c>
      <c r="F56" s="14">
        <v>70</v>
      </c>
      <c r="G56" s="14">
        <v>70</v>
      </c>
      <c r="H56" s="14">
        <v>70</v>
      </c>
      <c r="I56" s="14">
        <v>71</v>
      </c>
      <c r="J56" s="14">
        <v>73</v>
      </c>
      <c r="K56" s="14">
        <v>76</v>
      </c>
      <c r="L56" s="14">
        <v>76</v>
      </c>
      <c r="M56" s="14">
        <v>76</v>
      </c>
      <c r="N56" s="14">
        <v>76</v>
      </c>
      <c r="O56" s="14">
        <v>76</v>
      </c>
      <c r="P56" s="14">
        <v>76</v>
      </c>
      <c r="Q56" s="14">
        <v>76</v>
      </c>
      <c r="R56" s="14">
        <v>76</v>
      </c>
      <c r="S56" s="14">
        <v>77</v>
      </c>
      <c r="T56" s="14">
        <v>78</v>
      </c>
      <c r="U56" s="14">
        <v>79</v>
      </c>
      <c r="V56" s="14">
        <v>79</v>
      </c>
      <c r="W56" s="14">
        <v>79</v>
      </c>
      <c r="X56" s="14">
        <v>79</v>
      </c>
      <c r="Y56" s="14">
        <v>80</v>
      </c>
      <c r="Z56" s="14">
        <v>80</v>
      </c>
      <c r="AA56" s="14">
        <v>80</v>
      </c>
      <c r="AB56" s="14">
        <v>80</v>
      </c>
      <c r="AC56" s="14">
        <v>80</v>
      </c>
      <c r="AD56" s="14">
        <v>80</v>
      </c>
      <c r="AE56" s="14">
        <v>80</v>
      </c>
      <c r="AF56" s="14">
        <v>80</v>
      </c>
      <c r="AG56" s="14">
        <v>80</v>
      </c>
      <c r="AH56" s="14">
        <v>80</v>
      </c>
      <c r="AI56" s="14">
        <v>81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I56" s="38"/>
      <c r="BJ56" s="35"/>
      <c r="BK56" s="35"/>
      <c r="BL56" s="35"/>
      <c r="BM56" s="35"/>
      <c r="BN56" s="35"/>
      <c r="BO56" s="35"/>
      <c r="BP56" s="35"/>
      <c r="BR56" s="26"/>
      <c r="BS56" s="26"/>
      <c r="BT56" s="26"/>
      <c r="BU56" s="26"/>
      <c r="BV56" s="26"/>
      <c r="BW56" s="26"/>
    </row>
    <row r="57" spans="1:75" x14ac:dyDescent="0.25">
      <c r="A57" s="11" t="s">
        <v>12</v>
      </c>
      <c r="B57" s="15" t="s">
        <v>22</v>
      </c>
      <c r="C57" s="13">
        <v>0.9</v>
      </c>
      <c r="D57" s="14"/>
      <c r="E57" s="14"/>
      <c r="F57" s="14"/>
      <c r="G57" s="14"/>
      <c r="H57" s="14"/>
      <c r="I57" s="14"/>
      <c r="J57" s="14"/>
      <c r="K57" s="14"/>
      <c r="L57" s="14">
        <v>14.352730955029939</v>
      </c>
      <c r="M57" s="14">
        <v>13.279124927868208</v>
      </c>
      <c r="N57" s="14">
        <v>12.292309388138818</v>
      </c>
      <c r="O57" s="14">
        <v>11.370598058293815</v>
      </c>
      <c r="P57" s="14">
        <v>10.525094206305649</v>
      </c>
      <c r="Q57" s="14">
        <v>9.7709512958454781</v>
      </c>
      <c r="R57" s="14">
        <v>9.0839926152762498</v>
      </c>
      <c r="S57" s="14">
        <v>8.4541335105704274</v>
      </c>
      <c r="T57" s="14">
        <v>7.8778272785555785</v>
      </c>
      <c r="U57" s="14">
        <v>7.3525538584042449</v>
      </c>
      <c r="V57" s="14">
        <v>6.8665346653049877</v>
      </c>
      <c r="W57" s="14">
        <v>6.429634056152719</v>
      </c>
      <c r="X57" s="14">
        <v>6.0500213505216465</v>
      </c>
      <c r="Y57" s="14">
        <v>5.7062591790482902</v>
      </c>
      <c r="Z57" s="14">
        <v>5.393379845547301</v>
      </c>
      <c r="AA57" s="14">
        <v>5.1054302574906778</v>
      </c>
      <c r="AB57" s="14">
        <v>4.8313646780002655</v>
      </c>
      <c r="AC57" s="14">
        <v>4.5901748530025603</v>
      </c>
      <c r="AD57" s="14">
        <v>4.3706226636705052</v>
      </c>
      <c r="AE57" s="14">
        <v>4.1666546270224458</v>
      </c>
      <c r="AF57" s="14">
        <v>3.9919756697021831</v>
      </c>
      <c r="AG57" s="14">
        <v>3.821985481399341</v>
      </c>
      <c r="AH57" s="14">
        <v>3.662600731470893</v>
      </c>
      <c r="AI57" s="14">
        <v>3.511458735628727</v>
      </c>
      <c r="AJ57" s="14">
        <v>3.3713041224048528</v>
      </c>
      <c r="AK57" s="14">
        <v>3.2458998088586735</v>
      </c>
      <c r="AL57" s="14">
        <v>3.1249130219701966</v>
      </c>
      <c r="AM57" s="14">
        <v>3.0147155589147463</v>
      </c>
      <c r="AN57" s="14">
        <v>2.9090141142232411</v>
      </c>
      <c r="AO57" s="14">
        <v>2.8077920684473305</v>
      </c>
      <c r="AP57" s="14">
        <v>2.7147425555213403</v>
      </c>
      <c r="AQ57" s="14">
        <v>2.6219926822706676</v>
      </c>
      <c r="AR57" s="14">
        <v>2.5308488297075362</v>
      </c>
      <c r="AS57" s="14">
        <v>2.4491620399681024</v>
      </c>
      <c r="AT57" s="14">
        <v>2.3719901634130234</v>
      </c>
      <c r="AU57" s="14">
        <v>2.2937533709621287</v>
      </c>
      <c r="AV57" s="14">
        <v>2.2215611183077018</v>
      </c>
      <c r="AW57" s="14">
        <v>2.1518526456208518</v>
      </c>
      <c r="AX57" s="14">
        <v>2.0827926438958362</v>
      </c>
      <c r="AY57" s="14">
        <v>2.0159898227403974</v>
      </c>
      <c r="AZ57" s="14">
        <v>1.9525056712667599</v>
      </c>
      <c r="BA57" s="14">
        <v>1.8939858183995939</v>
      </c>
      <c r="BB57" s="14">
        <v>1.8343803008199489</v>
      </c>
      <c r="BC57" s="14">
        <v>1.7750966679030709</v>
      </c>
      <c r="BD57" s="14">
        <v>1.7195968516410187</v>
      </c>
      <c r="BE57" s="14">
        <v>1.6642439101567246</v>
      </c>
      <c r="BF57" s="14">
        <v>1.6121860107584478</v>
      </c>
      <c r="BG57" s="14">
        <v>1.5600046550903268</v>
      </c>
      <c r="BI57" s="38"/>
      <c r="BJ57" s="35"/>
      <c r="BK57" s="35"/>
      <c r="BL57" s="35"/>
      <c r="BM57" s="35"/>
      <c r="BN57" s="35"/>
      <c r="BO57" s="35"/>
      <c r="BP57" s="35"/>
      <c r="BR57" s="26"/>
      <c r="BS57" s="26"/>
      <c r="BT57" s="26"/>
      <c r="BU57" s="26"/>
      <c r="BV57" s="26"/>
      <c r="BW57" s="26"/>
    </row>
    <row r="58" spans="1:75" ht="15.75" thickBot="1" x14ac:dyDescent="0.3">
      <c r="A58" s="16"/>
      <c r="B58" s="17" t="s">
        <v>5</v>
      </c>
      <c r="C58" s="18">
        <v>0.9</v>
      </c>
      <c r="D58" s="19">
        <v>27</v>
      </c>
      <c r="E58" s="19">
        <v>28</v>
      </c>
      <c r="F58" s="19">
        <v>27</v>
      </c>
      <c r="G58" s="19">
        <v>18</v>
      </c>
      <c r="H58" s="19">
        <v>14</v>
      </c>
      <c r="I58" s="19">
        <v>10</v>
      </c>
      <c r="J58" s="19">
        <v>12</v>
      </c>
      <c r="K58" s="19">
        <v>16</v>
      </c>
      <c r="L58" s="19">
        <v>12</v>
      </c>
      <c r="M58" s="19">
        <v>11</v>
      </c>
      <c r="N58" s="19">
        <v>9</v>
      </c>
      <c r="O58" s="19">
        <v>3</v>
      </c>
      <c r="P58" s="19">
        <v>3</v>
      </c>
      <c r="Q58" s="19">
        <v>3</v>
      </c>
      <c r="R58" s="19">
        <v>2</v>
      </c>
      <c r="S58" s="19">
        <v>4</v>
      </c>
      <c r="T58" s="19">
        <v>3</v>
      </c>
      <c r="U58" s="19">
        <v>3</v>
      </c>
      <c r="V58" s="19">
        <v>0</v>
      </c>
      <c r="W58" s="19">
        <v>0</v>
      </c>
      <c r="X58" s="19">
        <v>0</v>
      </c>
      <c r="Y58" s="19">
        <v>4</v>
      </c>
      <c r="Z58" s="19">
        <v>3</v>
      </c>
      <c r="AA58" s="19">
        <v>3</v>
      </c>
      <c r="AB58" s="19">
        <v>3</v>
      </c>
      <c r="AC58" s="19">
        <v>2</v>
      </c>
      <c r="AD58" s="19">
        <v>2</v>
      </c>
      <c r="AE58" s="19">
        <v>2</v>
      </c>
      <c r="AF58" s="19">
        <v>2</v>
      </c>
      <c r="AG58" s="19">
        <v>2</v>
      </c>
      <c r="AH58" s="19">
        <v>2</v>
      </c>
      <c r="AI58" s="19">
        <v>3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I58" s="39"/>
      <c r="BJ58" s="40"/>
      <c r="BK58" s="40"/>
      <c r="BL58" s="40"/>
      <c r="BM58" s="40"/>
      <c r="BN58" s="40"/>
      <c r="BO58" s="40"/>
      <c r="BP58" s="40"/>
      <c r="BR58" s="28"/>
      <c r="BS58" s="28"/>
      <c r="BT58" s="28"/>
      <c r="BU58" s="28"/>
      <c r="BV58" s="28"/>
      <c r="BW58" s="28"/>
    </row>
    <row r="59" spans="1:75" ht="15" customHeight="1" x14ac:dyDescent="0.25">
      <c r="A59" s="7" t="s">
        <v>13</v>
      </c>
      <c r="B59" s="15" t="s">
        <v>4</v>
      </c>
      <c r="C59" s="13">
        <v>0.9</v>
      </c>
      <c r="D59" s="14"/>
      <c r="E59" s="14"/>
      <c r="F59" s="14"/>
      <c r="G59" s="14"/>
      <c r="H59" s="14"/>
      <c r="I59" s="14"/>
      <c r="J59" s="14"/>
      <c r="K59" s="14"/>
      <c r="L59" s="14">
        <v>127.30328270653935</v>
      </c>
      <c r="M59" s="14">
        <v>128.55027726196323</v>
      </c>
      <c r="N59" s="14">
        <v>129.7431613336461</v>
      </c>
      <c r="O59" s="14">
        <v>130.87691679045042</v>
      </c>
      <c r="P59" s="14">
        <v>131.96644569697406</v>
      </c>
      <c r="Q59" s="14">
        <v>133.03537632744656</v>
      </c>
      <c r="R59" s="14">
        <v>134.09450173232727</v>
      </c>
      <c r="S59" s="14">
        <v>135.14275791780804</v>
      </c>
      <c r="T59" s="14">
        <v>136.17568443430042</v>
      </c>
      <c r="U59" s="14">
        <v>137.18871843645775</v>
      </c>
      <c r="V59" s="14">
        <v>138.18148724763165</v>
      </c>
      <c r="W59" s="14">
        <v>139.15914385118759</v>
      </c>
      <c r="X59" s="14">
        <v>140.12426623455053</v>
      </c>
      <c r="Y59" s="14">
        <v>141.07900439245935</v>
      </c>
      <c r="Z59" s="14">
        <v>142.01906555442875</v>
      </c>
      <c r="AA59" s="14">
        <v>142.94483638372492</v>
      </c>
      <c r="AB59" s="14">
        <v>143.85628325747186</v>
      </c>
      <c r="AC59" s="14">
        <v>144.75583780266757</v>
      </c>
      <c r="AD59" s="14">
        <v>145.64364230770843</v>
      </c>
      <c r="AE59" s="14">
        <v>146.51964971096692</v>
      </c>
      <c r="AF59" s="14">
        <v>147.38513530230026</v>
      </c>
      <c r="AG59" s="14">
        <v>148.2385103212309</v>
      </c>
      <c r="AH59" s="14">
        <v>149.07997911640473</v>
      </c>
      <c r="AI59" s="14">
        <v>149.91110610704246</v>
      </c>
      <c r="AJ59" s="14">
        <v>150.7318536160756</v>
      </c>
      <c r="AK59" s="14">
        <v>151.54257260889349</v>
      </c>
      <c r="AL59" s="14">
        <v>152.34204780157077</v>
      </c>
      <c r="AM59" s="14">
        <v>153.13163468007917</v>
      </c>
      <c r="AN59" s="14">
        <v>153.91148798783675</v>
      </c>
      <c r="AO59" s="14">
        <v>154.6818869122788</v>
      </c>
      <c r="AP59" s="14">
        <v>155.44271334084493</v>
      </c>
      <c r="AQ59" s="14">
        <v>156.1941225767207</v>
      </c>
      <c r="AR59" s="14">
        <v>156.93618218593795</v>
      </c>
      <c r="AS59" s="14">
        <v>157.66896230632094</v>
      </c>
      <c r="AT59" s="14">
        <v>158.39392162747419</v>
      </c>
      <c r="AU59" s="14">
        <v>159.11001100118469</v>
      </c>
      <c r="AV59" s="14">
        <v>159.81712689912797</v>
      </c>
      <c r="AW59" s="14">
        <v>160.51668417092498</v>
      </c>
      <c r="AX59" s="14">
        <v>161.20762197864934</v>
      </c>
      <c r="AY59" s="14">
        <v>161.89120365932391</v>
      </c>
      <c r="AZ59" s="14">
        <v>162.56634488751163</v>
      </c>
      <c r="BA59" s="14">
        <v>163.23428908083483</v>
      </c>
      <c r="BB59" s="14">
        <v>163.8939160930222</v>
      </c>
      <c r="BC59" s="14">
        <v>164.54646142349122</v>
      </c>
      <c r="BD59" s="14">
        <v>165.19217752786142</v>
      </c>
      <c r="BE59" s="14">
        <v>165.82978808839115</v>
      </c>
      <c r="BF59" s="14">
        <v>166.46186883402399</v>
      </c>
      <c r="BG59" s="14">
        <v>167.08617221973492</v>
      </c>
      <c r="BI59" s="41" t="s">
        <v>29</v>
      </c>
      <c r="BJ59" s="34">
        <f>IF(ISNUMBER(AO59-K60),(AO59-K60),"N/A")</f>
        <v>28.681886912278799</v>
      </c>
      <c r="BK59" s="34">
        <f>IF(ISNUMBER(AO59-K60),7*(AO59-K60)/30,"N/A")</f>
        <v>6.6924402795317199</v>
      </c>
      <c r="BL59" s="34">
        <f>IF(ISNUMBER(AO59-K60),(AO59-K60)/30,"N/A")</f>
        <v>0.95606289707595993</v>
      </c>
      <c r="BM59" s="34">
        <f>IF(ISNUMBER(AO61-K62),AO61-K62,"N/A")</f>
        <v>-18.228357222894104</v>
      </c>
      <c r="BN59" s="34">
        <f>IF(ISNUMBER(AO61-K62),7*(AO61-K62)/30,"N/A")</f>
        <v>-4.2532833520086246</v>
      </c>
      <c r="BO59" s="34">
        <f>IF(ISNUMBER(AO61-K62),(AO61-K62)/30,"N/A")</f>
        <v>-0.60761190742980342</v>
      </c>
      <c r="BP59" s="34">
        <f>AO61</f>
        <v>5.7716427771058969</v>
      </c>
      <c r="BR59" s="26"/>
      <c r="BS59" s="26"/>
      <c r="BT59" s="26"/>
      <c r="BU59" s="26"/>
      <c r="BV59" s="26"/>
      <c r="BW59" s="26"/>
    </row>
    <row r="60" spans="1:75" x14ac:dyDescent="0.25">
      <c r="A60" s="11"/>
      <c r="B60" s="12" t="s">
        <v>5</v>
      </c>
      <c r="C60" s="13">
        <v>0.9</v>
      </c>
      <c r="D60" s="14">
        <v>106</v>
      </c>
      <c r="E60" s="14">
        <v>110</v>
      </c>
      <c r="F60" s="14">
        <v>116</v>
      </c>
      <c r="G60" s="14">
        <v>116</v>
      </c>
      <c r="H60" s="14">
        <v>122</v>
      </c>
      <c r="I60" s="14">
        <v>123</v>
      </c>
      <c r="J60" s="14">
        <v>125</v>
      </c>
      <c r="K60" s="14">
        <v>126</v>
      </c>
      <c r="L60" s="14">
        <v>126</v>
      </c>
      <c r="M60" s="14">
        <v>129</v>
      </c>
      <c r="N60" s="14">
        <v>130</v>
      </c>
      <c r="O60" s="14">
        <v>131</v>
      </c>
      <c r="P60" s="14">
        <v>134</v>
      </c>
      <c r="Q60" s="14">
        <v>136</v>
      </c>
      <c r="R60" s="14">
        <v>137</v>
      </c>
      <c r="S60" s="14">
        <v>137</v>
      </c>
      <c r="T60" s="14">
        <v>137</v>
      </c>
      <c r="U60" s="14">
        <v>137</v>
      </c>
      <c r="V60" s="14">
        <v>138</v>
      </c>
      <c r="W60" s="14">
        <v>138</v>
      </c>
      <c r="X60" s="14">
        <v>140</v>
      </c>
      <c r="Y60" s="14">
        <v>140</v>
      </c>
      <c r="Z60" s="14">
        <v>141</v>
      </c>
      <c r="AA60" s="14">
        <v>141</v>
      </c>
      <c r="AB60" s="14">
        <v>141</v>
      </c>
      <c r="AC60" s="14">
        <v>141</v>
      </c>
      <c r="AD60" s="14">
        <v>141</v>
      </c>
      <c r="AE60" s="14">
        <v>141</v>
      </c>
      <c r="AF60" s="14">
        <v>141</v>
      </c>
      <c r="AG60" s="14">
        <v>141</v>
      </c>
      <c r="AH60" s="14">
        <v>141</v>
      </c>
      <c r="AI60" s="14">
        <v>141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I60" s="38"/>
      <c r="BJ60" s="35"/>
      <c r="BK60" s="35"/>
      <c r="BL60" s="35"/>
      <c r="BM60" s="35"/>
      <c r="BN60" s="35"/>
      <c r="BO60" s="35"/>
      <c r="BP60" s="35"/>
      <c r="BR60" s="26"/>
      <c r="BS60" s="26"/>
      <c r="BT60" s="26"/>
      <c r="BU60" s="26"/>
      <c r="BV60" s="26"/>
      <c r="BW60" s="26"/>
    </row>
    <row r="61" spans="1:75" x14ac:dyDescent="0.25">
      <c r="A61" s="11" t="s">
        <v>13</v>
      </c>
      <c r="B61" s="15" t="s">
        <v>6</v>
      </c>
      <c r="C61" s="13">
        <v>0.9</v>
      </c>
      <c r="D61" s="14"/>
      <c r="E61" s="14"/>
      <c r="F61" s="14"/>
      <c r="G61" s="14"/>
      <c r="H61" s="14"/>
      <c r="I61" s="14"/>
      <c r="J61" s="14"/>
      <c r="K61" s="14"/>
      <c r="L61" s="14">
        <v>21.308627701231067</v>
      </c>
      <c r="M61" s="14">
        <v>19.797697567123571</v>
      </c>
      <c r="N61" s="14">
        <v>18.418893011886389</v>
      </c>
      <c r="O61" s="14">
        <v>17.138592792398068</v>
      </c>
      <c r="P61" s="14">
        <v>15.974331580167586</v>
      </c>
      <c r="Q61" s="14">
        <v>14.965375229730595</v>
      </c>
      <c r="R61" s="14">
        <v>14.062072240710888</v>
      </c>
      <c r="S61" s="14">
        <v>13.215734710992251</v>
      </c>
      <c r="T61" s="14">
        <v>12.441206499414713</v>
      </c>
      <c r="U61" s="14">
        <v>11.73884882918821</v>
      </c>
      <c r="V61" s="14">
        <v>11.100451872494972</v>
      </c>
      <c r="W61" s="14">
        <v>10.547975083965786</v>
      </c>
      <c r="X61" s="14">
        <v>10.074123171886878</v>
      </c>
      <c r="Y61" s="14">
        <v>9.6392230853358249</v>
      </c>
      <c r="Z61" s="14">
        <v>9.225060935350351</v>
      </c>
      <c r="AA61" s="14">
        <v>8.8453505489209956</v>
      </c>
      <c r="AB61" s="14">
        <v>8.5009902692524193</v>
      </c>
      <c r="AC61" s="14">
        <v>8.1889356707748018</v>
      </c>
      <c r="AD61" s="14">
        <v>7.9041442878216994</v>
      </c>
      <c r="AE61" s="14">
        <v>7.6487460001906067</v>
      </c>
      <c r="AF61" s="14">
        <v>7.4071448465078458</v>
      </c>
      <c r="AG61" s="14">
        <v>7.1790943745153495</v>
      </c>
      <c r="AH61" s="14">
        <v>6.9663490477927184</v>
      </c>
      <c r="AI61" s="14">
        <v>6.7669816884285305</v>
      </c>
      <c r="AJ61" s="14">
        <v>6.5780348858802267</v>
      </c>
      <c r="AK61" s="14">
        <v>6.4002680364721751</v>
      </c>
      <c r="AL61" s="14">
        <v>6.2339757035933445</v>
      </c>
      <c r="AM61" s="14">
        <v>6.0708893866784424</v>
      </c>
      <c r="AN61" s="14">
        <v>5.918033958550919</v>
      </c>
      <c r="AO61" s="14">
        <v>5.7716427771058969</v>
      </c>
      <c r="AP61" s="14">
        <v>5.6293011922859257</v>
      </c>
      <c r="AQ61" s="14">
        <v>5.4909740185273428</v>
      </c>
      <c r="AR61" s="14">
        <v>5.3606938628338217</v>
      </c>
      <c r="AS61" s="14">
        <v>5.2352532649348582</v>
      </c>
      <c r="AT61" s="14">
        <v>5.1121593861475052</v>
      </c>
      <c r="AU61" s="14">
        <v>4.9935111850021343</v>
      </c>
      <c r="AV61" s="14">
        <v>4.8783887708030775</v>
      </c>
      <c r="AW61" s="14">
        <v>4.7674624122645586</v>
      </c>
      <c r="AX61" s="14">
        <v>4.659346807013419</v>
      </c>
      <c r="AY61" s="14">
        <v>4.5553257637641646</v>
      </c>
      <c r="AZ61" s="14">
        <v>4.4539546156309671</v>
      </c>
      <c r="BA61" s="14">
        <v>4.3537863115816329</v>
      </c>
      <c r="BB61" s="14">
        <v>4.256539368640615</v>
      </c>
      <c r="BC61" s="14">
        <v>4.1627933877040579</v>
      </c>
      <c r="BD61" s="14">
        <v>4.071222028569224</v>
      </c>
      <c r="BE61" s="14">
        <v>3.97985810939511</v>
      </c>
      <c r="BF61" s="14">
        <v>3.8936993354678466</v>
      </c>
      <c r="BG61" s="14">
        <v>3.8082497594268134</v>
      </c>
      <c r="BI61" s="38"/>
      <c r="BJ61" s="35"/>
      <c r="BK61" s="35"/>
      <c r="BL61" s="35"/>
      <c r="BM61" s="35"/>
      <c r="BN61" s="35"/>
      <c r="BO61" s="35"/>
      <c r="BP61" s="35"/>
      <c r="BR61" s="26"/>
      <c r="BS61" s="26"/>
      <c r="BT61" s="26"/>
      <c r="BU61" s="26"/>
      <c r="BV61" s="26"/>
      <c r="BW61" s="26"/>
    </row>
    <row r="62" spans="1:75" x14ac:dyDescent="0.25">
      <c r="A62" s="11"/>
      <c r="B62" s="12" t="s">
        <v>5</v>
      </c>
      <c r="C62" s="13">
        <v>0.9</v>
      </c>
      <c r="D62" s="14">
        <v>35</v>
      </c>
      <c r="E62" s="14">
        <v>33</v>
      </c>
      <c r="F62" s="14">
        <v>33</v>
      </c>
      <c r="G62" s="14">
        <v>23</v>
      </c>
      <c r="H62" s="14">
        <v>25</v>
      </c>
      <c r="I62" s="14">
        <v>26</v>
      </c>
      <c r="J62" s="14">
        <v>25</v>
      </c>
      <c r="K62" s="14">
        <v>24</v>
      </c>
      <c r="L62" s="14">
        <v>20</v>
      </c>
      <c r="M62" s="14">
        <v>19</v>
      </c>
      <c r="N62" s="14">
        <v>17</v>
      </c>
      <c r="O62" s="14">
        <v>18</v>
      </c>
      <c r="P62" s="14">
        <v>17</v>
      </c>
      <c r="Q62" s="14">
        <v>18</v>
      </c>
      <c r="R62" s="14">
        <v>17</v>
      </c>
      <c r="S62" s="14">
        <v>15</v>
      </c>
      <c r="T62" s="14">
        <v>11</v>
      </c>
      <c r="U62" s="14">
        <v>6</v>
      </c>
      <c r="V62" s="14">
        <v>6</v>
      </c>
      <c r="W62" s="14">
        <v>5</v>
      </c>
      <c r="X62" s="14">
        <v>7</v>
      </c>
      <c r="Y62" s="14">
        <v>5</v>
      </c>
      <c r="Z62" s="14">
        <v>4</v>
      </c>
      <c r="AA62" s="14">
        <v>3</v>
      </c>
      <c r="AB62" s="14">
        <v>3</v>
      </c>
      <c r="AC62" s="14">
        <v>1</v>
      </c>
      <c r="AD62" s="14">
        <v>1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I62" s="42"/>
      <c r="BJ62" s="36"/>
      <c r="BK62" s="36"/>
      <c r="BL62" s="36"/>
      <c r="BM62" s="36"/>
      <c r="BN62" s="36"/>
      <c r="BO62" s="36"/>
      <c r="BP62" s="36"/>
      <c r="BR62" s="27">
        <v>85</v>
      </c>
      <c r="BS62" s="27">
        <v>24</v>
      </c>
      <c r="BT62" s="27">
        <v>114</v>
      </c>
      <c r="BU62" s="27">
        <v>46</v>
      </c>
      <c r="BV62" s="27">
        <v>761</v>
      </c>
      <c r="BW62" s="27">
        <v>271</v>
      </c>
    </row>
    <row r="63" spans="1:75" x14ac:dyDescent="0.25">
      <c r="A63" s="7" t="s">
        <v>13</v>
      </c>
      <c r="B63" s="8" t="s">
        <v>21</v>
      </c>
      <c r="C63" s="9">
        <v>0.9</v>
      </c>
      <c r="D63" s="10"/>
      <c r="E63" s="10"/>
      <c r="F63" s="10"/>
      <c r="G63" s="10"/>
      <c r="H63" s="10"/>
      <c r="I63" s="10"/>
      <c r="J63" s="10"/>
      <c r="K63" s="10"/>
      <c r="L63" s="10">
        <v>44.303081877536151</v>
      </c>
      <c r="M63" s="10">
        <v>44.592228263560827</v>
      </c>
      <c r="N63" s="10">
        <v>44.868243980879129</v>
      </c>
      <c r="O63" s="10">
        <v>45.129629344562076</v>
      </c>
      <c r="P63" s="10">
        <v>45.379473065772416</v>
      </c>
      <c r="Q63" s="10">
        <v>45.623537661823484</v>
      </c>
      <c r="R63" s="10">
        <v>45.861992855572915</v>
      </c>
      <c r="S63" s="10">
        <v>46.093967431171677</v>
      </c>
      <c r="T63" s="10">
        <v>46.321050031738281</v>
      </c>
      <c r="U63" s="10">
        <v>46.543463873623089</v>
      </c>
      <c r="V63" s="10">
        <v>46.760060654261729</v>
      </c>
      <c r="W63" s="10">
        <v>46.973953816428605</v>
      </c>
      <c r="X63" s="10">
        <v>47.184711400871848</v>
      </c>
      <c r="Y63" s="10">
        <v>47.392978488770488</v>
      </c>
      <c r="Z63" s="10">
        <v>47.597965092200106</v>
      </c>
      <c r="AA63" s="10">
        <v>47.799521975398179</v>
      </c>
      <c r="AB63" s="10">
        <v>47.99779295663825</v>
      </c>
      <c r="AC63" s="10">
        <v>48.193011567905138</v>
      </c>
      <c r="AD63" s="10">
        <v>48.385563133577804</v>
      </c>
      <c r="AE63" s="10">
        <v>48.575742372199663</v>
      </c>
      <c r="AF63" s="10">
        <v>48.763534272346384</v>
      </c>
      <c r="AG63" s="10">
        <v>48.948718169335244</v>
      </c>
      <c r="AH63" s="10">
        <v>49.131354844801535</v>
      </c>
      <c r="AI63" s="10">
        <v>49.311626112951217</v>
      </c>
      <c r="AJ63" s="10">
        <v>49.489506877152024</v>
      </c>
      <c r="AK63" s="10">
        <v>49.665052595237732</v>
      </c>
      <c r="AL63" s="10">
        <v>49.838328247765503</v>
      </c>
      <c r="AM63" s="10">
        <v>50.009467528839181</v>
      </c>
      <c r="AN63" s="10">
        <v>50.178383451993774</v>
      </c>
      <c r="AO63" s="10">
        <v>50.345251130674129</v>
      </c>
      <c r="AP63" s="10">
        <v>50.510012032963253</v>
      </c>
      <c r="AQ63" s="10">
        <v>50.672721562013493</v>
      </c>
      <c r="AR63" s="10">
        <v>50.833401348657063</v>
      </c>
      <c r="AS63" s="10">
        <v>50.992075337643726</v>
      </c>
      <c r="AT63" s="10">
        <v>51.148917928164707</v>
      </c>
      <c r="AU63" s="10">
        <v>51.303846380853393</v>
      </c>
      <c r="AV63" s="10">
        <v>51.456864176404167</v>
      </c>
      <c r="AW63" s="10">
        <v>51.608139386154157</v>
      </c>
      <c r="AX63" s="10">
        <v>51.757579426059593</v>
      </c>
      <c r="AY63" s="10">
        <v>51.905336027665605</v>
      </c>
      <c r="AZ63" s="10">
        <v>52.051316452034655</v>
      </c>
      <c r="BA63" s="10">
        <v>52.195664936445937</v>
      </c>
      <c r="BB63" s="10">
        <v>52.338273914735566</v>
      </c>
      <c r="BC63" s="10">
        <v>52.479292171898706</v>
      </c>
      <c r="BD63" s="10">
        <v>52.618761096251383</v>
      </c>
      <c r="BE63" s="10">
        <v>52.756564131464884</v>
      </c>
      <c r="BF63" s="10">
        <v>52.892985398859523</v>
      </c>
      <c r="BG63" s="10">
        <v>53.027813960793694</v>
      </c>
      <c r="BI63" s="37" t="s">
        <v>30</v>
      </c>
      <c r="BJ63" s="34">
        <f>IF(ISNUMBER(AO63-K64),(AO63-K64),"N/A")</f>
        <v>6.3452511306741286</v>
      </c>
      <c r="BK63" s="34">
        <f>IF(ISNUMBER(AO63-K64),7*(AO63-K64)/30,"N/A")</f>
        <v>1.4805585971572968</v>
      </c>
      <c r="BL63" s="35">
        <f>IF(ISNUMBER(AO63-K64),(AO63-K64)/30,"N/A")</f>
        <v>0.21150837102247094</v>
      </c>
      <c r="BM63" s="35">
        <f>IF(ISNUMBER(AO65-K66),AO65-K66,"N/A")</f>
        <v>-6.2547506650617848</v>
      </c>
      <c r="BN63" s="35">
        <f>IF(ISNUMBER(AO65-K66),7*(AO65-K66)/30,"N/A")</f>
        <v>-1.4594418218477498</v>
      </c>
      <c r="BO63" s="35">
        <f>IF(ISNUMBER(AO65-K66),(AO65-K66)/30,"N/A")</f>
        <v>-0.20849168883539282</v>
      </c>
      <c r="BP63" s="35">
        <f>AO65</f>
        <v>0.74524933493821477</v>
      </c>
      <c r="BR63" s="26"/>
      <c r="BS63" s="26"/>
      <c r="BT63" s="26"/>
      <c r="BU63" s="26"/>
      <c r="BV63" s="26"/>
      <c r="BW63" s="26"/>
    </row>
    <row r="64" spans="1:75" x14ac:dyDescent="0.25">
      <c r="A64" s="11"/>
      <c r="B64" s="12" t="s">
        <v>5</v>
      </c>
      <c r="C64" s="13">
        <v>0.9</v>
      </c>
      <c r="D64" s="14">
        <v>40</v>
      </c>
      <c r="E64" s="14">
        <v>40</v>
      </c>
      <c r="F64" s="14">
        <v>41</v>
      </c>
      <c r="G64" s="14">
        <v>41</v>
      </c>
      <c r="H64" s="14">
        <v>43</v>
      </c>
      <c r="I64" s="14">
        <v>43</v>
      </c>
      <c r="J64" s="14">
        <v>43</v>
      </c>
      <c r="K64" s="14">
        <v>44</v>
      </c>
      <c r="L64" s="14">
        <v>44</v>
      </c>
      <c r="M64" s="14">
        <v>44</v>
      </c>
      <c r="N64" s="14">
        <v>44</v>
      </c>
      <c r="O64" s="14">
        <v>44</v>
      </c>
      <c r="P64" s="14">
        <v>44</v>
      </c>
      <c r="Q64" s="14">
        <v>44</v>
      </c>
      <c r="R64" s="14">
        <v>44</v>
      </c>
      <c r="S64" s="14">
        <v>44</v>
      </c>
      <c r="T64" s="14">
        <v>44</v>
      </c>
      <c r="U64" s="14">
        <v>44</v>
      </c>
      <c r="V64" s="14">
        <v>44</v>
      </c>
      <c r="W64" s="14">
        <v>44</v>
      </c>
      <c r="X64" s="14">
        <v>44</v>
      </c>
      <c r="Y64" s="14">
        <v>44</v>
      </c>
      <c r="Z64" s="14">
        <v>44</v>
      </c>
      <c r="AA64" s="14">
        <v>44</v>
      </c>
      <c r="AB64" s="14">
        <v>44</v>
      </c>
      <c r="AC64" s="14">
        <v>44</v>
      </c>
      <c r="AD64" s="14">
        <v>44</v>
      </c>
      <c r="AE64" s="14">
        <v>44</v>
      </c>
      <c r="AF64" s="14">
        <v>44</v>
      </c>
      <c r="AG64" s="14">
        <v>44</v>
      </c>
      <c r="AH64" s="14">
        <v>44</v>
      </c>
      <c r="AI64" s="14">
        <v>44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I64" s="38"/>
      <c r="BJ64" s="35"/>
      <c r="BK64" s="35"/>
      <c r="BL64" s="35"/>
      <c r="BM64" s="35"/>
      <c r="BN64" s="35"/>
      <c r="BO64" s="35"/>
      <c r="BP64" s="35"/>
      <c r="BR64" s="26"/>
      <c r="BS64" s="26"/>
      <c r="BT64" s="26"/>
      <c r="BU64" s="26"/>
      <c r="BV64" s="26"/>
      <c r="BW64" s="26"/>
    </row>
    <row r="65" spans="1:75" x14ac:dyDescent="0.25">
      <c r="A65" s="11" t="s">
        <v>13</v>
      </c>
      <c r="B65" s="15" t="s">
        <v>22</v>
      </c>
      <c r="C65" s="13">
        <v>0.9</v>
      </c>
      <c r="D65" s="14"/>
      <c r="E65" s="14"/>
      <c r="F65" s="14"/>
      <c r="G65" s="14"/>
      <c r="H65" s="14"/>
      <c r="I65" s="14"/>
      <c r="J65" s="14"/>
      <c r="K65" s="14"/>
      <c r="L65" s="14">
        <v>4.5107214182554713</v>
      </c>
      <c r="M65" s="14">
        <v>4.1692398473894583</v>
      </c>
      <c r="N65" s="14">
        <v>3.856278315019972</v>
      </c>
      <c r="O65" s="14">
        <v>3.5591764436133708</v>
      </c>
      <c r="P65" s="14">
        <v>3.2862905692110216</v>
      </c>
      <c r="Q65" s="14">
        <v>3.0433336917056106</v>
      </c>
      <c r="R65" s="14">
        <v>2.8219900290929969</v>
      </c>
      <c r="S65" s="14">
        <v>2.6197064186215542</v>
      </c>
      <c r="T65" s="14">
        <v>2.4359280391252032</v>
      </c>
      <c r="U65" s="14">
        <v>2.2675203843820642</v>
      </c>
      <c r="V65" s="14">
        <v>2.1106510545838399</v>
      </c>
      <c r="W65" s="14">
        <v>1.9704132459151196</v>
      </c>
      <c r="X65" s="14">
        <v>1.8490441225435337</v>
      </c>
      <c r="Y65" s="14">
        <v>1.7347317148715404</v>
      </c>
      <c r="Z65" s="14">
        <v>1.6320947666654715</v>
      </c>
      <c r="AA65" s="14">
        <v>1.5394967675410118</v>
      </c>
      <c r="AB65" s="14">
        <v>1.4485509649237276</v>
      </c>
      <c r="AC65" s="14">
        <v>1.3703325148037098</v>
      </c>
      <c r="AD65" s="14">
        <v>1.2976177611827397</v>
      </c>
      <c r="AE65" s="14">
        <v>1.2270470616491254</v>
      </c>
      <c r="AF65" s="14">
        <v>1.1669789982017857</v>
      </c>
      <c r="AG65" s="14">
        <v>1.1069245189924577</v>
      </c>
      <c r="AH65" s="14">
        <v>1.0514249463512741</v>
      </c>
      <c r="AI65" s="14">
        <v>0.99922044327879622</v>
      </c>
      <c r="AJ65" s="14">
        <v>0.94918410050876445</v>
      </c>
      <c r="AK65" s="14">
        <v>0.90540980222217704</v>
      </c>
      <c r="AL65" s="14">
        <v>0.86128834791210918</v>
      </c>
      <c r="AM65" s="14">
        <v>0.82106199906960997</v>
      </c>
      <c r="AN65" s="14">
        <v>0.78176155750851273</v>
      </c>
      <c r="AO65" s="14">
        <v>0.74524933493821477</v>
      </c>
      <c r="AP65" s="14">
        <v>0.71050947736870762</v>
      </c>
      <c r="AQ65" s="14">
        <v>0.67605496505835982</v>
      </c>
      <c r="AR65" s="14">
        <v>0.64306074623555243</v>
      </c>
      <c r="AS65" s="14">
        <v>0.61112593731421661</v>
      </c>
      <c r="AT65" s="14">
        <v>0.5813141412952918</v>
      </c>
      <c r="AU65" s="14">
        <v>0.5519393326612918</v>
      </c>
      <c r="AV65" s="14">
        <v>0.52413226928636736</v>
      </c>
      <c r="AW65" s="14">
        <v>0.49751337018443115</v>
      </c>
      <c r="AX65" s="14">
        <v>0.47127154493767687</v>
      </c>
      <c r="AY65" s="14">
        <v>0.44588734493386339</v>
      </c>
      <c r="AZ65" s="14">
        <v>0.42138085902345113</v>
      </c>
      <c r="BA65" s="14">
        <v>0.39798347870221018</v>
      </c>
      <c r="BB65" s="14">
        <v>0.37505804066228005</v>
      </c>
      <c r="BC65" s="14">
        <v>0.35225199018270353</v>
      </c>
      <c r="BD65" s="14">
        <v>0.33143870107345219</v>
      </c>
      <c r="BE65" s="14">
        <v>0.31002183438155706</v>
      </c>
      <c r="BF65" s="14">
        <v>0.29027137409262449</v>
      </c>
      <c r="BG65" s="14">
        <v>0.27058427304463389</v>
      </c>
      <c r="BI65" s="38"/>
      <c r="BJ65" s="35"/>
      <c r="BK65" s="35"/>
      <c r="BL65" s="35"/>
      <c r="BM65" s="35"/>
      <c r="BN65" s="35"/>
      <c r="BO65" s="35"/>
      <c r="BP65" s="35"/>
      <c r="BR65" s="26"/>
      <c r="BS65" s="26"/>
      <c r="BT65" s="26"/>
      <c r="BU65" s="26"/>
      <c r="BV65" s="26"/>
      <c r="BW65" s="26"/>
    </row>
    <row r="66" spans="1:75" ht="15.75" thickBot="1" x14ac:dyDescent="0.3">
      <c r="A66" s="16"/>
      <c r="B66" s="17" t="s">
        <v>5</v>
      </c>
      <c r="C66" s="18">
        <v>0.9</v>
      </c>
      <c r="D66" s="19">
        <v>10</v>
      </c>
      <c r="E66" s="19">
        <v>7</v>
      </c>
      <c r="F66" s="19">
        <v>6</v>
      </c>
      <c r="G66" s="19">
        <v>6</v>
      </c>
      <c r="H66" s="19">
        <v>7</v>
      </c>
      <c r="I66" s="19">
        <v>6</v>
      </c>
      <c r="J66" s="19">
        <v>6</v>
      </c>
      <c r="K66" s="19">
        <v>7</v>
      </c>
      <c r="L66" s="19">
        <v>3</v>
      </c>
      <c r="M66" s="19">
        <v>3</v>
      </c>
      <c r="N66" s="19">
        <v>2</v>
      </c>
      <c r="O66" s="19">
        <v>1</v>
      </c>
      <c r="P66" s="19">
        <v>1</v>
      </c>
      <c r="Q66" s="19">
        <v>1</v>
      </c>
      <c r="R66" s="19">
        <v>1</v>
      </c>
      <c r="S66" s="19">
        <v>1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</v>
      </c>
      <c r="BI66" s="39"/>
      <c r="BJ66" s="40"/>
      <c r="BK66" s="40"/>
      <c r="BL66" s="40"/>
      <c r="BM66" s="40"/>
      <c r="BN66" s="40"/>
      <c r="BO66" s="40"/>
      <c r="BP66" s="40"/>
      <c r="BR66" s="28"/>
      <c r="BS66" s="28"/>
      <c r="BT66" s="28"/>
      <c r="BU66" s="28"/>
      <c r="BV66" s="28"/>
      <c r="BW66" s="28"/>
    </row>
    <row r="67" spans="1:75" ht="15" customHeight="1" x14ac:dyDescent="0.25">
      <c r="A67" s="7" t="s">
        <v>14</v>
      </c>
      <c r="B67" s="15" t="s">
        <v>4</v>
      </c>
      <c r="C67" s="13">
        <v>0.9</v>
      </c>
      <c r="D67" s="14"/>
      <c r="E67" s="14"/>
      <c r="F67" s="14"/>
      <c r="G67" s="14"/>
      <c r="H67" s="14"/>
      <c r="I67" s="14"/>
      <c r="J67" s="14"/>
      <c r="K67" s="14"/>
      <c r="L67" s="14">
        <v>43.241671312034072</v>
      </c>
      <c r="M67" s="14">
        <v>43.473135113912164</v>
      </c>
      <c r="N67" s="14">
        <v>43.693993942405484</v>
      </c>
      <c r="O67" s="14">
        <v>43.903642855896869</v>
      </c>
      <c r="P67" s="14">
        <v>44.10518551805351</v>
      </c>
      <c r="Q67" s="14">
        <v>44.30292795552112</v>
      </c>
      <c r="R67" s="14">
        <v>44.499064009611388</v>
      </c>
      <c r="S67" s="14">
        <v>44.693252868017311</v>
      </c>
      <c r="T67" s="14">
        <v>44.884787553283658</v>
      </c>
      <c r="U67" s="14">
        <v>45.072680746083442</v>
      </c>
      <c r="V67" s="14">
        <v>45.256784361820102</v>
      </c>
      <c r="W67" s="14">
        <v>45.438061348840179</v>
      </c>
      <c r="X67" s="14">
        <v>45.616986966818459</v>
      </c>
      <c r="Y67" s="14">
        <v>45.793985840745698</v>
      </c>
      <c r="Z67" s="14">
        <v>45.968257794323819</v>
      </c>
      <c r="AA67" s="14">
        <v>46.139905662298162</v>
      </c>
      <c r="AB67" s="14">
        <v>46.308889436572727</v>
      </c>
      <c r="AC67" s="14">
        <v>46.475641487800459</v>
      </c>
      <c r="AD67" s="14">
        <v>46.640182901574519</v>
      </c>
      <c r="AE67" s="14">
        <v>46.80255144443759</v>
      </c>
      <c r="AF67" s="14">
        <v>46.962977769292507</v>
      </c>
      <c r="AG67" s="14">
        <v>47.121150397873038</v>
      </c>
      <c r="AH67" s="14">
        <v>47.277116897216153</v>
      </c>
      <c r="AI67" s="14">
        <v>47.431159769525792</v>
      </c>
      <c r="AJ67" s="14">
        <v>47.583251730176592</v>
      </c>
      <c r="AK67" s="14">
        <v>47.733474716547917</v>
      </c>
      <c r="AL67" s="14">
        <v>47.881629137418358</v>
      </c>
      <c r="AM67" s="14">
        <v>48.027959564659966</v>
      </c>
      <c r="AN67" s="14">
        <v>48.172472811432428</v>
      </c>
      <c r="AO67" s="14">
        <v>48.315236486297017</v>
      </c>
      <c r="AP67" s="14">
        <v>48.456221150012162</v>
      </c>
      <c r="AQ67" s="14">
        <v>48.595458740239813</v>
      </c>
      <c r="AR67" s="14">
        <v>48.732963536676479</v>
      </c>
      <c r="AS67" s="14">
        <v>48.868749615587141</v>
      </c>
      <c r="AT67" s="14">
        <v>49.003070483971136</v>
      </c>
      <c r="AU67" s="14">
        <v>49.135747000914371</v>
      </c>
      <c r="AV67" s="14">
        <v>49.266764832273857</v>
      </c>
      <c r="AW67" s="14">
        <v>49.396369557342133</v>
      </c>
      <c r="AX67" s="14">
        <v>49.524379894987625</v>
      </c>
      <c r="AY67" s="14">
        <v>49.651017859631736</v>
      </c>
      <c r="AZ67" s="14">
        <v>49.776097206314525</v>
      </c>
      <c r="BA67" s="14">
        <v>49.899835717875916</v>
      </c>
      <c r="BB67" s="14">
        <v>50.022040837428236</v>
      </c>
      <c r="BC67" s="14">
        <v>50.142928147578452</v>
      </c>
      <c r="BD67" s="14">
        <v>50.262541836864933</v>
      </c>
      <c r="BE67" s="14">
        <v>50.380663562417965</v>
      </c>
      <c r="BF67" s="14">
        <v>50.497740023605942</v>
      </c>
      <c r="BG67" s="14">
        <v>50.613383046763218</v>
      </c>
      <c r="BI67" s="41" t="s">
        <v>29</v>
      </c>
      <c r="BJ67" s="34">
        <f>IF(ISNUMBER(AO67-K68),(AO67-K68),"N/A")</f>
        <v>5.3152364862970174</v>
      </c>
      <c r="BK67" s="34">
        <f>IF(ISNUMBER(AO67-K68),7*(AO67-K68)/30,"N/A")</f>
        <v>1.2402218468026374</v>
      </c>
      <c r="BL67" s="34">
        <f>IF(ISNUMBER(AO67-K68),(AO67-K68)/30,"N/A")</f>
        <v>0.17717454954323392</v>
      </c>
      <c r="BM67" s="34">
        <f>IF(ISNUMBER(AO69-K70),AO69-K70,"N/A")</f>
        <v>-4.1252874580386871</v>
      </c>
      <c r="BN67" s="34">
        <f>IF(ISNUMBER(AO69-K70),7*(AO69-K70)/30,"N/A")</f>
        <v>-0.96256707354236026</v>
      </c>
      <c r="BO67" s="34">
        <f>IF(ISNUMBER(AO69-K70),(AO69-K70)/30,"N/A")</f>
        <v>-0.1375095819346229</v>
      </c>
      <c r="BP67" s="34">
        <f>AO69</f>
        <v>0.87471254196131287</v>
      </c>
      <c r="BR67" s="26"/>
      <c r="BS67" s="26"/>
      <c r="BT67" s="26"/>
      <c r="BU67" s="26"/>
      <c r="BV67" s="26"/>
      <c r="BW67" s="26"/>
    </row>
    <row r="68" spans="1:75" x14ac:dyDescent="0.25">
      <c r="A68" s="11"/>
      <c r="B68" s="12" t="s">
        <v>5</v>
      </c>
      <c r="C68" s="13">
        <v>0.9</v>
      </c>
      <c r="D68" s="14">
        <v>41</v>
      </c>
      <c r="E68" s="14">
        <v>41</v>
      </c>
      <c r="F68" s="14">
        <v>42</v>
      </c>
      <c r="G68" s="14">
        <v>43</v>
      </c>
      <c r="H68" s="14">
        <v>43</v>
      </c>
      <c r="I68" s="14">
        <v>43</v>
      </c>
      <c r="J68" s="14">
        <v>43</v>
      </c>
      <c r="K68" s="14">
        <v>43</v>
      </c>
      <c r="L68" s="14">
        <v>43</v>
      </c>
      <c r="M68" s="14">
        <v>44</v>
      </c>
      <c r="N68" s="14">
        <v>44</v>
      </c>
      <c r="O68" s="14">
        <v>45</v>
      </c>
      <c r="P68" s="14">
        <v>45</v>
      </c>
      <c r="Q68" s="14">
        <v>45</v>
      </c>
      <c r="R68" s="14">
        <v>45</v>
      </c>
      <c r="S68" s="14">
        <v>45</v>
      </c>
      <c r="T68" s="14">
        <v>46</v>
      </c>
      <c r="U68" s="14">
        <v>46</v>
      </c>
      <c r="V68" s="14">
        <v>46</v>
      </c>
      <c r="W68" s="14">
        <v>46</v>
      </c>
      <c r="X68" s="14">
        <v>46</v>
      </c>
      <c r="Y68" s="14">
        <v>46</v>
      </c>
      <c r="Z68" s="14">
        <v>47</v>
      </c>
      <c r="AA68" s="14">
        <v>47</v>
      </c>
      <c r="AB68" s="14">
        <v>48</v>
      </c>
      <c r="AC68" s="14">
        <v>48</v>
      </c>
      <c r="AD68" s="14">
        <v>48</v>
      </c>
      <c r="AE68" s="14">
        <v>48</v>
      </c>
      <c r="AF68" s="14">
        <v>48</v>
      </c>
      <c r="AG68" s="14">
        <v>48</v>
      </c>
      <c r="AH68" s="14">
        <v>48</v>
      </c>
      <c r="AI68" s="14">
        <v>48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I68" s="38"/>
      <c r="BJ68" s="35"/>
      <c r="BK68" s="35"/>
      <c r="BL68" s="35"/>
      <c r="BM68" s="35"/>
      <c r="BN68" s="35"/>
      <c r="BO68" s="35"/>
      <c r="BP68" s="35"/>
      <c r="BR68" s="26"/>
      <c r="BS68" s="26"/>
      <c r="BT68" s="26"/>
      <c r="BU68" s="26"/>
      <c r="BV68" s="26"/>
      <c r="BW68" s="26"/>
    </row>
    <row r="69" spans="1:75" x14ac:dyDescent="0.25">
      <c r="A69" s="11" t="s">
        <v>14</v>
      </c>
      <c r="B69" s="15" t="s">
        <v>6</v>
      </c>
      <c r="C69" s="13">
        <v>0.9</v>
      </c>
      <c r="D69" s="14"/>
      <c r="E69" s="14"/>
      <c r="F69" s="14"/>
      <c r="G69" s="14"/>
      <c r="H69" s="14"/>
      <c r="I69" s="14"/>
      <c r="J69" s="14"/>
      <c r="K69" s="14"/>
      <c r="L69" s="14">
        <v>3.5083991227444065</v>
      </c>
      <c r="M69" s="14">
        <v>3.2539618306492306</v>
      </c>
      <c r="N69" s="14">
        <v>3.0231732880885334</v>
      </c>
      <c r="O69" s="14">
        <v>2.8082348606548075</v>
      </c>
      <c r="P69" s="14">
        <v>2.6122875854502139</v>
      </c>
      <c r="Q69" s="14">
        <v>2.4427601328611006</v>
      </c>
      <c r="R69" s="14">
        <v>2.2906197127409049</v>
      </c>
      <c r="S69" s="14">
        <v>2.1473755325793196</v>
      </c>
      <c r="T69" s="14">
        <v>2.0173566814254853</v>
      </c>
      <c r="U69" s="14">
        <v>1.9004613277979374</v>
      </c>
      <c r="V69" s="14">
        <v>1.7936138893728366</v>
      </c>
      <c r="W69" s="14">
        <v>1.7010049284344511</v>
      </c>
      <c r="X69" s="14">
        <v>1.6216666155597039</v>
      </c>
      <c r="Y69" s="14">
        <v>1.5477735580716159</v>
      </c>
      <c r="Z69" s="14">
        <v>1.4770983140322924</v>
      </c>
      <c r="AA69" s="14">
        <v>1.4124289098516138</v>
      </c>
      <c r="AB69" s="14">
        <v>1.3539629409676492</v>
      </c>
      <c r="AC69" s="14">
        <v>1.3004252996589125</v>
      </c>
      <c r="AD69" s="14">
        <v>1.2512592612798001</v>
      </c>
      <c r="AE69" s="14">
        <v>1.2072334769769606</v>
      </c>
      <c r="AF69" s="14">
        <v>1.1649913610477938</v>
      </c>
      <c r="AG69" s="14">
        <v>1.1247906200627544</v>
      </c>
      <c r="AH69" s="14">
        <v>1.0873776548394183</v>
      </c>
      <c r="AI69" s="14">
        <v>1.0522684138444736</v>
      </c>
      <c r="AJ69" s="14">
        <v>1.0187537937372881</v>
      </c>
      <c r="AK69" s="14">
        <v>0.98724271137933028</v>
      </c>
      <c r="AL69" s="14">
        <v>0.95779731608813856</v>
      </c>
      <c r="AM69" s="14">
        <v>0.92847169784026828</v>
      </c>
      <c r="AN69" s="14">
        <v>0.90099243439974352</v>
      </c>
      <c r="AO69" s="14">
        <v>0.87471254196131287</v>
      </c>
      <c r="AP69" s="14">
        <v>0.84926371318535931</v>
      </c>
      <c r="AQ69" s="14">
        <v>0.82429096938464363</v>
      </c>
      <c r="AR69" s="14">
        <v>0.80081973676544127</v>
      </c>
      <c r="AS69" s="14">
        <v>0.77833126442225331</v>
      </c>
      <c r="AT69" s="14">
        <v>0.75602740065748342</v>
      </c>
      <c r="AU69" s="14">
        <v>0.73448551873137857</v>
      </c>
      <c r="AV69" s="14">
        <v>0.71358007628462483</v>
      </c>
      <c r="AW69" s="14">
        <v>0.69347183228680698</v>
      </c>
      <c r="AX69" s="14">
        <v>0.67385428168961126</v>
      </c>
      <c r="AY69" s="14">
        <v>0.65503891749862475</v>
      </c>
      <c r="AZ69" s="14">
        <v>0.63675099741626506</v>
      </c>
      <c r="BA69" s="14">
        <v>0.61855520689991761</v>
      </c>
      <c r="BB69" s="14">
        <v>0.60090708603088117</v>
      </c>
      <c r="BC69" s="14">
        <v>0.58393829418291388</v>
      </c>
      <c r="BD69" s="14">
        <v>0.56736022620733362</v>
      </c>
      <c r="BE69" s="14">
        <v>0.55076930526900503</v>
      </c>
      <c r="BF69" s="14">
        <v>0.53522924379660541</v>
      </c>
      <c r="BG69" s="14">
        <v>0.51979697972139616</v>
      </c>
      <c r="BI69" s="38"/>
      <c r="BJ69" s="35"/>
      <c r="BK69" s="35"/>
      <c r="BL69" s="35"/>
      <c r="BM69" s="35"/>
      <c r="BN69" s="35"/>
      <c r="BO69" s="35"/>
      <c r="BP69" s="35"/>
      <c r="BR69" s="26"/>
      <c r="BS69" s="26"/>
      <c r="BT69" s="26"/>
      <c r="BU69" s="26"/>
      <c r="BV69" s="26"/>
      <c r="BW69" s="26"/>
    </row>
    <row r="70" spans="1:75" x14ac:dyDescent="0.25">
      <c r="A70" s="11"/>
      <c r="B70" s="12" t="s">
        <v>5</v>
      </c>
      <c r="C70" s="13">
        <v>0.9</v>
      </c>
      <c r="D70" s="14">
        <v>9</v>
      </c>
      <c r="E70" s="14">
        <v>7</v>
      </c>
      <c r="F70" s="14">
        <v>8</v>
      </c>
      <c r="G70" s="14">
        <v>10</v>
      </c>
      <c r="H70" s="14">
        <v>6</v>
      </c>
      <c r="I70" s="14">
        <v>3</v>
      </c>
      <c r="J70" s="14">
        <v>3</v>
      </c>
      <c r="K70" s="14">
        <v>5</v>
      </c>
      <c r="L70" s="14">
        <v>3</v>
      </c>
      <c r="M70" s="14">
        <v>2</v>
      </c>
      <c r="N70" s="14">
        <v>2</v>
      </c>
      <c r="O70" s="14">
        <v>3</v>
      </c>
      <c r="P70" s="14">
        <v>2</v>
      </c>
      <c r="Q70" s="14">
        <v>2</v>
      </c>
      <c r="R70" s="14">
        <v>2</v>
      </c>
      <c r="S70" s="14">
        <v>2</v>
      </c>
      <c r="T70" s="14">
        <v>2</v>
      </c>
      <c r="U70" s="14">
        <v>2</v>
      </c>
      <c r="V70" s="14">
        <v>1</v>
      </c>
      <c r="W70" s="14">
        <v>1</v>
      </c>
      <c r="X70" s="14">
        <v>1</v>
      </c>
      <c r="Y70" s="14">
        <v>2</v>
      </c>
      <c r="Z70" s="14">
        <v>2</v>
      </c>
      <c r="AA70" s="14">
        <v>1</v>
      </c>
      <c r="AB70" s="14">
        <v>2</v>
      </c>
      <c r="AC70" s="14">
        <v>2</v>
      </c>
      <c r="AD70" s="14">
        <v>2</v>
      </c>
      <c r="AE70" s="14">
        <v>2</v>
      </c>
      <c r="AF70" s="14">
        <v>2</v>
      </c>
      <c r="AG70" s="14">
        <v>2</v>
      </c>
      <c r="AH70" s="14">
        <v>1</v>
      </c>
      <c r="AI70" s="14">
        <v>1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I70" s="42"/>
      <c r="BJ70" s="36"/>
      <c r="BK70" s="36"/>
      <c r="BL70" s="36"/>
      <c r="BM70" s="36"/>
      <c r="BN70" s="36"/>
      <c r="BO70" s="36"/>
      <c r="BP70" s="36"/>
      <c r="BR70" s="27">
        <v>146</v>
      </c>
      <c r="BS70" s="27">
        <v>34</v>
      </c>
      <c r="BT70" s="27">
        <v>245</v>
      </c>
      <c r="BU70" s="27">
        <v>66</v>
      </c>
      <c r="BV70" s="27">
        <v>1808</v>
      </c>
      <c r="BW70" s="27">
        <v>219</v>
      </c>
    </row>
    <row r="71" spans="1:75" x14ac:dyDescent="0.25">
      <c r="A71" s="7" t="s">
        <v>14</v>
      </c>
      <c r="B71" s="8" t="s">
        <v>21</v>
      </c>
      <c r="C71" s="9">
        <v>0.9</v>
      </c>
      <c r="D71" s="10"/>
      <c r="E71" s="10"/>
      <c r="F71" s="10"/>
      <c r="G71" s="10"/>
      <c r="H71" s="10"/>
      <c r="I71" s="10"/>
      <c r="J71" s="10"/>
      <c r="K71" s="10"/>
      <c r="L71" s="10">
        <v>16.126929223156765</v>
      </c>
      <c r="M71" s="10">
        <v>16.24918119960623</v>
      </c>
      <c r="N71" s="10">
        <v>16.365844719478236</v>
      </c>
      <c r="O71" s="10">
        <v>16.476043006866753</v>
      </c>
      <c r="P71" s="10">
        <v>16.581777649870109</v>
      </c>
      <c r="Q71" s="10">
        <v>16.685310844823473</v>
      </c>
      <c r="R71" s="10">
        <v>16.786420818967112</v>
      </c>
      <c r="S71" s="10">
        <v>16.885120091385577</v>
      </c>
      <c r="T71" s="10">
        <v>16.982201341508535</v>
      </c>
      <c r="U71" s="10">
        <v>17.077299518857526</v>
      </c>
      <c r="V71" s="10">
        <v>17.169885790548644</v>
      </c>
      <c r="W71" s="10">
        <v>17.261551690878168</v>
      </c>
      <c r="X71" s="10">
        <v>17.351832420184948</v>
      </c>
      <c r="Y71" s="10">
        <v>17.441186921365862</v>
      </c>
      <c r="Z71" s="10">
        <v>17.52908037874754</v>
      </c>
      <c r="AA71" s="10">
        <v>17.615617782654937</v>
      </c>
      <c r="AB71" s="10">
        <v>17.700702500806276</v>
      </c>
      <c r="AC71" s="10">
        <v>17.784433752943411</v>
      </c>
      <c r="AD71" s="10">
        <v>17.867116759454554</v>
      </c>
      <c r="AE71" s="10">
        <v>17.948752035078893</v>
      </c>
      <c r="AF71" s="10">
        <v>18.029317639587024</v>
      </c>
      <c r="AG71" s="10">
        <v>18.108802137798019</v>
      </c>
      <c r="AH71" s="10">
        <v>18.187241132609628</v>
      </c>
      <c r="AI71" s="10">
        <v>18.264645217428082</v>
      </c>
      <c r="AJ71" s="10">
        <v>18.34099978302153</v>
      </c>
      <c r="AK71" s="10">
        <v>18.416402774226583</v>
      </c>
      <c r="AL71" s="10">
        <v>18.490831313861406</v>
      </c>
      <c r="AM71" s="10">
        <v>18.56429643254447</v>
      </c>
      <c r="AN71" s="10">
        <v>18.636813719944389</v>
      </c>
      <c r="AO71" s="10">
        <v>18.708467423416888</v>
      </c>
      <c r="AP71" s="10">
        <v>18.779211102126833</v>
      </c>
      <c r="AQ71" s="10">
        <v>18.849073980678849</v>
      </c>
      <c r="AR71" s="10">
        <v>18.918065800619679</v>
      </c>
      <c r="AS71" s="10">
        <v>18.986196266503214</v>
      </c>
      <c r="AT71" s="10">
        <v>19.053538731646519</v>
      </c>
      <c r="AU71" s="10">
        <v>19.120057372510889</v>
      </c>
      <c r="AV71" s="10">
        <v>19.185756014596482</v>
      </c>
      <c r="AW71" s="10">
        <v>19.250705616736763</v>
      </c>
      <c r="AX71" s="10">
        <v>19.31486630353848</v>
      </c>
      <c r="AY71" s="10">
        <v>19.378303781640941</v>
      </c>
      <c r="AZ71" s="10">
        <v>19.440978099450867</v>
      </c>
      <c r="BA71" s="10">
        <v>19.502951064450571</v>
      </c>
      <c r="BB71" s="10">
        <v>19.564177501085418</v>
      </c>
      <c r="BC71" s="10">
        <v>19.624721640240548</v>
      </c>
      <c r="BD71" s="10">
        <v>19.684599237784006</v>
      </c>
      <c r="BE71" s="10">
        <v>19.743762028107287</v>
      </c>
      <c r="BF71" s="10">
        <v>19.802330473506466</v>
      </c>
      <c r="BG71" s="10">
        <v>19.860214075664281</v>
      </c>
      <c r="BI71" s="37" t="s">
        <v>30</v>
      </c>
      <c r="BJ71" s="34">
        <f>IF(ISNUMBER(AO71-K72),(AO71-K72),"N/A")</f>
        <v>2.708467423416888</v>
      </c>
      <c r="BK71" s="34">
        <f>IF(ISNUMBER(AO71-K72),7*(AO71-K72)/30,"N/A")</f>
        <v>0.6319757321306072</v>
      </c>
      <c r="BL71" s="35">
        <f>IF(ISNUMBER(AO71-K72),(AO71-K72)/30,"N/A")</f>
        <v>9.0282247447229597E-2</v>
      </c>
      <c r="BM71" s="35">
        <f>IF(ISNUMBER(AO73-K74),AO73-K74,"N/A")</f>
        <v>-1.773261991810241</v>
      </c>
      <c r="BN71" s="35">
        <f>IF(ISNUMBER(AO73-K74),7*(AO73-K74)/30,"N/A")</f>
        <v>-0.41376113142238957</v>
      </c>
      <c r="BO71" s="35">
        <f>IF(ISNUMBER(AO73-K74),(AO73-K74)/30,"N/A")</f>
        <v>-5.9108733060341367E-2</v>
      </c>
      <c r="BP71" s="35">
        <f>AO73</f>
        <v>0.22673800818975889</v>
      </c>
      <c r="BR71" s="26"/>
      <c r="BS71" s="26"/>
      <c r="BT71" s="26"/>
      <c r="BU71" s="26"/>
      <c r="BV71" s="26"/>
      <c r="BW71" s="26"/>
    </row>
    <row r="72" spans="1:75" x14ac:dyDescent="0.25">
      <c r="A72" s="11"/>
      <c r="B72" s="12" t="s">
        <v>5</v>
      </c>
      <c r="C72" s="13">
        <v>0.9</v>
      </c>
      <c r="D72" s="14">
        <v>16</v>
      </c>
      <c r="E72" s="14">
        <v>16</v>
      </c>
      <c r="F72" s="14">
        <v>16</v>
      </c>
      <c r="G72" s="14">
        <v>16</v>
      </c>
      <c r="H72" s="14">
        <v>16</v>
      </c>
      <c r="I72" s="14">
        <v>16</v>
      </c>
      <c r="J72" s="14">
        <v>16</v>
      </c>
      <c r="K72" s="14">
        <v>16</v>
      </c>
      <c r="L72" s="14">
        <v>16</v>
      </c>
      <c r="M72" s="14">
        <v>17</v>
      </c>
      <c r="N72" s="14">
        <v>17</v>
      </c>
      <c r="O72" s="14">
        <v>17</v>
      </c>
      <c r="P72" s="14">
        <v>17</v>
      </c>
      <c r="Q72" s="14">
        <v>17</v>
      </c>
      <c r="R72" s="14">
        <v>17</v>
      </c>
      <c r="S72" s="14">
        <v>17</v>
      </c>
      <c r="T72" s="14">
        <v>18</v>
      </c>
      <c r="U72" s="14">
        <v>18</v>
      </c>
      <c r="V72" s="14">
        <v>18</v>
      </c>
      <c r="W72" s="14">
        <v>18</v>
      </c>
      <c r="X72" s="14">
        <v>18</v>
      </c>
      <c r="Y72" s="14">
        <v>18</v>
      </c>
      <c r="Z72" s="14">
        <v>18</v>
      </c>
      <c r="AA72" s="14">
        <v>18</v>
      </c>
      <c r="AB72" s="14">
        <v>18</v>
      </c>
      <c r="AC72" s="14">
        <v>18</v>
      </c>
      <c r="AD72" s="14">
        <v>18</v>
      </c>
      <c r="AE72" s="14">
        <v>18</v>
      </c>
      <c r="AF72" s="14">
        <v>18</v>
      </c>
      <c r="AG72" s="14">
        <v>18</v>
      </c>
      <c r="AH72" s="14">
        <v>18</v>
      </c>
      <c r="AI72" s="14">
        <v>18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I72" s="38"/>
      <c r="BJ72" s="35"/>
      <c r="BK72" s="35"/>
      <c r="BL72" s="35"/>
      <c r="BM72" s="35"/>
      <c r="BN72" s="35"/>
      <c r="BO72" s="35"/>
      <c r="BP72" s="35"/>
      <c r="BR72" s="26"/>
      <c r="BS72" s="26"/>
      <c r="BT72" s="26"/>
      <c r="BU72" s="26"/>
      <c r="BV72" s="26"/>
      <c r="BW72" s="26"/>
    </row>
    <row r="73" spans="1:75" x14ac:dyDescent="0.25">
      <c r="A73" s="11" t="s">
        <v>14</v>
      </c>
      <c r="B73" s="15" t="s">
        <v>22</v>
      </c>
      <c r="C73" s="13">
        <v>0.9</v>
      </c>
      <c r="D73" s="14"/>
      <c r="E73" s="14"/>
      <c r="F73" s="14"/>
      <c r="G73" s="14"/>
      <c r="H73" s="14"/>
      <c r="I73" s="14"/>
      <c r="J73" s="14"/>
      <c r="K73" s="14"/>
      <c r="L73" s="14">
        <v>1.7183130299736573</v>
      </c>
      <c r="M73" s="14">
        <v>1.5865320901017064</v>
      </c>
      <c r="N73" s="14">
        <v>1.4661338552001322</v>
      </c>
      <c r="O73" s="14">
        <v>1.3498600366769504</v>
      </c>
      <c r="P73" s="14">
        <v>1.2429218079497173</v>
      </c>
      <c r="Q73" s="14">
        <v>1.1478915844044717</v>
      </c>
      <c r="R73" s="14">
        <v>1.0613025378713334</v>
      </c>
      <c r="S73" s="14">
        <v>0.98243882656392123</v>
      </c>
      <c r="T73" s="14">
        <v>0.91132236377711018</v>
      </c>
      <c r="U73" s="14">
        <v>0.84578301560894742</v>
      </c>
      <c r="V73" s="14">
        <v>0.78430642069955225</v>
      </c>
      <c r="W73" s="14">
        <v>0.72966324831706064</v>
      </c>
      <c r="X73" s="14">
        <v>0.68256811136522177</v>
      </c>
      <c r="Y73" s="14">
        <v>0.63640683246264285</v>
      </c>
      <c r="Z73" s="14">
        <v>0.59551394125674129</v>
      </c>
      <c r="AA73" s="14">
        <v>0.55936369753393234</v>
      </c>
      <c r="AB73" s="14">
        <v>0.52271313323674762</v>
      </c>
      <c r="AC73" s="14">
        <v>0.49190898939071881</v>
      </c>
      <c r="AD73" s="14">
        <v>0.46266119879604745</v>
      </c>
      <c r="AE73" s="14">
        <v>0.43308276468148188</v>
      </c>
      <c r="AF73" s="14">
        <v>0.40804595848566216</v>
      </c>
      <c r="AG73" s="14">
        <v>0.3824059818702607</v>
      </c>
      <c r="AH73" s="14">
        <v>0.35901027808756597</v>
      </c>
      <c r="AI73" s="14">
        <v>0.33716337628289694</v>
      </c>
      <c r="AJ73" s="14">
        <v>0.31560701651945033</v>
      </c>
      <c r="AK73" s="14">
        <v>0.29711379585048148</v>
      </c>
      <c r="AL73" s="14">
        <v>0.27776519129094224</v>
      </c>
      <c r="AM73" s="14">
        <v>0.26011050940001967</v>
      </c>
      <c r="AN73" s="14">
        <v>0.24260558448350822</v>
      </c>
      <c r="AO73" s="14">
        <v>0.22673800818975889</v>
      </c>
      <c r="AP73" s="14">
        <v>0.21121389134486496</v>
      </c>
      <c r="AQ73" s="14">
        <v>0.19587813278491378</v>
      </c>
      <c r="AR73" s="14">
        <v>0.18149681989284649</v>
      </c>
      <c r="AS73" s="14">
        <v>0.16672208762384977</v>
      </c>
      <c r="AT73" s="14">
        <v>0.15304947225287241</v>
      </c>
      <c r="AU73" s="14">
        <v>0.13986485961575151</v>
      </c>
      <c r="AV73" s="14">
        <v>0.12713916358097491</v>
      </c>
      <c r="AW73" s="14">
        <v>0.11503591310151794</v>
      </c>
      <c r="AX73" s="14">
        <v>0.10314850509488269</v>
      </c>
      <c r="AY73" s="14">
        <v>9.1649572147910308E-2</v>
      </c>
      <c r="AZ73" s="14">
        <v>8.0416132983772134E-2</v>
      </c>
      <c r="BA73" s="14">
        <v>6.941725084110173E-2</v>
      </c>
      <c r="BB73" s="14">
        <v>5.8936969230396673E-2</v>
      </c>
      <c r="BC73" s="14">
        <v>4.8509761848897062E-2</v>
      </c>
      <c r="BD73" s="14">
        <v>3.9176519093691506E-2</v>
      </c>
      <c r="BE73" s="14">
        <v>2.9342617760004158E-2</v>
      </c>
      <c r="BF73" s="14">
        <v>2.0406380307891801E-2</v>
      </c>
      <c r="BG73" s="14">
        <v>1.1536846285677041E-2</v>
      </c>
      <c r="BI73" s="38"/>
      <c r="BJ73" s="35"/>
      <c r="BK73" s="35"/>
      <c r="BL73" s="35"/>
      <c r="BM73" s="35"/>
      <c r="BN73" s="35"/>
      <c r="BO73" s="35"/>
      <c r="BP73" s="35"/>
      <c r="BR73" s="26"/>
      <c r="BS73" s="26"/>
      <c r="BT73" s="26"/>
      <c r="BU73" s="26"/>
      <c r="BV73" s="26"/>
      <c r="BW73" s="26"/>
    </row>
    <row r="74" spans="1:75" ht="15.75" thickBot="1" x14ac:dyDescent="0.3">
      <c r="A74" s="16"/>
      <c r="B74" s="17" t="s">
        <v>5</v>
      </c>
      <c r="C74" s="18">
        <v>0.9</v>
      </c>
      <c r="D74" s="19">
        <v>6</v>
      </c>
      <c r="E74" s="19">
        <v>6</v>
      </c>
      <c r="F74" s="19">
        <v>5</v>
      </c>
      <c r="G74" s="19">
        <v>4</v>
      </c>
      <c r="H74" s="19">
        <v>4</v>
      </c>
      <c r="I74" s="19">
        <v>2</v>
      </c>
      <c r="J74" s="19">
        <v>2</v>
      </c>
      <c r="K74" s="19">
        <v>2</v>
      </c>
      <c r="L74" s="19">
        <v>1</v>
      </c>
      <c r="M74" s="19">
        <v>2</v>
      </c>
      <c r="N74" s="19">
        <v>2</v>
      </c>
      <c r="O74" s="19">
        <v>2</v>
      </c>
      <c r="P74" s="19">
        <v>1</v>
      </c>
      <c r="Q74" s="19">
        <v>1</v>
      </c>
      <c r="R74" s="19">
        <v>1</v>
      </c>
      <c r="S74" s="19">
        <v>0</v>
      </c>
      <c r="T74" s="19">
        <v>1</v>
      </c>
      <c r="U74" s="19">
        <v>1</v>
      </c>
      <c r="V74" s="19">
        <v>1</v>
      </c>
      <c r="W74" s="19">
        <v>1</v>
      </c>
      <c r="X74" s="19">
        <v>1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I74" s="39"/>
      <c r="BJ74" s="40"/>
      <c r="BK74" s="40"/>
      <c r="BL74" s="40"/>
      <c r="BM74" s="40"/>
      <c r="BN74" s="40"/>
      <c r="BO74" s="40"/>
      <c r="BP74" s="40"/>
      <c r="BR74" s="28"/>
      <c r="BS74" s="28"/>
      <c r="BT74" s="28"/>
      <c r="BU74" s="28"/>
      <c r="BV74" s="28"/>
      <c r="BW74" s="28"/>
    </row>
    <row r="75" spans="1:75" ht="15" customHeight="1" x14ac:dyDescent="0.25">
      <c r="A75" s="7" t="s">
        <v>15</v>
      </c>
      <c r="B75" s="15" t="s">
        <v>4</v>
      </c>
      <c r="C75" s="13">
        <v>0.9</v>
      </c>
      <c r="D75" s="14"/>
      <c r="E75" s="14"/>
      <c r="F75" s="14"/>
      <c r="G75" s="14"/>
      <c r="H75" s="14"/>
      <c r="I75" s="14"/>
      <c r="J75" s="14"/>
      <c r="K75" s="14"/>
      <c r="L75" s="14">
        <v>115.46129527672417</v>
      </c>
      <c r="M75" s="14">
        <v>116.85761681713117</v>
      </c>
      <c r="N75" s="14">
        <v>118.19788558148332</v>
      </c>
      <c r="O75" s="14">
        <v>119.47384228849708</v>
      </c>
      <c r="P75" s="14">
        <v>120.6994437581545</v>
      </c>
      <c r="Q75" s="14">
        <v>121.90179294193919</v>
      </c>
      <c r="R75" s="14">
        <v>123.09143522079317</v>
      </c>
      <c r="S75" s="14">
        <v>124.26833807597771</v>
      </c>
      <c r="T75" s="14">
        <v>125.42652881937288</v>
      </c>
      <c r="U75" s="14">
        <v>126.5620333177318</v>
      </c>
      <c r="V75" s="14">
        <v>127.67507234390315</v>
      </c>
      <c r="W75" s="14">
        <v>128.7713636685254</v>
      </c>
      <c r="X75" s="14">
        <v>129.8538203485142</v>
      </c>
      <c r="Y75" s="14">
        <v>130.92464324731193</v>
      </c>
      <c r="Z75" s="14">
        <v>131.9790527368155</v>
      </c>
      <c r="AA75" s="14">
        <v>133.01723059841981</v>
      </c>
      <c r="AB75" s="14">
        <v>134.03941223074338</v>
      </c>
      <c r="AC75" s="14">
        <v>135.04847393494921</v>
      </c>
      <c r="AD75" s="14">
        <v>136.04461810229714</v>
      </c>
      <c r="AE75" s="14">
        <v>137.02741601078867</v>
      </c>
      <c r="AF75" s="14">
        <v>137.99834469226641</v>
      </c>
      <c r="AG75" s="14">
        <v>138.95575917628693</v>
      </c>
      <c r="AH75" s="14">
        <v>139.89981036033006</v>
      </c>
      <c r="AI75" s="14">
        <v>140.83231373039405</v>
      </c>
      <c r="AJ75" s="14">
        <v>141.75339117570121</v>
      </c>
      <c r="AK75" s="14">
        <v>142.66329990501441</v>
      </c>
      <c r="AL75" s="14">
        <v>143.56046897223354</v>
      </c>
      <c r="AM75" s="14">
        <v>144.44647302666397</v>
      </c>
      <c r="AN75" s="14">
        <v>145.32166251016167</v>
      </c>
      <c r="AO75" s="14">
        <v>146.18622238953577</v>
      </c>
      <c r="AP75" s="14">
        <v>147.04008118021943</v>
      </c>
      <c r="AQ75" s="14">
        <v>147.88338762912196</v>
      </c>
      <c r="AR75" s="14">
        <v>148.71620333726378</v>
      </c>
      <c r="AS75" s="14">
        <v>149.53859829052433</v>
      </c>
      <c r="AT75" s="14">
        <v>150.35234535161408</v>
      </c>
      <c r="AU75" s="14">
        <v>151.15614359915921</v>
      </c>
      <c r="AV75" s="14">
        <v>151.94983762639674</v>
      </c>
      <c r="AW75" s="14">
        <v>152.73514951012308</v>
      </c>
      <c r="AX75" s="14">
        <v>153.51076500009492</v>
      </c>
      <c r="AY75" s="14">
        <v>154.27819965603362</v>
      </c>
      <c r="AZ75" s="14">
        <v>155.03611781276308</v>
      </c>
      <c r="BA75" s="14">
        <v>155.78601704488088</v>
      </c>
      <c r="BB75" s="14">
        <v>156.52651885147472</v>
      </c>
      <c r="BC75" s="14">
        <v>157.25911784752373</v>
      </c>
      <c r="BD75" s="14">
        <v>157.98411832319459</v>
      </c>
      <c r="BE75" s="14">
        <v>158.69994101140401</v>
      </c>
      <c r="BF75" s="14">
        <v>159.4097239948355</v>
      </c>
      <c r="BG75" s="14">
        <v>160.11071600806486</v>
      </c>
      <c r="BI75" s="41" t="s">
        <v>29</v>
      </c>
      <c r="BJ75" s="34">
        <f>IF(ISNUMBER(AO75-K76),(AO75-K76),"N/A")</f>
        <v>32.186222389535772</v>
      </c>
      <c r="BK75" s="34">
        <f>IF(ISNUMBER(AO75-K76),7*(AO75-K76)/30,"N/A")</f>
        <v>7.5101185575583465</v>
      </c>
      <c r="BL75" s="34">
        <f>IF(ISNUMBER(AO75-K76),(AO75-K76)/30,"N/A")</f>
        <v>1.0728740796511924</v>
      </c>
      <c r="BM75" s="34">
        <f>IF(ISNUMBER(AO77-K78),AO77-K78,"N/A")</f>
        <v>-19.947422069995852</v>
      </c>
      <c r="BN75" s="34">
        <f>IF(ISNUMBER(AO77-K78),7*(AO77-K78)/30,"N/A")</f>
        <v>-4.6543984829990315</v>
      </c>
      <c r="BO75" s="34">
        <f>IF(ISNUMBER(AO77-K78),(AO77-K78)/30,"N/A")</f>
        <v>-0.66491406899986172</v>
      </c>
      <c r="BP75" s="34">
        <f>AO77</f>
        <v>8.0525779300041478</v>
      </c>
      <c r="BR75" s="26"/>
      <c r="BS75" s="26"/>
      <c r="BT75" s="26"/>
      <c r="BU75" s="26"/>
      <c r="BV75" s="26"/>
      <c r="BW75" s="26"/>
    </row>
    <row r="76" spans="1:75" x14ac:dyDescent="0.25">
      <c r="A76" s="11"/>
      <c r="B76" s="12" t="s">
        <v>5</v>
      </c>
      <c r="C76" s="13">
        <v>0.9</v>
      </c>
      <c r="D76" s="14">
        <v>105</v>
      </c>
      <c r="E76" s="14">
        <v>105</v>
      </c>
      <c r="F76" s="14">
        <v>106</v>
      </c>
      <c r="G76" s="14">
        <v>108</v>
      </c>
      <c r="H76" s="14">
        <v>109</v>
      </c>
      <c r="I76" s="14">
        <v>109</v>
      </c>
      <c r="J76" s="14">
        <v>111</v>
      </c>
      <c r="K76" s="14">
        <v>114</v>
      </c>
      <c r="L76" s="14">
        <v>117</v>
      </c>
      <c r="M76" s="14">
        <v>119</v>
      </c>
      <c r="N76" s="14">
        <v>121</v>
      </c>
      <c r="O76" s="14">
        <v>121</v>
      </c>
      <c r="P76" s="14">
        <v>122</v>
      </c>
      <c r="Q76" s="14">
        <v>122</v>
      </c>
      <c r="R76" s="14">
        <v>123</v>
      </c>
      <c r="S76" s="14">
        <v>124</v>
      </c>
      <c r="T76" s="14">
        <v>124</v>
      </c>
      <c r="U76" s="14">
        <v>124</v>
      </c>
      <c r="V76" s="14">
        <v>124</v>
      </c>
      <c r="W76" s="14">
        <v>124</v>
      </c>
      <c r="X76" s="14">
        <v>124</v>
      </c>
      <c r="Y76" s="14">
        <v>124</v>
      </c>
      <c r="Z76" s="14">
        <v>125</v>
      </c>
      <c r="AA76" s="14">
        <v>125</v>
      </c>
      <c r="AB76" s="14">
        <v>126</v>
      </c>
      <c r="AC76" s="14">
        <v>126</v>
      </c>
      <c r="AD76" s="14">
        <v>126</v>
      </c>
      <c r="AE76" s="14">
        <v>126</v>
      </c>
      <c r="AF76" s="14">
        <v>126</v>
      </c>
      <c r="AG76" s="14">
        <v>127</v>
      </c>
      <c r="AH76" s="14">
        <v>127</v>
      </c>
      <c r="AI76" s="14">
        <v>127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I76" s="38"/>
      <c r="BJ76" s="35"/>
      <c r="BK76" s="35"/>
      <c r="BL76" s="35"/>
      <c r="BM76" s="35"/>
      <c r="BN76" s="35"/>
      <c r="BO76" s="35"/>
      <c r="BP76" s="35"/>
      <c r="BR76" s="26"/>
      <c r="BS76" s="26"/>
      <c r="BT76" s="26"/>
      <c r="BU76" s="26"/>
      <c r="BV76" s="26"/>
      <c r="BW76" s="26"/>
    </row>
    <row r="77" spans="1:75" x14ac:dyDescent="0.25">
      <c r="A77" s="11" t="s">
        <v>15</v>
      </c>
      <c r="B77" s="15" t="s">
        <v>6</v>
      </c>
      <c r="C77" s="13">
        <v>0.9</v>
      </c>
      <c r="D77" s="14"/>
      <c r="E77" s="14"/>
      <c r="F77" s="14"/>
      <c r="G77" s="14"/>
      <c r="H77" s="14"/>
      <c r="I77" s="14"/>
      <c r="J77" s="14"/>
      <c r="K77" s="14"/>
      <c r="L77" s="14">
        <v>27.47365900034475</v>
      </c>
      <c r="M77" s="14">
        <v>25.571412614280916</v>
      </c>
      <c r="N77" s="14">
        <v>23.824197684365675</v>
      </c>
      <c r="O77" s="14">
        <v>22.206964737886231</v>
      </c>
      <c r="P77" s="14">
        <v>20.740267631195216</v>
      </c>
      <c r="Q77" s="14">
        <v>19.466940217365419</v>
      </c>
      <c r="R77" s="14">
        <v>18.329902332975355</v>
      </c>
      <c r="S77" s="14">
        <v>17.270216401571059</v>
      </c>
      <c r="T77" s="14">
        <v>16.291777660732478</v>
      </c>
      <c r="U77" s="14">
        <v>15.396356194816818</v>
      </c>
      <c r="V77" s="14">
        <v>14.58730638798923</v>
      </c>
      <c r="W77" s="14">
        <v>13.888291402190376</v>
      </c>
      <c r="X77" s="14">
        <v>13.288018610850072</v>
      </c>
      <c r="Y77" s="14">
        <v>12.745795004059609</v>
      </c>
      <c r="Z77" s="14">
        <v>12.231899187794966</v>
      </c>
      <c r="AA77" s="14">
        <v>11.75972628819973</v>
      </c>
      <c r="AB77" s="14">
        <v>11.330032786423109</v>
      </c>
      <c r="AC77" s="14">
        <v>10.945150972719654</v>
      </c>
      <c r="AD77" s="14">
        <v>10.596367900149515</v>
      </c>
      <c r="AE77" s="14">
        <v>10.283049850461682</v>
      </c>
      <c r="AF77" s="14">
        <v>9.9914666954789162</v>
      </c>
      <c r="AG77" s="14">
        <v>9.7188886916707098</v>
      </c>
      <c r="AH77" s="14">
        <v>9.463878192151828</v>
      </c>
      <c r="AI77" s="14">
        <v>9.2252988025530769</v>
      </c>
      <c r="AJ77" s="14">
        <v>9.0011340239828694</v>
      </c>
      <c r="AK77" s="14">
        <v>8.790067412187323</v>
      </c>
      <c r="AL77" s="14">
        <v>8.5923683741526062</v>
      </c>
      <c r="AM77" s="14">
        <v>8.402102767035128</v>
      </c>
      <c r="AN77" s="14">
        <v>8.2237191373493097</v>
      </c>
      <c r="AO77" s="14">
        <v>8.0525779300041478</v>
      </c>
      <c r="AP77" s="14">
        <v>7.8853293059228813</v>
      </c>
      <c r="AQ77" s="14">
        <v>7.7247514857716926</v>
      </c>
      <c r="AR77" s="14">
        <v>7.5731208725473937</v>
      </c>
      <c r="AS77" s="14">
        <v>7.4262264354493386</v>
      </c>
      <c r="AT77" s="14">
        <v>7.2839892376907081</v>
      </c>
      <c r="AU77" s="14">
        <v>7.1472412385397899</v>
      </c>
      <c r="AV77" s="14">
        <v>7.0145868514582554</v>
      </c>
      <c r="AW77" s="14">
        <v>6.8864827124431098</v>
      </c>
      <c r="AX77" s="14">
        <v>6.7617768371312392</v>
      </c>
      <c r="AY77" s="14">
        <v>6.6413148928499659</v>
      </c>
      <c r="AZ77" s="14">
        <v>6.5235324790979075</v>
      </c>
      <c r="BA77" s="14">
        <v>6.4081573676611532</v>
      </c>
      <c r="BB77" s="14">
        <v>6.2960096669808658</v>
      </c>
      <c r="BC77" s="14">
        <v>6.1875437061936243</v>
      </c>
      <c r="BD77" s="14">
        <v>6.0816172801945259</v>
      </c>
      <c r="BE77" s="14">
        <v>5.9763384216705742</v>
      </c>
      <c r="BF77" s="14">
        <v>5.8762031663880121</v>
      </c>
      <c r="BG77" s="14">
        <v>5.7770548266127717</v>
      </c>
      <c r="BI77" s="38"/>
      <c r="BJ77" s="35"/>
      <c r="BK77" s="35"/>
      <c r="BL77" s="35"/>
      <c r="BM77" s="35"/>
      <c r="BN77" s="35"/>
      <c r="BO77" s="35"/>
      <c r="BP77" s="35"/>
      <c r="BR77" s="26"/>
      <c r="BS77" s="26"/>
      <c r="BT77" s="26"/>
      <c r="BU77" s="26"/>
      <c r="BV77" s="26"/>
      <c r="BW77" s="26"/>
    </row>
    <row r="78" spans="1:75" x14ac:dyDescent="0.25">
      <c r="A78" s="11"/>
      <c r="B78" s="12" t="s">
        <v>5</v>
      </c>
      <c r="C78" s="13">
        <v>0.9</v>
      </c>
      <c r="D78" s="14">
        <v>37</v>
      </c>
      <c r="E78" s="14">
        <v>33</v>
      </c>
      <c r="F78" s="14">
        <v>31</v>
      </c>
      <c r="G78" s="14">
        <v>28</v>
      </c>
      <c r="H78" s="14">
        <v>27</v>
      </c>
      <c r="I78" s="14">
        <v>25</v>
      </c>
      <c r="J78" s="14">
        <v>25</v>
      </c>
      <c r="K78" s="14">
        <v>28</v>
      </c>
      <c r="L78" s="14">
        <v>26</v>
      </c>
      <c r="M78" s="14">
        <v>24</v>
      </c>
      <c r="N78" s="14">
        <v>18</v>
      </c>
      <c r="O78" s="14">
        <v>13</v>
      </c>
      <c r="P78" s="14">
        <v>12</v>
      </c>
      <c r="Q78" s="14">
        <v>12</v>
      </c>
      <c r="R78" s="14">
        <v>13</v>
      </c>
      <c r="S78" s="14">
        <v>11</v>
      </c>
      <c r="T78" s="14">
        <v>11</v>
      </c>
      <c r="U78" s="14">
        <v>8</v>
      </c>
      <c r="V78" s="14">
        <v>8</v>
      </c>
      <c r="W78" s="14">
        <v>7</v>
      </c>
      <c r="X78" s="14">
        <v>6</v>
      </c>
      <c r="Y78" s="14">
        <v>5</v>
      </c>
      <c r="Z78" s="14">
        <v>5</v>
      </c>
      <c r="AA78" s="14">
        <v>5</v>
      </c>
      <c r="AB78" s="14">
        <v>4</v>
      </c>
      <c r="AC78" s="14">
        <v>3</v>
      </c>
      <c r="AD78" s="14">
        <v>1</v>
      </c>
      <c r="AE78" s="14">
        <v>1</v>
      </c>
      <c r="AF78" s="14">
        <v>1</v>
      </c>
      <c r="AG78" s="14">
        <v>2</v>
      </c>
      <c r="AH78" s="14">
        <v>1</v>
      </c>
      <c r="AI78" s="14">
        <v>1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I78" s="42"/>
      <c r="BJ78" s="36"/>
      <c r="BK78" s="36"/>
      <c r="BL78" s="36"/>
      <c r="BM78" s="36"/>
      <c r="BN78" s="36"/>
      <c r="BO78" s="36"/>
      <c r="BP78" s="36"/>
      <c r="BR78" s="27">
        <v>60</v>
      </c>
      <c r="BS78" s="27">
        <v>34</v>
      </c>
      <c r="BT78" s="27">
        <v>127</v>
      </c>
      <c r="BU78" s="27">
        <v>80</v>
      </c>
      <c r="BV78" s="27">
        <v>860</v>
      </c>
      <c r="BW78" s="27">
        <v>325</v>
      </c>
    </row>
    <row r="79" spans="1:75" x14ac:dyDescent="0.25">
      <c r="A79" s="7" t="s">
        <v>15</v>
      </c>
      <c r="B79" s="8" t="s">
        <v>21</v>
      </c>
      <c r="C79" s="9">
        <v>0.9</v>
      </c>
      <c r="D79" s="10"/>
      <c r="E79" s="10"/>
      <c r="F79" s="10"/>
      <c r="G79" s="10"/>
      <c r="H79" s="10"/>
      <c r="I79" s="10"/>
      <c r="J79" s="10"/>
      <c r="K79" s="10"/>
      <c r="L79" s="10">
        <v>19.229372898430409</v>
      </c>
      <c r="M79" s="10">
        <v>19.447777985198488</v>
      </c>
      <c r="N79" s="10">
        <v>19.656278266443486</v>
      </c>
      <c r="O79" s="10">
        <v>19.853829219832161</v>
      </c>
      <c r="P79" s="10">
        <v>20.042510914385794</v>
      </c>
      <c r="Q79" s="10">
        <v>20.226739385358268</v>
      </c>
      <c r="R79" s="10">
        <v>20.406749570896427</v>
      </c>
      <c r="S79" s="10">
        <v>20.581744904197677</v>
      </c>
      <c r="T79" s="10">
        <v>20.752881359213518</v>
      </c>
      <c r="U79" s="10">
        <v>20.920494605527349</v>
      </c>
      <c r="V79" s="10">
        <v>21.083733034583883</v>
      </c>
      <c r="W79" s="10">
        <v>21.244848309161213</v>
      </c>
      <c r="X79" s="10">
        <v>21.403616757088972</v>
      </c>
      <c r="Y79" s="10">
        <v>21.560457927476495</v>
      </c>
      <c r="Z79" s="10">
        <v>21.714848127910081</v>
      </c>
      <c r="AA79" s="10">
        <v>21.86661351121473</v>
      </c>
      <c r="AB79" s="10">
        <v>22.015919960287036</v>
      </c>
      <c r="AC79" s="10">
        <v>22.162943697025248</v>
      </c>
      <c r="AD79" s="10">
        <v>22.30792402708726</v>
      </c>
      <c r="AE79" s="10">
        <v>22.451128689243735</v>
      </c>
      <c r="AF79" s="10">
        <v>22.592552015010522</v>
      </c>
      <c r="AG79" s="10">
        <v>22.731997558378215</v>
      </c>
      <c r="AH79" s="10">
        <v>22.869507628870618</v>
      </c>
      <c r="AI79" s="10">
        <v>23.005243659981801</v>
      </c>
      <c r="AJ79" s="10">
        <v>23.13918814903947</v>
      </c>
      <c r="AK79" s="10">
        <v>23.27135589595191</v>
      </c>
      <c r="AL79" s="10">
        <v>23.401814292928126</v>
      </c>
      <c r="AM79" s="10">
        <v>23.530680868928535</v>
      </c>
      <c r="AN79" s="10">
        <v>23.657870876378198</v>
      </c>
      <c r="AO79" s="10">
        <v>23.783512873915793</v>
      </c>
      <c r="AP79" s="10">
        <v>23.907570538284109</v>
      </c>
      <c r="AQ79" s="10">
        <v>24.030083608856323</v>
      </c>
      <c r="AR79" s="10">
        <v>24.151068207644713</v>
      </c>
      <c r="AS79" s="10">
        <v>24.270542573674948</v>
      </c>
      <c r="AT79" s="10">
        <v>24.388638577732817</v>
      </c>
      <c r="AU79" s="10">
        <v>24.505294028953671</v>
      </c>
      <c r="AV79" s="10">
        <v>24.62051070051416</v>
      </c>
      <c r="AW79" s="10">
        <v>24.734415581326772</v>
      </c>
      <c r="AX79" s="10">
        <v>24.846939004221998</v>
      </c>
      <c r="AY79" s="10">
        <v>24.958195013644747</v>
      </c>
      <c r="AZ79" s="10">
        <v>25.068113829322101</v>
      </c>
      <c r="BA79" s="10">
        <v>25.176804100605185</v>
      </c>
      <c r="BB79" s="10">
        <v>25.284184467546726</v>
      </c>
      <c r="BC79" s="10">
        <v>25.390366832547713</v>
      </c>
      <c r="BD79" s="10">
        <v>25.495383091943438</v>
      </c>
      <c r="BE79" s="10">
        <v>25.599144836565426</v>
      </c>
      <c r="BF79" s="10">
        <v>25.701866554051755</v>
      </c>
      <c r="BG79" s="10">
        <v>25.803389391389075</v>
      </c>
      <c r="BI79" s="37" t="s">
        <v>30</v>
      </c>
      <c r="BJ79" s="34">
        <f>IF(ISNUMBER(AO79-K80),(AO79-K80),"N/A")</f>
        <v>4.7835128739157931</v>
      </c>
      <c r="BK79" s="34">
        <f>IF(ISNUMBER(AO79-K80),7*(AO79-K80)/30,"N/A")</f>
        <v>1.1161530039136849</v>
      </c>
      <c r="BL79" s="35">
        <f>IF(ISNUMBER(AO79-K80),(AO79-K80)/30,"N/A")</f>
        <v>0.15945042913052643</v>
      </c>
      <c r="BM79" s="35">
        <f>IF(ISNUMBER(AO81-K82),AO81-K82,"N/A")</f>
        <v>-3.404950789397899</v>
      </c>
      <c r="BN79" s="35">
        <f>IF(ISNUMBER(AO81-K82),7*(AO81-K82)/30,"N/A")</f>
        <v>-0.79448851752617644</v>
      </c>
      <c r="BO79" s="35">
        <f>IF(ISNUMBER(AO81-K82),(AO81-K82)/30,"N/A")</f>
        <v>-0.11349835964659663</v>
      </c>
      <c r="BP79" s="35">
        <f>AO81</f>
        <v>0.59504921060210103</v>
      </c>
      <c r="BR79" s="26"/>
      <c r="BS79" s="26"/>
      <c r="BT79" s="26"/>
      <c r="BU79" s="26"/>
      <c r="BV79" s="26"/>
      <c r="BW79" s="26"/>
    </row>
    <row r="80" spans="1:75" x14ac:dyDescent="0.25">
      <c r="A80" s="11"/>
      <c r="B80" s="12" t="s">
        <v>5</v>
      </c>
      <c r="C80" s="13">
        <v>0.9</v>
      </c>
      <c r="D80" s="14">
        <v>17</v>
      </c>
      <c r="E80" s="14">
        <v>17</v>
      </c>
      <c r="F80" s="14">
        <v>17</v>
      </c>
      <c r="G80" s="14">
        <v>18</v>
      </c>
      <c r="H80" s="14">
        <v>18</v>
      </c>
      <c r="I80" s="14">
        <v>18</v>
      </c>
      <c r="J80" s="14">
        <v>19</v>
      </c>
      <c r="K80" s="14">
        <v>19</v>
      </c>
      <c r="L80" s="14">
        <v>19</v>
      </c>
      <c r="M80" s="14">
        <v>19</v>
      </c>
      <c r="N80" s="14">
        <v>19</v>
      </c>
      <c r="O80" s="14">
        <v>19</v>
      </c>
      <c r="P80" s="14">
        <v>19</v>
      </c>
      <c r="Q80" s="14">
        <v>19</v>
      </c>
      <c r="R80" s="14">
        <v>19</v>
      </c>
      <c r="S80" s="14">
        <v>20</v>
      </c>
      <c r="T80" s="14">
        <v>20</v>
      </c>
      <c r="U80" s="14">
        <v>20</v>
      </c>
      <c r="V80" s="14">
        <v>20</v>
      </c>
      <c r="W80" s="14">
        <v>20</v>
      </c>
      <c r="X80" s="14">
        <v>20</v>
      </c>
      <c r="Y80" s="14">
        <v>20</v>
      </c>
      <c r="Z80" s="14">
        <v>20</v>
      </c>
      <c r="AA80" s="14">
        <v>20</v>
      </c>
      <c r="AB80" s="14">
        <v>20</v>
      </c>
      <c r="AC80" s="14">
        <v>20</v>
      </c>
      <c r="AD80" s="14">
        <v>20</v>
      </c>
      <c r="AE80" s="14">
        <v>20</v>
      </c>
      <c r="AF80" s="14">
        <v>20</v>
      </c>
      <c r="AG80" s="14">
        <v>20</v>
      </c>
      <c r="AH80" s="14">
        <v>20</v>
      </c>
      <c r="AI80" s="14">
        <v>20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I80" s="38"/>
      <c r="BJ80" s="35"/>
      <c r="BK80" s="35"/>
      <c r="BL80" s="35"/>
      <c r="BM80" s="35"/>
      <c r="BN80" s="35"/>
      <c r="BO80" s="35"/>
      <c r="BP80" s="35"/>
      <c r="BR80" s="26"/>
      <c r="BS80" s="26"/>
      <c r="BT80" s="26"/>
      <c r="BU80" s="26"/>
      <c r="BV80" s="26"/>
      <c r="BW80" s="26"/>
    </row>
    <row r="81" spans="1:75" x14ac:dyDescent="0.25">
      <c r="A81" s="11" t="s">
        <v>15</v>
      </c>
      <c r="B81" s="15" t="s">
        <v>22</v>
      </c>
      <c r="C81" s="13">
        <v>0.9</v>
      </c>
      <c r="D81" s="14"/>
      <c r="E81" s="14"/>
      <c r="F81" s="14"/>
      <c r="G81" s="14"/>
      <c r="H81" s="14"/>
      <c r="I81" s="14"/>
      <c r="J81" s="14"/>
      <c r="K81" s="14"/>
      <c r="L81" s="14">
        <v>3.4758147329690985</v>
      </c>
      <c r="M81" s="14">
        <v>3.2132972830443407</v>
      </c>
      <c r="N81" s="14">
        <v>2.9725679753999268</v>
      </c>
      <c r="O81" s="14">
        <v>2.744756753584173</v>
      </c>
      <c r="P81" s="14">
        <v>2.5355653145737582</v>
      </c>
      <c r="Q81" s="14">
        <v>2.3492518708580201</v>
      </c>
      <c r="R81" s="14">
        <v>2.1795172854040574</v>
      </c>
      <c r="S81" s="14">
        <v>2.0243008072690776</v>
      </c>
      <c r="T81" s="14">
        <v>1.8830900851039631</v>
      </c>
      <c r="U81" s="14">
        <v>1.7538247073986226</v>
      </c>
      <c r="V81" s="14">
        <v>1.6335713511854717</v>
      </c>
      <c r="W81" s="14">
        <v>1.525952678716632</v>
      </c>
      <c r="X81" s="14">
        <v>1.4327426163613135</v>
      </c>
      <c r="Y81" s="14">
        <v>1.3456081653513483</v>
      </c>
      <c r="Z81" s="14">
        <v>1.2671719910570682</v>
      </c>
      <c r="AA81" s="14">
        <v>1.1961375350249444</v>
      </c>
      <c r="AB81" s="14">
        <v>1.126787010571844</v>
      </c>
      <c r="AC81" s="14">
        <v>1.0668808354976567</v>
      </c>
      <c r="AD81" s="14">
        <v>1.0114120742402914</v>
      </c>
      <c r="AE81" s="14">
        <v>0.9580126870695751</v>
      </c>
      <c r="AF81" s="14">
        <v>0.91250964982501892</v>
      </c>
      <c r="AG81" s="14">
        <v>0.86723829658577567</v>
      </c>
      <c r="AH81" s="14">
        <v>0.825291668287498</v>
      </c>
      <c r="AI81" s="14">
        <v>0.78577735705967033</v>
      </c>
      <c r="AJ81" s="14">
        <v>0.74812844900089481</v>
      </c>
      <c r="AK81" s="14">
        <v>0.71505843989271312</v>
      </c>
      <c r="AL81" s="14">
        <v>0.68198388308702929</v>
      </c>
      <c r="AM81" s="14">
        <v>0.65183435937236556</v>
      </c>
      <c r="AN81" s="14">
        <v>0.62247211246828127</v>
      </c>
      <c r="AO81" s="14">
        <v>0.59504921060210103</v>
      </c>
      <c r="AP81" s="14">
        <v>0.56911265530069233</v>
      </c>
      <c r="AQ81" s="14">
        <v>0.54336701085854022</v>
      </c>
      <c r="AR81" s="14">
        <v>0.51860183479855793</v>
      </c>
      <c r="AS81" s="14">
        <v>0.4949428202406152</v>
      </c>
      <c r="AT81" s="14">
        <v>0.47281304763103882</v>
      </c>
      <c r="AU81" s="14">
        <v>0.45090308074090102</v>
      </c>
      <c r="AV81" s="14">
        <v>0.43025145804907033</v>
      </c>
      <c r="AW81" s="14">
        <v>0.41045364085802177</v>
      </c>
      <c r="AX81" s="14">
        <v>0.39092012990883979</v>
      </c>
      <c r="AY81" s="14">
        <v>0.3720250146133629</v>
      </c>
      <c r="AZ81" s="14">
        <v>0.3538312780272202</v>
      </c>
      <c r="BA81" s="14">
        <v>0.33656052578706319</v>
      </c>
      <c r="BB81" s="14">
        <v>0.31953022997283759</v>
      </c>
      <c r="BC81" s="14">
        <v>0.30258916858467699</v>
      </c>
      <c r="BD81" s="14">
        <v>0.28706190312361413</v>
      </c>
      <c r="BE81" s="14">
        <v>0.27116798843414125</v>
      </c>
      <c r="BF81" s="14">
        <v>0.25646256542678886</v>
      </c>
      <c r="BG81" s="14">
        <v>0.24179048593669367</v>
      </c>
      <c r="BI81" s="38"/>
      <c r="BJ81" s="35"/>
      <c r="BK81" s="35"/>
      <c r="BL81" s="35"/>
      <c r="BM81" s="35"/>
      <c r="BN81" s="35"/>
      <c r="BO81" s="35"/>
      <c r="BP81" s="35"/>
      <c r="BR81" s="26"/>
      <c r="BS81" s="26"/>
      <c r="BT81" s="26"/>
      <c r="BU81" s="26"/>
      <c r="BV81" s="26"/>
      <c r="BW81" s="26"/>
    </row>
    <row r="82" spans="1:75" ht="15.75" thickBot="1" x14ac:dyDescent="0.3">
      <c r="A82" s="16"/>
      <c r="B82" s="17" t="s">
        <v>5</v>
      </c>
      <c r="C82" s="18">
        <v>0.9</v>
      </c>
      <c r="D82" s="19">
        <v>4</v>
      </c>
      <c r="E82" s="19">
        <v>3</v>
      </c>
      <c r="F82" s="19">
        <v>3</v>
      </c>
      <c r="G82" s="19">
        <v>4</v>
      </c>
      <c r="H82" s="19">
        <v>4</v>
      </c>
      <c r="I82" s="19">
        <v>3</v>
      </c>
      <c r="J82" s="19">
        <v>4</v>
      </c>
      <c r="K82" s="19">
        <v>4</v>
      </c>
      <c r="L82" s="19">
        <v>3</v>
      </c>
      <c r="M82" s="19">
        <v>3</v>
      </c>
      <c r="N82" s="19">
        <v>2</v>
      </c>
      <c r="O82" s="19">
        <v>1</v>
      </c>
      <c r="P82" s="19">
        <v>1</v>
      </c>
      <c r="Q82" s="19">
        <v>1</v>
      </c>
      <c r="R82" s="19">
        <v>1</v>
      </c>
      <c r="S82" s="19">
        <v>2</v>
      </c>
      <c r="T82" s="19">
        <v>2</v>
      </c>
      <c r="U82" s="19">
        <v>2</v>
      </c>
      <c r="V82" s="19">
        <v>2</v>
      </c>
      <c r="W82" s="19">
        <v>2</v>
      </c>
      <c r="X82" s="19">
        <v>2</v>
      </c>
      <c r="Y82" s="19">
        <v>2</v>
      </c>
      <c r="Z82" s="19">
        <v>1</v>
      </c>
      <c r="AA82" s="19">
        <v>1</v>
      </c>
      <c r="AB82" s="19">
        <v>1</v>
      </c>
      <c r="AC82" s="19">
        <v>1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I82" s="39"/>
      <c r="BJ82" s="40"/>
      <c r="BK82" s="40"/>
      <c r="BL82" s="40"/>
      <c r="BM82" s="40"/>
      <c r="BN82" s="40"/>
      <c r="BO82" s="40"/>
      <c r="BP82" s="40"/>
      <c r="BR82" s="28"/>
      <c r="BS82" s="28"/>
      <c r="BT82" s="28"/>
      <c r="BU82" s="28"/>
      <c r="BV82" s="28"/>
      <c r="BW82" s="28"/>
    </row>
    <row r="83" spans="1:75" ht="15" customHeight="1" x14ac:dyDescent="0.25">
      <c r="A83" s="7" t="s">
        <v>16</v>
      </c>
      <c r="B83" s="15" t="s">
        <v>4</v>
      </c>
      <c r="C83" s="13">
        <v>0.9</v>
      </c>
      <c r="D83" s="14"/>
      <c r="E83" s="14"/>
      <c r="F83" s="14"/>
      <c r="G83" s="14"/>
      <c r="H83" s="14"/>
      <c r="I83" s="14"/>
      <c r="J83" s="14"/>
      <c r="K83" s="14"/>
      <c r="L83" s="14">
        <v>142.12232573315904</v>
      </c>
      <c r="M83" s="14">
        <v>143.19592082478329</v>
      </c>
      <c r="N83" s="14">
        <v>144.22355855913278</v>
      </c>
      <c r="O83" s="14">
        <v>145.20055267887292</v>
      </c>
      <c r="P83" s="14">
        <v>146.13935473342954</v>
      </c>
      <c r="Q83" s="14">
        <v>147.0603968136692</v>
      </c>
      <c r="R83" s="14">
        <v>147.97275770309568</v>
      </c>
      <c r="S83" s="14">
        <v>148.87568197384439</v>
      </c>
      <c r="T83" s="14">
        <v>149.76519386143428</v>
      </c>
      <c r="U83" s="14">
        <v>150.63752232008545</v>
      </c>
      <c r="V83" s="14">
        <v>151.49243492818718</v>
      </c>
      <c r="W83" s="14">
        <v>152.33436088101757</v>
      </c>
      <c r="X83" s="14">
        <v>153.16552333963679</v>
      </c>
      <c r="Y83" s="14">
        <v>153.98774470144846</v>
      </c>
      <c r="Z83" s="14">
        <v>154.7973328921299</v>
      </c>
      <c r="AA83" s="14">
        <v>155.59458599554421</v>
      </c>
      <c r="AB83" s="14">
        <v>156.37951290665566</v>
      </c>
      <c r="AC83" s="14">
        <v>157.15422839755792</v>
      </c>
      <c r="AD83" s="14">
        <v>157.91886093923412</v>
      </c>
      <c r="AE83" s="14">
        <v>158.67331789985354</v>
      </c>
      <c r="AF83" s="14">
        <v>159.41870402997591</v>
      </c>
      <c r="AG83" s="14">
        <v>160.15367006990635</v>
      </c>
      <c r="AH83" s="14">
        <v>160.87838115341452</v>
      </c>
      <c r="AI83" s="14">
        <v>161.59419299340439</v>
      </c>
      <c r="AJ83" s="14">
        <v>162.30109589198636</v>
      </c>
      <c r="AK83" s="14">
        <v>162.99937319268588</v>
      </c>
      <c r="AL83" s="14">
        <v>163.68794947871024</v>
      </c>
      <c r="AM83" s="14">
        <v>164.36799962865535</v>
      </c>
      <c r="AN83" s="14">
        <v>165.03968142246154</v>
      </c>
      <c r="AO83" s="14">
        <v>165.70321753365482</v>
      </c>
      <c r="AP83" s="14">
        <v>166.35851469623441</v>
      </c>
      <c r="AQ83" s="14">
        <v>167.00570313174302</v>
      </c>
      <c r="AR83" s="14">
        <v>167.6448390628307</v>
      </c>
      <c r="AS83" s="14">
        <v>168.2759816892885</v>
      </c>
      <c r="AT83" s="14">
        <v>168.90040619733236</v>
      </c>
      <c r="AU83" s="14">
        <v>169.51719184506925</v>
      </c>
      <c r="AV83" s="14">
        <v>170.12624402841607</v>
      </c>
      <c r="AW83" s="14">
        <v>170.72879995465706</v>
      </c>
      <c r="AX83" s="14">
        <v>171.32392878451833</v>
      </c>
      <c r="AY83" s="14">
        <v>171.91273217244861</v>
      </c>
      <c r="AZ83" s="14">
        <v>172.49425973474615</v>
      </c>
      <c r="BA83" s="14">
        <v>173.06959657499698</v>
      </c>
      <c r="BB83" s="14">
        <v>173.63776109197485</v>
      </c>
      <c r="BC83" s="14">
        <v>174.19983239075617</v>
      </c>
      <c r="BD83" s="14">
        <v>174.75603081605496</v>
      </c>
      <c r="BE83" s="14">
        <v>175.3052367228118</v>
      </c>
      <c r="BF83" s="14">
        <v>175.84970286508795</v>
      </c>
      <c r="BG83" s="14">
        <v>176.38746171696476</v>
      </c>
      <c r="BI83" s="41" t="s">
        <v>29</v>
      </c>
      <c r="BJ83" s="34">
        <f>IF(ISNUMBER(AO83-K84),(AO83-K84),"N/A")</f>
        <v>24.703217533654822</v>
      </c>
      <c r="BK83" s="34">
        <f>IF(ISNUMBER(AO83-K84),7*(AO83-K84)/30,"N/A")</f>
        <v>5.7640840911861249</v>
      </c>
      <c r="BL83" s="34">
        <f>IF(ISNUMBER(AO83-K84),(AO83-K84)/30,"N/A")</f>
        <v>0.82344058445516077</v>
      </c>
      <c r="BM83" s="34">
        <f>IF(ISNUMBER(AO85-K86),AO85-K86,"N/A")</f>
        <v>-17.810594190464133</v>
      </c>
      <c r="BN83" s="34">
        <f>IF(ISNUMBER(AO85-K86),7*(AO85-K86)/30,"N/A")</f>
        <v>-4.1558053111082982</v>
      </c>
      <c r="BO83" s="34">
        <f>IF(ISNUMBER(AO85-K86),(AO85-K86)/30,"N/A")</f>
        <v>-0.59368647301547106</v>
      </c>
      <c r="BP83" s="34">
        <f>AO85</f>
        <v>5.1894058095358666</v>
      </c>
      <c r="BR83" s="26"/>
      <c r="BS83" s="26"/>
      <c r="BT83" s="26"/>
      <c r="BU83" s="26"/>
      <c r="BV83" s="26"/>
      <c r="BW83" s="26"/>
    </row>
    <row r="84" spans="1:75" x14ac:dyDescent="0.25">
      <c r="A84" s="11"/>
      <c r="B84" s="12" t="s">
        <v>5</v>
      </c>
      <c r="C84" s="13">
        <v>0.9</v>
      </c>
      <c r="D84" s="14">
        <v>124</v>
      </c>
      <c r="E84" s="14">
        <v>126</v>
      </c>
      <c r="F84" s="14">
        <v>130</v>
      </c>
      <c r="G84" s="14">
        <v>132</v>
      </c>
      <c r="H84" s="14">
        <v>137</v>
      </c>
      <c r="I84" s="14">
        <v>138</v>
      </c>
      <c r="J84" s="14">
        <v>139</v>
      </c>
      <c r="K84" s="14">
        <v>141</v>
      </c>
      <c r="L84" s="14">
        <v>142</v>
      </c>
      <c r="M84" s="14">
        <v>148</v>
      </c>
      <c r="N84" s="14">
        <v>149</v>
      </c>
      <c r="O84" s="14">
        <v>150</v>
      </c>
      <c r="P84" s="14">
        <v>152</v>
      </c>
      <c r="Q84" s="14">
        <v>153</v>
      </c>
      <c r="R84" s="14">
        <v>154</v>
      </c>
      <c r="S84" s="14">
        <v>155</v>
      </c>
      <c r="T84" s="14">
        <v>155</v>
      </c>
      <c r="U84" s="14">
        <v>158</v>
      </c>
      <c r="V84" s="14">
        <v>158</v>
      </c>
      <c r="W84" s="14">
        <v>158</v>
      </c>
      <c r="X84" s="14">
        <v>159</v>
      </c>
      <c r="Y84" s="14">
        <v>161</v>
      </c>
      <c r="Z84" s="14">
        <v>161</v>
      </c>
      <c r="AA84" s="14">
        <v>162</v>
      </c>
      <c r="AB84" s="14">
        <v>162</v>
      </c>
      <c r="AC84" s="14">
        <v>163</v>
      </c>
      <c r="AD84" s="14">
        <v>163</v>
      </c>
      <c r="AE84" s="14">
        <v>164</v>
      </c>
      <c r="AF84" s="14">
        <v>164</v>
      </c>
      <c r="AG84" s="14">
        <v>165</v>
      </c>
      <c r="AH84" s="14">
        <v>165</v>
      </c>
      <c r="AI84" s="14">
        <v>165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I84" s="38"/>
      <c r="BJ84" s="35"/>
      <c r="BK84" s="35"/>
      <c r="BL84" s="35"/>
      <c r="BM84" s="35"/>
      <c r="BN84" s="35"/>
      <c r="BO84" s="35"/>
      <c r="BP84" s="35"/>
      <c r="BR84" s="26"/>
      <c r="BS84" s="26"/>
      <c r="BT84" s="26"/>
      <c r="BU84" s="26"/>
      <c r="BV84" s="26"/>
      <c r="BW84" s="26"/>
    </row>
    <row r="85" spans="1:75" x14ac:dyDescent="0.25">
      <c r="A85" s="11" t="s">
        <v>16</v>
      </c>
      <c r="B85" s="15" t="s">
        <v>6</v>
      </c>
      <c r="C85" s="13">
        <v>0.9</v>
      </c>
      <c r="D85" s="14"/>
      <c r="E85" s="14"/>
      <c r="F85" s="14"/>
      <c r="G85" s="14"/>
      <c r="H85" s="14"/>
      <c r="I85" s="14"/>
      <c r="J85" s="14"/>
      <c r="K85" s="14"/>
      <c r="L85" s="14">
        <v>18.846361629274824</v>
      </c>
      <c r="M85" s="14">
        <v>17.516374658094161</v>
      </c>
      <c r="N85" s="14">
        <v>16.301122465710371</v>
      </c>
      <c r="O85" s="14">
        <v>15.173404951484788</v>
      </c>
      <c r="P85" s="14">
        <v>14.148445946829765</v>
      </c>
      <c r="Q85" s="14">
        <v>13.259894062195265</v>
      </c>
      <c r="R85" s="14">
        <v>12.464796510274418</v>
      </c>
      <c r="S85" s="14">
        <v>11.720623145928688</v>
      </c>
      <c r="T85" s="14">
        <v>11.038389977087167</v>
      </c>
      <c r="U85" s="14">
        <v>10.418597260393158</v>
      </c>
      <c r="V85" s="14">
        <v>9.8559157463009281</v>
      </c>
      <c r="W85" s="14">
        <v>9.3691230147868865</v>
      </c>
      <c r="X85" s="14">
        <v>8.9515052869932017</v>
      </c>
      <c r="Y85" s="14">
        <v>8.5694232761407942</v>
      </c>
      <c r="Z85" s="14">
        <v>8.2059032341314264</v>
      </c>
      <c r="AA85" s="14">
        <v>7.872480256771496</v>
      </c>
      <c r="AB85" s="14">
        <v>7.5698931988060831</v>
      </c>
      <c r="AC85" s="14">
        <v>7.2963166743139389</v>
      </c>
      <c r="AD85" s="14">
        <v>7.0469843769268676</v>
      </c>
      <c r="AE85" s="14">
        <v>6.8233116553157789</v>
      </c>
      <c r="AF85" s="14">
        <v>6.6123886554375835</v>
      </c>
      <c r="AG85" s="14">
        <v>6.4136631192391835</v>
      </c>
      <c r="AH85" s="14">
        <v>6.2281740241135584</v>
      </c>
      <c r="AI85" s="14">
        <v>6.0544037548737606</v>
      </c>
      <c r="AJ85" s="14">
        <v>5.889985626407765</v>
      </c>
      <c r="AK85" s="14">
        <v>5.7352731383037661</v>
      </c>
      <c r="AL85" s="14">
        <v>5.5905115185699703</v>
      </c>
      <c r="AM85" s="14">
        <v>5.4490427864559656</v>
      </c>
      <c r="AN85" s="14">
        <v>5.3164413309340288</v>
      </c>
      <c r="AO85" s="14">
        <v>5.1894058095358666</v>
      </c>
      <c r="AP85" s="14">
        <v>5.0657678028392938</v>
      </c>
      <c r="AQ85" s="14">
        <v>4.9458875196326453</v>
      </c>
      <c r="AR85" s="14">
        <v>4.8329264932059175</v>
      </c>
      <c r="AS85" s="14">
        <v>4.7240374179054268</v>
      </c>
      <c r="AT85" s="14">
        <v>4.6174500154898084</v>
      </c>
      <c r="AU85" s="14">
        <v>4.5147609440102192</v>
      </c>
      <c r="AV85" s="14">
        <v>4.4151275660567277</v>
      </c>
      <c r="AW85" s="14">
        <v>4.3190862148579345</v>
      </c>
      <c r="AX85" s="14">
        <v>4.2254995469828831</v>
      </c>
      <c r="AY85" s="14">
        <v>4.1353908226890974</v>
      </c>
      <c r="AZ85" s="14">
        <v>4.0475236437424611</v>
      </c>
      <c r="BA85" s="14">
        <v>3.9608390149925281</v>
      </c>
      <c r="BB85" s="14">
        <v>3.8766634528226014</v>
      </c>
      <c r="BC85" s="14">
        <v>3.7954689813062448</v>
      </c>
      <c r="BD85" s="14">
        <v>3.7161612253071583</v>
      </c>
      <c r="BE85" s="14">
        <v>3.6370896196553706</v>
      </c>
      <c r="BF85" s="14">
        <v>3.5624044474521921</v>
      </c>
      <c r="BG85" s="14">
        <v>3.4883565759064084</v>
      </c>
      <c r="BI85" s="38"/>
      <c r="BJ85" s="35"/>
      <c r="BK85" s="35"/>
      <c r="BL85" s="35"/>
      <c r="BM85" s="35"/>
      <c r="BN85" s="35"/>
      <c r="BO85" s="35"/>
      <c r="BP85" s="35"/>
      <c r="BR85" s="26"/>
      <c r="BS85" s="26"/>
      <c r="BT85" s="26"/>
      <c r="BU85" s="26"/>
      <c r="BV85" s="26"/>
      <c r="BW85" s="26"/>
    </row>
    <row r="86" spans="1:75" x14ac:dyDescent="0.25">
      <c r="A86" s="11"/>
      <c r="B86" s="12" t="s">
        <v>5</v>
      </c>
      <c r="C86" s="13">
        <v>0.9</v>
      </c>
      <c r="D86" s="14">
        <v>39</v>
      </c>
      <c r="E86" s="14">
        <v>33</v>
      </c>
      <c r="F86" s="14">
        <v>37</v>
      </c>
      <c r="G86" s="14">
        <v>33</v>
      </c>
      <c r="H86" s="14">
        <v>34</v>
      </c>
      <c r="I86" s="14">
        <v>21</v>
      </c>
      <c r="J86" s="14">
        <v>20</v>
      </c>
      <c r="K86" s="14">
        <v>23</v>
      </c>
      <c r="L86" s="14">
        <v>17</v>
      </c>
      <c r="M86" s="14">
        <v>19</v>
      </c>
      <c r="N86" s="14">
        <v>15</v>
      </c>
      <c r="O86" s="14">
        <v>17</v>
      </c>
      <c r="P86" s="14">
        <v>13</v>
      </c>
      <c r="Q86" s="14">
        <v>14</v>
      </c>
      <c r="R86" s="14">
        <v>15</v>
      </c>
      <c r="S86" s="14">
        <v>13</v>
      </c>
      <c r="T86" s="14">
        <v>12</v>
      </c>
      <c r="U86" s="14">
        <v>15</v>
      </c>
      <c r="V86" s="14">
        <v>11</v>
      </c>
      <c r="W86" s="14">
        <v>10</v>
      </c>
      <c r="X86" s="14">
        <v>11</v>
      </c>
      <c r="Y86" s="14">
        <v>13</v>
      </c>
      <c r="Z86" s="14">
        <v>12</v>
      </c>
      <c r="AA86" s="14">
        <v>10</v>
      </c>
      <c r="AB86" s="14">
        <v>10</v>
      </c>
      <c r="AC86" s="14">
        <v>10</v>
      </c>
      <c r="AD86" s="14">
        <v>6</v>
      </c>
      <c r="AE86" s="14">
        <v>7</v>
      </c>
      <c r="AF86" s="14">
        <v>7</v>
      </c>
      <c r="AG86" s="14">
        <v>9</v>
      </c>
      <c r="AH86" s="14">
        <v>8</v>
      </c>
      <c r="AI86" s="14">
        <v>8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0</v>
      </c>
      <c r="AZ86" s="14">
        <v>0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0</v>
      </c>
      <c r="BG86" s="14">
        <v>0</v>
      </c>
      <c r="BI86" s="42"/>
      <c r="BJ86" s="36"/>
      <c r="BK86" s="36"/>
      <c r="BL86" s="36"/>
      <c r="BM86" s="36"/>
      <c r="BN86" s="36"/>
      <c r="BO86" s="36"/>
      <c r="BP86" s="36"/>
      <c r="BR86" s="27">
        <v>79</v>
      </c>
      <c r="BS86" s="27">
        <v>41</v>
      </c>
      <c r="BT86" s="27">
        <v>121</v>
      </c>
      <c r="BU86" s="27">
        <v>77</v>
      </c>
      <c r="BV86" s="27">
        <v>1777</v>
      </c>
      <c r="BW86" s="27">
        <v>505</v>
      </c>
    </row>
    <row r="87" spans="1:75" x14ac:dyDescent="0.25">
      <c r="A87" s="7" t="s">
        <v>16</v>
      </c>
      <c r="B87" s="8" t="s">
        <v>21</v>
      </c>
      <c r="C87" s="9">
        <v>0.9</v>
      </c>
      <c r="D87" s="10"/>
      <c r="E87" s="10"/>
      <c r="F87" s="10"/>
      <c r="G87" s="10"/>
      <c r="H87" s="10"/>
      <c r="I87" s="10"/>
      <c r="J87" s="10"/>
      <c r="K87" s="10"/>
      <c r="L87" s="10" t="s">
        <v>41</v>
      </c>
      <c r="M87" s="10" t="s">
        <v>41</v>
      </c>
      <c r="N87" s="10" t="s">
        <v>41</v>
      </c>
      <c r="O87" s="10" t="s">
        <v>41</v>
      </c>
      <c r="P87" s="10" t="s">
        <v>41</v>
      </c>
      <c r="Q87" s="10" t="s">
        <v>41</v>
      </c>
      <c r="R87" s="10" t="s">
        <v>41</v>
      </c>
      <c r="S87" s="10" t="s">
        <v>41</v>
      </c>
      <c r="T87" s="10" t="s">
        <v>41</v>
      </c>
      <c r="U87" s="10" t="s">
        <v>41</v>
      </c>
      <c r="V87" s="10" t="s">
        <v>41</v>
      </c>
      <c r="W87" s="10" t="s">
        <v>41</v>
      </c>
      <c r="X87" s="10" t="s">
        <v>41</v>
      </c>
      <c r="Y87" s="10" t="s">
        <v>41</v>
      </c>
      <c r="Z87" s="10" t="s">
        <v>41</v>
      </c>
      <c r="AA87" s="10" t="s">
        <v>41</v>
      </c>
      <c r="AB87" s="10" t="s">
        <v>41</v>
      </c>
      <c r="AC87" s="10" t="s">
        <v>41</v>
      </c>
      <c r="AD87" s="10" t="s">
        <v>41</v>
      </c>
      <c r="AE87" s="10" t="s">
        <v>41</v>
      </c>
      <c r="AF87" s="10" t="s">
        <v>41</v>
      </c>
      <c r="AG87" s="10" t="s">
        <v>41</v>
      </c>
      <c r="AH87" s="10" t="s">
        <v>41</v>
      </c>
      <c r="AI87" s="10" t="s">
        <v>41</v>
      </c>
      <c r="AJ87" s="10" t="s">
        <v>41</v>
      </c>
      <c r="AK87" s="10" t="s">
        <v>41</v>
      </c>
      <c r="AL87" s="10" t="s">
        <v>41</v>
      </c>
      <c r="AM87" s="10" t="s">
        <v>41</v>
      </c>
      <c r="AN87" s="10" t="s">
        <v>41</v>
      </c>
      <c r="AO87" s="10" t="s">
        <v>41</v>
      </c>
      <c r="AP87" s="10" t="s">
        <v>41</v>
      </c>
      <c r="AQ87" s="10" t="s">
        <v>41</v>
      </c>
      <c r="AR87" s="10" t="s">
        <v>41</v>
      </c>
      <c r="AS87" s="10" t="s">
        <v>41</v>
      </c>
      <c r="AT87" s="10" t="s">
        <v>41</v>
      </c>
      <c r="AU87" s="10" t="s">
        <v>41</v>
      </c>
      <c r="AV87" s="10" t="s">
        <v>41</v>
      </c>
      <c r="AW87" s="10" t="s">
        <v>41</v>
      </c>
      <c r="AX87" s="10" t="s">
        <v>41</v>
      </c>
      <c r="AY87" s="10" t="s">
        <v>41</v>
      </c>
      <c r="AZ87" s="10" t="s">
        <v>41</v>
      </c>
      <c r="BA87" s="10" t="s">
        <v>41</v>
      </c>
      <c r="BB87" s="10" t="s">
        <v>41</v>
      </c>
      <c r="BC87" s="10" t="s">
        <v>41</v>
      </c>
      <c r="BD87" s="10" t="s">
        <v>41</v>
      </c>
      <c r="BE87" s="10" t="s">
        <v>41</v>
      </c>
      <c r="BF87" s="10" t="s">
        <v>41</v>
      </c>
      <c r="BG87" s="10" t="s">
        <v>41</v>
      </c>
      <c r="BI87" s="37" t="s">
        <v>30</v>
      </c>
      <c r="BJ87" s="34" t="str">
        <f>IF(ISNUMBER(AO87-K88),(AO87-K88),"N/A")</f>
        <v>N/A</v>
      </c>
      <c r="BK87" s="34" t="str">
        <f>IF(ISNUMBER(AO87-K88),7*(AO87-K88)/30,"N/A")</f>
        <v>N/A</v>
      </c>
      <c r="BL87" s="35" t="str">
        <f>IF(ISNUMBER(AO87-K88),(AO87-K88)/30,"N/A")</f>
        <v>N/A</v>
      </c>
      <c r="BM87" s="35" t="str">
        <f>IF(ISNUMBER(AO89-K90),AO89-K90,"N/A")</f>
        <v>N/A</v>
      </c>
      <c r="BN87" s="35" t="str">
        <f>IF(ISNUMBER(AO89-K90),7*(AO89-K90)/30,"N/A")</f>
        <v>N/A</v>
      </c>
      <c r="BO87" s="35" t="str">
        <f>IF(ISNUMBER(AO89-K90),(AO89-K90)/30,"N/A")</f>
        <v>N/A</v>
      </c>
      <c r="BP87" s="35" t="str">
        <f>AO89</f>
        <v>N/A</v>
      </c>
    </row>
    <row r="88" spans="1:75" x14ac:dyDescent="0.25">
      <c r="A88" s="11"/>
      <c r="B88" s="12" t="s">
        <v>5</v>
      </c>
      <c r="C88" s="13">
        <v>0.9</v>
      </c>
      <c r="D88" s="14">
        <v>19</v>
      </c>
      <c r="E88" s="14">
        <v>19</v>
      </c>
      <c r="F88" s="14">
        <v>19</v>
      </c>
      <c r="G88" s="14">
        <v>19</v>
      </c>
      <c r="H88" s="14">
        <v>19</v>
      </c>
      <c r="I88" s="14">
        <v>19</v>
      </c>
      <c r="J88" s="14">
        <v>19</v>
      </c>
      <c r="K88" s="14">
        <v>19</v>
      </c>
      <c r="L88" s="14">
        <v>19</v>
      </c>
      <c r="M88" s="14">
        <v>19</v>
      </c>
      <c r="N88" s="14">
        <v>19</v>
      </c>
      <c r="O88" s="14">
        <v>19</v>
      </c>
      <c r="P88" s="14">
        <v>19</v>
      </c>
      <c r="Q88" s="14">
        <v>19</v>
      </c>
      <c r="R88" s="14">
        <v>20</v>
      </c>
      <c r="S88" s="14">
        <v>20</v>
      </c>
      <c r="T88" s="14">
        <v>20</v>
      </c>
      <c r="U88" s="14">
        <v>20</v>
      </c>
      <c r="V88" s="14">
        <v>20</v>
      </c>
      <c r="W88" s="14">
        <v>20</v>
      </c>
      <c r="X88" s="14">
        <v>20</v>
      </c>
      <c r="Y88" s="14">
        <v>20</v>
      </c>
      <c r="Z88" s="14">
        <v>20</v>
      </c>
      <c r="AA88" s="14">
        <v>20</v>
      </c>
      <c r="AB88" s="14">
        <v>21</v>
      </c>
      <c r="AC88" s="14">
        <v>21</v>
      </c>
      <c r="AD88" s="14">
        <v>21</v>
      </c>
      <c r="AE88" s="14">
        <v>21</v>
      </c>
      <c r="AF88" s="14">
        <v>21</v>
      </c>
      <c r="AG88" s="14">
        <v>21</v>
      </c>
      <c r="AH88" s="14">
        <v>21</v>
      </c>
      <c r="AI88" s="14">
        <v>21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I88" s="38"/>
      <c r="BJ88" s="35"/>
      <c r="BK88" s="35"/>
      <c r="BL88" s="35"/>
      <c r="BM88" s="35"/>
      <c r="BN88" s="35"/>
      <c r="BO88" s="35"/>
      <c r="BP88" s="35"/>
      <c r="BR88" s="26"/>
      <c r="BS88" s="26"/>
      <c r="BT88" s="26"/>
      <c r="BU88" s="26"/>
      <c r="BV88" s="26"/>
      <c r="BW88" s="26"/>
    </row>
    <row r="89" spans="1:75" x14ac:dyDescent="0.25">
      <c r="A89" s="11" t="s">
        <v>16</v>
      </c>
      <c r="B89" s="15" t="s">
        <v>22</v>
      </c>
      <c r="C89" s="13">
        <v>0.9</v>
      </c>
      <c r="D89" s="14"/>
      <c r="E89" s="14"/>
      <c r="F89" s="14"/>
      <c r="G89" s="14"/>
      <c r="H89" s="14"/>
      <c r="I89" s="14"/>
      <c r="J89" s="14"/>
      <c r="K89" s="14"/>
      <c r="L89" s="14" t="s">
        <v>41</v>
      </c>
      <c r="M89" s="14" t="s">
        <v>41</v>
      </c>
      <c r="N89" s="14" t="s">
        <v>41</v>
      </c>
      <c r="O89" s="14" t="s">
        <v>41</v>
      </c>
      <c r="P89" s="14" t="s">
        <v>41</v>
      </c>
      <c r="Q89" s="14" t="s">
        <v>41</v>
      </c>
      <c r="R89" s="14" t="s">
        <v>41</v>
      </c>
      <c r="S89" s="14" t="s">
        <v>41</v>
      </c>
      <c r="T89" s="14" t="s">
        <v>41</v>
      </c>
      <c r="U89" s="14" t="s">
        <v>41</v>
      </c>
      <c r="V89" s="14" t="s">
        <v>41</v>
      </c>
      <c r="W89" s="14" t="s">
        <v>41</v>
      </c>
      <c r="X89" s="14" t="s">
        <v>41</v>
      </c>
      <c r="Y89" s="14" t="s">
        <v>41</v>
      </c>
      <c r="Z89" s="14" t="s">
        <v>41</v>
      </c>
      <c r="AA89" s="14" t="s">
        <v>41</v>
      </c>
      <c r="AB89" s="14" t="s">
        <v>41</v>
      </c>
      <c r="AC89" s="14" t="s">
        <v>41</v>
      </c>
      <c r="AD89" s="14" t="s">
        <v>41</v>
      </c>
      <c r="AE89" s="14" t="s">
        <v>41</v>
      </c>
      <c r="AF89" s="14" t="s">
        <v>41</v>
      </c>
      <c r="AG89" s="14" t="s">
        <v>41</v>
      </c>
      <c r="AH89" s="14" t="s">
        <v>41</v>
      </c>
      <c r="AI89" s="14" t="s">
        <v>41</v>
      </c>
      <c r="AJ89" s="14" t="s">
        <v>41</v>
      </c>
      <c r="AK89" s="14" t="s">
        <v>41</v>
      </c>
      <c r="AL89" s="14" t="s">
        <v>41</v>
      </c>
      <c r="AM89" s="14" t="s">
        <v>41</v>
      </c>
      <c r="AN89" s="14" t="s">
        <v>41</v>
      </c>
      <c r="AO89" s="14" t="s">
        <v>41</v>
      </c>
      <c r="AP89" s="14" t="s">
        <v>41</v>
      </c>
      <c r="AQ89" s="14" t="s">
        <v>41</v>
      </c>
      <c r="AR89" s="14" t="s">
        <v>41</v>
      </c>
      <c r="AS89" s="14" t="s">
        <v>41</v>
      </c>
      <c r="AT89" s="14" t="s">
        <v>41</v>
      </c>
      <c r="AU89" s="14" t="s">
        <v>41</v>
      </c>
      <c r="AV89" s="14" t="s">
        <v>41</v>
      </c>
      <c r="AW89" s="14" t="s">
        <v>41</v>
      </c>
      <c r="AX89" s="14" t="s">
        <v>41</v>
      </c>
      <c r="AY89" s="14" t="s">
        <v>41</v>
      </c>
      <c r="AZ89" s="14" t="s">
        <v>41</v>
      </c>
      <c r="BA89" s="14" t="s">
        <v>41</v>
      </c>
      <c r="BB89" s="14" t="s">
        <v>41</v>
      </c>
      <c r="BC89" s="14" t="s">
        <v>41</v>
      </c>
      <c r="BD89" s="14" t="s">
        <v>41</v>
      </c>
      <c r="BE89" s="14" t="s">
        <v>41</v>
      </c>
      <c r="BF89" s="14" t="s">
        <v>41</v>
      </c>
      <c r="BG89" s="14" t="s">
        <v>41</v>
      </c>
      <c r="BI89" s="38"/>
      <c r="BJ89" s="35"/>
      <c r="BK89" s="35"/>
      <c r="BL89" s="35"/>
      <c r="BM89" s="35"/>
      <c r="BN89" s="35"/>
      <c r="BO89" s="35"/>
      <c r="BP89" s="35"/>
      <c r="BR89" s="26"/>
      <c r="BS89" s="26"/>
      <c r="BT89" s="26"/>
      <c r="BU89" s="26"/>
      <c r="BV89" s="26"/>
      <c r="BW89" s="26"/>
    </row>
    <row r="90" spans="1:75" ht="15.75" thickBot="1" x14ac:dyDescent="0.3">
      <c r="A90" s="16"/>
      <c r="B90" s="17" t="s">
        <v>5</v>
      </c>
      <c r="C90" s="18">
        <v>0.9</v>
      </c>
      <c r="D90" s="19">
        <v>6</v>
      </c>
      <c r="E90" s="19">
        <v>5</v>
      </c>
      <c r="F90" s="19">
        <v>6</v>
      </c>
      <c r="G90" s="19">
        <v>4</v>
      </c>
      <c r="H90" s="19">
        <v>2</v>
      </c>
      <c r="I90" s="19">
        <v>2</v>
      </c>
      <c r="J90" s="19">
        <v>2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1</v>
      </c>
      <c r="S90" s="19">
        <v>1</v>
      </c>
      <c r="T90" s="19">
        <v>1</v>
      </c>
      <c r="U90" s="19">
        <v>1</v>
      </c>
      <c r="V90" s="19">
        <v>1</v>
      </c>
      <c r="W90" s="19">
        <v>1</v>
      </c>
      <c r="X90" s="19">
        <v>1</v>
      </c>
      <c r="Y90" s="19">
        <v>1</v>
      </c>
      <c r="Z90" s="19">
        <v>1</v>
      </c>
      <c r="AA90" s="19">
        <v>1</v>
      </c>
      <c r="AB90" s="19">
        <v>2</v>
      </c>
      <c r="AC90" s="19">
        <v>2</v>
      </c>
      <c r="AD90" s="19">
        <v>2</v>
      </c>
      <c r="AE90" s="19">
        <v>2</v>
      </c>
      <c r="AF90" s="19">
        <v>2</v>
      </c>
      <c r="AG90" s="19">
        <v>2</v>
      </c>
      <c r="AH90" s="19">
        <v>2</v>
      </c>
      <c r="AI90" s="19">
        <v>2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Y90" s="19">
        <v>0</v>
      </c>
      <c r="AZ90" s="19">
        <v>0</v>
      </c>
      <c r="BA90" s="19">
        <v>0</v>
      </c>
      <c r="BB90" s="19">
        <v>0</v>
      </c>
      <c r="BC90" s="19">
        <v>0</v>
      </c>
      <c r="BD90" s="19">
        <v>0</v>
      </c>
      <c r="BE90" s="19">
        <v>0</v>
      </c>
      <c r="BF90" s="19">
        <v>0</v>
      </c>
      <c r="BG90" s="19">
        <v>0</v>
      </c>
      <c r="BI90" s="39"/>
      <c r="BJ90" s="40"/>
      <c r="BK90" s="40"/>
      <c r="BL90" s="40"/>
      <c r="BM90" s="40"/>
      <c r="BN90" s="40"/>
      <c r="BO90" s="40"/>
      <c r="BP90" s="40"/>
      <c r="BR90" s="28"/>
      <c r="BS90" s="28"/>
      <c r="BT90" s="28"/>
      <c r="BU90" s="28"/>
      <c r="BV90" s="28"/>
      <c r="BW90" s="28"/>
    </row>
    <row r="91" spans="1:75" ht="15" customHeight="1" x14ac:dyDescent="0.25">
      <c r="A91" s="7" t="s">
        <v>17</v>
      </c>
      <c r="B91" s="15" t="s">
        <v>4</v>
      </c>
      <c r="C91" s="13">
        <v>0.9</v>
      </c>
      <c r="D91" s="14"/>
      <c r="E91" s="14"/>
      <c r="F91" s="14"/>
      <c r="G91" s="14"/>
      <c r="H91" s="14"/>
      <c r="I91" s="14"/>
      <c r="J91" s="14"/>
      <c r="K91" s="14"/>
      <c r="L91" s="14">
        <v>464.67203896988804</v>
      </c>
      <c r="M91" s="14">
        <v>469.14100912583808</v>
      </c>
      <c r="N91" s="14">
        <v>473.4191931047892</v>
      </c>
      <c r="O91" s="14">
        <v>477.48678300914008</v>
      </c>
      <c r="P91" s="14">
        <v>481.39529894723643</v>
      </c>
      <c r="Q91" s="14">
        <v>485.22986548563512</v>
      </c>
      <c r="R91" s="14">
        <v>489.02809870947618</v>
      </c>
      <c r="S91" s="14">
        <v>492.78698608163711</v>
      </c>
      <c r="T91" s="14">
        <v>496.48986657118286</v>
      </c>
      <c r="U91" s="14">
        <v>500.12117205585594</v>
      </c>
      <c r="V91" s="14">
        <v>503.68000774371671</v>
      </c>
      <c r="W91" s="14">
        <v>507.18480474300105</v>
      </c>
      <c r="X91" s="14">
        <v>510.64482023466144</v>
      </c>
      <c r="Y91" s="14">
        <v>514.06761663409486</v>
      </c>
      <c r="Z91" s="14">
        <v>517.43782833148259</v>
      </c>
      <c r="AA91" s="14">
        <v>520.75666752161499</v>
      </c>
      <c r="AB91" s="14">
        <v>524.02420233711894</v>
      </c>
      <c r="AC91" s="14">
        <v>527.24925325978552</v>
      </c>
      <c r="AD91" s="14">
        <v>530.43235997165027</v>
      </c>
      <c r="AE91" s="14">
        <v>533.57309404381647</v>
      </c>
      <c r="AF91" s="14">
        <v>536.67605972009812</v>
      </c>
      <c r="AG91" s="14">
        <v>539.73565581343132</v>
      </c>
      <c r="AH91" s="14">
        <v>542.7525608361799</v>
      </c>
      <c r="AI91" s="14">
        <v>545.73242536829343</v>
      </c>
      <c r="AJ91" s="14">
        <v>548.67522773329392</v>
      </c>
      <c r="AK91" s="14">
        <v>551.58213191417121</v>
      </c>
      <c r="AL91" s="14">
        <v>554.44863741892095</v>
      </c>
      <c r="AM91" s="14">
        <v>557.27964129847226</v>
      </c>
      <c r="AN91" s="14">
        <v>560.07582051441614</v>
      </c>
      <c r="AO91" s="14">
        <v>562.83808742983592</v>
      </c>
      <c r="AP91" s="14">
        <v>565.56606073693968</v>
      </c>
      <c r="AQ91" s="14">
        <v>568.2602796331629</v>
      </c>
      <c r="AR91" s="14">
        <v>570.9209765508308</v>
      </c>
      <c r="AS91" s="14">
        <v>573.5483969421341</v>
      </c>
      <c r="AT91" s="14">
        <v>576.14786481649026</v>
      </c>
      <c r="AU91" s="14">
        <v>578.71553310381455</v>
      </c>
      <c r="AV91" s="14">
        <v>581.25100350533728</v>
      </c>
      <c r="AW91" s="14">
        <v>583.75944174532833</v>
      </c>
      <c r="AX91" s="14">
        <v>586.23695869486266</v>
      </c>
      <c r="AY91" s="14">
        <v>588.68815162376075</v>
      </c>
      <c r="AZ91" s="14">
        <v>591.10905060357265</v>
      </c>
      <c r="BA91" s="14">
        <v>593.50418450124039</v>
      </c>
      <c r="BB91" s="14">
        <v>595.8694531310897</v>
      </c>
      <c r="BC91" s="14">
        <v>598.20936106345232</v>
      </c>
      <c r="BD91" s="14">
        <v>600.52482797107973</v>
      </c>
      <c r="BE91" s="14">
        <v>602.81117609423131</v>
      </c>
      <c r="BF91" s="14">
        <v>605.07781172189834</v>
      </c>
      <c r="BG91" s="14">
        <v>607.31651806444279</v>
      </c>
      <c r="BI91" s="41" t="s">
        <v>29</v>
      </c>
      <c r="BJ91" s="34">
        <f>IF(ISNUMBER(AO91-K92),(AO91-K92),"N/A")</f>
        <v>98.838087429835923</v>
      </c>
      <c r="BK91" s="34">
        <f>IF(ISNUMBER(AO91-K92),7*(AO91-K92)/30,"N/A")</f>
        <v>23.06222040029505</v>
      </c>
      <c r="BL91" s="34">
        <f>IF(ISNUMBER(AO91-K92),(AO91-K92)/30,"N/A")</f>
        <v>3.2946029143278639</v>
      </c>
      <c r="BM91" s="34">
        <f>IF(ISNUMBER(AO93-K94),AO93-K94,"N/A")</f>
        <v>-64.217355160880771</v>
      </c>
      <c r="BN91" s="34">
        <f>IF(ISNUMBER(AO93-K94),7*(AO93-K94)/30,"N/A")</f>
        <v>-14.984049537538848</v>
      </c>
      <c r="BO91" s="34">
        <f>IF(ISNUMBER(AO93-K94),(AO93-K94)/30,"N/A")</f>
        <v>-2.1405785053626922</v>
      </c>
      <c r="BP91" s="34">
        <f>AO93</f>
        <v>21.782644839119222</v>
      </c>
      <c r="BR91" s="26"/>
      <c r="BS91" s="26"/>
      <c r="BT91" s="26"/>
      <c r="BU91" s="26"/>
      <c r="BV91" s="26"/>
      <c r="BW91" s="26"/>
    </row>
    <row r="92" spans="1:75" x14ac:dyDescent="0.25">
      <c r="A92" s="11"/>
      <c r="B92" s="12" t="s">
        <v>5</v>
      </c>
      <c r="C92" s="13">
        <v>0.9</v>
      </c>
      <c r="D92" s="14">
        <v>425</v>
      </c>
      <c r="E92" s="14">
        <v>434</v>
      </c>
      <c r="F92" s="14">
        <v>442</v>
      </c>
      <c r="G92" s="14">
        <v>448</v>
      </c>
      <c r="H92" s="14">
        <v>451</v>
      </c>
      <c r="I92" s="14">
        <v>455</v>
      </c>
      <c r="J92" s="14">
        <v>459</v>
      </c>
      <c r="K92" s="14">
        <v>464</v>
      </c>
      <c r="L92" s="14">
        <v>468</v>
      </c>
      <c r="M92" s="14">
        <v>474</v>
      </c>
      <c r="N92" s="14">
        <v>477</v>
      </c>
      <c r="O92" s="14">
        <v>480</v>
      </c>
      <c r="P92" s="14">
        <v>482</v>
      </c>
      <c r="Q92" s="14">
        <v>484</v>
      </c>
      <c r="R92" s="14">
        <v>489</v>
      </c>
      <c r="S92" s="14">
        <v>490</v>
      </c>
      <c r="T92" s="14">
        <v>491</v>
      </c>
      <c r="U92" s="14">
        <v>493</v>
      </c>
      <c r="V92" s="14">
        <v>493</v>
      </c>
      <c r="W92" s="14">
        <v>493</v>
      </c>
      <c r="X92" s="14">
        <v>493</v>
      </c>
      <c r="Y92" s="14">
        <v>493</v>
      </c>
      <c r="Z92" s="14">
        <v>493</v>
      </c>
      <c r="AA92" s="14">
        <v>493</v>
      </c>
      <c r="AB92" s="14">
        <v>495</v>
      </c>
      <c r="AC92" s="14">
        <v>496</v>
      </c>
      <c r="AD92" s="14">
        <v>498</v>
      </c>
      <c r="AE92" s="14">
        <v>499</v>
      </c>
      <c r="AF92" s="14">
        <v>501</v>
      </c>
      <c r="AG92" s="14">
        <v>502</v>
      </c>
      <c r="AH92" s="14">
        <v>503</v>
      </c>
      <c r="AI92" s="14">
        <v>504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0</v>
      </c>
      <c r="BI92" s="38"/>
      <c r="BJ92" s="35"/>
      <c r="BK92" s="35"/>
      <c r="BL92" s="35"/>
      <c r="BM92" s="35"/>
      <c r="BN92" s="35"/>
      <c r="BO92" s="35"/>
      <c r="BP92" s="35"/>
    </row>
    <row r="93" spans="1:75" x14ac:dyDescent="0.25">
      <c r="A93" s="11" t="s">
        <v>17</v>
      </c>
      <c r="B93" s="15" t="s">
        <v>6</v>
      </c>
      <c r="C93" s="13">
        <v>0.9</v>
      </c>
      <c r="D93" s="14"/>
      <c r="E93" s="14"/>
      <c r="F93" s="14"/>
      <c r="G93" s="14"/>
      <c r="H93" s="14"/>
      <c r="I93" s="14"/>
      <c r="J93" s="14"/>
      <c r="K93" s="14"/>
      <c r="L93" s="14">
        <v>78.861912209667906</v>
      </c>
      <c r="M93" s="14">
        <v>73.301712325151129</v>
      </c>
      <c r="N93" s="14">
        <v>68.219916928359794</v>
      </c>
      <c r="O93" s="14">
        <v>63.504737474319384</v>
      </c>
      <c r="P93" s="14">
        <v>59.21964975515592</v>
      </c>
      <c r="Q93" s="14">
        <v>55.504591008979361</v>
      </c>
      <c r="R93" s="14">
        <v>52.180596096249388</v>
      </c>
      <c r="S93" s="14">
        <v>49.070124655003859</v>
      </c>
      <c r="T93" s="14">
        <v>46.217582363125615</v>
      </c>
      <c r="U93" s="14">
        <v>43.625207172688079</v>
      </c>
      <c r="V93" s="14">
        <v>41.272244856411263</v>
      </c>
      <c r="W93" s="14">
        <v>39.236753891208075</v>
      </c>
      <c r="X93" s="14">
        <v>37.490431493523083</v>
      </c>
      <c r="Y93" s="14">
        <v>35.893675069910302</v>
      </c>
      <c r="Z93" s="14">
        <v>34.374766843576396</v>
      </c>
      <c r="AA93" s="14">
        <v>32.98149966067075</v>
      </c>
      <c r="AB93" s="14">
        <v>31.716920677347069</v>
      </c>
      <c r="AC93" s="14">
        <v>30.574085563416538</v>
      </c>
      <c r="AD93" s="14">
        <v>29.532804628992412</v>
      </c>
      <c r="AE93" s="14">
        <v>28.598625543285294</v>
      </c>
      <c r="AF93" s="14">
        <v>27.718234791114092</v>
      </c>
      <c r="AG93" s="14">
        <v>26.889053990858294</v>
      </c>
      <c r="AH93" s="14">
        <v>26.115020424835809</v>
      </c>
      <c r="AI93" s="14">
        <v>25.389933214021323</v>
      </c>
      <c r="AJ93" s="14">
        <v>24.704088280086545</v>
      </c>
      <c r="AK93" s="14">
        <v>24.058710263579997</v>
      </c>
      <c r="AL93" s="14">
        <v>23.454813071559641</v>
      </c>
      <c r="AM93" s="14">
        <v>22.865060784992682</v>
      </c>
      <c r="AN93" s="14">
        <v>22.312268140450506</v>
      </c>
      <c r="AO93" s="14">
        <v>21.782644839119222</v>
      </c>
      <c r="AP93" s="14">
        <v>21.267090973458131</v>
      </c>
      <c r="AQ93" s="14">
        <v>20.767426946287987</v>
      </c>
      <c r="AR93" s="14">
        <v>20.29655794012864</v>
      </c>
      <c r="AS93" s="14">
        <v>19.84256112637469</v>
      </c>
      <c r="AT93" s="14">
        <v>19.398376511629426</v>
      </c>
      <c r="AU93" s="14">
        <v>18.970477405372506</v>
      </c>
      <c r="AV93" s="14">
        <v>18.555314583775974</v>
      </c>
      <c r="AW93" s="14">
        <v>18.155087117689245</v>
      </c>
      <c r="AX93" s="14">
        <v>17.765106155382107</v>
      </c>
      <c r="AY93" s="14">
        <v>17.389563714124858</v>
      </c>
      <c r="AZ93" s="14">
        <v>17.023319203900503</v>
      </c>
      <c r="BA93" s="14">
        <v>16.662118008074213</v>
      </c>
      <c r="BB93" s="14">
        <v>16.311356119339298</v>
      </c>
      <c r="BC93" s="14">
        <v>15.972976217059026</v>
      </c>
      <c r="BD93" s="14">
        <v>15.642461902851309</v>
      </c>
      <c r="BE93" s="14">
        <v>15.312977903633307</v>
      </c>
      <c r="BF93" s="14">
        <v>15.00167494681522</v>
      </c>
      <c r="BG93" s="14">
        <v>14.69304679476989</v>
      </c>
      <c r="BI93" s="38"/>
      <c r="BJ93" s="35"/>
      <c r="BK93" s="35"/>
      <c r="BL93" s="35"/>
      <c r="BM93" s="35"/>
      <c r="BN93" s="35"/>
      <c r="BO93" s="35"/>
      <c r="BP93" s="35"/>
      <c r="BR93" s="27"/>
      <c r="BS93" s="27"/>
      <c r="BT93" s="27"/>
      <c r="BU93" s="27"/>
      <c r="BV93" s="27"/>
      <c r="BW93" s="27"/>
    </row>
    <row r="94" spans="1:75" x14ac:dyDescent="0.25">
      <c r="A94" s="11"/>
      <c r="B94" s="12" t="s">
        <v>5</v>
      </c>
      <c r="C94" s="13">
        <v>0.9</v>
      </c>
      <c r="D94" s="14">
        <v>131</v>
      </c>
      <c r="E94" s="14">
        <v>119</v>
      </c>
      <c r="F94" s="14">
        <v>117</v>
      </c>
      <c r="G94" s="14">
        <v>107</v>
      </c>
      <c r="H94" s="14">
        <v>95</v>
      </c>
      <c r="I94" s="14">
        <v>83</v>
      </c>
      <c r="J94" s="14">
        <v>87</v>
      </c>
      <c r="K94" s="14">
        <v>86</v>
      </c>
      <c r="L94" s="14">
        <v>68</v>
      </c>
      <c r="M94" s="14">
        <v>63</v>
      </c>
      <c r="N94" s="14">
        <v>64</v>
      </c>
      <c r="O94" s="14">
        <v>64</v>
      </c>
      <c r="P94" s="14">
        <v>50</v>
      </c>
      <c r="Q94" s="14">
        <v>48</v>
      </c>
      <c r="R94" s="14">
        <v>51</v>
      </c>
      <c r="S94" s="14">
        <v>43</v>
      </c>
      <c r="T94" s="14">
        <v>38</v>
      </c>
      <c r="U94" s="14">
        <v>30</v>
      </c>
      <c r="V94" s="14">
        <v>21</v>
      </c>
      <c r="W94" s="14">
        <v>15</v>
      </c>
      <c r="X94" s="14">
        <v>15</v>
      </c>
      <c r="Y94" s="14">
        <v>13</v>
      </c>
      <c r="Z94" s="14">
        <v>7</v>
      </c>
      <c r="AA94" s="14">
        <v>4</v>
      </c>
      <c r="AB94" s="14">
        <v>5</v>
      </c>
      <c r="AC94" s="14">
        <v>5</v>
      </c>
      <c r="AD94" s="14">
        <v>6</v>
      </c>
      <c r="AE94" s="14">
        <v>7</v>
      </c>
      <c r="AF94" s="14">
        <v>7</v>
      </c>
      <c r="AG94" s="14">
        <v>7</v>
      </c>
      <c r="AH94" s="14">
        <v>8</v>
      </c>
      <c r="AI94" s="14">
        <v>9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Y94" s="14">
        <v>0</v>
      </c>
      <c r="AZ94" s="14">
        <v>0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  <c r="BI94" s="42"/>
      <c r="BJ94" s="36"/>
      <c r="BK94" s="36"/>
      <c r="BL94" s="36"/>
      <c r="BM94" s="36"/>
      <c r="BN94" s="36"/>
      <c r="BO94" s="36"/>
      <c r="BP94" s="36"/>
      <c r="BR94" s="27">
        <v>202</v>
      </c>
      <c r="BS94" s="27">
        <v>99</v>
      </c>
      <c r="BT94" s="27">
        <v>396</v>
      </c>
      <c r="BU94" s="27">
        <v>236</v>
      </c>
      <c r="BV94" s="27">
        <v>2561</v>
      </c>
      <c r="BW94" s="27">
        <v>852</v>
      </c>
    </row>
    <row r="95" spans="1:75" x14ac:dyDescent="0.25">
      <c r="A95" s="7" t="s">
        <v>17</v>
      </c>
      <c r="B95" s="8" t="s">
        <v>21</v>
      </c>
      <c r="C95" s="9">
        <v>0.9</v>
      </c>
      <c r="D95" s="10"/>
      <c r="E95" s="10"/>
      <c r="F95" s="10"/>
      <c r="G95" s="10"/>
      <c r="H95" s="10"/>
      <c r="I95" s="10"/>
      <c r="J95" s="10"/>
      <c r="K95" s="10"/>
      <c r="L95" s="10">
        <v>133.31477118541827</v>
      </c>
      <c r="M95" s="10">
        <v>134.56750983983559</v>
      </c>
      <c r="N95" s="10">
        <v>135.76340947048178</v>
      </c>
      <c r="O95" s="10">
        <v>136.89630359121372</v>
      </c>
      <c r="P95" s="10">
        <v>137.97862552760535</v>
      </c>
      <c r="Q95" s="10">
        <v>139.03557918782874</v>
      </c>
      <c r="R95" s="10">
        <v>140.06830017422098</v>
      </c>
      <c r="S95" s="10">
        <v>141.07249453749881</v>
      </c>
      <c r="T95" s="10">
        <v>142.05488014465811</v>
      </c>
      <c r="U95" s="10">
        <v>143.01705058116218</v>
      </c>
      <c r="V95" s="10">
        <v>143.95408986108217</v>
      </c>
      <c r="W95" s="10">
        <v>144.87911188399747</v>
      </c>
      <c r="X95" s="10">
        <v>145.79062994039143</v>
      </c>
      <c r="Y95" s="10">
        <v>146.69118496119259</v>
      </c>
      <c r="Z95" s="10">
        <v>147.57762811796294</v>
      </c>
      <c r="AA95" s="10">
        <v>148.44908363015253</v>
      </c>
      <c r="AB95" s="10">
        <v>149.30638928603378</v>
      </c>
      <c r="AC95" s="10">
        <v>150.15055621570241</v>
      </c>
      <c r="AD95" s="10">
        <v>150.98305980194394</v>
      </c>
      <c r="AE95" s="10">
        <v>151.80534614296351</v>
      </c>
      <c r="AF95" s="10">
        <v>152.61737146480903</v>
      </c>
      <c r="AG95" s="10">
        <v>153.41806809792118</v>
      </c>
      <c r="AH95" s="10">
        <v>154.20768587546712</v>
      </c>
      <c r="AI95" s="10">
        <v>154.9871028943586</v>
      </c>
      <c r="AJ95" s="10">
        <v>155.75621587462604</v>
      </c>
      <c r="AK95" s="10">
        <v>156.51516350267627</v>
      </c>
      <c r="AL95" s="10">
        <v>157.26429597012873</v>
      </c>
      <c r="AM95" s="10">
        <v>158.00425455174079</v>
      </c>
      <c r="AN95" s="10">
        <v>158.73459096440891</v>
      </c>
      <c r="AO95" s="10">
        <v>159.45604997319541</v>
      </c>
      <c r="AP95" s="10">
        <v>160.16840756801031</v>
      </c>
      <c r="AQ95" s="10">
        <v>160.87189587623146</v>
      </c>
      <c r="AR95" s="10">
        <v>161.56660780165328</v>
      </c>
      <c r="AS95" s="10">
        <v>162.25264765774665</v>
      </c>
      <c r="AT95" s="10">
        <v>162.93077155874514</v>
      </c>
      <c r="AU95" s="10">
        <v>163.60062217985637</v>
      </c>
      <c r="AV95" s="10">
        <v>164.26221139153435</v>
      </c>
      <c r="AW95" s="10">
        <v>164.91626750920665</v>
      </c>
      <c r="AX95" s="10">
        <v>165.5623904049219</v>
      </c>
      <c r="AY95" s="10">
        <v>166.20123534266622</v>
      </c>
      <c r="AZ95" s="10">
        <v>166.83240153800989</v>
      </c>
      <c r="BA95" s="10">
        <v>167.45651278193836</v>
      </c>
      <c r="BB95" s="10">
        <v>168.07310262540358</v>
      </c>
      <c r="BC95" s="10">
        <v>168.682813879902</v>
      </c>
      <c r="BD95" s="10">
        <v>169.28582823916497</v>
      </c>
      <c r="BE95" s="10">
        <v>169.88163933431767</v>
      </c>
      <c r="BF95" s="10">
        <v>170.47147767598338</v>
      </c>
      <c r="BG95" s="10">
        <v>171.05443115889958</v>
      </c>
      <c r="BI95" s="37" t="s">
        <v>30</v>
      </c>
      <c r="BJ95" s="34">
        <f>IF(ISNUMBER(AO95-K96),(AO95-K96),"N/A")</f>
        <v>27.456049973195405</v>
      </c>
      <c r="BK95" s="34">
        <f>IF(ISNUMBER(AO95-K96),7*(AO95-K96)/30,"N/A")</f>
        <v>6.4064116604122612</v>
      </c>
      <c r="BL95" s="35">
        <f>IF(ISNUMBER(AO95-K96),(AO95-K96)/30,"N/A")</f>
        <v>0.91520166577318018</v>
      </c>
      <c r="BM95" s="35">
        <f>IF(ISNUMBER(AO97-K98),AO97-K98,"N/A")</f>
        <v>-18.6506914578348</v>
      </c>
      <c r="BN95" s="35">
        <f>IF(ISNUMBER(AO97-K98),7*(AO97-K98)/30,"N/A")</f>
        <v>-4.3518280068281197</v>
      </c>
      <c r="BO95" s="35">
        <f>IF(ISNUMBER(AO97-K98),(AO97-K98)/30,"N/A")</f>
        <v>-0.62168971526116001</v>
      </c>
      <c r="BP95" s="35">
        <f>AO97</f>
        <v>3.3493085421652009</v>
      </c>
      <c r="BR95" s="26"/>
      <c r="BS95" s="26"/>
      <c r="BT95" s="26"/>
      <c r="BU95" s="26"/>
      <c r="BV95" s="26"/>
      <c r="BW95" s="26"/>
    </row>
    <row r="96" spans="1:75" x14ac:dyDescent="0.25">
      <c r="A96" s="11"/>
      <c r="B96" s="12" t="s">
        <v>5</v>
      </c>
      <c r="C96" s="13">
        <v>0.9</v>
      </c>
      <c r="D96" s="14">
        <v>120</v>
      </c>
      <c r="E96" s="14">
        <v>123</v>
      </c>
      <c r="F96" s="14">
        <v>126</v>
      </c>
      <c r="G96" s="14">
        <v>129</v>
      </c>
      <c r="H96" s="14">
        <v>129</v>
      </c>
      <c r="I96" s="14">
        <v>129</v>
      </c>
      <c r="J96" s="14">
        <v>130</v>
      </c>
      <c r="K96" s="14">
        <v>132</v>
      </c>
      <c r="L96" s="14">
        <v>132</v>
      </c>
      <c r="M96" s="14">
        <v>133</v>
      </c>
      <c r="N96" s="14">
        <v>134</v>
      </c>
      <c r="O96" s="14">
        <v>134</v>
      </c>
      <c r="P96" s="14">
        <v>135</v>
      </c>
      <c r="Q96" s="14">
        <v>136</v>
      </c>
      <c r="R96" s="14">
        <v>137</v>
      </c>
      <c r="S96" s="14">
        <v>137</v>
      </c>
      <c r="T96" s="14">
        <v>137</v>
      </c>
      <c r="U96" s="14">
        <v>138</v>
      </c>
      <c r="V96" s="14">
        <v>138</v>
      </c>
      <c r="W96" s="14">
        <v>139</v>
      </c>
      <c r="X96" s="14">
        <v>139</v>
      </c>
      <c r="Y96" s="14">
        <v>139</v>
      </c>
      <c r="Z96" s="14">
        <v>139</v>
      </c>
      <c r="AA96" s="14">
        <v>139</v>
      </c>
      <c r="AB96" s="14">
        <v>139</v>
      </c>
      <c r="AC96" s="14">
        <v>140</v>
      </c>
      <c r="AD96" s="14">
        <v>141</v>
      </c>
      <c r="AE96" s="14">
        <v>142</v>
      </c>
      <c r="AF96" s="14">
        <v>142</v>
      </c>
      <c r="AG96" s="14">
        <v>142</v>
      </c>
      <c r="AH96" s="14">
        <v>142</v>
      </c>
      <c r="AI96" s="14">
        <v>142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I96" s="38"/>
      <c r="BJ96" s="35"/>
      <c r="BK96" s="35"/>
      <c r="BL96" s="35"/>
      <c r="BM96" s="35"/>
      <c r="BN96" s="35"/>
      <c r="BO96" s="35"/>
      <c r="BP96" s="35"/>
      <c r="BR96" s="26"/>
      <c r="BS96" s="26"/>
      <c r="BT96" s="26"/>
      <c r="BU96" s="26"/>
      <c r="BV96" s="26"/>
      <c r="BW96" s="26"/>
    </row>
    <row r="97" spans="1:75" x14ac:dyDescent="0.25">
      <c r="A97" s="11" t="s">
        <v>17</v>
      </c>
      <c r="B97" s="15" t="s">
        <v>22</v>
      </c>
      <c r="C97" s="13">
        <v>0.9</v>
      </c>
      <c r="D97" s="14"/>
      <c r="E97" s="14"/>
      <c r="F97" s="14"/>
      <c r="G97" s="14"/>
      <c r="H97" s="14"/>
      <c r="I97" s="14"/>
      <c r="J97" s="14"/>
      <c r="K97" s="14"/>
      <c r="L97" s="14">
        <v>19.800387376017326</v>
      </c>
      <c r="M97" s="14">
        <v>18.303724582500465</v>
      </c>
      <c r="N97" s="14">
        <v>16.931547380279682</v>
      </c>
      <c r="O97" s="14">
        <v>15.631602491360704</v>
      </c>
      <c r="P97" s="14">
        <v>14.437805783468125</v>
      </c>
      <c r="Q97" s="14">
        <v>13.374695053275993</v>
      </c>
      <c r="R97" s="14">
        <v>12.40617486390471</v>
      </c>
      <c r="S97" s="14">
        <v>11.520687655191372</v>
      </c>
      <c r="T97" s="14">
        <v>10.715479877827665</v>
      </c>
      <c r="U97" s="14">
        <v>9.9781232293179318</v>
      </c>
      <c r="V97" s="14">
        <v>9.291869148821279</v>
      </c>
      <c r="W97" s="14">
        <v>8.6779424140600501</v>
      </c>
      <c r="X97" s="14">
        <v>8.1463509951702253</v>
      </c>
      <c r="Y97" s="14">
        <v>7.6481281923748661</v>
      </c>
      <c r="Z97" s="14">
        <v>7.2000371164622123</v>
      </c>
      <c r="AA97" s="14">
        <v>6.7947609076550588</v>
      </c>
      <c r="AB97" s="14">
        <v>6.3982777370300052</v>
      </c>
      <c r="AC97" s="14">
        <v>6.0563019053217761</v>
      </c>
      <c r="AD97" s="14">
        <v>5.7392219201752024</v>
      </c>
      <c r="AE97" s="14">
        <v>5.4331181689845938</v>
      </c>
      <c r="AF97" s="14">
        <v>5.1723796841464997</v>
      </c>
      <c r="AG97" s="14">
        <v>4.9125303906853457</v>
      </c>
      <c r="AH97" s="14">
        <v>4.6719811756050289</v>
      </c>
      <c r="AI97" s="14">
        <v>4.4454957538919579</v>
      </c>
      <c r="AJ97" s="14">
        <v>4.2292578345165017</v>
      </c>
      <c r="AK97" s="14">
        <v>4.0395838529309396</v>
      </c>
      <c r="AL97" s="14">
        <v>3.8493720834445235</v>
      </c>
      <c r="AM97" s="14">
        <v>3.6759718462507855</v>
      </c>
      <c r="AN97" s="14">
        <v>3.5069127580188235</v>
      </c>
      <c r="AO97" s="14">
        <v>3.3493085421652009</v>
      </c>
      <c r="AP97" s="14">
        <v>3.1999366734306576</v>
      </c>
      <c r="AQ97" s="14">
        <v>3.0517087383070658</v>
      </c>
      <c r="AR97" s="14">
        <v>2.9093479998479208</v>
      </c>
      <c r="AS97" s="14">
        <v>2.7727244818736319</v>
      </c>
      <c r="AT97" s="14">
        <v>2.6450201405593332</v>
      </c>
      <c r="AU97" s="14">
        <v>2.5187955517703164</v>
      </c>
      <c r="AV97" s="14">
        <v>2.3996413716135647</v>
      </c>
      <c r="AW97" s="14">
        <v>2.2854712084942284</v>
      </c>
      <c r="AX97" s="14">
        <v>2.1728578045646647</v>
      </c>
      <c r="AY97" s="14">
        <v>2.0639248222009057</v>
      </c>
      <c r="AZ97" s="14">
        <v>1.9589385811372524</v>
      </c>
      <c r="BA97" s="14">
        <v>1.8590771897548022</v>
      </c>
      <c r="BB97" s="14">
        <v>1.7608254233915608</v>
      </c>
      <c r="BC97" s="14">
        <v>1.663087367466594</v>
      </c>
      <c r="BD97" s="14">
        <v>1.5736401883237312</v>
      </c>
      <c r="BE97" s="14">
        <v>1.4819127082003651</v>
      </c>
      <c r="BF97" s="14">
        <v>1.3971416814893949</v>
      </c>
      <c r="BG97" s="14">
        <v>1.312590731829552</v>
      </c>
      <c r="BI97" s="38"/>
      <c r="BJ97" s="35"/>
      <c r="BK97" s="35"/>
      <c r="BL97" s="35"/>
      <c r="BM97" s="35"/>
      <c r="BN97" s="35"/>
      <c r="BO97" s="35"/>
      <c r="BP97" s="35"/>
      <c r="BR97" s="26"/>
      <c r="BS97" s="26"/>
      <c r="BT97" s="26"/>
      <c r="BU97" s="26"/>
      <c r="BV97" s="26"/>
      <c r="BW97" s="26"/>
    </row>
    <row r="98" spans="1:75" ht="15.75" thickBot="1" x14ac:dyDescent="0.3">
      <c r="A98" s="16"/>
      <c r="B98" s="17" t="s">
        <v>5</v>
      </c>
      <c r="C98" s="18">
        <v>0.9</v>
      </c>
      <c r="D98" s="19">
        <v>28</v>
      </c>
      <c r="E98" s="19">
        <v>26</v>
      </c>
      <c r="F98" s="19">
        <v>27</v>
      </c>
      <c r="G98" s="19">
        <v>30</v>
      </c>
      <c r="H98" s="19">
        <v>25</v>
      </c>
      <c r="I98" s="19">
        <v>23</v>
      </c>
      <c r="J98" s="19">
        <v>23</v>
      </c>
      <c r="K98" s="19">
        <v>22</v>
      </c>
      <c r="L98" s="19">
        <v>17</v>
      </c>
      <c r="M98" s="19">
        <v>15</v>
      </c>
      <c r="N98" s="19">
        <v>15</v>
      </c>
      <c r="O98" s="19">
        <v>14</v>
      </c>
      <c r="P98" s="19">
        <v>12</v>
      </c>
      <c r="Q98" s="19">
        <v>11</v>
      </c>
      <c r="R98" s="19">
        <v>11</v>
      </c>
      <c r="S98" s="19">
        <v>11</v>
      </c>
      <c r="T98" s="19">
        <v>10</v>
      </c>
      <c r="U98" s="19">
        <v>10</v>
      </c>
      <c r="V98" s="19">
        <v>7</v>
      </c>
      <c r="W98" s="19">
        <v>8</v>
      </c>
      <c r="X98" s="19">
        <v>7</v>
      </c>
      <c r="Y98" s="19">
        <v>6</v>
      </c>
      <c r="Z98" s="19">
        <v>2</v>
      </c>
      <c r="AA98" s="19">
        <v>1</v>
      </c>
      <c r="AB98" s="19">
        <v>0</v>
      </c>
      <c r="AC98" s="19">
        <v>1</v>
      </c>
      <c r="AD98" s="19">
        <v>2</v>
      </c>
      <c r="AE98" s="19">
        <v>3</v>
      </c>
      <c r="AF98" s="19">
        <v>3</v>
      </c>
      <c r="AG98" s="19">
        <v>3</v>
      </c>
      <c r="AH98" s="19">
        <v>3</v>
      </c>
      <c r="AI98" s="19">
        <v>2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I98" s="39"/>
      <c r="BJ98" s="40"/>
      <c r="BK98" s="40"/>
      <c r="BL98" s="40"/>
      <c r="BM98" s="40"/>
      <c r="BN98" s="40"/>
      <c r="BO98" s="40"/>
      <c r="BP98" s="40"/>
      <c r="BR98" s="28"/>
      <c r="BS98" s="28"/>
      <c r="BT98" s="28"/>
      <c r="BU98" s="28"/>
      <c r="BV98" s="28"/>
      <c r="BW98" s="28"/>
    </row>
    <row r="99" spans="1:75" ht="15" customHeight="1" x14ac:dyDescent="0.25">
      <c r="A99" s="7" t="s">
        <v>18</v>
      </c>
      <c r="B99" s="15" t="s">
        <v>4</v>
      </c>
      <c r="C99" s="13">
        <v>0.9</v>
      </c>
      <c r="D99" s="14"/>
      <c r="E99" s="14"/>
      <c r="F99" s="14"/>
      <c r="G99" s="14"/>
      <c r="H99" s="14"/>
      <c r="I99" s="14"/>
      <c r="J99" s="14"/>
      <c r="K99" s="14"/>
      <c r="L99" s="14">
        <v>212.75656467192587</v>
      </c>
      <c r="M99" s="14">
        <v>214.43765304967562</v>
      </c>
      <c r="N99" s="14">
        <v>216.04484631680177</v>
      </c>
      <c r="O99" s="14">
        <v>217.57193116042961</v>
      </c>
      <c r="P99" s="14">
        <v>219.03956763082221</v>
      </c>
      <c r="Q99" s="14">
        <v>220.4794744704804</v>
      </c>
      <c r="R99" s="14">
        <v>221.9065237393371</v>
      </c>
      <c r="S99" s="14">
        <v>223.31903889886516</v>
      </c>
      <c r="T99" s="14">
        <v>224.71121114275556</v>
      </c>
      <c r="U99" s="14">
        <v>226.07665205695935</v>
      </c>
      <c r="V99" s="14">
        <v>227.41472590200465</v>
      </c>
      <c r="W99" s="14">
        <v>228.73239040099298</v>
      </c>
      <c r="X99" s="14">
        <v>230.03311546243518</v>
      </c>
      <c r="Y99" s="14">
        <v>231.31984268863172</v>
      </c>
      <c r="Z99" s="14">
        <v>232.58677926050794</v>
      </c>
      <c r="AA99" s="14">
        <v>233.83449892980542</v>
      </c>
      <c r="AB99" s="14">
        <v>235.06289931435239</v>
      </c>
      <c r="AC99" s="14">
        <v>236.27522644766378</v>
      </c>
      <c r="AD99" s="14">
        <v>237.47166315201397</v>
      </c>
      <c r="AE99" s="14">
        <v>238.65222455539481</v>
      </c>
      <c r="AF99" s="14">
        <v>239.81861964704621</v>
      </c>
      <c r="AG99" s="14">
        <v>240.96867859078299</v>
      </c>
      <c r="AH99" s="14">
        <v>242.10269315364599</v>
      </c>
      <c r="AI99" s="14">
        <v>243.22275903165647</v>
      </c>
      <c r="AJ99" s="14">
        <v>244.32879114692832</v>
      </c>
      <c r="AK99" s="14">
        <v>245.42129101302248</v>
      </c>
      <c r="AL99" s="14">
        <v>246.49866419933181</v>
      </c>
      <c r="AM99" s="14">
        <v>247.5627261748522</v>
      </c>
      <c r="AN99" s="14">
        <v>248.6136485308721</v>
      </c>
      <c r="AO99" s="14">
        <v>249.6518343171351</v>
      </c>
      <c r="AP99" s="14">
        <v>250.67711160606703</v>
      </c>
      <c r="AQ99" s="14">
        <v>251.68969501977145</v>
      </c>
      <c r="AR99" s="14">
        <v>252.68967858190638</v>
      </c>
      <c r="AS99" s="14">
        <v>253.67715863287577</v>
      </c>
      <c r="AT99" s="14">
        <v>254.65407250133831</v>
      </c>
      <c r="AU99" s="14">
        <v>255.61903217518429</v>
      </c>
      <c r="AV99" s="14">
        <v>256.57190633638817</v>
      </c>
      <c r="AW99" s="14">
        <v>257.51457356681084</v>
      </c>
      <c r="AX99" s="14">
        <v>258.44563014530598</v>
      </c>
      <c r="AY99" s="14">
        <v>259.36675810005767</v>
      </c>
      <c r="AZ99" s="14">
        <v>260.27652102533659</v>
      </c>
      <c r="BA99" s="14">
        <v>261.17657319313673</v>
      </c>
      <c r="BB99" s="14">
        <v>262.06543047671204</v>
      </c>
      <c r="BC99" s="14">
        <v>262.9447352391752</v>
      </c>
      <c r="BD99" s="14">
        <v>263.81482330490428</v>
      </c>
      <c r="BE99" s="14">
        <v>264.6740054210419</v>
      </c>
      <c r="BF99" s="14">
        <v>265.52570090266931</v>
      </c>
      <c r="BG99" s="14">
        <v>266.36692882356709</v>
      </c>
      <c r="BI99" s="41" t="s">
        <v>29</v>
      </c>
      <c r="BJ99" s="34">
        <f>IF(ISNUMBER(AO99-K100),(AO99-K100),"N/A")</f>
        <v>31.651834317135098</v>
      </c>
      <c r="BK99" s="34">
        <f>IF(ISNUMBER(AO99-K100),7*(AO99-K100)/30,"N/A")</f>
        <v>7.385428007331523</v>
      </c>
      <c r="BL99" s="34">
        <f>IF(ISNUMBER(AO99-K100),(AO99-K100)/30,"N/A")</f>
        <v>1.0550611439045032</v>
      </c>
      <c r="BM99" s="34">
        <f>IF(ISNUMBER(AO101-K102),AO101-K102,"N/A")</f>
        <v>-29.551372487266164</v>
      </c>
      <c r="BN99" s="34">
        <f>IF(ISNUMBER(AO101-K102),7*(AO101-K102)/30,"N/A")</f>
        <v>-6.8953202470287716</v>
      </c>
      <c r="BO99" s="34">
        <f>IF(ISNUMBER(AO101-K102),(AO101-K102)/30,"N/A")</f>
        <v>-0.98504574957553881</v>
      </c>
      <c r="BP99" s="34">
        <f>AO101</f>
        <v>7.4486275127338351</v>
      </c>
      <c r="BR99" s="26"/>
      <c r="BS99" s="26"/>
      <c r="BT99" s="26"/>
      <c r="BU99" s="26"/>
      <c r="BV99" s="26"/>
      <c r="BW99" s="26"/>
    </row>
    <row r="100" spans="1:75" x14ac:dyDescent="0.25">
      <c r="A100" s="11"/>
      <c r="B100" s="12" t="s">
        <v>5</v>
      </c>
      <c r="C100" s="13">
        <v>0.9</v>
      </c>
      <c r="D100" s="14">
        <v>195</v>
      </c>
      <c r="E100" s="14">
        <v>203</v>
      </c>
      <c r="F100" s="14">
        <v>208</v>
      </c>
      <c r="G100" s="14">
        <v>209</v>
      </c>
      <c r="H100" s="14">
        <v>213</v>
      </c>
      <c r="I100" s="14">
        <v>214</v>
      </c>
      <c r="J100" s="14">
        <v>215</v>
      </c>
      <c r="K100" s="14">
        <v>218</v>
      </c>
      <c r="L100" s="14">
        <v>219</v>
      </c>
      <c r="M100" s="14">
        <v>220</v>
      </c>
      <c r="N100" s="14">
        <v>221</v>
      </c>
      <c r="O100" s="14">
        <v>224</v>
      </c>
      <c r="P100" s="14">
        <v>225</v>
      </c>
      <c r="Q100" s="14">
        <v>227</v>
      </c>
      <c r="R100" s="14">
        <v>228</v>
      </c>
      <c r="S100" s="14">
        <v>228</v>
      </c>
      <c r="T100" s="14">
        <v>230</v>
      </c>
      <c r="U100" s="14">
        <v>232</v>
      </c>
      <c r="V100" s="14">
        <v>233</v>
      </c>
      <c r="W100" s="14">
        <v>233</v>
      </c>
      <c r="X100" s="14">
        <v>233</v>
      </c>
      <c r="Y100" s="14">
        <v>233</v>
      </c>
      <c r="Z100" s="14">
        <v>233</v>
      </c>
      <c r="AA100" s="14">
        <v>233</v>
      </c>
      <c r="AB100" s="14">
        <v>234</v>
      </c>
      <c r="AC100" s="14">
        <v>234</v>
      </c>
      <c r="AD100" s="14">
        <v>235</v>
      </c>
      <c r="AE100" s="14">
        <v>235</v>
      </c>
      <c r="AF100" s="14">
        <v>236</v>
      </c>
      <c r="AG100" s="14">
        <v>236</v>
      </c>
      <c r="AH100" s="14">
        <v>236</v>
      </c>
      <c r="AI100" s="14">
        <v>236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0</v>
      </c>
      <c r="BG100" s="14">
        <v>0</v>
      </c>
      <c r="BI100" s="38"/>
      <c r="BJ100" s="35"/>
      <c r="BK100" s="35"/>
      <c r="BL100" s="35"/>
      <c r="BM100" s="35"/>
      <c r="BN100" s="35"/>
      <c r="BO100" s="35"/>
      <c r="BP100" s="35"/>
      <c r="BR100" s="26"/>
      <c r="BS100" s="26"/>
      <c r="BT100" s="26"/>
      <c r="BU100" s="26"/>
      <c r="BV100" s="26"/>
      <c r="BW100" s="26"/>
    </row>
    <row r="101" spans="1:75" x14ac:dyDescent="0.25">
      <c r="A101" s="11" t="s">
        <v>18</v>
      </c>
      <c r="B101" s="15" t="s">
        <v>6</v>
      </c>
      <c r="C101" s="13">
        <v>0.9</v>
      </c>
      <c r="D101" s="14"/>
      <c r="E101" s="14"/>
      <c r="F101" s="14"/>
      <c r="G101" s="14"/>
      <c r="H101" s="14"/>
      <c r="I101" s="14"/>
      <c r="J101" s="14"/>
      <c r="K101" s="14"/>
      <c r="L101" s="14">
        <v>27.971392691427859</v>
      </c>
      <c r="M101" s="14">
        <v>25.978450231569632</v>
      </c>
      <c r="N101" s="14">
        <v>24.162147636997581</v>
      </c>
      <c r="O101" s="14">
        <v>22.474527308414743</v>
      </c>
      <c r="P101" s="14">
        <v>20.939035830761657</v>
      </c>
      <c r="Q101" s="14">
        <v>19.608844944900408</v>
      </c>
      <c r="R101" s="14">
        <v>18.417328729159689</v>
      </c>
      <c r="S101" s="14">
        <v>17.299773876763936</v>
      </c>
      <c r="T101" s="14">
        <v>16.278850771458281</v>
      </c>
      <c r="U101" s="14">
        <v>15.354761032336043</v>
      </c>
      <c r="V101" s="14">
        <v>14.513815060486833</v>
      </c>
      <c r="W101" s="14">
        <v>13.785810138353851</v>
      </c>
      <c r="X101" s="14">
        <v>13.161564114449373</v>
      </c>
      <c r="Y101" s="14">
        <v>12.586813686399445</v>
      </c>
      <c r="Z101" s="14">
        <v>12.038953291313547</v>
      </c>
      <c r="AA101" s="14">
        <v>11.536880450012376</v>
      </c>
      <c r="AB101" s="14">
        <v>11.081858351206462</v>
      </c>
      <c r="AC101" s="14">
        <v>10.668583096776924</v>
      </c>
      <c r="AD101" s="14">
        <v>10.290897670253834</v>
      </c>
      <c r="AE101" s="14">
        <v>9.9523041509513543</v>
      </c>
      <c r="AF101" s="14">
        <v>9.6309973133302496</v>
      </c>
      <c r="AG101" s="14">
        <v>9.327157642018463</v>
      </c>
      <c r="AH101" s="14">
        <v>9.0438612593418277</v>
      </c>
      <c r="AI101" s="14">
        <v>8.7782966528012114</v>
      </c>
      <c r="AJ101" s="14">
        <v>8.526206292052894</v>
      </c>
      <c r="AK101" s="14">
        <v>8.2890666879914647</v>
      </c>
      <c r="AL101" s="14">
        <v>8.0672875722799695</v>
      </c>
      <c r="AM101" s="14">
        <v>7.8490274067078074</v>
      </c>
      <c r="AN101" s="14">
        <v>7.6444706221418972</v>
      </c>
      <c r="AO101" s="14">
        <v>7.4486275127338351</v>
      </c>
      <c r="AP101" s="14">
        <v>7.2583778522296694</v>
      </c>
      <c r="AQ101" s="14">
        <v>7.0730854501954425</v>
      </c>
      <c r="AR101" s="14">
        <v>6.8986545857421122</v>
      </c>
      <c r="AS101" s="14">
        <v>6.7308906863702127</v>
      </c>
      <c r="AT101" s="14">
        <v>6.565866352297995</v>
      </c>
      <c r="AU101" s="14">
        <v>6.4067284816517782</v>
      </c>
      <c r="AV101" s="14">
        <v>6.2523133400703088</v>
      </c>
      <c r="AW101" s="14">
        <v>6.1035859362065619</v>
      </c>
      <c r="AX101" s="14">
        <v>5.958595310799776</v>
      </c>
      <c r="AY101" s="14">
        <v>5.8191958575985367</v>
      </c>
      <c r="AZ101" s="14">
        <v>5.6834288738733107</v>
      </c>
      <c r="BA101" s="14">
        <v>5.5490618788118944</v>
      </c>
      <c r="BB101" s="14">
        <v>5.41864235430109</v>
      </c>
      <c r="BC101" s="14">
        <v>5.2929923464167077</v>
      </c>
      <c r="BD101" s="14">
        <v>5.1702521359046916</v>
      </c>
      <c r="BE101" s="14">
        <v>5.047704801380501</v>
      </c>
      <c r="BF101" s="14">
        <v>4.9323176900023817</v>
      </c>
      <c r="BG101" s="14">
        <v>4.8178463720397522</v>
      </c>
      <c r="BI101" s="38"/>
      <c r="BJ101" s="35"/>
      <c r="BK101" s="35"/>
      <c r="BL101" s="35"/>
      <c r="BM101" s="35"/>
      <c r="BN101" s="35"/>
      <c r="BO101" s="35"/>
      <c r="BP101" s="35"/>
      <c r="BR101" s="26"/>
      <c r="BS101" s="26"/>
      <c r="BT101" s="26"/>
      <c r="BU101" s="26"/>
      <c r="BV101" s="26"/>
      <c r="BW101" s="26"/>
    </row>
    <row r="102" spans="1:75" x14ac:dyDescent="0.25">
      <c r="A102" s="11"/>
      <c r="B102" s="12" t="s">
        <v>5</v>
      </c>
      <c r="C102" s="13">
        <v>0.9</v>
      </c>
      <c r="D102" s="14">
        <v>51</v>
      </c>
      <c r="E102" s="14">
        <v>51</v>
      </c>
      <c r="F102" s="14">
        <v>50</v>
      </c>
      <c r="G102" s="14">
        <v>42</v>
      </c>
      <c r="H102" s="14">
        <v>41</v>
      </c>
      <c r="I102" s="14">
        <v>36</v>
      </c>
      <c r="J102" s="14">
        <v>35</v>
      </c>
      <c r="K102" s="14">
        <v>37</v>
      </c>
      <c r="L102" s="14">
        <v>34</v>
      </c>
      <c r="M102" s="14">
        <v>28</v>
      </c>
      <c r="N102" s="14">
        <v>27</v>
      </c>
      <c r="O102" s="14">
        <v>27</v>
      </c>
      <c r="P102" s="14">
        <v>24</v>
      </c>
      <c r="Q102" s="14">
        <v>25</v>
      </c>
      <c r="R102" s="14">
        <v>25</v>
      </c>
      <c r="S102" s="14">
        <v>14</v>
      </c>
      <c r="T102" s="14">
        <v>14</v>
      </c>
      <c r="U102" s="14">
        <v>13</v>
      </c>
      <c r="V102" s="14">
        <v>11</v>
      </c>
      <c r="W102" s="14">
        <v>11</v>
      </c>
      <c r="X102" s="14">
        <v>11</v>
      </c>
      <c r="Y102" s="14">
        <v>10</v>
      </c>
      <c r="Z102" s="14">
        <v>7</v>
      </c>
      <c r="AA102" s="14">
        <v>5</v>
      </c>
      <c r="AB102" s="14">
        <v>6</v>
      </c>
      <c r="AC102" s="14">
        <v>5</v>
      </c>
      <c r="AD102" s="14">
        <v>4</v>
      </c>
      <c r="AE102" s="14">
        <v>4</v>
      </c>
      <c r="AF102" s="14">
        <v>5</v>
      </c>
      <c r="AG102" s="14">
        <v>5</v>
      </c>
      <c r="AH102" s="14">
        <v>4</v>
      </c>
      <c r="AI102" s="14">
        <v>4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Y102" s="14">
        <v>0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I102" s="42"/>
      <c r="BJ102" s="36"/>
      <c r="BK102" s="36"/>
      <c r="BL102" s="36"/>
      <c r="BM102" s="36"/>
      <c r="BN102" s="36"/>
      <c r="BO102" s="36"/>
      <c r="BP102" s="36"/>
      <c r="BR102" s="27">
        <v>149</v>
      </c>
      <c r="BS102" s="27">
        <v>51</v>
      </c>
      <c r="BT102" s="27">
        <v>193</v>
      </c>
      <c r="BU102" s="27">
        <v>70</v>
      </c>
      <c r="BV102" s="27">
        <v>1606</v>
      </c>
      <c r="BW102" s="27">
        <v>489</v>
      </c>
    </row>
    <row r="103" spans="1:75" x14ac:dyDescent="0.25">
      <c r="A103" s="7" t="s">
        <v>18</v>
      </c>
      <c r="B103" s="8" t="s">
        <v>21</v>
      </c>
      <c r="C103" s="9">
        <v>0.9</v>
      </c>
      <c r="D103" s="10"/>
      <c r="E103" s="10"/>
      <c r="F103" s="10"/>
      <c r="G103" s="10"/>
      <c r="H103" s="10"/>
      <c r="I103" s="10"/>
      <c r="J103" s="10"/>
      <c r="K103" s="10"/>
      <c r="L103" s="10">
        <v>42.571307671933631</v>
      </c>
      <c r="M103" s="10">
        <v>43.117663916388253</v>
      </c>
      <c r="N103" s="10">
        <v>43.639167336100407</v>
      </c>
      <c r="O103" s="10">
        <v>44.132708402413328</v>
      </c>
      <c r="P103" s="10">
        <v>44.604913922077166</v>
      </c>
      <c r="Q103" s="10">
        <v>45.066474483505225</v>
      </c>
      <c r="R103" s="10">
        <v>45.517377227133551</v>
      </c>
      <c r="S103" s="10">
        <v>45.956408756861883</v>
      </c>
      <c r="T103" s="10">
        <v>46.386708387345458</v>
      </c>
      <c r="U103" s="10">
        <v>46.808175820625181</v>
      </c>
      <c r="V103" s="10">
        <v>47.218592047537712</v>
      </c>
      <c r="W103" s="10">
        <v>47.624152753692769</v>
      </c>
      <c r="X103" s="10">
        <v>48.023721087802315</v>
      </c>
      <c r="Y103" s="10">
        <v>48.418727553910536</v>
      </c>
      <c r="Z103" s="10">
        <v>48.807451242131442</v>
      </c>
      <c r="AA103" s="10">
        <v>49.189801172896225</v>
      </c>
      <c r="AB103" s="10">
        <v>49.565870189815577</v>
      </c>
      <c r="AC103" s="10">
        <v>49.936100110392935</v>
      </c>
      <c r="AD103" s="10">
        <v>50.301380733057989</v>
      </c>
      <c r="AE103" s="10">
        <v>50.662127927961905</v>
      </c>
      <c r="AF103" s="10">
        <v>51.018295610564252</v>
      </c>
      <c r="AG103" s="10">
        <v>51.369559849742863</v>
      </c>
      <c r="AH103" s="10">
        <v>51.716046750185825</v>
      </c>
      <c r="AI103" s="10">
        <v>52.058024542599533</v>
      </c>
      <c r="AJ103" s="10">
        <v>52.39544126214777</v>
      </c>
      <c r="AK103" s="10">
        <v>52.72848635491065</v>
      </c>
      <c r="AL103" s="10">
        <v>53.057225387602983</v>
      </c>
      <c r="AM103" s="10">
        <v>53.381859282164832</v>
      </c>
      <c r="AN103" s="10">
        <v>53.702283182291666</v>
      </c>
      <c r="AO103" s="10">
        <v>54.018839574378184</v>
      </c>
      <c r="AP103" s="10">
        <v>54.331393207955983</v>
      </c>
      <c r="AQ103" s="10">
        <v>54.640055360881341</v>
      </c>
      <c r="AR103" s="10">
        <v>54.944867582902759</v>
      </c>
      <c r="AS103" s="10">
        <v>55.245874642251628</v>
      </c>
      <c r="AT103" s="10">
        <v>55.543405639284948</v>
      </c>
      <c r="AU103" s="10">
        <v>55.837303278146699</v>
      </c>
      <c r="AV103" s="10">
        <v>56.127576810610968</v>
      </c>
      <c r="AW103" s="10">
        <v>56.41454369950899</v>
      </c>
      <c r="AX103" s="10">
        <v>56.698028172559511</v>
      </c>
      <c r="AY103" s="10">
        <v>56.97831869993896</v>
      </c>
      <c r="AZ103" s="10">
        <v>57.255239204515725</v>
      </c>
      <c r="BA103" s="10">
        <v>57.529063165504006</v>
      </c>
      <c r="BB103" s="10">
        <v>57.799587676542629</v>
      </c>
      <c r="BC103" s="10">
        <v>58.067095378857886</v>
      </c>
      <c r="BD103" s="10">
        <v>58.331662496745139</v>
      </c>
      <c r="BE103" s="10">
        <v>58.59306994445879</v>
      </c>
      <c r="BF103" s="10">
        <v>58.851854963741218</v>
      </c>
      <c r="BG103" s="10">
        <v>59.107617485282347</v>
      </c>
      <c r="BI103" s="37" t="s">
        <v>30</v>
      </c>
      <c r="BJ103" s="34">
        <f>IF(ISNUMBER(AO103-K104),(AO103-K104),"N/A")</f>
        <v>12.018839574378184</v>
      </c>
      <c r="BK103" s="34">
        <f>IF(ISNUMBER(AO103-K104),7*(AO103-K104)/30,"N/A")</f>
        <v>2.8043959006882431</v>
      </c>
      <c r="BL103" s="35">
        <f>IF(ISNUMBER(AO103-K104),(AO103-K104)/30,"N/A")</f>
        <v>0.40062798581260611</v>
      </c>
      <c r="BM103" s="35">
        <f>IF(ISNUMBER(AO105-K106),AO105-K106,"N/A")</f>
        <v>-7.692219109644153</v>
      </c>
      <c r="BN103" s="35">
        <f>IF(ISNUMBER(AO105-K106),7*(AO105-K106)/30,"N/A")</f>
        <v>-1.7948511255836357</v>
      </c>
      <c r="BO103" s="35">
        <f>IF(ISNUMBER(AO105-K106),(AO105-K106)/30,"N/A")</f>
        <v>-0.25640730365480507</v>
      </c>
      <c r="BP103" s="35">
        <f>AO105</f>
        <v>1.3077808903558465</v>
      </c>
      <c r="BR103" s="26"/>
      <c r="BS103" s="26"/>
      <c r="BT103" s="26"/>
      <c r="BU103" s="26"/>
      <c r="BV103" s="26"/>
      <c r="BW103" s="26"/>
    </row>
    <row r="104" spans="1:75" x14ac:dyDescent="0.25">
      <c r="A104" s="11"/>
      <c r="B104" s="12" t="s">
        <v>5</v>
      </c>
      <c r="C104" s="13">
        <v>0.9</v>
      </c>
      <c r="D104" s="14">
        <v>40</v>
      </c>
      <c r="E104" s="14">
        <v>40</v>
      </c>
      <c r="F104" s="14">
        <v>41</v>
      </c>
      <c r="G104" s="14">
        <v>41</v>
      </c>
      <c r="H104" s="14">
        <v>41</v>
      </c>
      <c r="I104" s="14">
        <v>42</v>
      </c>
      <c r="J104" s="14">
        <v>42</v>
      </c>
      <c r="K104" s="14">
        <v>42</v>
      </c>
      <c r="L104" s="14">
        <v>43</v>
      </c>
      <c r="M104" s="14">
        <v>43</v>
      </c>
      <c r="N104" s="14">
        <v>43</v>
      </c>
      <c r="O104" s="14">
        <v>44</v>
      </c>
      <c r="P104" s="14">
        <v>44</v>
      </c>
      <c r="Q104" s="14">
        <v>44</v>
      </c>
      <c r="R104" s="14">
        <v>45</v>
      </c>
      <c r="S104" s="14">
        <v>45</v>
      </c>
      <c r="T104" s="14">
        <v>45</v>
      </c>
      <c r="U104" s="14">
        <v>45</v>
      </c>
      <c r="V104" s="14">
        <v>45</v>
      </c>
      <c r="W104" s="14">
        <v>45</v>
      </c>
      <c r="X104" s="14">
        <v>45</v>
      </c>
      <c r="Y104" s="14">
        <v>45</v>
      </c>
      <c r="Z104" s="14">
        <v>45</v>
      </c>
      <c r="AA104" s="14">
        <v>45</v>
      </c>
      <c r="AB104" s="14">
        <v>45</v>
      </c>
      <c r="AC104" s="14">
        <v>46</v>
      </c>
      <c r="AD104" s="14">
        <v>46</v>
      </c>
      <c r="AE104" s="14">
        <v>46</v>
      </c>
      <c r="AF104" s="14">
        <v>46</v>
      </c>
      <c r="AG104" s="14">
        <v>46</v>
      </c>
      <c r="AH104" s="14">
        <v>46</v>
      </c>
      <c r="AI104" s="14">
        <v>46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0</v>
      </c>
      <c r="BG104" s="14">
        <v>0</v>
      </c>
      <c r="BI104" s="38"/>
      <c r="BJ104" s="35"/>
      <c r="BK104" s="35"/>
      <c r="BL104" s="35"/>
      <c r="BM104" s="35"/>
      <c r="BN104" s="35"/>
      <c r="BO104" s="35"/>
      <c r="BP104" s="35"/>
      <c r="BR104" s="26"/>
      <c r="BS104" s="26"/>
      <c r="BT104" s="26"/>
      <c r="BU104" s="26"/>
      <c r="BV104" s="26"/>
      <c r="BW104" s="26"/>
    </row>
    <row r="105" spans="1:75" x14ac:dyDescent="0.25">
      <c r="A105" s="11" t="s">
        <v>18</v>
      </c>
      <c r="B105" s="15" t="s">
        <v>22</v>
      </c>
      <c r="C105" s="13">
        <v>0.9</v>
      </c>
      <c r="D105" s="14"/>
      <c r="E105" s="14"/>
      <c r="F105" s="14"/>
      <c r="G105" s="14"/>
      <c r="H105" s="14"/>
      <c r="I105" s="14"/>
      <c r="J105" s="14"/>
      <c r="K105" s="14"/>
      <c r="L105" s="14">
        <v>8.3086449870573187</v>
      </c>
      <c r="M105" s="14">
        <v>7.6777153418916289</v>
      </c>
      <c r="N105" s="14">
        <v>7.0999079157101104</v>
      </c>
      <c r="O105" s="14">
        <v>6.5491350304062834</v>
      </c>
      <c r="P105" s="14">
        <v>6.0430933111038438</v>
      </c>
      <c r="Q105" s="14">
        <v>5.5927560933175329</v>
      </c>
      <c r="R105" s="14">
        <v>5.1824661067575555</v>
      </c>
      <c r="S105" s="14">
        <v>4.807812256425736</v>
      </c>
      <c r="T105" s="14">
        <v>4.4680376503322297</v>
      </c>
      <c r="U105" s="14">
        <v>4.1562594230030756</v>
      </c>
      <c r="V105" s="14">
        <v>3.8653565095267197</v>
      </c>
      <c r="W105" s="14">
        <v>3.605654174149783</v>
      </c>
      <c r="X105" s="14">
        <v>3.3811168446809123</v>
      </c>
      <c r="Y105" s="14">
        <v>3.1675842714810827</v>
      </c>
      <c r="Z105" s="14">
        <v>2.9764902862749159</v>
      </c>
      <c r="AA105" s="14">
        <v>2.8049314650963488</v>
      </c>
      <c r="AB105" s="14">
        <v>2.6351321928888289</v>
      </c>
      <c r="AC105" s="14">
        <v>2.4899105769855896</v>
      </c>
      <c r="AD105" s="14">
        <v>2.354212753025732</v>
      </c>
      <c r="AE105" s="14">
        <v>2.2211603649163605</v>
      </c>
      <c r="AF105" s="14">
        <v>2.1080680866544048</v>
      </c>
      <c r="AG105" s="14">
        <v>1.9943095288873955</v>
      </c>
      <c r="AH105" s="14">
        <v>1.889519558594484</v>
      </c>
      <c r="AI105" s="14">
        <v>1.7911326431234138</v>
      </c>
      <c r="AJ105" s="14">
        <v>1.6961310240344523</v>
      </c>
      <c r="AK105" s="14">
        <v>1.6134340347795235</v>
      </c>
      <c r="AL105" s="14">
        <v>1.5292758439794971</v>
      </c>
      <c r="AM105" s="14">
        <v>1.4525311230072</v>
      </c>
      <c r="AN105" s="14">
        <v>1.3772612679477998</v>
      </c>
      <c r="AO105" s="14">
        <v>1.3077808903558465</v>
      </c>
      <c r="AP105" s="14">
        <v>1.2411882310023434</v>
      </c>
      <c r="AQ105" s="14">
        <v>1.1752116925650908</v>
      </c>
      <c r="AR105" s="14">
        <v>1.1123774377556037</v>
      </c>
      <c r="AS105" s="14">
        <v>1.0505889203334982</v>
      </c>
      <c r="AT105" s="14">
        <v>0.99304432665799314</v>
      </c>
      <c r="AU105" s="14">
        <v>0.93667003649517411</v>
      </c>
      <c r="AV105" s="14">
        <v>0.88302633806371622</v>
      </c>
      <c r="AW105" s="14">
        <v>0.83176419560251413</v>
      </c>
      <c r="AX105" s="14">
        <v>0.78127866002000224</v>
      </c>
      <c r="AY105" s="14">
        <v>0.73244304530215998</v>
      </c>
      <c r="AZ105" s="14">
        <v>0.68514590701460376</v>
      </c>
      <c r="BA105" s="14">
        <v>0.63967814139982082</v>
      </c>
      <c r="BB105" s="14">
        <v>0.59546470414957253</v>
      </c>
      <c r="BC105" s="14">
        <v>0.55147980644937433</v>
      </c>
      <c r="BD105" s="14">
        <v>0.51154603230087736</v>
      </c>
      <c r="BE105" s="14">
        <v>0.47019283226492598</v>
      </c>
      <c r="BF105" s="14">
        <v>0.43220782293493876</v>
      </c>
      <c r="BG105" s="14">
        <v>0.39438789188752615</v>
      </c>
      <c r="BI105" s="38"/>
      <c r="BJ105" s="35"/>
      <c r="BK105" s="35"/>
      <c r="BL105" s="35"/>
      <c r="BM105" s="35"/>
      <c r="BN105" s="35"/>
      <c r="BO105" s="35"/>
      <c r="BP105" s="35"/>
      <c r="BR105" s="26"/>
      <c r="BS105" s="26"/>
      <c r="BT105" s="26"/>
      <c r="BU105" s="26"/>
      <c r="BV105" s="26"/>
      <c r="BW105" s="26"/>
    </row>
    <row r="106" spans="1:75" ht="15.75" thickBot="1" x14ac:dyDescent="0.3">
      <c r="A106" s="16"/>
      <c r="B106" s="17" t="s">
        <v>5</v>
      </c>
      <c r="C106" s="18">
        <v>0.9</v>
      </c>
      <c r="D106" s="19">
        <v>11</v>
      </c>
      <c r="E106" s="19">
        <v>9</v>
      </c>
      <c r="F106" s="19">
        <v>8</v>
      </c>
      <c r="G106" s="19">
        <v>8</v>
      </c>
      <c r="H106" s="19">
        <v>6</v>
      </c>
      <c r="I106" s="19">
        <v>8</v>
      </c>
      <c r="J106" s="19">
        <v>8</v>
      </c>
      <c r="K106" s="19">
        <v>9</v>
      </c>
      <c r="L106" s="19">
        <v>9</v>
      </c>
      <c r="M106" s="19">
        <v>6</v>
      </c>
      <c r="N106" s="19">
        <v>5</v>
      </c>
      <c r="O106" s="19">
        <v>5</v>
      </c>
      <c r="P106" s="19">
        <v>4</v>
      </c>
      <c r="Q106" s="19">
        <v>4</v>
      </c>
      <c r="R106" s="19">
        <v>5</v>
      </c>
      <c r="S106" s="19">
        <v>5</v>
      </c>
      <c r="T106" s="19">
        <v>5</v>
      </c>
      <c r="U106" s="19">
        <v>4</v>
      </c>
      <c r="V106" s="19">
        <v>4</v>
      </c>
      <c r="W106" s="19">
        <v>4</v>
      </c>
      <c r="X106" s="19">
        <v>4</v>
      </c>
      <c r="Y106" s="19">
        <v>3</v>
      </c>
      <c r="Z106" s="19">
        <v>3</v>
      </c>
      <c r="AA106" s="19">
        <v>2</v>
      </c>
      <c r="AB106" s="19">
        <v>2</v>
      </c>
      <c r="AC106" s="19">
        <v>1</v>
      </c>
      <c r="AD106" s="19">
        <v>1</v>
      </c>
      <c r="AE106" s="19">
        <v>1</v>
      </c>
      <c r="AF106" s="19">
        <v>1</v>
      </c>
      <c r="AG106" s="19">
        <v>1</v>
      </c>
      <c r="AH106" s="19">
        <v>1</v>
      </c>
      <c r="AI106" s="19">
        <v>1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I106" s="39"/>
      <c r="BJ106" s="40"/>
      <c r="BK106" s="40"/>
      <c r="BL106" s="40"/>
      <c r="BM106" s="40"/>
      <c r="BN106" s="40"/>
      <c r="BO106" s="40"/>
      <c r="BP106" s="40"/>
      <c r="BR106" s="28"/>
      <c r="BS106" s="28"/>
      <c r="BT106" s="28"/>
      <c r="BU106" s="28"/>
      <c r="BV106" s="28"/>
      <c r="BW106" s="28"/>
    </row>
    <row r="107" spans="1:75" ht="15" customHeight="1" x14ac:dyDescent="0.25">
      <c r="A107" s="7" t="s">
        <v>19</v>
      </c>
      <c r="B107" s="15" t="s">
        <v>4</v>
      </c>
      <c r="C107" s="13">
        <v>0.9</v>
      </c>
      <c r="D107" s="14"/>
      <c r="E107" s="14"/>
      <c r="F107" s="14"/>
      <c r="G107" s="14"/>
      <c r="H107" s="14"/>
      <c r="I107" s="14"/>
      <c r="J107" s="14"/>
      <c r="K107" s="14"/>
      <c r="L107" s="14">
        <v>332.75104525498045</v>
      </c>
      <c r="M107" s="14">
        <v>337.29467890342204</v>
      </c>
      <c r="N107" s="14">
        <v>341.64655522870783</v>
      </c>
      <c r="O107" s="14">
        <v>345.78524575816346</v>
      </c>
      <c r="P107" s="14">
        <v>349.76179797782663</v>
      </c>
      <c r="Q107" s="14">
        <v>353.66307379288145</v>
      </c>
      <c r="R107" s="14">
        <v>357.52656545370911</v>
      </c>
      <c r="S107" s="14">
        <v>361.34977616072189</v>
      </c>
      <c r="T107" s="14">
        <v>365.11528876371909</v>
      </c>
      <c r="U107" s="14">
        <v>368.80782949649296</v>
      </c>
      <c r="V107" s="14">
        <v>372.42680029185249</v>
      </c>
      <c r="W107" s="14">
        <v>375.99091465166993</v>
      </c>
      <c r="X107" s="14">
        <v>379.50959729164327</v>
      </c>
      <c r="Y107" s="14">
        <v>382.99043606152122</v>
      </c>
      <c r="Z107" s="14">
        <v>386.41782192267596</v>
      </c>
      <c r="AA107" s="14">
        <v>389.79286462896249</v>
      </c>
      <c r="AB107" s="14">
        <v>393.11576682375471</v>
      </c>
      <c r="AC107" s="14">
        <v>396.39557132592637</v>
      </c>
      <c r="AD107" s="14">
        <v>399.63284786894468</v>
      </c>
      <c r="AE107" s="14">
        <v>402.82697719372732</v>
      </c>
      <c r="AF107" s="14">
        <v>405.98266441508122</v>
      </c>
      <c r="AG107" s="14">
        <v>409.09428024095939</v>
      </c>
      <c r="AH107" s="14">
        <v>412.16247645814258</v>
      </c>
      <c r="AI107" s="14">
        <v>415.19302917996924</v>
      </c>
      <c r="AJ107" s="14">
        <v>418.18599651310672</v>
      </c>
      <c r="AK107" s="14">
        <v>421.14249556223166</v>
      </c>
      <c r="AL107" s="14">
        <v>424.05784800425232</v>
      </c>
      <c r="AM107" s="14">
        <v>426.93706047176465</v>
      </c>
      <c r="AN107" s="14">
        <v>429.78090777557867</v>
      </c>
      <c r="AO107" s="14">
        <v>432.59025516846441</v>
      </c>
      <c r="AP107" s="14">
        <v>435.36474465662695</v>
      </c>
      <c r="AQ107" s="14">
        <v>438.10491215936355</v>
      </c>
      <c r="AR107" s="14">
        <v>440.81098712649379</v>
      </c>
      <c r="AS107" s="14">
        <v>443.48321493423578</v>
      </c>
      <c r="AT107" s="14">
        <v>446.12707667856029</v>
      </c>
      <c r="AU107" s="14">
        <v>448.73859940280181</v>
      </c>
      <c r="AV107" s="14">
        <v>451.31735886897172</v>
      </c>
      <c r="AW107" s="14">
        <v>453.86867441492745</v>
      </c>
      <c r="AX107" s="14">
        <v>456.38853020558543</v>
      </c>
      <c r="AY107" s="14">
        <v>458.88164962211567</v>
      </c>
      <c r="AZ107" s="14">
        <v>461.34393706619841</v>
      </c>
      <c r="BA107" s="14">
        <v>463.78004848326339</v>
      </c>
      <c r="BB107" s="14">
        <v>466.18575451031597</v>
      </c>
      <c r="BC107" s="14">
        <v>468.56568927546857</v>
      </c>
      <c r="BD107" s="14">
        <v>470.92079836874632</v>
      </c>
      <c r="BE107" s="14">
        <v>473.24625255573767</v>
      </c>
      <c r="BF107" s="14">
        <v>475.5517393023041</v>
      </c>
      <c r="BG107" s="14">
        <v>477.82878995860767</v>
      </c>
      <c r="BI107" s="41" t="s">
        <v>29</v>
      </c>
      <c r="BJ107" s="34">
        <f>IF(ISNUMBER(AO107-K108),(AO107-K108),"N/A")</f>
        <v>104.59025516846441</v>
      </c>
      <c r="BK107" s="34">
        <f>IF(ISNUMBER(AO107-K108),7*(AO107-K108)/30,"N/A")</f>
        <v>24.404392872641697</v>
      </c>
      <c r="BL107" s="34">
        <f>IF(ISNUMBER(AO107-K108),(AO107-K108)/30,"N/A")</f>
        <v>3.4863418389488134</v>
      </c>
      <c r="BM107" s="34">
        <f>IF(ISNUMBER(AO109-K110),AO109-K110,"N/A")</f>
        <v>-64.07688758443166</v>
      </c>
      <c r="BN107" s="34">
        <f>IF(ISNUMBER(AO109-K110),7*(AO109-K110)/30,"N/A")</f>
        <v>-14.95127376970072</v>
      </c>
      <c r="BO107" s="34">
        <f>IF(ISNUMBER(AO109-K110),(AO109-K110)/30,"N/A")</f>
        <v>-2.1358962528143888</v>
      </c>
      <c r="BP107" s="34">
        <f>AO109</f>
        <v>22.923112415568347</v>
      </c>
      <c r="BR107" s="26"/>
      <c r="BS107" s="26"/>
      <c r="BT107" s="26"/>
      <c r="BU107" s="26"/>
      <c r="BV107" s="26"/>
      <c r="BW107" s="26"/>
    </row>
    <row r="108" spans="1:75" x14ac:dyDescent="0.25">
      <c r="A108" s="11"/>
      <c r="B108" s="12" t="s">
        <v>5</v>
      </c>
      <c r="C108" s="13">
        <v>0.9</v>
      </c>
      <c r="D108" s="14">
        <v>290</v>
      </c>
      <c r="E108" s="14">
        <v>301</v>
      </c>
      <c r="F108" s="14">
        <v>311</v>
      </c>
      <c r="G108" s="14">
        <v>315</v>
      </c>
      <c r="H108" s="14">
        <v>320</v>
      </c>
      <c r="I108" s="14">
        <v>321</v>
      </c>
      <c r="J108" s="14">
        <v>325</v>
      </c>
      <c r="K108" s="14">
        <v>328</v>
      </c>
      <c r="L108" s="14">
        <v>330</v>
      </c>
      <c r="M108" s="14">
        <v>337</v>
      </c>
      <c r="N108" s="14">
        <v>339</v>
      </c>
      <c r="O108" s="14">
        <v>343</v>
      </c>
      <c r="P108" s="14">
        <v>343</v>
      </c>
      <c r="Q108" s="14">
        <v>345</v>
      </c>
      <c r="R108" s="14">
        <v>345</v>
      </c>
      <c r="S108" s="14">
        <v>345</v>
      </c>
      <c r="T108" s="14">
        <v>346</v>
      </c>
      <c r="U108" s="14">
        <v>348</v>
      </c>
      <c r="V108" s="14">
        <v>350</v>
      </c>
      <c r="W108" s="14">
        <v>350</v>
      </c>
      <c r="X108" s="14">
        <v>350</v>
      </c>
      <c r="Y108" s="14">
        <v>350</v>
      </c>
      <c r="Z108" s="14">
        <v>351</v>
      </c>
      <c r="AA108" s="14">
        <v>351</v>
      </c>
      <c r="AB108" s="14">
        <v>352</v>
      </c>
      <c r="AC108" s="14">
        <v>353</v>
      </c>
      <c r="AD108" s="14">
        <v>354</v>
      </c>
      <c r="AE108" s="14">
        <v>354</v>
      </c>
      <c r="AF108" s="14">
        <v>354</v>
      </c>
      <c r="AG108" s="14">
        <v>355</v>
      </c>
      <c r="AH108" s="14">
        <v>356</v>
      </c>
      <c r="AI108" s="14">
        <v>356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Y108" s="14">
        <v>0</v>
      </c>
      <c r="AZ108" s="14">
        <v>0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0</v>
      </c>
      <c r="BG108" s="14">
        <v>0</v>
      </c>
      <c r="BI108" s="38"/>
      <c r="BJ108" s="35"/>
      <c r="BK108" s="35"/>
      <c r="BL108" s="35"/>
      <c r="BM108" s="35"/>
      <c r="BN108" s="35"/>
      <c r="BO108" s="35"/>
      <c r="BP108" s="35"/>
      <c r="BR108" s="26"/>
      <c r="BS108" s="26"/>
      <c r="BT108" s="26"/>
      <c r="BU108" s="26"/>
      <c r="BV108" s="26"/>
      <c r="BW108" s="26"/>
    </row>
    <row r="109" spans="1:75" x14ac:dyDescent="0.25">
      <c r="A109" s="11" t="s">
        <v>19</v>
      </c>
      <c r="B109" s="15" t="s">
        <v>6</v>
      </c>
      <c r="C109" s="13">
        <v>0.9</v>
      </c>
      <c r="D109" s="14"/>
      <c r="E109" s="14"/>
      <c r="F109" s="14"/>
      <c r="G109" s="14"/>
      <c r="H109" s="14"/>
      <c r="I109" s="14"/>
      <c r="J109" s="14"/>
      <c r="K109" s="14"/>
      <c r="L109" s="14">
        <v>81.944427859224746</v>
      </c>
      <c r="M109" s="14">
        <v>76.188569848729813</v>
      </c>
      <c r="N109" s="14">
        <v>70.922569264599431</v>
      </c>
      <c r="O109" s="14">
        <v>66.038923447063468</v>
      </c>
      <c r="P109" s="14">
        <v>61.602617780669746</v>
      </c>
      <c r="Q109" s="14">
        <v>57.755373502796779</v>
      </c>
      <c r="R109" s="14">
        <v>54.314511142381633</v>
      </c>
      <c r="S109" s="14">
        <v>51.097365500293265</v>
      </c>
      <c r="T109" s="14">
        <v>48.142867943784502</v>
      </c>
      <c r="U109" s="14">
        <v>45.453960855502388</v>
      </c>
      <c r="V109" s="14">
        <v>43.015672114158392</v>
      </c>
      <c r="W109" s="14">
        <v>40.906912050320372</v>
      </c>
      <c r="X109" s="14">
        <v>39.097379213004686</v>
      </c>
      <c r="Y109" s="14">
        <v>37.446961029272188</v>
      </c>
      <c r="Z109" s="14">
        <v>35.878185969798707</v>
      </c>
      <c r="AA109" s="14">
        <v>34.438687530310126</v>
      </c>
      <c r="AB109" s="14">
        <v>33.131441935932415</v>
      </c>
      <c r="AC109" s="14">
        <v>31.952193214388966</v>
      </c>
      <c r="AD109" s="14">
        <v>30.87891643515632</v>
      </c>
      <c r="AE109" s="14">
        <v>29.915777468420838</v>
      </c>
      <c r="AF109" s="14">
        <v>29.010395715599628</v>
      </c>
      <c r="AG109" s="14">
        <v>28.158951149435978</v>
      </c>
      <c r="AH109" s="14">
        <v>27.363784997015369</v>
      </c>
      <c r="AI109" s="14">
        <v>26.6190917710836</v>
      </c>
      <c r="AJ109" s="14">
        <v>25.91563784913787</v>
      </c>
      <c r="AK109" s="14">
        <v>25.253609951437575</v>
      </c>
      <c r="AL109" s="14">
        <v>24.634009406839276</v>
      </c>
      <c r="AM109" s="14">
        <v>24.030667475171029</v>
      </c>
      <c r="AN109" s="14">
        <v>23.465110729849705</v>
      </c>
      <c r="AO109" s="14">
        <v>22.923112415568347</v>
      </c>
      <c r="AP109" s="14">
        <v>22.395105030276611</v>
      </c>
      <c r="AQ109" s="14">
        <v>21.884315679910166</v>
      </c>
      <c r="AR109" s="14">
        <v>21.402771444985426</v>
      </c>
      <c r="AS109" s="14">
        <v>20.938047711631931</v>
      </c>
      <c r="AT109" s="14">
        <v>20.48429143740103</v>
      </c>
      <c r="AU109" s="14">
        <v>20.047342432141335</v>
      </c>
      <c r="AV109" s="14">
        <v>19.623413624103563</v>
      </c>
      <c r="AW109" s="14">
        <v>19.214597267778522</v>
      </c>
      <c r="AX109" s="14">
        <v>18.816321170441018</v>
      </c>
      <c r="AY109" s="14">
        <v>18.432558278667759</v>
      </c>
      <c r="AZ109" s="14">
        <v>18.058108135633976</v>
      </c>
      <c r="BA109" s="14">
        <v>17.689303536113975</v>
      </c>
      <c r="BB109" s="14">
        <v>17.331091268509425</v>
      </c>
      <c r="BC109" s="14">
        <v>16.985351376303811</v>
      </c>
      <c r="BD109" s="14">
        <v>16.647659528663961</v>
      </c>
      <c r="BE109" s="14">
        <v>16.31121805977104</v>
      </c>
      <c r="BF109" s="14">
        <v>15.992926862275302</v>
      </c>
      <c r="BG109" s="14">
        <v>15.67744932836287</v>
      </c>
      <c r="BI109" s="38"/>
      <c r="BJ109" s="35"/>
      <c r="BK109" s="35"/>
      <c r="BL109" s="35"/>
      <c r="BM109" s="35"/>
      <c r="BN109" s="35"/>
      <c r="BO109" s="35"/>
      <c r="BP109" s="35"/>
      <c r="BR109" s="26"/>
      <c r="BS109" s="26"/>
      <c r="BT109" s="26"/>
      <c r="BU109" s="26"/>
      <c r="BV109" s="26"/>
      <c r="BW109" s="26"/>
    </row>
    <row r="110" spans="1:75" x14ac:dyDescent="0.25">
      <c r="A110" s="11"/>
      <c r="B110" s="12" t="s">
        <v>5</v>
      </c>
      <c r="C110" s="13">
        <v>0.9</v>
      </c>
      <c r="D110" s="14">
        <v>138</v>
      </c>
      <c r="E110" s="14">
        <v>127</v>
      </c>
      <c r="F110" s="14">
        <v>121</v>
      </c>
      <c r="G110" s="14">
        <v>113</v>
      </c>
      <c r="H110" s="14">
        <v>109</v>
      </c>
      <c r="I110" s="14">
        <v>88</v>
      </c>
      <c r="J110" s="14">
        <v>86</v>
      </c>
      <c r="K110" s="14">
        <v>87</v>
      </c>
      <c r="L110" s="14">
        <v>77</v>
      </c>
      <c r="M110" s="14">
        <v>77</v>
      </c>
      <c r="N110" s="14">
        <v>70</v>
      </c>
      <c r="O110" s="14">
        <v>63</v>
      </c>
      <c r="P110" s="14">
        <v>50</v>
      </c>
      <c r="Q110" s="14">
        <v>50</v>
      </c>
      <c r="R110" s="14">
        <v>48</v>
      </c>
      <c r="S110" s="14">
        <v>44</v>
      </c>
      <c r="T110" s="14">
        <v>41</v>
      </c>
      <c r="U110" s="14">
        <v>38</v>
      </c>
      <c r="V110" s="14">
        <v>33</v>
      </c>
      <c r="W110" s="14">
        <v>27</v>
      </c>
      <c r="X110" s="14">
        <v>27</v>
      </c>
      <c r="Y110" s="14">
        <v>27</v>
      </c>
      <c r="Z110" s="14">
        <v>21</v>
      </c>
      <c r="AA110" s="14">
        <v>15</v>
      </c>
      <c r="AB110" s="14">
        <v>13</v>
      </c>
      <c r="AC110" s="14">
        <v>13</v>
      </c>
      <c r="AD110" s="14">
        <v>9</v>
      </c>
      <c r="AE110" s="14">
        <v>9</v>
      </c>
      <c r="AF110" s="14">
        <v>8</v>
      </c>
      <c r="AG110" s="14">
        <v>7</v>
      </c>
      <c r="AH110" s="14">
        <v>8</v>
      </c>
      <c r="AI110" s="14">
        <v>8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0</v>
      </c>
      <c r="BI110" s="42"/>
      <c r="BJ110" s="36"/>
      <c r="BK110" s="36"/>
      <c r="BL110" s="36"/>
      <c r="BM110" s="36"/>
      <c r="BN110" s="36"/>
      <c r="BO110" s="36"/>
      <c r="BP110" s="36"/>
      <c r="BR110" s="27">
        <v>106</v>
      </c>
      <c r="BS110" s="27">
        <v>49</v>
      </c>
      <c r="BT110" s="27">
        <v>152</v>
      </c>
      <c r="BU110" s="27">
        <v>72</v>
      </c>
      <c r="BV110" s="27">
        <v>730</v>
      </c>
      <c r="BW110" s="27">
        <v>249</v>
      </c>
    </row>
    <row r="111" spans="1:75" x14ac:dyDescent="0.25">
      <c r="A111" s="7" t="s">
        <v>19</v>
      </c>
      <c r="B111" s="8" t="s">
        <v>21</v>
      </c>
      <c r="C111" s="9">
        <v>0.9</v>
      </c>
      <c r="D111" s="10"/>
      <c r="E111" s="10"/>
      <c r="F111" s="10"/>
      <c r="G111" s="10"/>
      <c r="H111" s="10"/>
      <c r="I111" s="10"/>
      <c r="J111" s="10"/>
      <c r="K111" s="10"/>
      <c r="L111" s="10">
        <v>50.679872734178055</v>
      </c>
      <c r="M111" s="10">
        <v>51.328906805484003</v>
      </c>
      <c r="N111" s="10">
        <v>51.948453676193907</v>
      </c>
      <c r="O111" s="10">
        <v>52.535058813854072</v>
      </c>
      <c r="P111" s="10">
        <v>53.095908282931461</v>
      </c>
      <c r="Q111" s="10">
        <v>53.643873600112187</v>
      </c>
      <c r="R111" s="10">
        <v>54.179228995822314</v>
      </c>
      <c r="S111" s="10">
        <v>54.700157389317347</v>
      </c>
      <c r="T111" s="10">
        <v>55.210268736001332</v>
      </c>
      <c r="U111" s="10">
        <v>55.70989701534193</v>
      </c>
      <c r="V111" s="10">
        <v>56.196448928201306</v>
      </c>
      <c r="W111" s="10">
        <v>56.6770131401246</v>
      </c>
      <c r="X111" s="10">
        <v>57.150517445526575</v>
      </c>
      <c r="Y111" s="10">
        <v>57.618477538834973</v>
      </c>
      <c r="Z111" s="10">
        <v>58.079047148690236</v>
      </c>
      <c r="AA111" s="10">
        <v>58.531952414979806</v>
      </c>
      <c r="AB111" s="10">
        <v>58.977458909627714</v>
      </c>
      <c r="AC111" s="10">
        <v>59.416091006690166</v>
      </c>
      <c r="AD111" s="10">
        <v>59.84876537364616</v>
      </c>
      <c r="AE111" s="10">
        <v>60.276098427355265</v>
      </c>
      <c r="AF111" s="10">
        <v>60.698050802028632</v>
      </c>
      <c r="AG111" s="10">
        <v>61.114156949627514</v>
      </c>
      <c r="AH111" s="10">
        <v>61.524556905533977</v>
      </c>
      <c r="AI111" s="10">
        <v>61.929634678871849</v>
      </c>
      <c r="AJ111" s="10">
        <v>62.329332482416611</v>
      </c>
      <c r="AK111" s="10">
        <v>62.72380188976129</v>
      </c>
      <c r="AL111" s="10">
        <v>63.113170450368379</v>
      </c>
      <c r="AM111" s="10">
        <v>63.497721717589002</v>
      </c>
      <c r="AN111" s="10">
        <v>63.877279479603118</v>
      </c>
      <c r="AO111" s="10">
        <v>64.252240518106589</v>
      </c>
      <c r="AP111" s="10">
        <v>64.622465560605647</v>
      </c>
      <c r="AQ111" s="10">
        <v>64.988081077184162</v>
      </c>
      <c r="AR111" s="10">
        <v>65.349135838326461</v>
      </c>
      <c r="AS111" s="10">
        <v>65.705683439256234</v>
      </c>
      <c r="AT111" s="10">
        <v>66.0581152067613</v>
      </c>
      <c r="AU111" s="10">
        <v>66.406245113606502</v>
      </c>
      <c r="AV111" s="10">
        <v>66.750081828698342</v>
      </c>
      <c r="AW111" s="10">
        <v>67.090002577135692</v>
      </c>
      <c r="AX111" s="10">
        <v>67.425799273956784</v>
      </c>
      <c r="AY111" s="10">
        <v>67.757813069352054</v>
      </c>
      <c r="AZ111" s="10">
        <v>68.085835526781878</v>
      </c>
      <c r="BA111" s="10">
        <v>68.410190708732614</v>
      </c>
      <c r="BB111" s="10">
        <v>68.730637276659962</v>
      </c>
      <c r="BC111" s="10">
        <v>69.047509683148405</v>
      </c>
      <c r="BD111" s="10">
        <v>69.360900196810718</v>
      </c>
      <c r="BE111" s="10">
        <v>69.670547557829224</v>
      </c>
      <c r="BF111" s="10">
        <v>69.977089642526806</v>
      </c>
      <c r="BG111" s="10">
        <v>70.280052490992006</v>
      </c>
      <c r="BI111" s="37" t="s">
        <v>30</v>
      </c>
      <c r="BJ111" s="34">
        <f>IF(ISNUMBER(AO111-K112),(AO111-K112),"N/A")</f>
        <v>14.252240518106589</v>
      </c>
      <c r="BK111" s="34">
        <f>IF(ISNUMBER(AO111-K112),7*(AO111-K112)/30,"N/A")</f>
        <v>3.3255227875582043</v>
      </c>
      <c r="BL111" s="35">
        <f>IF(ISNUMBER(AO111-K112),(AO111-K112)/30,"N/A")</f>
        <v>0.47507468393688629</v>
      </c>
      <c r="BM111" s="35">
        <f>IF(ISNUMBER(AO113-K114),AO113-K114,"N/A")</f>
        <v>-10.359301205787457</v>
      </c>
      <c r="BN111" s="35">
        <f>IF(ISNUMBER(AO113-K114),7*(AO113-K114)/30,"N/A")</f>
        <v>-2.4171702813504066</v>
      </c>
      <c r="BO111" s="35">
        <f>IF(ISNUMBER(AO113-K114),(AO113-K114)/30,"N/A")</f>
        <v>-0.34531004019291522</v>
      </c>
      <c r="BP111" s="35">
        <f>AO113</f>
        <v>1.6406987942125433</v>
      </c>
      <c r="BR111" s="26"/>
      <c r="BS111" s="26"/>
      <c r="BT111" s="26"/>
      <c r="BU111" s="26"/>
      <c r="BV111" s="26"/>
      <c r="BW111" s="26"/>
    </row>
    <row r="112" spans="1:75" x14ac:dyDescent="0.25">
      <c r="A112" s="11"/>
      <c r="B112" s="12" t="s">
        <v>5</v>
      </c>
      <c r="C112" s="13">
        <v>0.9</v>
      </c>
      <c r="D112" s="14">
        <v>45</v>
      </c>
      <c r="E112" s="14">
        <v>47</v>
      </c>
      <c r="F112" s="14">
        <v>49</v>
      </c>
      <c r="G112" s="14">
        <v>50</v>
      </c>
      <c r="H112" s="14">
        <v>50</v>
      </c>
      <c r="I112" s="14">
        <v>50</v>
      </c>
      <c r="J112" s="14">
        <v>50</v>
      </c>
      <c r="K112" s="14">
        <v>50</v>
      </c>
      <c r="L112" s="14">
        <v>51</v>
      </c>
      <c r="M112" s="14">
        <v>52</v>
      </c>
      <c r="N112" s="14">
        <v>52</v>
      </c>
      <c r="O112" s="14">
        <v>52</v>
      </c>
      <c r="P112" s="14">
        <v>52</v>
      </c>
      <c r="Q112" s="14">
        <v>52</v>
      </c>
      <c r="R112" s="14">
        <v>52</v>
      </c>
      <c r="S112" s="14">
        <v>54</v>
      </c>
      <c r="T112" s="14">
        <v>54</v>
      </c>
      <c r="U112" s="14">
        <v>55</v>
      </c>
      <c r="V112" s="14">
        <v>55</v>
      </c>
      <c r="W112" s="14">
        <v>55</v>
      </c>
      <c r="X112" s="14">
        <v>55</v>
      </c>
      <c r="Y112" s="14">
        <v>55</v>
      </c>
      <c r="Z112" s="14">
        <v>55</v>
      </c>
      <c r="AA112" s="14">
        <v>55</v>
      </c>
      <c r="AB112" s="14">
        <v>55</v>
      </c>
      <c r="AC112" s="14">
        <v>56</v>
      </c>
      <c r="AD112" s="14">
        <v>56</v>
      </c>
      <c r="AE112" s="14">
        <v>56</v>
      </c>
      <c r="AF112" s="14">
        <v>56</v>
      </c>
      <c r="AG112" s="14">
        <v>56</v>
      </c>
      <c r="AH112" s="14">
        <v>56</v>
      </c>
      <c r="AI112" s="14">
        <v>56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Y112" s="14">
        <v>0</v>
      </c>
      <c r="AZ112" s="14">
        <v>0</v>
      </c>
      <c r="BA112" s="14">
        <v>0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0</v>
      </c>
      <c r="BI112" s="38"/>
      <c r="BJ112" s="35"/>
      <c r="BK112" s="35"/>
      <c r="BL112" s="35"/>
      <c r="BM112" s="35"/>
      <c r="BN112" s="35"/>
      <c r="BO112" s="35"/>
      <c r="BP112" s="35"/>
      <c r="BR112" s="26"/>
      <c r="BS112" s="26"/>
      <c r="BT112" s="26"/>
      <c r="BU112" s="26"/>
      <c r="BV112" s="26"/>
      <c r="BW112" s="26"/>
    </row>
    <row r="113" spans="1:75" x14ac:dyDescent="0.25">
      <c r="A113" s="11" t="s">
        <v>19</v>
      </c>
      <c r="B113" s="15" t="s">
        <v>22</v>
      </c>
      <c r="C113" s="13">
        <v>0.9</v>
      </c>
      <c r="D113" s="14"/>
      <c r="E113" s="14"/>
      <c r="F113" s="14"/>
      <c r="G113" s="14"/>
      <c r="H113" s="14"/>
      <c r="I113" s="14"/>
      <c r="J113" s="14"/>
      <c r="K113" s="14"/>
      <c r="L113" s="14">
        <v>10.056349521797316</v>
      </c>
      <c r="M113" s="14">
        <v>9.2944222591240333</v>
      </c>
      <c r="N113" s="14">
        <v>8.5962669696599896</v>
      </c>
      <c r="O113" s="14">
        <v>7.9327725772559372</v>
      </c>
      <c r="P113" s="14">
        <v>7.3233063930593048</v>
      </c>
      <c r="Q113" s="14">
        <v>6.7807492042588127</v>
      </c>
      <c r="R113" s="14">
        <v>6.2864528018749315</v>
      </c>
      <c r="S113" s="14">
        <v>5.8348184485955841</v>
      </c>
      <c r="T113" s="14">
        <v>5.4246940322716473</v>
      </c>
      <c r="U113" s="14">
        <v>5.0487364457475694</v>
      </c>
      <c r="V113" s="14">
        <v>4.6983818125660477</v>
      </c>
      <c r="W113" s="14">
        <v>4.3852870590287267</v>
      </c>
      <c r="X113" s="14">
        <v>4.1143897512692869</v>
      </c>
      <c r="Y113" s="14">
        <v>3.858586979263273</v>
      </c>
      <c r="Z113" s="14">
        <v>3.6291123089393462</v>
      </c>
      <c r="AA113" s="14">
        <v>3.4223527675980909</v>
      </c>
      <c r="AB113" s="14">
        <v>3.2188658841993378</v>
      </c>
      <c r="AC113" s="14">
        <v>3.0441167089134726</v>
      </c>
      <c r="AD113" s="14">
        <v>2.8814412093079271</v>
      </c>
      <c r="AE113" s="14">
        <v>2.7231284978778008</v>
      </c>
      <c r="AF113" s="14">
        <v>2.5884273447803383</v>
      </c>
      <c r="AG113" s="14">
        <v>2.4535352603915972</v>
      </c>
      <c r="AH113" s="14">
        <v>2.3289831707663247</v>
      </c>
      <c r="AI113" s="14">
        <v>2.2118839727767181</v>
      </c>
      <c r="AJ113" s="14">
        <v>2.0994238525253981</v>
      </c>
      <c r="AK113" s="14">
        <v>2.001170966773818</v>
      </c>
      <c r="AL113" s="14">
        <v>1.9018811606492982</v>
      </c>
      <c r="AM113" s="14">
        <v>1.8113516378364642</v>
      </c>
      <c r="AN113" s="14">
        <v>1.7228125600572568</v>
      </c>
      <c r="AO113" s="14">
        <v>1.6406987942125433</v>
      </c>
      <c r="AP113" s="14">
        <v>1.5624157768054303</v>
      </c>
      <c r="AQ113" s="14">
        <v>1.484797884316539</v>
      </c>
      <c r="AR113" s="14">
        <v>1.4105804039080991</v>
      </c>
      <c r="AS113" s="14">
        <v>1.3384349917020346</v>
      </c>
      <c r="AT113" s="14">
        <v>1.2711293762548361</v>
      </c>
      <c r="AU113" s="14">
        <v>1.2049149172429743</v>
      </c>
      <c r="AV113" s="14">
        <v>1.1421453498100316</v>
      </c>
      <c r="AW113" s="14">
        <v>1.0820864696952717</v>
      </c>
      <c r="AX113" s="14">
        <v>1.0228945049041906</v>
      </c>
      <c r="AY113" s="14">
        <v>0.96563702018822706</v>
      </c>
      <c r="AZ113" s="14">
        <v>0.91031129904313302</v>
      </c>
      <c r="BA113" s="14">
        <v>0.85738991031956735</v>
      </c>
      <c r="BB113" s="14">
        <v>0.80564389201400233</v>
      </c>
      <c r="BC113" s="14">
        <v>0.75416680196343344</v>
      </c>
      <c r="BD113" s="14">
        <v>0.70725420009674234</v>
      </c>
      <c r="BE113" s="14">
        <v>0.65889751471052982</v>
      </c>
      <c r="BF113" s="14">
        <v>0.61435155685108445</v>
      </c>
      <c r="BG113" s="14">
        <v>0.56996233319720779</v>
      </c>
      <c r="BI113" s="38"/>
      <c r="BJ113" s="35"/>
      <c r="BK113" s="35"/>
      <c r="BL113" s="35"/>
      <c r="BM113" s="35"/>
      <c r="BN113" s="35"/>
      <c r="BO113" s="35"/>
      <c r="BP113" s="35"/>
      <c r="BR113" s="26"/>
      <c r="BS113" s="26"/>
      <c r="BT113" s="26"/>
      <c r="BU113" s="26"/>
      <c r="BV113" s="26"/>
      <c r="BW113" s="26"/>
    </row>
    <row r="114" spans="1:75" ht="15.75" thickBot="1" x14ac:dyDescent="0.3">
      <c r="A114" s="16"/>
      <c r="B114" s="17" t="s">
        <v>5</v>
      </c>
      <c r="C114" s="18">
        <v>0.9</v>
      </c>
      <c r="D114" s="19">
        <v>18</v>
      </c>
      <c r="E114" s="19">
        <v>17</v>
      </c>
      <c r="F114" s="19">
        <v>17</v>
      </c>
      <c r="G114" s="19">
        <v>17</v>
      </c>
      <c r="H114" s="19">
        <v>14</v>
      </c>
      <c r="I114" s="19">
        <v>13</v>
      </c>
      <c r="J114" s="19">
        <v>12</v>
      </c>
      <c r="K114" s="19">
        <v>12</v>
      </c>
      <c r="L114" s="19">
        <v>12</v>
      </c>
      <c r="M114" s="19">
        <v>10</v>
      </c>
      <c r="N114" s="19">
        <v>10</v>
      </c>
      <c r="O114" s="19">
        <v>10</v>
      </c>
      <c r="P114" s="19">
        <v>8</v>
      </c>
      <c r="Q114" s="19">
        <v>7</v>
      </c>
      <c r="R114" s="19">
        <v>6</v>
      </c>
      <c r="S114" s="19">
        <v>7</v>
      </c>
      <c r="T114" s="19">
        <v>5</v>
      </c>
      <c r="U114" s="19">
        <v>6</v>
      </c>
      <c r="V114" s="19">
        <v>5</v>
      </c>
      <c r="W114" s="19">
        <v>5</v>
      </c>
      <c r="X114" s="19">
        <v>5</v>
      </c>
      <c r="Y114" s="19">
        <v>5</v>
      </c>
      <c r="Z114" s="19">
        <v>4</v>
      </c>
      <c r="AA114" s="19">
        <v>4</v>
      </c>
      <c r="AB114" s="19">
        <v>4</v>
      </c>
      <c r="AC114" s="19">
        <v>4</v>
      </c>
      <c r="AD114" s="19">
        <v>3</v>
      </c>
      <c r="AE114" s="19">
        <v>3</v>
      </c>
      <c r="AF114" s="19">
        <v>3</v>
      </c>
      <c r="AG114" s="19">
        <v>2</v>
      </c>
      <c r="AH114" s="19">
        <v>2</v>
      </c>
      <c r="AI114" s="19">
        <v>2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I114" s="39"/>
      <c r="BJ114" s="40"/>
      <c r="BK114" s="40"/>
      <c r="BL114" s="40"/>
      <c r="BM114" s="40"/>
      <c r="BN114" s="40"/>
      <c r="BO114" s="40"/>
      <c r="BP114" s="40"/>
      <c r="BR114" s="28"/>
      <c r="BS114" s="28"/>
      <c r="BT114" s="28"/>
      <c r="BU114" s="28"/>
      <c r="BV114" s="28"/>
      <c r="BW114" s="28"/>
    </row>
    <row r="115" spans="1:75" ht="15" customHeight="1" x14ac:dyDescent="0.25">
      <c r="A115" s="7" t="s">
        <v>20</v>
      </c>
      <c r="B115" s="15" t="s">
        <v>4</v>
      </c>
      <c r="C115" s="13">
        <v>0.9</v>
      </c>
      <c r="D115" s="14"/>
      <c r="E115" s="14"/>
      <c r="F115" s="14"/>
      <c r="G115" s="14"/>
      <c r="H115" s="14"/>
      <c r="I115" s="14"/>
      <c r="J115" s="14"/>
      <c r="K115" s="14"/>
      <c r="L115" s="14">
        <v>514.96146986575184</v>
      </c>
      <c r="M115" s="14">
        <v>519.70693998420563</v>
      </c>
      <c r="N115" s="14">
        <v>524.25067554029476</v>
      </c>
      <c r="O115" s="14">
        <v>528.57114515086516</v>
      </c>
      <c r="P115" s="14">
        <v>532.72254169363885</v>
      </c>
      <c r="Q115" s="14">
        <v>536.79537816894026</v>
      </c>
      <c r="R115" s="14">
        <v>540.8293075391997</v>
      </c>
      <c r="S115" s="14">
        <v>544.82134944556446</v>
      </c>
      <c r="T115" s="14">
        <v>548.75362755050412</v>
      </c>
      <c r="U115" s="14">
        <v>552.60982459814988</v>
      </c>
      <c r="V115" s="14">
        <v>556.38911077672299</v>
      </c>
      <c r="W115" s="14">
        <v>560.11104768679468</v>
      </c>
      <c r="X115" s="14">
        <v>563.78547023190913</v>
      </c>
      <c r="Y115" s="14">
        <v>567.42036975875442</v>
      </c>
      <c r="Z115" s="14">
        <v>570.99943510065521</v>
      </c>
      <c r="AA115" s="14">
        <v>574.52390607857319</v>
      </c>
      <c r="AB115" s="14">
        <v>577.99390653760906</v>
      </c>
      <c r="AC115" s="14">
        <v>581.41883164015928</v>
      </c>
      <c r="AD115" s="14">
        <v>584.79926258084936</v>
      </c>
      <c r="AE115" s="14">
        <v>588.13467350485837</v>
      </c>
      <c r="AF115" s="14">
        <v>591.42996277195459</v>
      </c>
      <c r="AG115" s="14">
        <v>594.67920792431744</v>
      </c>
      <c r="AH115" s="14">
        <v>597.88311475847991</v>
      </c>
      <c r="AI115" s="14">
        <v>601.04769548103229</v>
      </c>
      <c r="AJ115" s="14">
        <v>604.17295801961006</v>
      </c>
      <c r="AK115" s="14">
        <v>607.26011276499935</v>
      </c>
      <c r="AL115" s="14">
        <v>610.30434114378204</v>
      </c>
      <c r="AM115" s="14">
        <v>613.31085391359306</v>
      </c>
      <c r="AN115" s="14">
        <v>616.28040333438503</v>
      </c>
      <c r="AO115" s="14">
        <v>619.21393414262855</v>
      </c>
      <c r="AP115" s="14">
        <v>622.1110529002425</v>
      </c>
      <c r="AQ115" s="14">
        <v>624.97232742136566</v>
      </c>
      <c r="AR115" s="14">
        <v>627.79800186818522</v>
      </c>
      <c r="AS115" s="14">
        <v>630.58833526657168</v>
      </c>
      <c r="AT115" s="14">
        <v>633.3490073371072</v>
      </c>
      <c r="AU115" s="14">
        <v>636.0759091976056</v>
      </c>
      <c r="AV115" s="14">
        <v>638.76861045998396</v>
      </c>
      <c r="AW115" s="14">
        <v>641.43262244651635</v>
      </c>
      <c r="AX115" s="14">
        <v>644.06379156881553</v>
      </c>
      <c r="AY115" s="14">
        <v>646.66701857182363</v>
      </c>
      <c r="AZ115" s="14">
        <v>649.23806498982708</v>
      </c>
      <c r="BA115" s="14">
        <v>651.78175974741293</v>
      </c>
      <c r="BB115" s="14">
        <v>654.29372554848226</v>
      </c>
      <c r="BC115" s="14">
        <v>656.77876663177904</v>
      </c>
      <c r="BD115" s="14">
        <v>659.23786364555531</v>
      </c>
      <c r="BE115" s="14">
        <v>661.66602110103395</v>
      </c>
      <c r="BF115" s="14">
        <v>664.07327515226984</v>
      </c>
      <c r="BG115" s="14">
        <v>666.45085638646765</v>
      </c>
      <c r="BI115" s="41" t="s">
        <v>29</v>
      </c>
      <c r="BJ115" s="34">
        <f>IF(ISNUMBER(AO115-K116),(AO115-K116),"N/A")</f>
        <v>109.21393414262855</v>
      </c>
      <c r="BK115" s="34">
        <f>IF(ISNUMBER(AO115-K116),7*(AO115-K116)/30,"N/A")</f>
        <v>25.483251299946662</v>
      </c>
      <c r="BL115" s="34">
        <f>IF(ISNUMBER(AO115-K116),(AO115-K116)/30,"N/A")</f>
        <v>3.6404644714209513</v>
      </c>
      <c r="BM115" s="34">
        <f>IF(ISNUMBER(AO117-K118),AO117-K118,"N/A")</f>
        <v>-64.56980514636885</v>
      </c>
      <c r="BN115" s="34">
        <f>IF(ISNUMBER(AO117-K118),7*(AO117-K118)/30,"N/A")</f>
        <v>-15.066287867486066</v>
      </c>
      <c r="BO115" s="34">
        <f>IF(ISNUMBER(AO117-K118),(AO117-K118)/30,"N/A")</f>
        <v>-2.1523268382122951</v>
      </c>
      <c r="BP115" s="34">
        <f>AO117</f>
        <v>23.430194853631157</v>
      </c>
      <c r="BR115" s="26"/>
      <c r="BS115" s="26"/>
      <c r="BT115" s="26"/>
      <c r="BU115" s="26"/>
      <c r="BV115" s="26"/>
      <c r="BW115" s="26"/>
    </row>
    <row r="116" spans="1:75" x14ac:dyDescent="0.25">
      <c r="A116" s="11"/>
      <c r="B116" s="12" t="s">
        <v>5</v>
      </c>
      <c r="C116" s="13">
        <v>0.9</v>
      </c>
      <c r="D116" s="14">
        <v>462</v>
      </c>
      <c r="E116" s="14">
        <v>472</v>
      </c>
      <c r="F116" s="14">
        <v>483</v>
      </c>
      <c r="G116" s="14">
        <v>490</v>
      </c>
      <c r="H116" s="14">
        <v>496</v>
      </c>
      <c r="I116" s="14">
        <v>499</v>
      </c>
      <c r="J116" s="14">
        <v>501</v>
      </c>
      <c r="K116" s="14">
        <v>510</v>
      </c>
      <c r="L116" s="14">
        <v>514</v>
      </c>
      <c r="M116" s="14">
        <v>520</v>
      </c>
      <c r="N116" s="14">
        <v>524</v>
      </c>
      <c r="O116" s="14">
        <v>528</v>
      </c>
      <c r="P116" s="14">
        <v>529</v>
      </c>
      <c r="Q116" s="14">
        <v>529</v>
      </c>
      <c r="R116" s="14">
        <v>529</v>
      </c>
      <c r="S116" s="14">
        <v>532</v>
      </c>
      <c r="T116" s="14">
        <v>536</v>
      </c>
      <c r="U116" s="14">
        <v>537</v>
      </c>
      <c r="V116" s="14">
        <v>539</v>
      </c>
      <c r="W116" s="14">
        <v>542</v>
      </c>
      <c r="X116" s="14">
        <v>543</v>
      </c>
      <c r="Y116" s="14">
        <v>545</v>
      </c>
      <c r="Z116" s="14">
        <v>546</v>
      </c>
      <c r="AA116" s="14">
        <v>547</v>
      </c>
      <c r="AB116" s="14">
        <v>548</v>
      </c>
      <c r="AC116" s="14">
        <v>550</v>
      </c>
      <c r="AD116" s="14">
        <v>554</v>
      </c>
      <c r="AE116" s="14">
        <v>554</v>
      </c>
      <c r="AF116" s="14">
        <v>555</v>
      </c>
      <c r="AG116" s="14">
        <v>558</v>
      </c>
      <c r="AH116" s="14">
        <v>558</v>
      </c>
      <c r="AI116" s="14">
        <v>558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Y116" s="14">
        <v>0</v>
      </c>
      <c r="AZ116" s="14">
        <v>0</v>
      </c>
      <c r="BA116" s="14">
        <v>0</v>
      </c>
      <c r="BB116" s="14">
        <v>0</v>
      </c>
      <c r="BC116" s="14">
        <v>0</v>
      </c>
      <c r="BD116" s="14">
        <v>0</v>
      </c>
      <c r="BE116" s="14">
        <v>0</v>
      </c>
      <c r="BF116" s="14">
        <v>0</v>
      </c>
      <c r="BG116" s="14">
        <v>0</v>
      </c>
      <c r="BI116" s="38"/>
      <c r="BJ116" s="35"/>
      <c r="BK116" s="35"/>
      <c r="BL116" s="35"/>
      <c r="BM116" s="35"/>
      <c r="BN116" s="35"/>
      <c r="BO116" s="35"/>
      <c r="BP116" s="35"/>
      <c r="BR116" s="26"/>
      <c r="BS116" s="26"/>
      <c r="BT116" s="26"/>
      <c r="BU116" s="26"/>
      <c r="BV116" s="26"/>
      <c r="BW116" s="26"/>
    </row>
    <row r="117" spans="1:75" x14ac:dyDescent="0.25">
      <c r="A117" s="11" t="s">
        <v>20</v>
      </c>
      <c r="B117" s="15" t="s">
        <v>6</v>
      </c>
      <c r="C117" s="13">
        <v>0.9</v>
      </c>
      <c r="D117" s="14"/>
      <c r="E117" s="14"/>
      <c r="F117" s="14"/>
      <c r="G117" s="14"/>
      <c r="H117" s="14"/>
      <c r="I117" s="14"/>
      <c r="J117" s="14"/>
      <c r="K117" s="14"/>
      <c r="L117" s="14">
        <v>84.422660646268895</v>
      </c>
      <c r="M117" s="14">
        <v>78.478766826696585</v>
      </c>
      <c r="N117" s="14">
        <v>73.044212922060566</v>
      </c>
      <c r="O117" s="14">
        <v>68.002669884114042</v>
      </c>
      <c r="P117" s="14">
        <v>63.421714222814231</v>
      </c>
      <c r="Q117" s="14">
        <v>59.449727356663509</v>
      </c>
      <c r="R117" s="14">
        <v>55.896391701612686</v>
      </c>
      <c r="S117" s="14">
        <v>52.572348796001933</v>
      </c>
      <c r="T117" s="14">
        <v>49.522351579436318</v>
      </c>
      <c r="U117" s="14">
        <v>46.749034022638682</v>
      </c>
      <c r="V117" s="14">
        <v>44.23272424943508</v>
      </c>
      <c r="W117" s="14">
        <v>42.056135667686235</v>
      </c>
      <c r="X117" s="14">
        <v>40.188625232903071</v>
      </c>
      <c r="Y117" s="14">
        <v>38.482656634829468</v>
      </c>
      <c r="Z117" s="14">
        <v>36.86031587450843</v>
      </c>
      <c r="AA117" s="14">
        <v>35.371982960593044</v>
      </c>
      <c r="AB117" s="14">
        <v>34.020846535801212</v>
      </c>
      <c r="AC117" s="14">
        <v>32.800615427598892</v>
      </c>
      <c r="AD117" s="14">
        <v>31.689272416048581</v>
      </c>
      <c r="AE117" s="14">
        <v>30.692139090773054</v>
      </c>
      <c r="AF117" s="14">
        <v>29.753307502511905</v>
      </c>
      <c r="AG117" s="14">
        <v>28.869576957792738</v>
      </c>
      <c r="AH117" s="14">
        <v>28.044486683923445</v>
      </c>
      <c r="AI117" s="14">
        <v>27.271644814297467</v>
      </c>
      <c r="AJ117" s="14">
        <v>26.540991118251231</v>
      </c>
      <c r="AK117" s="14">
        <v>25.853417350113183</v>
      </c>
      <c r="AL117" s="14">
        <v>25.209988751266838</v>
      </c>
      <c r="AM117" s="14">
        <v>24.582305104729226</v>
      </c>
      <c r="AN117" s="14">
        <v>23.99394816630927</v>
      </c>
      <c r="AO117" s="14">
        <v>23.430194853631157</v>
      </c>
      <c r="AP117" s="14">
        <v>22.881260395265446</v>
      </c>
      <c r="AQ117" s="14">
        <v>22.34960922961848</v>
      </c>
      <c r="AR117" s="14">
        <v>21.848522699343569</v>
      </c>
      <c r="AS117" s="14">
        <v>21.365223463495997</v>
      </c>
      <c r="AT117" s="14">
        <v>20.892726283552371</v>
      </c>
      <c r="AU117" s="14">
        <v>20.437618617833124</v>
      </c>
      <c r="AV117" s="14">
        <v>19.996062707217693</v>
      </c>
      <c r="AW117" s="14">
        <v>19.570338252199797</v>
      </c>
      <c r="AX117" s="14">
        <v>19.15554158759107</v>
      </c>
      <c r="AY117" s="14">
        <v>18.756012466807903</v>
      </c>
      <c r="AZ117" s="14">
        <v>18.366302291765283</v>
      </c>
      <c r="BA117" s="14">
        <v>17.982147462100986</v>
      </c>
      <c r="BB117" s="14">
        <v>17.609069573318433</v>
      </c>
      <c r="BC117" s="14">
        <v>17.249094783876057</v>
      </c>
      <c r="BD117" s="14">
        <v>16.897491944218356</v>
      </c>
      <c r="BE117" s="14">
        <v>16.547061489639368</v>
      </c>
      <c r="BF117" s="14">
        <v>16.215807793686032</v>
      </c>
      <c r="BG117" s="14">
        <v>15.887430756171845</v>
      </c>
      <c r="BI117" s="38"/>
      <c r="BJ117" s="35"/>
      <c r="BK117" s="35"/>
      <c r="BL117" s="35"/>
      <c r="BM117" s="35"/>
      <c r="BN117" s="35"/>
      <c r="BO117" s="35"/>
      <c r="BP117" s="35"/>
      <c r="BR117" s="26"/>
      <c r="BS117" s="26"/>
      <c r="BT117" s="26"/>
      <c r="BU117" s="26"/>
      <c r="BV117" s="26"/>
      <c r="BW117" s="26"/>
    </row>
    <row r="118" spans="1:75" x14ac:dyDescent="0.25">
      <c r="A118" s="11"/>
      <c r="B118" s="12" t="s">
        <v>5</v>
      </c>
      <c r="C118" s="13">
        <v>0.9</v>
      </c>
      <c r="D118" s="14">
        <v>121</v>
      </c>
      <c r="E118" s="14">
        <v>113</v>
      </c>
      <c r="F118" s="14">
        <v>120</v>
      </c>
      <c r="G118" s="14">
        <v>110</v>
      </c>
      <c r="H118" s="14">
        <v>99</v>
      </c>
      <c r="I118" s="14">
        <v>87</v>
      </c>
      <c r="J118" s="14">
        <v>84</v>
      </c>
      <c r="K118" s="14">
        <v>88</v>
      </c>
      <c r="L118" s="14">
        <v>72</v>
      </c>
      <c r="M118" s="14">
        <v>69</v>
      </c>
      <c r="N118" s="14">
        <v>60</v>
      </c>
      <c r="O118" s="14">
        <v>58</v>
      </c>
      <c r="P118" s="14">
        <v>42</v>
      </c>
      <c r="Q118" s="14">
        <v>41</v>
      </c>
      <c r="R118" s="14">
        <v>40</v>
      </c>
      <c r="S118" s="14">
        <v>39</v>
      </c>
      <c r="T118" s="14">
        <v>37</v>
      </c>
      <c r="U118" s="14">
        <v>34</v>
      </c>
      <c r="V118" s="14">
        <v>28</v>
      </c>
      <c r="W118" s="14">
        <v>23</v>
      </c>
      <c r="X118" s="14">
        <v>22</v>
      </c>
      <c r="Y118" s="14">
        <v>25</v>
      </c>
      <c r="Z118" s="14">
        <v>22</v>
      </c>
      <c r="AA118" s="14">
        <v>17</v>
      </c>
      <c r="AB118" s="14">
        <v>11</v>
      </c>
      <c r="AC118" s="14">
        <v>11</v>
      </c>
      <c r="AD118" s="14">
        <v>12</v>
      </c>
      <c r="AE118" s="14">
        <v>10</v>
      </c>
      <c r="AF118" s="14">
        <v>12</v>
      </c>
      <c r="AG118" s="14">
        <v>12</v>
      </c>
      <c r="AH118" s="14">
        <v>12</v>
      </c>
      <c r="AI118" s="14">
        <v>11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Y118" s="14">
        <v>0</v>
      </c>
      <c r="AZ118" s="14">
        <v>0</v>
      </c>
      <c r="BA118" s="14">
        <v>0</v>
      </c>
      <c r="BB118" s="14">
        <v>0</v>
      </c>
      <c r="BC118" s="14">
        <v>0</v>
      </c>
      <c r="BD118" s="14">
        <v>0</v>
      </c>
      <c r="BE118" s="14">
        <v>0</v>
      </c>
      <c r="BF118" s="14">
        <v>0</v>
      </c>
      <c r="BG118" s="14">
        <v>0</v>
      </c>
      <c r="BI118" s="42"/>
      <c r="BJ118" s="36"/>
      <c r="BK118" s="36"/>
      <c r="BL118" s="36"/>
      <c r="BM118" s="36"/>
      <c r="BN118" s="36"/>
      <c r="BO118" s="36"/>
      <c r="BP118" s="36"/>
      <c r="BR118" s="27">
        <v>324</v>
      </c>
      <c r="BS118" s="27">
        <v>81</v>
      </c>
      <c r="BT118" s="27">
        <v>529</v>
      </c>
      <c r="BU118" s="27">
        <v>178</v>
      </c>
      <c r="BV118" s="27">
        <v>2815</v>
      </c>
      <c r="BW118" s="27">
        <v>778</v>
      </c>
    </row>
    <row r="119" spans="1:75" x14ac:dyDescent="0.25">
      <c r="A119" s="7" t="s">
        <v>20</v>
      </c>
      <c r="B119" s="8" t="s">
        <v>21</v>
      </c>
      <c r="C119" s="9">
        <v>0.9</v>
      </c>
      <c r="D119" s="10"/>
      <c r="E119" s="10"/>
      <c r="F119" s="10"/>
      <c r="G119" s="10"/>
      <c r="H119" s="10"/>
      <c r="I119" s="10"/>
      <c r="J119" s="10"/>
      <c r="K119" s="10"/>
      <c r="L119" s="10">
        <v>95.890881471696119</v>
      </c>
      <c r="M119" s="10">
        <v>96.738746480172011</v>
      </c>
      <c r="N119" s="10">
        <v>97.548173563252647</v>
      </c>
      <c r="O119" s="10">
        <v>98.315195438260218</v>
      </c>
      <c r="P119" s="10">
        <v>99.04763590830143</v>
      </c>
      <c r="Q119" s="10">
        <v>99.762701257253951</v>
      </c>
      <c r="R119" s="10">
        <v>100.4614095164404</v>
      </c>
      <c r="S119" s="10">
        <v>101.14053083458492</v>
      </c>
      <c r="T119" s="10">
        <v>101.80450910236219</v>
      </c>
      <c r="U119" s="10">
        <v>102.4548132967285</v>
      </c>
      <c r="V119" s="10">
        <v>103.08815305290013</v>
      </c>
      <c r="W119" s="10">
        <v>103.71317014483947</v>
      </c>
      <c r="X119" s="10">
        <v>104.32909814015485</v>
      </c>
      <c r="Y119" s="10">
        <v>104.93749852987006</v>
      </c>
      <c r="Z119" s="10">
        <v>105.53641080441156</v>
      </c>
      <c r="AA119" s="10">
        <v>106.12509938562319</v>
      </c>
      <c r="AB119" s="10">
        <v>106.70426508892062</v>
      </c>
      <c r="AC119" s="10">
        <v>107.27459184706923</v>
      </c>
      <c r="AD119" s="10">
        <v>107.83695728186703</v>
      </c>
      <c r="AE119" s="10">
        <v>108.39244558091346</v>
      </c>
      <c r="AF119" s="10">
        <v>108.9410403689165</v>
      </c>
      <c r="AG119" s="10">
        <v>109.48194947009236</v>
      </c>
      <c r="AH119" s="10">
        <v>110.01533355714311</v>
      </c>
      <c r="AI119" s="10">
        <v>110.54184325769788</v>
      </c>
      <c r="AJ119" s="10">
        <v>111.06141206870339</v>
      </c>
      <c r="AK119" s="10">
        <v>111.57407054633725</v>
      </c>
      <c r="AL119" s="10">
        <v>112.08009849220048</v>
      </c>
      <c r="AM119" s="10">
        <v>112.57996858939723</v>
      </c>
      <c r="AN119" s="10">
        <v>113.07333293334838</v>
      </c>
      <c r="AO119" s="10">
        <v>113.56068691233389</v>
      </c>
      <c r="AP119" s="10">
        <v>114.04189734941259</v>
      </c>
      <c r="AQ119" s="10">
        <v>114.51711642166445</v>
      </c>
      <c r="AR119" s="10">
        <v>114.98640650077519</v>
      </c>
      <c r="AS119" s="10">
        <v>115.44983854343258</v>
      </c>
      <c r="AT119" s="10">
        <v>115.90792462032395</v>
      </c>
      <c r="AU119" s="10">
        <v>116.3604236055091</v>
      </c>
      <c r="AV119" s="10">
        <v>116.8073415327034</v>
      </c>
      <c r="AW119" s="10">
        <v>117.24917141935239</v>
      </c>
      <c r="AX119" s="10">
        <v>117.68564307603755</v>
      </c>
      <c r="AY119" s="10">
        <v>118.11719867076896</v>
      </c>
      <c r="AZ119" s="10">
        <v>118.54356757891925</v>
      </c>
      <c r="BA119" s="10">
        <v>118.96517128811584</v>
      </c>
      <c r="BB119" s="10">
        <v>119.38169384323862</v>
      </c>
      <c r="BC119" s="10">
        <v>119.79356917974609</v>
      </c>
      <c r="BD119" s="10">
        <v>120.20092175103574</v>
      </c>
      <c r="BE119" s="10">
        <v>120.60340797965779</v>
      </c>
      <c r="BF119" s="10">
        <v>121.00186040185768</v>
      </c>
      <c r="BG119" s="10">
        <v>121.39566281242648</v>
      </c>
      <c r="BI119" s="37" t="s">
        <v>30</v>
      </c>
      <c r="BJ119" s="34">
        <f>IF(ISNUMBER(AO119-K120),(AO119-K120),"N/A")</f>
        <v>17.560686912333892</v>
      </c>
      <c r="BK119" s="34">
        <f>IF(ISNUMBER(AO119-K120),7*(AO119-K120)/30,"N/A")</f>
        <v>4.0974936128779085</v>
      </c>
      <c r="BL119" s="35">
        <f>IF(ISNUMBER(AO119-K120),(AO119-K120)/30,"N/A")</f>
        <v>0.58535623041112972</v>
      </c>
      <c r="BM119" s="35">
        <f>IF(ISNUMBER(AO121-K122),AO121-K122,"N/A")</f>
        <v>-7.6580720995184182</v>
      </c>
      <c r="BN119" s="35">
        <f>IF(ISNUMBER(AO121-K122),7*(AO121-K122)/30,"N/A")</f>
        <v>-1.7868834898876309</v>
      </c>
      <c r="BO119" s="35">
        <f>IF(ISNUMBER(AO121-K122),(AO121-K122)/30,"N/A")</f>
        <v>-0.25526906998394727</v>
      </c>
      <c r="BP119" s="35">
        <f>AO121</f>
        <v>2.3419279004815818</v>
      </c>
      <c r="BR119" s="26"/>
      <c r="BS119" s="26"/>
      <c r="BT119" s="26"/>
      <c r="BU119" s="26"/>
      <c r="BV119" s="26"/>
      <c r="BW119" s="26"/>
    </row>
    <row r="120" spans="1:75" x14ac:dyDescent="0.25">
      <c r="A120" s="11"/>
      <c r="B120" s="12" t="s">
        <v>5</v>
      </c>
      <c r="C120" s="13">
        <v>0.9</v>
      </c>
      <c r="D120" s="14">
        <v>90</v>
      </c>
      <c r="E120" s="14">
        <v>90</v>
      </c>
      <c r="F120" s="14">
        <v>92</v>
      </c>
      <c r="G120" s="14">
        <v>93</v>
      </c>
      <c r="H120" s="14">
        <v>94</v>
      </c>
      <c r="I120" s="14">
        <v>95</v>
      </c>
      <c r="J120" s="14">
        <v>96</v>
      </c>
      <c r="K120" s="14">
        <v>96</v>
      </c>
      <c r="L120" s="14">
        <v>96</v>
      </c>
      <c r="M120" s="14">
        <v>99</v>
      </c>
      <c r="N120" s="14">
        <v>100</v>
      </c>
      <c r="O120" s="14">
        <v>102</v>
      </c>
      <c r="P120" s="14">
        <v>102</v>
      </c>
      <c r="Q120" s="14">
        <v>102</v>
      </c>
      <c r="R120" s="14">
        <v>102</v>
      </c>
      <c r="S120" s="14">
        <v>102</v>
      </c>
      <c r="T120" s="14">
        <v>102</v>
      </c>
      <c r="U120" s="14">
        <v>102</v>
      </c>
      <c r="V120" s="14">
        <v>102</v>
      </c>
      <c r="W120" s="14">
        <v>103</v>
      </c>
      <c r="X120" s="14">
        <v>103</v>
      </c>
      <c r="Y120" s="14">
        <v>104</v>
      </c>
      <c r="Z120" s="14">
        <v>104</v>
      </c>
      <c r="AA120" s="14">
        <v>105</v>
      </c>
      <c r="AB120" s="14">
        <v>105</v>
      </c>
      <c r="AC120" s="14">
        <v>105</v>
      </c>
      <c r="AD120" s="14">
        <v>105</v>
      </c>
      <c r="AE120" s="14">
        <v>106</v>
      </c>
      <c r="AF120" s="14">
        <v>106</v>
      </c>
      <c r="AG120" s="14">
        <v>106</v>
      </c>
      <c r="AH120" s="14">
        <v>106</v>
      </c>
      <c r="AI120" s="14">
        <v>106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Y120" s="14">
        <v>0</v>
      </c>
      <c r="AZ120" s="14">
        <v>0</v>
      </c>
      <c r="BA120" s="14">
        <v>0</v>
      </c>
      <c r="BB120" s="14">
        <v>0</v>
      </c>
      <c r="BC120" s="14">
        <v>0</v>
      </c>
      <c r="BD120" s="14">
        <v>0</v>
      </c>
      <c r="BE120" s="14">
        <v>0</v>
      </c>
      <c r="BF120" s="14">
        <v>0</v>
      </c>
      <c r="BG120" s="14">
        <v>0</v>
      </c>
      <c r="BI120" s="38"/>
      <c r="BJ120" s="35"/>
      <c r="BK120" s="35"/>
      <c r="BL120" s="35"/>
      <c r="BM120" s="35"/>
      <c r="BN120" s="35"/>
      <c r="BO120" s="35"/>
      <c r="BP120" s="35"/>
      <c r="BR120" s="26"/>
      <c r="BS120" s="26"/>
      <c r="BT120" s="26"/>
      <c r="BU120" s="26"/>
      <c r="BV120" s="26"/>
      <c r="BW120" s="26"/>
    </row>
    <row r="121" spans="1:75" x14ac:dyDescent="0.25">
      <c r="A121" s="11" t="s">
        <v>20</v>
      </c>
      <c r="B121" s="15" t="s">
        <v>22</v>
      </c>
      <c r="C121" s="13">
        <v>0.9</v>
      </c>
      <c r="D121" s="14"/>
      <c r="E121" s="14"/>
      <c r="F121" s="14"/>
      <c r="G121" s="14"/>
      <c r="H121" s="14"/>
      <c r="I121" s="14"/>
      <c r="J121" s="14"/>
      <c r="K121" s="14"/>
      <c r="L121" s="14">
        <v>13.561555759532752</v>
      </c>
      <c r="M121" s="14">
        <v>12.537894369299069</v>
      </c>
      <c r="N121" s="14">
        <v>11.599060143809663</v>
      </c>
      <c r="O121" s="14">
        <v>10.711306841012815</v>
      </c>
      <c r="P121" s="14">
        <v>9.8961629816388061</v>
      </c>
      <c r="Q121" s="14">
        <v>9.1701026016536389</v>
      </c>
      <c r="R121" s="14">
        <v>8.5086542445250331</v>
      </c>
      <c r="S121" s="14">
        <v>7.9036866214705883</v>
      </c>
      <c r="T121" s="14">
        <v>7.3531181355379172</v>
      </c>
      <c r="U121" s="14">
        <v>6.8492551602817375</v>
      </c>
      <c r="V121" s="14">
        <v>6.3806720460912949</v>
      </c>
      <c r="W121" s="14">
        <v>5.9612093743072414</v>
      </c>
      <c r="X121" s="14">
        <v>5.5978371628537529</v>
      </c>
      <c r="Y121" s="14">
        <v>5.2587910199341685</v>
      </c>
      <c r="Z121" s="14">
        <v>4.9533923814041039</v>
      </c>
      <c r="AA121" s="14">
        <v>4.6765479075908445</v>
      </c>
      <c r="AB121" s="14">
        <v>4.4066734528449434</v>
      </c>
      <c r="AC121" s="14">
        <v>4.1732946869482932</v>
      </c>
      <c r="AD121" s="14">
        <v>3.9574205410343657</v>
      </c>
      <c r="AE121" s="14">
        <v>3.7500265532273342</v>
      </c>
      <c r="AF121" s="14">
        <v>3.5732502942456286</v>
      </c>
      <c r="AG121" s="14">
        <v>3.3975933066113138</v>
      </c>
      <c r="AH121" s="14">
        <v>3.2347281731380972</v>
      </c>
      <c r="AI121" s="14">
        <v>3.0812492832067959</v>
      </c>
      <c r="AJ121" s="14">
        <v>2.935238113497789</v>
      </c>
      <c r="AK121" s="14">
        <v>2.8068525428103435</v>
      </c>
      <c r="AL121" s="14">
        <v>2.6787051691151862</v>
      </c>
      <c r="AM121" s="14">
        <v>2.5618960026380746</v>
      </c>
      <c r="AN121" s="14">
        <v>2.4482303801514869</v>
      </c>
      <c r="AO121" s="14">
        <v>2.3419279004815818</v>
      </c>
      <c r="AP121" s="14">
        <v>2.2415420865643445</v>
      </c>
      <c r="AQ121" s="14">
        <v>2.1418729541416139</v>
      </c>
      <c r="AR121" s="14">
        <v>2.0458883849663057</v>
      </c>
      <c r="AS121" s="14">
        <v>1.9545017956873365</v>
      </c>
      <c r="AT121" s="14">
        <v>1.8689780012298456</v>
      </c>
      <c r="AU121" s="14">
        <v>1.7841980191159237</v>
      </c>
      <c r="AV121" s="14">
        <v>1.7043766560244424</v>
      </c>
      <c r="AW121" s="14">
        <v>1.6278264715445327</v>
      </c>
      <c r="AX121" s="14">
        <v>1.5522819746023364</v>
      </c>
      <c r="AY121" s="14">
        <v>1.4792064375397467</v>
      </c>
      <c r="AZ121" s="14">
        <v>1.4088918361151102</v>
      </c>
      <c r="BA121" s="14">
        <v>1.3422449541852752</v>
      </c>
      <c r="BB121" s="14">
        <v>1.2764163406208733</v>
      </c>
      <c r="BC121" s="14">
        <v>1.2109332042132728</v>
      </c>
      <c r="BD121" s="14">
        <v>1.15084775192253</v>
      </c>
      <c r="BE121" s="14">
        <v>1.0894275678302707</v>
      </c>
      <c r="BF121" s="14">
        <v>1.0325514758861274</v>
      </c>
      <c r="BG121" s="14">
        <v>0.97579041415790624</v>
      </c>
      <c r="BI121" s="38"/>
      <c r="BJ121" s="35"/>
      <c r="BK121" s="35"/>
      <c r="BL121" s="35"/>
      <c r="BM121" s="35"/>
      <c r="BN121" s="35"/>
      <c r="BO121" s="35"/>
      <c r="BP121" s="35"/>
      <c r="BR121" s="26"/>
      <c r="BS121" s="26"/>
      <c r="BT121" s="26"/>
      <c r="BU121" s="26"/>
      <c r="BV121" s="26"/>
      <c r="BW121" s="26"/>
    </row>
    <row r="122" spans="1:75" ht="15.75" thickBot="1" x14ac:dyDescent="0.3">
      <c r="A122" s="16"/>
      <c r="B122" s="17" t="s">
        <v>5</v>
      </c>
      <c r="C122" s="18">
        <v>0.9</v>
      </c>
      <c r="D122" s="19">
        <v>21</v>
      </c>
      <c r="E122" s="19">
        <v>18</v>
      </c>
      <c r="F122" s="19">
        <v>18</v>
      </c>
      <c r="G122" s="19">
        <v>17</v>
      </c>
      <c r="H122" s="19">
        <v>15</v>
      </c>
      <c r="I122" s="19">
        <v>15</v>
      </c>
      <c r="J122" s="19">
        <v>13</v>
      </c>
      <c r="K122" s="19">
        <v>10</v>
      </c>
      <c r="L122" s="19">
        <v>9</v>
      </c>
      <c r="M122" s="19">
        <v>12</v>
      </c>
      <c r="N122" s="19">
        <v>11</v>
      </c>
      <c r="O122" s="19">
        <v>10</v>
      </c>
      <c r="P122" s="19">
        <v>8</v>
      </c>
      <c r="Q122" s="19">
        <v>8</v>
      </c>
      <c r="R122" s="19">
        <v>6</v>
      </c>
      <c r="S122" s="19">
        <v>5</v>
      </c>
      <c r="T122" s="19">
        <v>2</v>
      </c>
      <c r="U122" s="19">
        <v>2</v>
      </c>
      <c r="V122" s="19">
        <v>2</v>
      </c>
      <c r="W122" s="19">
        <v>3</v>
      </c>
      <c r="X122" s="19">
        <v>3</v>
      </c>
      <c r="Y122" s="19">
        <v>4</v>
      </c>
      <c r="Z122" s="19">
        <v>1</v>
      </c>
      <c r="AA122" s="19">
        <v>1</v>
      </c>
      <c r="AB122" s="19">
        <v>1</v>
      </c>
      <c r="AC122" s="19">
        <v>0</v>
      </c>
      <c r="AD122" s="19">
        <v>0</v>
      </c>
      <c r="AE122" s="19">
        <v>1</v>
      </c>
      <c r="AF122" s="19">
        <v>1</v>
      </c>
      <c r="AG122" s="19">
        <v>1</v>
      </c>
      <c r="AH122" s="19">
        <v>1</v>
      </c>
      <c r="AI122" s="19">
        <v>1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I122" s="39"/>
      <c r="BJ122" s="40"/>
      <c r="BK122" s="40"/>
      <c r="BL122" s="40"/>
      <c r="BM122" s="40"/>
      <c r="BN122" s="40"/>
      <c r="BO122" s="40"/>
      <c r="BP122" s="40"/>
      <c r="BR122" s="28"/>
      <c r="BS122" s="28"/>
      <c r="BT122" s="28"/>
      <c r="BU122" s="28"/>
      <c r="BV122" s="28"/>
      <c r="BW122" s="28"/>
    </row>
  </sheetData>
  <mergeCells count="243">
    <mergeCell ref="D1:R1"/>
    <mergeCell ref="BI1:BO1"/>
    <mergeCell ref="BR1:BW1"/>
    <mergeCell ref="BI3:BI6"/>
    <mergeCell ref="BJ3:BJ6"/>
    <mergeCell ref="BK3:BK6"/>
    <mergeCell ref="BL3:BL6"/>
    <mergeCell ref="BM3:BM6"/>
    <mergeCell ref="BN3:BN6"/>
    <mergeCell ref="BO3:BO6"/>
    <mergeCell ref="BP3:BP6"/>
    <mergeCell ref="BI7:BI10"/>
    <mergeCell ref="BJ7:BJ10"/>
    <mergeCell ref="BK7:BK10"/>
    <mergeCell ref="BL7:BL10"/>
    <mergeCell ref="BM7:BM10"/>
    <mergeCell ref="BN7:BN10"/>
    <mergeCell ref="BO7:BO10"/>
    <mergeCell ref="BP7:BP10"/>
    <mergeCell ref="BO11:BO14"/>
    <mergeCell ref="BP11:BP14"/>
    <mergeCell ref="BI15:BI18"/>
    <mergeCell ref="BJ15:BJ18"/>
    <mergeCell ref="BK15:BK18"/>
    <mergeCell ref="BL15:BL18"/>
    <mergeCell ref="BM15:BM18"/>
    <mergeCell ref="BN15:BN18"/>
    <mergeCell ref="BO15:BO18"/>
    <mergeCell ref="BP15:BP18"/>
    <mergeCell ref="BI11:BI14"/>
    <mergeCell ref="BJ11:BJ14"/>
    <mergeCell ref="BK11:BK14"/>
    <mergeCell ref="BL11:BL14"/>
    <mergeCell ref="BM11:BM14"/>
    <mergeCell ref="BN11:BN14"/>
    <mergeCell ref="BO19:BO22"/>
    <mergeCell ref="BP19:BP22"/>
    <mergeCell ref="BI23:BI26"/>
    <mergeCell ref="BJ23:BJ26"/>
    <mergeCell ref="BK23:BK26"/>
    <mergeCell ref="BL23:BL26"/>
    <mergeCell ref="BM23:BM26"/>
    <mergeCell ref="BN23:BN26"/>
    <mergeCell ref="BO23:BO26"/>
    <mergeCell ref="BP23:BP26"/>
    <mergeCell ref="BI19:BI22"/>
    <mergeCell ref="BJ19:BJ22"/>
    <mergeCell ref="BK19:BK22"/>
    <mergeCell ref="BL19:BL22"/>
    <mergeCell ref="BM19:BM22"/>
    <mergeCell ref="BN19:BN22"/>
    <mergeCell ref="BO27:BO30"/>
    <mergeCell ref="BP27:BP30"/>
    <mergeCell ref="BI31:BI34"/>
    <mergeCell ref="BJ31:BJ34"/>
    <mergeCell ref="BK31:BK34"/>
    <mergeCell ref="BL31:BL34"/>
    <mergeCell ref="BM31:BM34"/>
    <mergeCell ref="BN31:BN34"/>
    <mergeCell ref="BO31:BO34"/>
    <mergeCell ref="BP31:BP34"/>
    <mergeCell ref="BI27:BI30"/>
    <mergeCell ref="BJ27:BJ30"/>
    <mergeCell ref="BK27:BK30"/>
    <mergeCell ref="BL27:BL30"/>
    <mergeCell ref="BM27:BM30"/>
    <mergeCell ref="BN27:BN30"/>
    <mergeCell ref="BO35:BO38"/>
    <mergeCell ref="BP35:BP38"/>
    <mergeCell ref="BI39:BI42"/>
    <mergeCell ref="BJ39:BJ42"/>
    <mergeCell ref="BK39:BK42"/>
    <mergeCell ref="BL39:BL42"/>
    <mergeCell ref="BM39:BM42"/>
    <mergeCell ref="BN39:BN42"/>
    <mergeCell ref="BO39:BO42"/>
    <mergeCell ref="BP39:BP42"/>
    <mergeCell ref="BI35:BI38"/>
    <mergeCell ref="BJ35:BJ38"/>
    <mergeCell ref="BK35:BK38"/>
    <mergeCell ref="BL35:BL38"/>
    <mergeCell ref="BM35:BM38"/>
    <mergeCell ref="BN35:BN38"/>
    <mergeCell ref="BO43:BO46"/>
    <mergeCell ref="BP43:BP46"/>
    <mergeCell ref="BI47:BI50"/>
    <mergeCell ref="BJ47:BJ50"/>
    <mergeCell ref="BK47:BK50"/>
    <mergeCell ref="BL47:BL50"/>
    <mergeCell ref="BM47:BM50"/>
    <mergeCell ref="BN47:BN50"/>
    <mergeCell ref="BO47:BO50"/>
    <mergeCell ref="BP47:BP50"/>
    <mergeCell ref="BI43:BI46"/>
    <mergeCell ref="BJ43:BJ46"/>
    <mergeCell ref="BK43:BK46"/>
    <mergeCell ref="BL43:BL46"/>
    <mergeCell ref="BM43:BM46"/>
    <mergeCell ref="BN43:BN46"/>
    <mergeCell ref="BO51:BO54"/>
    <mergeCell ref="BP51:BP54"/>
    <mergeCell ref="BI55:BI58"/>
    <mergeCell ref="BJ55:BJ58"/>
    <mergeCell ref="BK55:BK58"/>
    <mergeCell ref="BL55:BL58"/>
    <mergeCell ref="BM55:BM58"/>
    <mergeCell ref="BN55:BN58"/>
    <mergeCell ref="BO55:BO58"/>
    <mergeCell ref="BP55:BP58"/>
    <mergeCell ref="BI51:BI54"/>
    <mergeCell ref="BJ51:BJ54"/>
    <mergeCell ref="BK51:BK54"/>
    <mergeCell ref="BL51:BL54"/>
    <mergeCell ref="BM51:BM54"/>
    <mergeCell ref="BN51:BN54"/>
    <mergeCell ref="BO59:BO62"/>
    <mergeCell ref="BP59:BP62"/>
    <mergeCell ref="BI63:BI66"/>
    <mergeCell ref="BJ63:BJ66"/>
    <mergeCell ref="BK63:BK66"/>
    <mergeCell ref="BL63:BL66"/>
    <mergeCell ref="BM63:BM66"/>
    <mergeCell ref="BN63:BN66"/>
    <mergeCell ref="BO63:BO66"/>
    <mergeCell ref="BP63:BP66"/>
    <mergeCell ref="BI59:BI62"/>
    <mergeCell ref="BJ59:BJ62"/>
    <mergeCell ref="BK59:BK62"/>
    <mergeCell ref="BL59:BL62"/>
    <mergeCell ref="BM59:BM62"/>
    <mergeCell ref="BN59:BN62"/>
    <mergeCell ref="BO67:BO70"/>
    <mergeCell ref="BP67:BP70"/>
    <mergeCell ref="BI71:BI74"/>
    <mergeCell ref="BJ71:BJ74"/>
    <mergeCell ref="BK71:BK74"/>
    <mergeCell ref="BL71:BL74"/>
    <mergeCell ref="BM71:BM74"/>
    <mergeCell ref="BN71:BN74"/>
    <mergeCell ref="BO71:BO74"/>
    <mergeCell ref="BP71:BP74"/>
    <mergeCell ref="BI67:BI70"/>
    <mergeCell ref="BJ67:BJ70"/>
    <mergeCell ref="BK67:BK70"/>
    <mergeCell ref="BL67:BL70"/>
    <mergeCell ref="BM67:BM70"/>
    <mergeCell ref="BN67:BN70"/>
    <mergeCell ref="BO75:BO78"/>
    <mergeCell ref="BP75:BP78"/>
    <mergeCell ref="BI79:BI82"/>
    <mergeCell ref="BJ79:BJ82"/>
    <mergeCell ref="BK79:BK82"/>
    <mergeCell ref="BL79:BL82"/>
    <mergeCell ref="BM79:BM82"/>
    <mergeCell ref="BN79:BN82"/>
    <mergeCell ref="BO79:BO82"/>
    <mergeCell ref="BP79:BP82"/>
    <mergeCell ref="BI75:BI78"/>
    <mergeCell ref="BJ75:BJ78"/>
    <mergeCell ref="BK75:BK78"/>
    <mergeCell ref="BL75:BL78"/>
    <mergeCell ref="BM75:BM78"/>
    <mergeCell ref="BN75:BN78"/>
    <mergeCell ref="BO83:BO86"/>
    <mergeCell ref="BP83:BP86"/>
    <mergeCell ref="BI87:BI90"/>
    <mergeCell ref="BJ87:BJ90"/>
    <mergeCell ref="BK87:BK90"/>
    <mergeCell ref="BL87:BL90"/>
    <mergeCell ref="BM87:BM90"/>
    <mergeCell ref="BN87:BN90"/>
    <mergeCell ref="BO87:BO90"/>
    <mergeCell ref="BP87:BP90"/>
    <mergeCell ref="BI83:BI86"/>
    <mergeCell ref="BJ83:BJ86"/>
    <mergeCell ref="BK83:BK86"/>
    <mergeCell ref="BL83:BL86"/>
    <mergeCell ref="BM83:BM86"/>
    <mergeCell ref="BN83:BN86"/>
    <mergeCell ref="BO91:BO94"/>
    <mergeCell ref="BP91:BP94"/>
    <mergeCell ref="BI95:BI98"/>
    <mergeCell ref="BJ95:BJ98"/>
    <mergeCell ref="BK95:BK98"/>
    <mergeCell ref="BL95:BL98"/>
    <mergeCell ref="BM95:BM98"/>
    <mergeCell ref="BN95:BN98"/>
    <mergeCell ref="BO95:BO98"/>
    <mergeCell ref="BP95:BP98"/>
    <mergeCell ref="BI91:BI94"/>
    <mergeCell ref="BJ91:BJ94"/>
    <mergeCell ref="BK91:BK94"/>
    <mergeCell ref="BL91:BL94"/>
    <mergeCell ref="BM91:BM94"/>
    <mergeCell ref="BN91:BN94"/>
    <mergeCell ref="BO99:BO102"/>
    <mergeCell ref="BP99:BP102"/>
    <mergeCell ref="BI103:BI106"/>
    <mergeCell ref="BJ103:BJ106"/>
    <mergeCell ref="BK103:BK106"/>
    <mergeCell ref="BL103:BL106"/>
    <mergeCell ref="BM103:BM106"/>
    <mergeCell ref="BN103:BN106"/>
    <mergeCell ref="BO103:BO106"/>
    <mergeCell ref="BP103:BP106"/>
    <mergeCell ref="BI99:BI102"/>
    <mergeCell ref="BJ99:BJ102"/>
    <mergeCell ref="BK99:BK102"/>
    <mergeCell ref="BL99:BL102"/>
    <mergeCell ref="BM99:BM102"/>
    <mergeCell ref="BN99:BN102"/>
    <mergeCell ref="BO107:BO110"/>
    <mergeCell ref="BP107:BP110"/>
    <mergeCell ref="BI111:BI114"/>
    <mergeCell ref="BJ111:BJ114"/>
    <mergeCell ref="BK111:BK114"/>
    <mergeCell ref="BL111:BL114"/>
    <mergeCell ref="BM111:BM114"/>
    <mergeCell ref="BN111:BN114"/>
    <mergeCell ref="BO111:BO114"/>
    <mergeCell ref="BP111:BP114"/>
    <mergeCell ref="BI107:BI110"/>
    <mergeCell ref="BJ107:BJ110"/>
    <mergeCell ref="BK107:BK110"/>
    <mergeCell ref="BL107:BL110"/>
    <mergeCell ref="BM107:BM110"/>
    <mergeCell ref="BN107:BN110"/>
    <mergeCell ref="BO115:BO118"/>
    <mergeCell ref="BP115:BP118"/>
    <mergeCell ref="BI119:BI122"/>
    <mergeCell ref="BJ119:BJ122"/>
    <mergeCell ref="BK119:BK122"/>
    <mergeCell ref="BL119:BL122"/>
    <mergeCell ref="BM119:BM122"/>
    <mergeCell ref="BN119:BN122"/>
    <mergeCell ref="BO119:BO122"/>
    <mergeCell ref="BP119:BP122"/>
    <mergeCell ref="BI115:BI118"/>
    <mergeCell ref="BJ115:BJ118"/>
    <mergeCell ref="BK115:BK118"/>
    <mergeCell ref="BL115:BL118"/>
    <mergeCell ref="BM115:BM118"/>
    <mergeCell ref="BN115:BN1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18E57-8563-4AF6-9DDD-3A0C8A373C91}">
  <sheetPr>
    <tabColor rgb="FFFF0000"/>
  </sheetPr>
  <dimension ref="A1:BW122"/>
  <sheetViews>
    <sheetView showGridLines="0" zoomScale="70" zoomScaleNormal="70" workbookViewId="0">
      <pane xSplit="3" ySplit="2" topLeftCell="BC3" activePane="bottomRight" state="frozen"/>
      <selection activeCell="BH27" sqref="BH27"/>
      <selection pane="topRight" activeCell="BH27" sqref="BH27"/>
      <selection pane="bottomLeft" activeCell="BH27" sqref="BH27"/>
      <selection pane="bottomRight" activeCell="BR3" sqref="BR3:BW122"/>
    </sheetView>
  </sheetViews>
  <sheetFormatPr defaultColWidth="9.140625" defaultRowHeight="15" x14ac:dyDescent="0.25"/>
  <cols>
    <col min="1" max="1" width="15.42578125" style="1" customWidth="1"/>
    <col min="2" max="2" width="46.5703125" style="1" customWidth="1"/>
    <col min="3" max="3" width="8.42578125" style="2" customWidth="1"/>
    <col min="4" max="59" width="12.5703125" style="20" customWidth="1"/>
    <col min="60" max="60" width="9.140625" style="1"/>
    <col min="61" max="61" width="16.5703125" style="1" customWidth="1"/>
    <col min="62" max="64" width="16.42578125" style="1" customWidth="1"/>
    <col min="65" max="65" width="23.42578125" style="1" customWidth="1"/>
    <col min="66" max="66" width="21.5703125" style="1" customWidth="1"/>
    <col min="67" max="68" width="22.42578125" style="1" customWidth="1"/>
    <col min="69" max="69" width="9.140625" style="1"/>
    <col min="70" max="70" width="11.5703125" customWidth="1"/>
    <col min="71" max="71" width="10.85546875" customWidth="1"/>
    <col min="72" max="72" width="10.42578125" customWidth="1"/>
    <col min="73" max="73" width="12" customWidth="1"/>
    <col min="74" max="74" width="13" customWidth="1"/>
    <col min="75" max="75" width="13.140625" customWidth="1"/>
    <col min="76" max="16384" width="9.140625" style="1"/>
  </cols>
  <sheetData>
    <row r="1" spans="1:75" ht="18.600000000000001" customHeight="1" x14ac:dyDescent="0.25"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I1" s="43" t="s">
        <v>38</v>
      </c>
      <c r="BJ1" s="43"/>
      <c r="BK1" s="43"/>
      <c r="BL1" s="43"/>
      <c r="BM1" s="43"/>
      <c r="BN1" s="43"/>
      <c r="BO1" s="43"/>
      <c r="BP1" s="24"/>
      <c r="BR1" s="44" t="s">
        <v>23</v>
      </c>
      <c r="BS1" s="44"/>
      <c r="BT1" s="44"/>
      <c r="BU1" s="44"/>
      <c r="BV1" s="44"/>
      <c r="BW1" s="44"/>
    </row>
    <row r="2" spans="1:75" s="6" customFormat="1" ht="61.5" customHeight="1" x14ac:dyDescent="0.25">
      <c r="A2" s="3" t="s">
        <v>0</v>
      </c>
      <c r="B2" s="3" t="s">
        <v>1</v>
      </c>
      <c r="C2" s="4" t="s">
        <v>2</v>
      </c>
      <c r="D2" s="3">
        <v>44340</v>
      </c>
      <c r="E2" s="3">
        <v>44341</v>
      </c>
      <c r="F2" s="3">
        <v>44342</v>
      </c>
      <c r="G2" s="3">
        <v>44343</v>
      </c>
      <c r="H2" s="3">
        <v>44344</v>
      </c>
      <c r="I2" s="3">
        <v>44345</v>
      </c>
      <c r="J2" s="3">
        <v>44346</v>
      </c>
      <c r="K2" s="3">
        <v>44347</v>
      </c>
      <c r="L2" s="3">
        <v>44348</v>
      </c>
      <c r="M2" s="3">
        <v>44349</v>
      </c>
      <c r="N2" s="3">
        <v>44350</v>
      </c>
      <c r="O2" s="3">
        <v>44351</v>
      </c>
      <c r="P2" s="3">
        <v>44352</v>
      </c>
      <c r="Q2" s="3">
        <v>44353</v>
      </c>
      <c r="R2" s="3">
        <v>44354</v>
      </c>
      <c r="S2" s="3">
        <v>44355</v>
      </c>
      <c r="T2" s="3">
        <v>44356</v>
      </c>
      <c r="U2" s="3">
        <v>44357</v>
      </c>
      <c r="V2" s="3">
        <v>44358</v>
      </c>
      <c r="W2" s="3">
        <v>44359</v>
      </c>
      <c r="X2" s="3">
        <v>44360</v>
      </c>
      <c r="Y2" s="3">
        <v>44361</v>
      </c>
      <c r="Z2" s="3">
        <v>44362</v>
      </c>
      <c r="AA2" s="3">
        <v>44363</v>
      </c>
      <c r="AB2" s="3">
        <v>44364</v>
      </c>
      <c r="AC2" s="3">
        <v>44365</v>
      </c>
      <c r="AD2" s="3">
        <v>44366</v>
      </c>
      <c r="AE2" s="3">
        <v>44367</v>
      </c>
      <c r="AF2" s="3">
        <v>44368</v>
      </c>
      <c r="AG2" s="3">
        <v>44369</v>
      </c>
      <c r="AH2" s="3">
        <v>44370</v>
      </c>
      <c r="AI2" s="3">
        <v>44371</v>
      </c>
      <c r="AJ2" s="3">
        <v>44372</v>
      </c>
      <c r="AK2" s="3">
        <v>44373</v>
      </c>
      <c r="AL2" s="3">
        <v>44374</v>
      </c>
      <c r="AM2" s="3">
        <v>44375</v>
      </c>
      <c r="AN2" s="3">
        <v>44376</v>
      </c>
      <c r="AO2" s="3">
        <v>44377</v>
      </c>
      <c r="AP2" s="3">
        <v>44378</v>
      </c>
      <c r="AQ2" s="3">
        <v>44379</v>
      </c>
      <c r="AR2" s="3">
        <v>44380</v>
      </c>
      <c r="AS2" s="3">
        <v>44381</v>
      </c>
      <c r="AT2" s="3">
        <v>44382</v>
      </c>
      <c r="AU2" s="3">
        <v>44383</v>
      </c>
      <c r="AV2" s="3">
        <v>44384</v>
      </c>
      <c r="AW2" s="3">
        <v>44385</v>
      </c>
      <c r="AX2" s="3">
        <v>44386</v>
      </c>
      <c r="AY2" s="3">
        <v>44387</v>
      </c>
      <c r="AZ2" s="3">
        <v>44388</v>
      </c>
      <c r="BA2" s="3">
        <v>44389</v>
      </c>
      <c r="BB2" s="3">
        <v>44390</v>
      </c>
      <c r="BC2" s="3">
        <v>44391</v>
      </c>
      <c r="BD2" s="3">
        <v>44392</v>
      </c>
      <c r="BE2" s="3">
        <v>44393</v>
      </c>
      <c r="BF2" s="3">
        <v>44394</v>
      </c>
      <c r="BG2" s="3">
        <v>44395</v>
      </c>
      <c r="BH2" s="3"/>
      <c r="BI2" s="5" t="s">
        <v>40</v>
      </c>
      <c r="BJ2" s="5" t="s">
        <v>31</v>
      </c>
      <c r="BK2" s="5" t="s">
        <v>32</v>
      </c>
      <c r="BL2" s="5" t="s">
        <v>33</v>
      </c>
      <c r="BM2" s="22" t="s">
        <v>34</v>
      </c>
      <c r="BN2" s="22" t="s">
        <v>35</v>
      </c>
      <c r="BO2" s="22" t="s">
        <v>36</v>
      </c>
      <c r="BP2" s="23" t="s">
        <v>39</v>
      </c>
      <c r="BR2" s="21" t="s">
        <v>24</v>
      </c>
      <c r="BS2" s="21" t="s">
        <v>25</v>
      </c>
      <c r="BT2" s="21" t="s">
        <v>26</v>
      </c>
      <c r="BU2" s="21" t="s">
        <v>37</v>
      </c>
      <c r="BV2" s="21" t="s">
        <v>27</v>
      </c>
      <c r="BW2" s="21" t="s">
        <v>28</v>
      </c>
    </row>
    <row r="3" spans="1:75" ht="15" customHeight="1" x14ac:dyDescent="0.25">
      <c r="A3" s="7" t="s">
        <v>3</v>
      </c>
      <c r="B3" s="8" t="s">
        <v>4</v>
      </c>
      <c r="C3" s="9">
        <v>1.1000000000000001</v>
      </c>
      <c r="D3" s="10"/>
      <c r="E3" s="10"/>
      <c r="F3" s="10"/>
      <c r="G3" s="10"/>
      <c r="H3" s="10"/>
      <c r="I3" s="10"/>
      <c r="J3" s="10"/>
      <c r="K3" s="10"/>
      <c r="L3" s="10">
        <v>3075.5703031505909</v>
      </c>
      <c r="M3" s="10">
        <v>3105.711514076771</v>
      </c>
      <c r="N3" s="10">
        <v>3135.1599759131277</v>
      </c>
      <c r="O3" s="10">
        <v>3163.6086060126836</v>
      </c>
      <c r="P3" s="10">
        <v>3191.665322278619</v>
      </c>
      <c r="Q3" s="10">
        <v>3220.0772875347611</v>
      </c>
      <c r="R3" s="10">
        <v>3249.2488449033626</v>
      </c>
      <c r="S3" s="10">
        <v>3279.2221550273316</v>
      </c>
      <c r="T3" s="10">
        <v>3309.6280741697628</v>
      </c>
      <c r="U3" s="10">
        <v>3340.3070390729918</v>
      </c>
      <c r="V3" s="10">
        <v>3371.3756075834608</v>
      </c>
      <c r="W3" s="10">
        <v>3403.1059646574868</v>
      </c>
      <c r="X3" s="10">
        <v>3435.6233739040399</v>
      </c>
      <c r="Y3" s="10">
        <v>3468.8693837520041</v>
      </c>
      <c r="Z3" s="10">
        <v>3502.7343817796718</v>
      </c>
      <c r="AA3" s="10">
        <v>3537.1600700692579</v>
      </c>
      <c r="AB3" s="10">
        <v>3572.2660758490892</v>
      </c>
      <c r="AC3" s="10">
        <v>3608.1322105079453</v>
      </c>
      <c r="AD3" s="10">
        <v>3644.7720889795455</v>
      </c>
      <c r="AE3" s="10">
        <v>3682.1877526811659</v>
      </c>
      <c r="AF3" s="10">
        <v>3720.3176847992509</v>
      </c>
      <c r="AG3" s="10">
        <v>3759.1442975481186</v>
      </c>
      <c r="AH3" s="10">
        <v>3798.7702843582592</v>
      </c>
      <c r="AI3" s="10">
        <v>3839.2512813330177</v>
      </c>
      <c r="AJ3" s="10">
        <v>3880.5634310557798</v>
      </c>
      <c r="AK3" s="10">
        <v>3922.6818759264788</v>
      </c>
      <c r="AL3" s="10">
        <v>3965.6380034226968</v>
      </c>
      <c r="AM3" s="10">
        <v>4009.444504788029</v>
      </c>
      <c r="AN3" s="10">
        <v>4054.1074679278099</v>
      </c>
      <c r="AO3" s="10">
        <v>4099.6999025198456</v>
      </c>
      <c r="AP3" s="10">
        <v>4146.1714625249515</v>
      </c>
      <c r="AQ3" s="10">
        <v>4193.5844219858045</v>
      </c>
      <c r="AR3" s="10">
        <v>4241.9227619209487</v>
      </c>
      <c r="AS3" s="10">
        <v>4291.2208923811049</v>
      </c>
      <c r="AT3" s="10">
        <v>4341.4904950878772</v>
      </c>
      <c r="AU3" s="10">
        <v>4392.7721005570638</v>
      </c>
      <c r="AV3" s="10">
        <v>4445.0471769115975</v>
      </c>
      <c r="AW3" s="10">
        <v>4498.3507244305147</v>
      </c>
      <c r="AX3" s="10">
        <v>4552.6628516253841</v>
      </c>
      <c r="AY3" s="10">
        <v>4608.049038009427</v>
      </c>
      <c r="AZ3" s="10">
        <v>4664.5270503033316</v>
      </c>
      <c r="BA3" s="10">
        <v>4722.0739785174883</v>
      </c>
      <c r="BB3" s="10">
        <v>4780.7557873193</v>
      </c>
      <c r="BC3" s="10">
        <v>4840.5902830527848</v>
      </c>
      <c r="BD3" s="10">
        <v>4901.555631848998</v>
      </c>
      <c r="BE3" s="10">
        <v>4963.6868649571552</v>
      </c>
      <c r="BF3" s="10">
        <v>5027.0289901708675</v>
      </c>
      <c r="BG3" s="10">
        <v>5091.5966535236075</v>
      </c>
      <c r="BI3" s="37" t="s">
        <v>29</v>
      </c>
      <c r="BJ3" s="34">
        <f>IF(ISNUMBER(AO3-K4),(AO3-K4),"N/A")</f>
        <v>1037.6999025198456</v>
      </c>
      <c r="BK3" s="34">
        <f>IF(ISNUMBER(AO3-K4),7*(AO3-K4)/30,"N/A")</f>
        <v>242.12997725463066</v>
      </c>
      <c r="BL3" s="34">
        <f>IF(ISNUMBER(AO3-K4),(AO3-K4)/30,"N/A")</f>
        <v>34.58999675066152</v>
      </c>
      <c r="BM3" s="34">
        <f>IF(ISNUMBER(AO5-K6),AO5-K6,"N/A")</f>
        <v>-185.29603187511532</v>
      </c>
      <c r="BN3" s="34">
        <f>IF(ISNUMBER(AO5-K6),7*(AO5-K6)/30,"N/A")</f>
        <v>-43.235740770860247</v>
      </c>
      <c r="BO3" s="34">
        <f>IF(ISNUMBER(AO5-K6),(AO5-K6)/30,"N/A")</f>
        <v>-6.1765343958371774</v>
      </c>
      <c r="BP3" s="34">
        <f>AO5</f>
        <v>362.70396812488468</v>
      </c>
      <c r="BR3" s="25"/>
      <c r="BS3" s="25"/>
      <c r="BT3" s="25"/>
      <c r="BU3" s="25"/>
      <c r="BV3" s="25"/>
      <c r="BW3" s="25"/>
    </row>
    <row r="4" spans="1:75" x14ac:dyDescent="0.25">
      <c r="A4" s="11"/>
      <c r="B4" s="12" t="s">
        <v>5</v>
      </c>
      <c r="C4" s="13">
        <v>1.1000000000000001</v>
      </c>
      <c r="D4" s="14">
        <v>2777</v>
      </c>
      <c r="E4" s="14">
        <v>2836</v>
      </c>
      <c r="F4" s="14">
        <v>2897</v>
      </c>
      <c r="G4" s="14">
        <v>2935</v>
      </c>
      <c r="H4" s="14">
        <v>2975</v>
      </c>
      <c r="I4" s="14">
        <v>2994</v>
      </c>
      <c r="J4" s="14">
        <v>3021</v>
      </c>
      <c r="K4" s="14">
        <v>3062</v>
      </c>
      <c r="L4" s="14">
        <v>3090</v>
      </c>
      <c r="M4" s="14">
        <v>3128</v>
      </c>
      <c r="N4" s="14">
        <v>3148</v>
      </c>
      <c r="O4" s="14">
        <v>3176</v>
      </c>
      <c r="P4" s="14">
        <v>3192</v>
      </c>
      <c r="Q4" s="14">
        <v>3204</v>
      </c>
      <c r="R4" s="14">
        <v>3218</v>
      </c>
      <c r="S4" s="14">
        <v>3239</v>
      </c>
      <c r="T4" s="14">
        <v>3254</v>
      </c>
      <c r="U4" s="14">
        <v>3273</v>
      </c>
      <c r="V4" s="14">
        <v>3283</v>
      </c>
      <c r="W4" s="14">
        <v>3290</v>
      </c>
      <c r="X4" s="14">
        <v>3295</v>
      </c>
      <c r="Y4" s="14">
        <v>3304</v>
      </c>
      <c r="Z4" s="14">
        <v>3313</v>
      </c>
      <c r="AA4" s="14">
        <v>3319</v>
      </c>
      <c r="AB4" s="14">
        <v>3343</v>
      </c>
      <c r="AC4" s="14">
        <v>3351</v>
      </c>
      <c r="AD4" s="14">
        <v>3361</v>
      </c>
      <c r="AE4" s="14">
        <v>3363</v>
      </c>
      <c r="AF4" s="14">
        <v>3371</v>
      </c>
      <c r="AG4" s="14">
        <v>3378</v>
      </c>
      <c r="AH4" s="14">
        <v>3384</v>
      </c>
      <c r="AI4" s="14">
        <v>3386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I4" s="38"/>
      <c r="BJ4" s="35"/>
      <c r="BK4" s="35"/>
      <c r="BL4" s="35"/>
      <c r="BM4" s="35"/>
      <c r="BN4" s="35"/>
      <c r="BO4" s="35"/>
      <c r="BP4" s="35"/>
      <c r="BR4" s="26"/>
      <c r="BS4" s="26"/>
      <c r="BT4" s="26"/>
      <c r="BU4" s="26"/>
      <c r="BV4" s="26"/>
      <c r="BW4" s="26"/>
    </row>
    <row r="5" spans="1:75" x14ac:dyDescent="0.25">
      <c r="A5" s="11" t="s">
        <v>3</v>
      </c>
      <c r="B5" s="15" t="s">
        <v>6</v>
      </c>
      <c r="C5" s="13">
        <v>1.1000000000000001</v>
      </c>
      <c r="D5" s="14"/>
      <c r="E5" s="14"/>
      <c r="F5" s="14"/>
      <c r="G5" s="14"/>
      <c r="H5" s="14"/>
      <c r="I5" s="14"/>
      <c r="J5" s="14"/>
      <c r="K5" s="14"/>
      <c r="L5" s="14">
        <v>505.12964423724077</v>
      </c>
      <c r="M5" s="14">
        <v>471.6635152482387</v>
      </c>
      <c r="N5" s="14">
        <v>441.65177392864047</v>
      </c>
      <c r="O5" s="14">
        <v>414.20213946275896</v>
      </c>
      <c r="P5" s="14">
        <v>389.97010086415906</v>
      </c>
      <c r="Q5" s="14">
        <v>370.0042581651187</v>
      </c>
      <c r="R5" s="14">
        <v>353.30070826762477</v>
      </c>
      <c r="S5" s="14">
        <v>338.73737229808228</v>
      </c>
      <c r="T5" s="14">
        <v>326.24315534371993</v>
      </c>
      <c r="U5" s="14">
        <v>315.71989351086125</v>
      </c>
      <c r="V5" s="14">
        <v>307.14496448702016</v>
      </c>
      <c r="W5" s="14">
        <v>301.12272063722412</v>
      </c>
      <c r="X5" s="14">
        <v>297.4906919161844</v>
      </c>
      <c r="Y5" s="14">
        <v>295.22727368735781</v>
      </c>
      <c r="Z5" s="14">
        <v>293.79348254363885</v>
      </c>
      <c r="AA5" s="14">
        <v>293.36459142813123</v>
      </c>
      <c r="AB5" s="14">
        <v>294.04133153686001</v>
      </c>
      <c r="AC5" s="14">
        <v>295.79985478544597</v>
      </c>
      <c r="AD5" s="14">
        <v>298.49237085486857</v>
      </c>
      <c r="AE5" s="14">
        <v>302.11914668770544</v>
      </c>
      <c r="AF5" s="14">
        <v>306.22636883227852</v>
      </c>
      <c r="AG5" s="14">
        <v>310.77859970425067</v>
      </c>
      <c r="AH5" s="14">
        <v>315.86956750970148</v>
      </c>
      <c r="AI5" s="14">
        <v>321.47159911662339</v>
      </c>
      <c r="AJ5" s="14">
        <v>327.48974036347329</v>
      </c>
      <c r="AK5" s="14">
        <v>333.87667238349968</v>
      </c>
      <c r="AL5" s="14">
        <v>340.67696373429254</v>
      </c>
      <c r="AM5" s="14">
        <v>347.69022927574213</v>
      </c>
      <c r="AN5" s="14">
        <v>355.04261233346358</v>
      </c>
      <c r="AO5" s="14">
        <v>362.70396812488468</v>
      </c>
      <c r="AP5" s="14">
        <v>370.55691956272051</v>
      </c>
      <c r="AQ5" s="14">
        <v>378.66441615487236</v>
      </c>
      <c r="AR5" s="14">
        <v>387.07116170486563</v>
      </c>
      <c r="AS5" s="14">
        <v>395.7208595335681</v>
      </c>
      <c r="AT5" s="14">
        <v>404.54248191647264</v>
      </c>
      <c r="AU5" s="14">
        <v>413.62897144805686</v>
      </c>
      <c r="AV5" s="14">
        <v>422.92925480807207</v>
      </c>
      <c r="AW5" s="14">
        <v>432.44426915800068</v>
      </c>
      <c r="AX5" s="14">
        <v>442.13741454931079</v>
      </c>
      <c r="AY5" s="14">
        <v>452.05953465037157</v>
      </c>
      <c r="AZ5" s="14">
        <v>462.20982179541375</v>
      </c>
      <c r="BA5" s="14">
        <v>472.50071943325554</v>
      </c>
      <c r="BB5" s="14">
        <v>483.04339526126444</v>
      </c>
      <c r="BC5" s="14">
        <v>493.82542420356265</v>
      </c>
      <c r="BD5" s="14">
        <v>504.77749470337602</v>
      </c>
      <c r="BE5" s="14">
        <v>515.90857242652885</v>
      </c>
      <c r="BF5" s="14">
        <v>527.29682485019487</v>
      </c>
      <c r="BG5" s="14">
        <v>538.89853031518521</v>
      </c>
      <c r="BI5" s="38"/>
      <c r="BJ5" s="35"/>
      <c r="BK5" s="35"/>
      <c r="BL5" s="35"/>
      <c r="BM5" s="35"/>
      <c r="BN5" s="35"/>
      <c r="BO5" s="35"/>
      <c r="BP5" s="35"/>
      <c r="BR5" s="26"/>
      <c r="BS5" s="26"/>
      <c r="BT5" s="26"/>
      <c r="BU5" s="26"/>
      <c r="BV5" s="26"/>
      <c r="BW5" s="26"/>
    </row>
    <row r="6" spans="1:75" x14ac:dyDescent="0.25">
      <c r="A6" s="11"/>
      <c r="B6" s="12" t="s">
        <v>5</v>
      </c>
      <c r="C6" s="13">
        <v>1.1000000000000001</v>
      </c>
      <c r="D6" s="14">
        <v>876</v>
      </c>
      <c r="E6" s="14">
        <v>784</v>
      </c>
      <c r="F6" s="14">
        <v>758</v>
      </c>
      <c r="G6" s="14">
        <v>667</v>
      </c>
      <c r="H6" s="14">
        <v>608</v>
      </c>
      <c r="I6" s="14">
        <v>510</v>
      </c>
      <c r="J6" s="14">
        <v>510</v>
      </c>
      <c r="K6" s="14">
        <v>548</v>
      </c>
      <c r="L6" s="14">
        <v>473</v>
      </c>
      <c r="M6" s="14">
        <v>438</v>
      </c>
      <c r="N6" s="14">
        <v>390</v>
      </c>
      <c r="O6" s="14">
        <v>362</v>
      </c>
      <c r="P6" s="14">
        <v>300</v>
      </c>
      <c r="Q6" s="14">
        <v>298</v>
      </c>
      <c r="R6" s="14">
        <v>299</v>
      </c>
      <c r="S6" s="14">
        <v>281</v>
      </c>
      <c r="T6" s="14">
        <v>251</v>
      </c>
      <c r="U6" s="14">
        <v>230</v>
      </c>
      <c r="V6" s="14">
        <v>181</v>
      </c>
      <c r="W6" s="14">
        <v>154</v>
      </c>
      <c r="X6" s="14">
        <v>148</v>
      </c>
      <c r="Y6" s="14">
        <v>164</v>
      </c>
      <c r="Z6" s="14">
        <v>137</v>
      </c>
      <c r="AA6" s="14">
        <v>116</v>
      </c>
      <c r="AB6" s="14">
        <v>114</v>
      </c>
      <c r="AC6" s="14">
        <v>106</v>
      </c>
      <c r="AD6" s="14">
        <v>83</v>
      </c>
      <c r="AE6" s="14">
        <v>80</v>
      </c>
      <c r="AF6" s="14">
        <v>85</v>
      </c>
      <c r="AG6" s="14">
        <v>82</v>
      </c>
      <c r="AH6" s="14">
        <v>77</v>
      </c>
      <c r="AI6" s="14">
        <v>74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I6" s="42"/>
      <c r="BJ6" s="36"/>
      <c r="BK6" s="36"/>
      <c r="BL6" s="36"/>
      <c r="BM6" s="36"/>
      <c r="BN6" s="36"/>
      <c r="BO6" s="36"/>
      <c r="BP6" s="36"/>
      <c r="BR6" s="27">
        <v>2162</v>
      </c>
      <c r="BS6" s="27">
        <v>654</v>
      </c>
      <c r="BT6" s="27">
        <v>3729</v>
      </c>
      <c r="BU6" s="27">
        <v>1584</v>
      </c>
      <c r="BV6" s="27">
        <v>22746</v>
      </c>
      <c r="BW6" s="27">
        <v>6185</v>
      </c>
    </row>
    <row r="7" spans="1:75" x14ac:dyDescent="0.25">
      <c r="A7" s="7" t="s">
        <v>3</v>
      </c>
      <c r="B7" s="8" t="s">
        <v>21</v>
      </c>
      <c r="C7" s="9">
        <v>1.1000000000000001</v>
      </c>
      <c r="D7" s="10"/>
      <c r="E7" s="10"/>
      <c r="F7" s="10"/>
      <c r="G7" s="10"/>
      <c r="H7" s="10"/>
      <c r="I7" s="10"/>
      <c r="J7" s="10"/>
      <c r="K7" s="10"/>
      <c r="L7" s="10">
        <v>731.351161259332</v>
      </c>
      <c r="M7" s="10">
        <v>738.48095806831589</v>
      </c>
      <c r="N7" s="10">
        <v>745.39161898880593</v>
      </c>
      <c r="O7" s="10">
        <v>752.03524187577932</v>
      </c>
      <c r="P7" s="10">
        <v>758.51574967399574</v>
      </c>
      <c r="Q7" s="10">
        <v>764.99791380745955</v>
      </c>
      <c r="R7" s="10">
        <v>771.51913675005562</v>
      </c>
      <c r="S7" s="10">
        <v>778.07436433477233</v>
      </c>
      <c r="T7" s="10">
        <v>784.68041221796193</v>
      </c>
      <c r="U7" s="10">
        <v>791.34151631375789</v>
      </c>
      <c r="V7" s="10">
        <v>798.04708263163047</v>
      </c>
      <c r="W7" s="10">
        <v>804.8883884692259</v>
      </c>
      <c r="X7" s="10">
        <v>811.86990650594453</v>
      </c>
      <c r="Y7" s="10">
        <v>818.99905398252486</v>
      </c>
      <c r="Z7" s="10">
        <v>826.25882754981103</v>
      </c>
      <c r="AA7" s="10">
        <v>833.63777976931669</v>
      </c>
      <c r="AB7" s="10">
        <v>841.15349213914851</v>
      </c>
      <c r="AC7" s="10">
        <v>848.81559659337836</v>
      </c>
      <c r="AD7" s="10">
        <v>856.63628115830579</v>
      </c>
      <c r="AE7" s="10">
        <v>864.62607205677341</v>
      </c>
      <c r="AF7" s="10">
        <v>872.7760557365873</v>
      </c>
      <c r="AG7" s="10">
        <v>881.08151254213408</v>
      </c>
      <c r="AH7" s="10">
        <v>889.55478549022155</v>
      </c>
      <c r="AI7" s="10">
        <v>898.20428213895684</v>
      </c>
      <c r="AJ7" s="10">
        <v>907.02896489580053</v>
      </c>
      <c r="AK7" s="10">
        <v>916.02742583495638</v>
      </c>
      <c r="AL7" s="10">
        <v>925.20863883955462</v>
      </c>
      <c r="AM7" s="10">
        <v>934.57469212860997</v>
      </c>
      <c r="AN7" s="10">
        <v>944.12467715452476</v>
      </c>
      <c r="AO7" s="10">
        <v>953.87096314193514</v>
      </c>
      <c r="AP7" s="10">
        <v>963.80845848021454</v>
      </c>
      <c r="AQ7" s="10">
        <v>973.94598619717908</v>
      </c>
      <c r="AR7" s="10">
        <v>984.28368741022678</v>
      </c>
      <c r="AS7" s="10">
        <v>994.82692987092923</v>
      </c>
      <c r="AT7" s="10">
        <v>1005.5786602581629</v>
      </c>
      <c r="AU7" s="10">
        <v>1016.5454963802258</v>
      </c>
      <c r="AV7" s="10">
        <v>1027.7272577373005</v>
      </c>
      <c r="AW7" s="10">
        <v>1039.1297078206608</v>
      </c>
      <c r="AX7" s="10">
        <v>1050.752300815795</v>
      </c>
      <c r="AY7" s="10">
        <v>1062.60383949889</v>
      </c>
      <c r="AZ7" s="10">
        <v>1074.6881713551902</v>
      </c>
      <c r="BA7" s="10">
        <v>1087.0052372962291</v>
      </c>
      <c r="BB7" s="10">
        <v>1099.5638135835052</v>
      </c>
      <c r="BC7" s="10">
        <v>1112.3683081116869</v>
      </c>
      <c r="BD7" s="10">
        <v>1125.4183872238882</v>
      </c>
      <c r="BE7" s="10">
        <v>1138.7198482274653</v>
      </c>
      <c r="BF7" s="10">
        <v>1152.2796449357993</v>
      </c>
      <c r="BG7" s="10">
        <v>1166.1016708452826</v>
      </c>
      <c r="BI7" s="37" t="s">
        <v>30</v>
      </c>
      <c r="BJ7" s="34">
        <f>IF(ISNUMBER(AO7-K8),(AO7-K8),"N/A")</f>
        <v>226.87096314193514</v>
      </c>
      <c r="BK7" s="34">
        <f>IF(ISNUMBER(AO7-K8),7*(AO7-K8)/30,"N/A")</f>
        <v>52.936558066451532</v>
      </c>
      <c r="BL7" s="35">
        <f>IF(ISNUMBER(AO7-K8),(AO7-K8)/30,"N/A")</f>
        <v>7.5623654380645045</v>
      </c>
      <c r="BM7" s="35">
        <f>IF(ISNUMBER(AO9-K10),AO9-K10,"N/A")</f>
        <v>-55.867001943786001</v>
      </c>
      <c r="BN7" s="35">
        <f>IF(ISNUMBER(AO9-K10),7*(AO9-K10)/30,"N/A")</f>
        <v>-13.0356337868834</v>
      </c>
      <c r="BO7" s="35">
        <f>IF(ISNUMBER(AO9-K10),(AO9-K10)/30,"N/A")</f>
        <v>-1.8622333981262</v>
      </c>
      <c r="BP7" s="35">
        <f>AO9</f>
        <v>60.132998056213999</v>
      </c>
      <c r="BR7" s="26"/>
      <c r="BS7" s="26"/>
      <c r="BT7" s="26"/>
      <c r="BU7" s="26"/>
      <c r="BV7" s="26"/>
      <c r="BW7" s="26"/>
    </row>
    <row r="8" spans="1:75" x14ac:dyDescent="0.25">
      <c r="A8" s="11"/>
      <c r="B8" s="12" t="s">
        <v>5</v>
      </c>
      <c r="C8" s="13">
        <v>1.1000000000000001</v>
      </c>
      <c r="D8" s="14">
        <v>668</v>
      </c>
      <c r="E8" s="14">
        <v>677</v>
      </c>
      <c r="F8" s="14">
        <v>693</v>
      </c>
      <c r="G8" s="14">
        <v>702</v>
      </c>
      <c r="H8" s="14">
        <v>706</v>
      </c>
      <c r="I8" s="14">
        <v>711</v>
      </c>
      <c r="J8" s="14">
        <v>719</v>
      </c>
      <c r="K8" s="14">
        <v>727</v>
      </c>
      <c r="L8" s="14">
        <v>731</v>
      </c>
      <c r="M8" s="14">
        <v>739</v>
      </c>
      <c r="N8" s="14">
        <v>746</v>
      </c>
      <c r="O8" s="14">
        <v>751</v>
      </c>
      <c r="P8" s="14">
        <v>753</v>
      </c>
      <c r="Q8" s="14">
        <v>756</v>
      </c>
      <c r="R8" s="14">
        <v>761</v>
      </c>
      <c r="S8" s="14">
        <v>767</v>
      </c>
      <c r="T8" s="14">
        <v>771</v>
      </c>
      <c r="U8" s="14">
        <v>775</v>
      </c>
      <c r="V8" s="14">
        <v>775</v>
      </c>
      <c r="W8" s="14">
        <v>779</v>
      </c>
      <c r="X8" s="14">
        <v>779</v>
      </c>
      <c r="Y8" s="14">
        <v>781</v>
      </c>
      <c r="Z8" s="14">
        <v>782</v>
      </c>
      <c r="AA8" s="14">
        <v>783</v>
      </c>
      <c r="AB8" s="14">
        <v>787</v>
      </c>
      <c r="AC8" s="14">
        <v>791</v>
      </c>
      <c r="AD8" s="14">
        <v>792</v>
      </c>
      <c r="AE8" s="14">
        <v>794</v>
      </c>
      <c r="AF8" s="14">
        <v>794</v>
      </c>
      <c r="AG8" s="14">
        <v>794</v>
      </c>
      <c r="AH8" s="14">
        <v>794</v>
      </c>
      <c r="AI8" s="14">
        <v>795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I8" s="38"/>
      <c r="BJ8" s="35"/>
      <c r="BK8" s="35"/>
      <c r="BL8" s="35"/>
      <c r="BM8" s="35"/>
      <c r="BN8" s="35"/>
      <c r="BO8" s="35"/>
      <c r="BP8" s="35"/>
      <c r="BR8" s="26"/>
      <c r="BS8" s="26"/>
      <c r="BT8" s="26"/>
      <c r="BU8" s="26"/>
      <c r="BV8" s="26"/>
      <c r="BW8" s="26"/>
    </row>
    <row r="9" spans="1:75" x14ac:dyDescent="0.25">
      <c r="A9" s="11" t="s">
        <v>3</v>
      </c>
      <c r="B9" s="15" t="s">
        <v>22</v>
      </c>
      <c r="C9" s="13">
        <v>1.1000000000000001</v>
      </c>
      <c r="D9" s="14"/>
      <c r="E9" s="14"/>
      <c r="F9" s="14"/>
      <c r="G9" s="14"/>
      <c r="H9" s="14"/>
      <c r="I9" s="14"/>
      <c r="J9" s="14"/>
      <c r="K9" s="14"/>
      <c r="L9" s="14">
        <v>108.47492277732897</v>
      </c>
      <c r="M9" s="14">
        <v>100.51674493200709</v>
      </c>
      <c r="N9" s="14">
        <v>93.315938655084238</v>
      </c>
      <c r="O9" s="14">
        <v>86.562305673626526</v>
      </c>
      <c r="P9" s="14">
        <v>80.474647764195851</v>
      </c>
      <c r="Q9" s="14">
        <v>75.207821863887119</v>
      </c>
      <c r="R9" s="14">
        <v>70.586714446407512</v>
      </c>
      <c r="S9" s="14">
        <v>66.555922339866299</v>
      </c>
      <c r="T9" s="14">
        <v>63.069769953113017</v>
      </c>
      <c r="U9" s="14">
        <v>60.046059999931586</v>
      </c>
      <c r="V9" s="14">
        <v>57.401267418839105</v>
      </c>
      <c r="W9" s="14">
        <v>55.262796448849173</v>
      </c>
      <c r="X9" s="14">
        <v>53.688152266838507</v>
      </c>
      <c r="Y9" s="14">
        <v>52.388123884648707</v>
      </c>
      <c r="Z9" s="14">
        <v>51.451150948393376</v>
      </c>
      <c r="AA9" s="14">
        <v>50.82177351579076</v>
      </c>
      <c r="AB9" s="14">
        <v>50.315192469763346</v>
      </c>
      <c r="AC9" s="14">
        <v>50.182124971986219</v>
      </c>
      <c r="AD9" s="14">
        <v>50.253386941668218</v>
      </c>
      <c r="AE9" s="14">
        <v>50.446592101085329</v>
      </c>
      <c r="AF9" s="14">
        <v>50.938384794158836</v>
      </c>
      <c r="AG9" s="14">
        <v>51.477762849228995</v>
      </c>
      <c r="AH9" s="14">
        <v>52.173609917639936</v>
      </c>
      <c r="AI9" s="14">
        <v>52.995091699228169</v>
      </c>
      <c r="AJ9" s="14">
        <v>53.913669359427544</v>
      </c>
      <c r="AK9" s="14">
        <v>55.014189384211207</v>
      </c>
      <c r="AL9" s="14">
        <v>56.148138431959595</v>
      </c>
      <c r="AM9" s="14">
        <v>57.407308517132549</v>
      </c>
      <c r="AN9" s="14">
        <v>58.720502742872846</v>
      </c>
      <c r="AO9" s="14">
        <v>60.132998056213999</v>
      </c>
      <c r="AP9" s="14">
        <v>61.617678502153844</v>
      </c>
      <c r="AQ9" s="14">
        <v>63.141068898188834</v>
      </c>
      <c r="AR9" s="14">
        <v>64.726405384459369</v>
      </c>
      <c r="AS9" s="14">
        <v>66.372072650262737</v>
      </c>
      <c r="AT9" s="14">
        <v>68.093681626325107</v>
      </c>
      <c r="AU9" s="14">
        <v>69.856440861780797</v>
      </c>
      <c r="AV9" s="14">
        <v>71.686767467435573</v>
      </c>
      <c r="AW9" s="14">
        <v>73.572830877917298</v>
      </c>
      <c r="AX9" s="14">
        <v>75.494615038341792</v>
      </c>
      <c r="AY9" s="14">
        <v>77.466152828732874</v>
      </c>
      <c r="AZ9" s="14">
        <v>79.491869785700302</v>
      </c>
      <c r="BA9" s="14">
        <v>81.571774725550426</v>
      </c>
      <c r="BB9" s="14">
        <v>83.696452605850681</v>
      </c>
      <c r="BC9" s="14">
        <v>85.856845224692009</v>
      </c>
      <c r="BD9" s="14">
        <v>88.091995235457929</v>
      </c>
      <c r="BE9" s="14">
        <v>90.348452893665652</v>
      </c>
      <c r="BF9" s="14">
        <v>92.675103056969334</v>
      </c>
      <c r="BG9" s="14">
        <v>95.040508858769769</v>
      </c>
      <c r="BI9" s="38"/>
      <c r="BJ9" s="35"/>
      <c r="BK9" s="35"/>
      <c r="BL9" s="35"/>
      <c r="BM9" s="35"/>
      <c r="BN9" s="35"/>
      <c r="BO9" s="35"/>
      <c r="BP9" s="35"/>
      <c r="BR9" s="26"/>
      <c r="BS9" s="26"/>
      <c r="BT9" s="26"/>
      <c r="BU9" s="26"/>
      <c r="BV9" s="26"/>
      <c r="BW9" s="26"/>
    </row>
    <row r="10" spans="1:75" ht="15.75" thickBot="1" x14ac:dyDescent="0.3">
      <c r="A10" s="16"/>
      <c r="B10" s="17" t="s">
        <v>5</v>
      </c>
      <c r="C10" s="18">
        <v>1.1000000000000001</v>
      </c>
      <c r="D10" s="19">
        <v>179</v>
      </c>
      <c r="E10" s="19">
        <v>159</v>
      </c>
      <c r="F10" s="19">
        <v>152</v>
      </c>
      <c r="G10" s="19">
        <v>143</v>
      </c>
      <c r="H10" s="19">
        <v>124</v>
      </c>
      <c r="I10" s="19">
        <v>111</v>
      </c>
      <c r="J10" s="19">
        <v>111</v>
      </c>
      <c r="K10" s="19">
        <v>116</v>
      </c>
      <c r="L10" s="19">
        <v>97</v>
      </c>
      <c r="M10" s="19">
        <v>89</v>
      </c>
      <c r="N10" s="19">
        <v>83</v>
      </c>
      <c r="O10" s="19">
        <v>69</v>
      </c>
      <c r="P10" s="19">
        <v>58</v>
      </c>
      <c r="Q10" s="19">
        <v>58</v>
      </c>
      <c r="R10" s="19">
        <v>57</v>
      </c>
      <c r="S10" s="19">
        <v>58</v>
      </c>
      <c r="T10" s="19">
        <v>53</v>
      </c>
      <c r="U10" s="19">
        <v>50</v>
      </c>
      <c r="V10" s="19">
        <v>36</v>
      </c>
      <c r="W10" s="19">
        <v>35</v>
      </c>
      <c r="X10" s="19">
        <v>33</v>
      </c>
      <c r="Y10" s="19">
        <v>35</v>
      </c>
      <c r="Z10" s="19">
        <v>25</v>
      </c>
      <c r="AA10" s="19">
        <v>22</v>
      </c>
      <c r="AB10" s="19">
        <v>22</v>
      </c>
      <c r="AC10" s="19">
        <v>20</v>
      </c>
      <c r="AD10" s="19">
        <v>18</v>
      </c>
      <c r="AE10" s="19">
        <v>20</v>
      </c>
      <c r="AF10" s="19">
        <v>18</v>
      </c>
      <c r="AG10" s="19">
        <v>16</v>
      </c>
      <c r="AH10" s="19">
        <v>14</v>
      </c>
      <c r="AI10" s="19">
        <v>14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I10" s="39"/>
      <c r="BJ10" s="40"/>
      <c r="BK10" s="40"/>
      <c r="BL10" s="40"/>
      <c r="BM10" s="40"/>
      <c r="BN10" s="40"/>
      <c r="BO10" s="40"/>
      <c r="BP10" s="40"/>
      <c r="BR10" s="28"/>
      <c r="BS10" s="28"/>
      <c r="BT10" s="28"/>
      <c r="BU10" s="28"/>
      <c r="BV10" s="28"/>
      <c r="BW10" s="28"/>
    </row>
    <row r="11" spans="1:75" ht="15" customHeight="1" x14ac:dyDescent="0.25">
      <c r="A11" s="7" t="s">
        <v>7</v>
      </c>
      <c r="B11" s="15" t="s">
        <v>4</v>
      </c>
      <c r="C11" s="13">
        <v>1.1000000000000001</v>
      </c>
      <c r="D11" s="14"/>
      <c r="E11" s="14"/>
      <c r="F11" s="14"/>
      <c r="G11" s="14"/>
      <c r="H11" s="14"/>
      <c r="I11" s="14"/>
      <c r="J11" s="14"/>
      <c r="K11" s="14"/>
      <c r="L11" s="14">
        <v>298.54579952515621</v>
      </c>
      <c r="M11" s="14">
        <v>301.05427178879552</v>
      </c>
      <c r="N11" s="14">
        <v>303.50004111025203</v>
      </c>
      <c r="O11" s="14">
        <v>305.86063756559173</v>
      </c>
      <c r="P11" s="14">
        <v>308.18832384574</v>
      </c>
      <c r="Q11" s="14">
        <v>310.54463757925839</v>
      </c>
      <c r="R11" s="14">
        <v>312.96435062997324</v>
      </c>
      <c r="S11" s="14">
        <v>315.45015415248929</v>
      </c>
      <c r="T11" s="14">
        <v>317.97314814766031</v>
      </c>
      <c r="U11" s="14">
        <v>320.51947756885369</v>
      </c>
      <c r="V11" s="14">
        <v>323.09792608776036</v>
      </c>
      <c r="W11" s="14">
        <v>325.73072994413241</v>
      </c>
      <c r="X11" s="14">
        <v>328.4282008263304</v>
      </c>
      <c r="Y11" s="14">
        <v>331.18609857997654</v>
      </c>
      <c r="Z11" s="14">
        <v>333.99535032535715</v>
      </c>
      <c r="AA11" s="14">
        <v>336.8515169248663</v>
      </c>
      <c r="AB11" s="14">
        <v>339.76397217059275</v>
      </c>
      <c r="AC11" s="14">
        <v>342.73917888075783</v>
      </c>
      <c r="AD11" s="14">
        <v>345.77827872912883</v>
      </c>
      <c r="AE11" s="14">
        <v>348.88177159674581</v>
      </c>
      <c r="AF11" s="14">
        <v>352.04484291679972</v>
      </c>
      <c r="AG11" s="14">
        <v>355.26588554986046</v>
      </c>
      <c r="AH11" s="14">
        <v>358.55316171885505</v>
      </c>
      <c r="AI11" s="14">
        <v>361.91120705660444</v>
      </c>
      <c r="AJ11" s="14">
        <v>365.33803919188529</v>
      </c>
      <c r="AK11" s="14">
        <v>368.83183621100187</v>
      </c>
      <c r="AL11" s="14">
        <v>372.39519217451846</v>
      </c>
      <c r="AM11" s="14">
        <v>376.02920946390719</v>
      </c>
      <c r="AN11" s="14">
        <v>379.73430882637285</v>
      </c>
      <c r="AO11" s="14">
        <v>383.51646333237346</v>
      </c>
      <c r="AP11" s="14">
        <v>387.37163291138984</v>
      </c>
      <c r="AQ11" s="14">
        <v>391.30487152415992</v>
      </c>
      <c r="AR11" s="14">
        <v>395.31493511404045</v>
      </c>
      <c r="AS11" s="14">
        <v>399.4046272430345</v>
      </c>
      <c r="AT11" s="14">
        <v>403.57493068355393</v>
      </c>
      <c r="AU11" s="14">
        <v>407.82913691647968</v>
      </c>
      <c r="AV11" s="14">
        <v>412.16582813271685</v>
      </c>
      <c r="AW11" s="14">
        <v>416.58786191350652</v>
      </c>
      <c r="AX11" s="14">
        <v>421.0937097213083</v>
      </c>
      <c r="AY11" s="14">
        <v>425.6886558675086</v>
      </c>
      <c r="AZ11" s="14">
        <v>430.37416519357583</v>
      </c>
      <c r="BA11" s="14">
        <v>435.14847240571169</v>
      </c>
      <c r="BB11" s="14">
        <v>440.01689981710058</v>
      </c>
      <c r="BC11" s="14">
        <v>444.98091145030128</v>
      </c>
      <c r="BD11" s="14">
        <v>450.03884215168364</v>
      </c>
      <c r="BE11" s="14">
        <v>455.19355587189762</v>
      </c>
      <c r="BF11" s="14">
        <v>460.44870028272288</v>
      </c>
      <c r="BG11" s="14">
        <v>465.80551823826227</v>
      </c>
      <c r="BI11" s="41" t="s">
        <v>29</v>
      </c>
      <c r="BJ11" s="34">
        <f>IF(ISNUMBER(AO11-K12),(AO11-K12),"N/A")</f>
        <v>85.516463332373462</v>
      </c>
      <c r="BK11" s="34">
        <f>IF(ISNUMBER(AO11-K12),7*(AO11-K12)/30,"N/A")</f>
        <v>19.953841444220476</v>
      </c>
      <c r="BL11" s="34">
        <f>IF(ISNUMBER(AO11-K12),(AO11-K12)/30,"N/A")</f>
        <v>2.8505487777457819</v>
      </c>
      <c r="BM11" s="34">
        <f>IF(ISNUMBER(AO13-K14),AO13-K14,"N/A")</f>
        <v>-8.3975062973242345</v>
      </c>
      <c r="BN11" s="34">
        <f>IF(ISNUMBER(AO13-K14),7*(AO13-K14)/30,"N/A")</f>
        <v>-1.9594181360423213</v>
      </c>
      <c r="BO11" s="34">
        <f>IF(ISNUMBER(AO13-K14),(AO13-K14)/30,"N/A")</f>
        <v>-0.27991687657747449</v>
      </c>
      <c r="BP11" s="34">
        <f>AO13</f>
        <v>28.602493702675766</v>
      </c>
      <c r="BR11" s="26"/>
      <c r="BS11" s="26"/>
      <c r="BT11" s="26"/>
      <c r="BU11" s="26"/>
      <c r="BV11" s="26"/>
      <c r="BW11" s="26"/>
    </row>
    <row r="12" spans="1:75" x14ac:dyDescent="0.25">
      <c r="A12" s="11"/>
      <c r="B12" s="12" t="s">
        <v>5</v>
      </c>
      <c r="C12" s="13">
        <v>1.1000000000000001</v>
      </c>
      <c r="D12" s="14">
        <v>274</v>
      </c>
      <c r="E12" s="14">
        <v>276</v>
      </c>
      <c r="F12" s="14">
        <v>283</v>
      </c>
      <c r="G12" s="14">
        <v>289</v>
      </c>
      <c r="H12" s="14">
        <v>293</v>
      </c>
      <c r="I12" s="14">
        <v>293</v>
      </c>
      <c r="J12" s="14">
        <v>296</v>
      </c>
      <c r="K12" s="14">
        <v>298</v>
      </c>
      <c r="L12" s="14">
        <v>304</v>
      </c>
      <c r="M12" s="14">
        <v>307</v>
      </c>
      <c r="N12" s="14">
        <v>311</v>
      </c>
      <c r="O12" s="14">
        <v>316</v>
      </c>
      <c r="P12" s="14">
        <v>319</v>
      </c>
      <c r="Q12" s="14">
        <v>320</v>
      </c>
      <c r="R12" s="14">
        <v>321</v>
      </c>
      <c r="S12" s="14">
        <v>325</v>
      </c>
      <c r="T12" s="14">
        <v>326</v>
      </c>
      <c r="U12" s="14">
        <v>330</v>
      </c>
      <c r="V12" s="14">
        <v>331</v>
      </c>
      <c r="W12" s="14">
        <v>332</v>
      </c>
      <c r="X12" s="14">
        <v>333</v>
      </c>
      <c r="Y12" s="14">
        <v>334</v>
      </c>
      <c r="Z12" s="14">
        <v>337</v>
      </c>
      <c r="AA12" s="14">
        <v>340</v>
      </c>
      <c r="AB12" s="14">
        <v>352</v>
      </c>
      <c r="AC12" s="14">
        <v>353</v>
      </c>
      <c r="AD12" s="14">
        <v>353</v>
      </c>
      <c r="AE12" s="14">
        <v>353</v>
      </c>
      <c r="AF12" s="14">
        <v>355</v>
      </c>
      <c r="AG12" s="14">
        <v>355</v>
      </c>
      <c r="AH12" s="14">
        <v>359</v>
      </c>
      <c r="AI12" s="14">
        <v>359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I12" s="38"/>
      <c r="BJ12" s="35"/>
      <c r="BK12" s="35"/>
      <c r="BL12" s="35"/>
      <c r="BM12" s="35"/>
      <c r="BN12" s="35"/>
      <c r="BO12" s="35"/>
      <c r="BP12" s="35"/>
      <c r="BR12" s="26"/>
      <c r="BS12" s="26"/>
      <c r="BT12" s="26"/>
      <c r="BU12" s="26"/>
      <c r="BV12" s="26"/>
      <c r="BW12" s="26"/>
    </row>
    <row r="13" spans="1:75" x14ac:dyDescent="0.25">
      <c r="A13" s="11" t="s">
        <v>7</v>
      </c>
      <c r="B13" s="15" t="s">
        <v>6</v>
      </c>
      <c r="C13" s="13">
        <v>1.1000000000000001</v>
      </c>
      <c r="D13" s="14"/>
      <c r="E13" s="14"/>
      <c r="F13" s="14"/>
      <c r="G13" s="14"/>
      <c r="H13" s="14"/>
      <c r="I13" s="14"/>
      <c r="J13" s="14"/>
      <c r="K13" s="14"/>
      <c r="L13" s="14">
        <v>39.248719337877532</v>
      </c>
      <c r="M13" s="14">
        <v>36.617738246615332</v>
      </c>
      <c r="N13" s="14">
        <v>34.268434792013551</v>
      </c>
      <c r="O13" s="14">
        <v>32.117197824616682</v>
      </c>
      <c r="P13" s="14">
        <v>30.217328849350249</v>
      </c>
      <c r="Q13" s="14">
        <v>28.656933947070044</v>
      </c>
      <c r="R13" s="14">
        <v>27.353128711127862</v>
      </c>
      <c r="S13" s="14">
        <v>26.215941782168233</v>
      </c>
      <c r="T13" s="14">
        <v>25.250797332367334</v>
      </c>
      <c r="U13" s="14">
        <v>24.448750416000749</v>
      </c>
      <c r="V13" s="14">
        <v>23.79727726458988</v>
      </c>
      <c r="W13" s="14">
        <v>23.347028369844729</v>
      </c>
      <c r="X13" s="14">
        <v>23.086774916075662</v>
      </c>
      <c r="Y13" s="14">
        <v>22.928710679155284</v>
      </c>
      <c r="Z13" s="14">
        <v>22.835533679226359</v>
      </c>
      <c r="AA13" s="14">
        <v>22.823778520253981</v>
      </c>
      <c r="AB13" s="14">
        <v>22.901651448231469</v>
      </c>
      <c r="AC13" s="14">
        <v>23.062401194166604</v>
      </c>
      <c r="AD13" s="14">
        <v>23.296155701542059</v>
      </c>
      <c r="AE13" s="14">
        <v>23.60540951432089</v>
      </c>
      <c r="AF13" s="14">
        <v>23.949731394956203</v>
      </c>
      <c r="AG13" s="14">
        <v>24.328153057212916</v>
      </c>
      <c r="AH13" s="14">
        <v>24.75090115921985</v>
      </c>
      <c r="AI13" s="14">
        <v>25.214761215245154</v>
      </c>
      <c r="AJ13" s="14">
        <v>25.710869293745745</v>
      </c>
      <c r="AK13" s="14">
        <v>26.237177240936067</v>
      </c>
      <c r="AL13" s="14">
        <v>26.797313706417476</v>
      </c>
      <c r="AM13" s="14">
        <v>27.371985469555035</v>
      </c>
      <c r="AN13" s="14">
        <v>27.974513078280179</v>
      </c>
      <c r="AO13" s="14">
        <v>28.602493702675766</v>
      </c>
      <c r="AP13" s="14">
        <v>29.246861637672346</v>
      </c>
      <c r="AQ13" s="14">
        <v>29.910455381889761</v>
      </c>
      <c r="AR13" s="14">
        <v>30.5989096967648</v>
      </c>
      <c r="AS13" s="14">
        <v>31.307951202463791</v>
      </c>
      <c r="AT13" s="14">
        <v>32.029580335536636</v>
      </c>
      <c r="AU13" s="14">
        <v>32.772587196913207</v>
      </c>
      <c r="AV13" s="14">
        <v>33.533116533876367</v>
      </c>
      <c r="AW13" s="14">
        <v>34.311548248788469</v>
      </c>
      <c r="AX13" s="14">
        <v>35.104535563098473</v>
      </c>
      <c r="AY13" s="14">
        <v>35.916683791045372</v>
      </c>
      <c r="AZ13" s="14">
        <v>36.747773684802908</v>
      </c>
      <c r="BA13" s="14">
        <v>37.589655153306381</v>
      </c>
      <c r="BB13" s="14">
        <v>38.452219725832052</v>
      </c>
      <c r="BC13" s="14">
        <v>39.334652491130356</v>
      </c>
      <c r="BD13" s="14">
        <v>40.231077987556574</v>
      </c>
      <c r="BE13" s="14">
        <v>41.141813628618813</v>
      </c>
      <c r="BF13" s="14">
        <v>42.074372793093161</v>
      </c>
      <c r="BG13" s="14">
        <v>43.024235477978515</v>
      </c>
      <c r="BI13" s="38"/>
      <c r="BJ13" s="35"/>
      <c r="BK13" s="35"/>
      <c r="BL13" s="35"/>
      <c r="BM13" s="35"/>
      <c r="BN13" s="35"/>
      <c r="BO13" s="35"/>
      <c r="BP13" s="35"/>
      <c r="BR13" s="26"/>
      <c r="BS13" s="26"/>
      <c r="BT13" s="26"/>
      <c r="BU13" s="26"/>
      <c r="BV13" s="26"/>
      <c r="BW13" s="26"/>
    </row>
    <row r="14" spans="1:75" x14ac:dyDescent="0.25">
      <c r="A14" s="11"/>
      <c r="B14" s="12" t="s">
        <v>5</v>
      </c>
      <c r="C14" s="13">
        <v>1.1000000000000001</v>
      </c>
      <c r="D14" s="14">
        <v>87</v>
      </c>
      <c r="E14" s="14">
        <v>69</v>
      </c>
      <c r="F14" s="14">
        <v>63</v>
      </c>
      <c r="G14" s="14">
        <v>59</v>
      </c>
      <c r="H14" s="14">
        <v>55</v>
      </c>
      <c r="I14" s="14">
        <v>35</v>
      </c>
      <c r="J14" s="14">
        <v>34</v>
      </c>
      <c r="K14" s="14">
        <v>37</v>
      </c>
      <c r="L14" s="14">
        <v>40</v>
      </c>
      <c r="M14" s="14">
        <v>37</v>
      </c>
      <c r="N14" s="14">
        <v>36</v>
      </c>
      <c r="O14" s="14">
        <v>35</v>
      </c>
      <c r="P14" s="14">
        <v>32</v>
      </c>
      <c r="Q14" s="14">
        <v>31</v>
      </c>
      <c r="R14" s="14">
        <v>30</v>
      </c>
      <c r="S14" s="14">
        <v>31</v>
      </c>
      <c r="T14" s="14">
        <v>27</v>
      </c>
      <c r="U14" s="14">
        <v>28</v>
      </c>
      <c r="V14" s="14">
        <v>26</v>
      </c>
      <c r="W14" s="14">
        <v>22</v>
      </c>
      <c r="X14" s="14">
        <v>20</v>
      </c>
      <c r="Y14" s="14">
        <v>20</v>
      </c>
      <c r="Z14" s="14">
        <v>23</v>
      </c>
      <c r="AA14" s="14">
        <v>25</v>
      </c>
      <c r="AB14" s="14">
        <v>29</v>
      </c>
      <c r="AC14" s="14">
        <v>25</v>
      </c>
      <c r="AD14" s="14">
        <v>20</v>
      </c>
      <c r="AE14" s="14">
        <v>19</v>
      </c>
      <c r="AF14" s="14">
        <v>21</v>
      </c>
      <c r="AG14" s="14">
        <v>21</v>
      </c>
      <c r="AH14" s="14">
        <v>21</v>
      </c>
      <c r="AI14" s="14">
        <v>18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I14" s="42"/>
      <c r="BJ14" s="36"/>
      <c r="BK14" s="36"/>
      <c r="BL14" s="36"/>
      <c r="BM14" s="36"/>
      <c r="BN14" s="36"/>
      <c r="BO14" s="36"/>
      <c r="BP14" s="36"/>
      <c r="BR14" s="27">
        <v>508</v>
      </c>
      <c r="BS14" s="27">
        <v>57</v>
      </c>
      <c r="BT14" s="27">
        <v>833</v>
      </c>
      <c r="BU14" s="27">
        <v>226</v>
      </c>
      <c r="BV14" s="27">
        <v>2696</v>
      </c>
      <c r="BW14" s="27">
        <v>488</v>
      </c>
    </row>
    <row r="15" spans="1:75" x14ac:dyDescent="0.25">
      <c r="A15" s="7" t="s">
        <v>7</v>
      </c>
      <c r="B15" s="8" t="s">
        <v>21</v>
      </c>
      <c r="C15" s="9">
        <v>1.1000000000000001</v>
      </c>
      <c r="D15" s="10"/>
      <c r="E15" s="10"/>
      <c r="F15" s="10"/>
      <c r="G15" s="10"/>
      <c r="H15" s="10"/>
      <c r="I15" s="10"/>
      <c r="J15" s="10"/>
      <c r="K15" s="10"/>
      <c r="L15" s="10">
        <v>101.88199002790978</v>
      </c>
      <c r="M15" s="10">
        <v>102.74105443956284</v>
      </c>
      <c r="N15" s="10">
        <v>103.57352235837352</v>
      </c>
      <c r="O15" s="10">
        <v>104.37282422066367</v>
      </c>
      <c r="P15" s="10">
        <v>105.15371483036803</v>
      </c>
      <c r="Q15" s="10">
        <v>105.93555218858566</v>
      </c>
      <c r="R15" s="10">
        <v>106.72201388548253</v>
      </c>
      <c r="S15" s="10">
        <v>107.51373032373857</v>
      </c>
      <c r="T15" s="10">
        <v>108.31314478276019</v>
      </c>
      <c r="U15" s="10">
        <v>109.11936604804251</v>
      </c>
      <c r="V15" s="10">
        <v>109.93094956303133</v>
      </c>
      <c r="W15" s="10">
        <v>110.75972761910957</v>
      </c>
      <c r="X15" s="10">
        <v>111.60537815699492</v>
      </c>
      <c r="Y15" s="10">
        <v>112.46939747535851</v>
      </c>
      <c r="Z15" s="10">
        <v>113.34913028259227</v>
      </c>
      <c r="AA15" s="10">
        <v>114.24369228084248</v>
      </c>
      <c r="AB15" s="10">
        <v>115.15468627065236</v>
      </c>
      <c r="AC15" s="10">
        <v>116.08326348786535</v>
      </c>
      <c r="AD15" s="10">
        <v>117.03137166238565</v>
      </c>
      <c r="AE15" s="10">
        <v>117.99990764998967</v>
      </c>
      <c r="AF15" s="10">
        <v>118.98774386274795</v>
      </c>
      <c r="AG15" s="10">
        <v>119.99458748074362</v>
      </c>
      <c r="AH15" s="10">
        <v>121.02193716231042</v>
      </c>
      <c r="AI15" s="10">
        <v>122.0705876603794</v>
      </c>
      <c r="AJ15" s="10">
        <v>123.14040927340129</v>
      </c>
      <c r="AK15" s="10">
        <v>124.23147772116421</v>
      </c>
      <c r="AL15" s="10">
        <v>125.34471443460296</v>
      </c>
      <c r="AM15" s="10">
        <v>126.48021172908037</v>
      </c>
      <c r="AN15" s="10">
        <v>127.63803640519372</v>
      </c>
      <c r="AO15" s="10">
        <v>128.81970235073763</v>
      </c>
      <c r="AP15" s="10">
        <v>130.02453879200806</v>
      </c>
      <c r="AQ15" s="10">
        <v>131.25364170076105</v>
      </c>
      <c r="AR15" s="10">
        <v>132.50702010817932</v>
      </c>
      <c r="AS15" s="10">
        <v>133.78532118506553</v>
      </c>
      <c r="AT15" s="10">
        <v>135.08889465991186</v>
      </c>
      <c r="AU15" s="10">
        <v>136.41854250773406</v>
      </c>
      <c r="AV15" s="10">
        <v>137.77425229976924</v>
      </c>
      <c r="AW15" s="10">
        <v>139.15672653016119</v>
      </c>
      <c r="AX15" s="10">
        <v>140.56590083179887</v>
      </c>
      <c r="AY15" s="10">
        <v>142.00283400769172</v>
      </c>
      <c r="AZ15" s="10">
        <v>143.46799016215746</v>
      </c>
      <c r="BA15" s="10">
        <v>144.96137569778497</v>
      </c>
      <c r="BB15" s="10">
        <v>146.48404441145934</v>
      </c>
      <c r="BC15" s="10">
        <v>148.03652936644275</v>
      </c>
      <c r="BD15" s="10">
        <v>149.61879351002023</v>
      </c>
      <c r="BE15" s="10">
        <v>151.23154423231563</v>
      </c>
      <c r="BF15" s="10">
        <v>152.87561231228077</v>
      </c>
      <c r="BG15" s="10">
        <v>154.55147167869586</v>
      </c>
      <c r="BI15" s="37" t="s">
        <v>30</v>
      </c>
      <c r="BJ15" s="34">
        <f>IF(ISNUMBER(AO15-K16),(AO15-K16),"N/A")</f>
        <v>26.819702350737629</v>
      </c>
      <c r="BK15" s="34">
        <f>IF(ISNUMBER(AO15-K16),7*(AO15-K16)/30,"N/A")</f>
        <v>6.2579305485054464</v>
      </c>
      <c r="BL15" s="35">
        <f>IF(ISNUMBER(AO15-K16),(AO15-K16)/30,"N/A")</f>
        <v>0.89399007835792099</v>
      </c>
      <c r="BM15" s="35">
        <f>IF(ISNUMBER(AO17-K18),AO17-K18,"N/A")</f>
        <v>-6.9274525669294356</v>
      </c>
      <c r="BN15" s="35">
        <f>IF(ISNUMBER(AO17-K18),7*(AO17-K18)/30,"N/A")</f>
        <v>-1.6164055989502017</v>
      </c>
      <c r="BO15" s="35">
        <f>IF(ISNUMBER(AO17-K18),(AO17-K18)/30,"N/A")</f>
        <v>-0.23091508556431453</v>
      </c>
      <c r="BP15" s="35">
        <f>AO17</f>
        <v>7.0725474330705644</v>
      </c>
      <c r="BR15" s="26"/>
      <c r="BS15" s="26"/>
      <c r="BT15" s="26"/>
      <c r="BU15" s="26"/>
      <c r="BV15" s="26"/>
      <c r="BW15" s="26"/>
    </row>
    <row r="16" spans="1:75" x14ac:dyDescent="0.25">
      <c r="A16" s="11"/>
      <c r="B16" s="12" t="s">
        <v>5</v>
      </c>
      <c r="C16" s="13">
        <v>1.1000000000000001</v>
      </c>
      <c r="D16" s="14">
        <v>95</v>
      </c>
      <c r="E16" s="14">
        <v>96</v>
      </c>
      <c r="F16" s="14">
        <v>98</v>
      </c>
      <c r="G16" s="14">
        <v>99</v>
      </c>
      <c r="H16" s="14">
        <v>100</v>
      </c>
      <c r="I16" s="14">
        <v>100</v>
      </c>
      <c r="J16" s="14">
        <v>102</v>
      </c>
      <c r="K16" s="14">
        <v>102</v>
      </c>
      <c r="L16" s="14">
        <v>102</v>
      </c>
      <c r="M16" s="14">
        <v>103</v>
      </c>
      <c r="N16" s="14">
        <v>108</v>
      </c>
      <c r="O16" s="14">
        <v>110</v>
      </c>
      <c r="P16" s="14">
        <v>111</v>
      </c>
      <c r="Q16" s="14">
        <v>113</v>
      </c>
      <c r="R16" s="14">
        <v>113</v>
      </c>
      <c r="S16" s="14">
        <v>115</v>
      </c>
      <c r="T16" s="14">
        <v>116</v>
      </c>
      <c r="U16" s="14">
        <v>117</v>
      </c>
      <c r="V16" s="14">
        <v>117</v>
      </c>
      <c r="W16" s="14">
        <v>117</v>
      </c>
      <c r="X16" s="14">
        <v>117</v>
      </c>
      <c r="Y16" s="14">
        <v>117</v>
      </c>
      <c r="Z16" s="14">
        <v>117</v>
      </c>
      <c r="AA16" s="14">
        <v>117</v>
      </c>
      <c r="AB16" s="14">
        <v>118</v>
      </c>
      <c r="AC16" s="14">
        <v>119</v>
      </c>
      <c r="AD16" s="14">
        <v>119</v>
      </c>
      <c r="AE16" s="14">
        <v>119</v>
      </c>
      <c r="AF16" s="14">
        <v>119</v>
      </c>
      <c r="AG16" s="14">
        <v>119</v>
      </c>
      <c r="AH16" s="14">
        <v>119</v>
      </c>
      <c r="AI16" s="14">
        <v>119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I16" s="38"/>
      <c r="BJ16" s="35"/>
      <c r="BK16" s="35"/>
      <c r="BL16" s="35"/>
      <c r="BM16" s="35"/>
      <c r="BN16" s="35"/>
      <c r="BO16" s="35"/>
      <c r="BP16" s="35"/>
      <c r="BR16" s="26"/>
      <c r="BS16" s="26"/>
      <c r="BT16" s="26"/>
      <c r="BU16" s="26"/>
      <c r="BV16" s="26"/>
      <c r="BW16" s="26"/>
    </row>
    <row r="17" spans="1:75" x14ac:dyDescent="0.25">
      <c r="A17" s="11" t="s">
        <v>7</v>
      </c>
      <c r="B17" s="15" t="s">
        <v>22</v>
      </c>
      <c r="C17" s="13">
        <v>1.1000000000000001</v>
      </c>
      <c r="D17" s="14"/>
      <c r="E17" s="14"/>
      <c r="F17" s="14"/>
      <c r="G17" s="14"/>
      <c r="H17" s="14"/>
      <c r="I17" s="14"/>
      <c r="J17" s="14"/>
      <c r="K17" s="14"/>
      <c r="L17" s="14">
        <v>12.463813435949316</v>
      </c>
      <c r="M17" s="14">
        <v>11.545192635953985</v>
      </c>
      <c r="N17" s="14">
        <v>10.715728122404901</v>
      </c>
      <c r="O17" s="14">
        <v>9.9318979751777174</v>
      </c>
      <c r="P17" s="14">
        <v>9.2255167937636031</v>
      </c>
      <c r="Q17" s="14">
        <v>8.6158278032154065</v>
      </c>
      <c r="R17" s="14">
        <v>8.082016385468723</v>
      </c>
      <c r="S17" s="14">
        <v>7.6186060951223737</v>
      </c>
      <c r="T17" s="14">
        <v>7.2209515674269564</v>
      </c>
      <c r="U17" s="14">
        <v>6.876512232638353</v>
      </c>
      <c r="V17" s="14">
        <v>6.5755466474819979</v>
      </c>
      <c r="W17" s="14">
        <v>6.3353311439252256</v>
      </c>
      <c r="X17" s="14">
        <v>6.1620866845394282</v>
      </c>
      <c r="Y17" s="14">
        <v>6.0157172165891986</v>
      </c>
      <c r="Z17" s="14">
        <v>5.9146196043632671</v>
      </c>
      <c r="AA17" s="14">
        <v>5.8525704231993192</v>
      </c>
      <c r="AB17" s="14">
        <v>5.8017914840962916</v>
      </c>
      <c r="AC17" s="14">
        <v>5.7978586061824622</v>
      </c>
      <c r="AD17" s="14">
        <v>5.8163857450979517</v>
      </c>
      <c r="AE17" s="14">
        <v>5.8459373983553498</v>
      </c>
      <c r="AF17" s="14">
        <v>5.9121073557618491</v>
      </c>
      <c r="AG17" s="14">
        <v>5.9823281622775628</v>
      </c>
      <c r="AH17" s="14">
        <v>6.0726878032549774</v>
      </c>
      <c r="AI17" s="14">
        <v>6.1789332329754298</v>
      </c>
      <c r="AJ17" s="14">
        <v>6.2950865664267734</v>
      </c>
      <c r="AK17" s="14">
        <v>6.4347202584164034</v>
      </c>
      <c r="AL17" s="14">
        <v>6.5762774562976567</v>
      </c>
      <c r="AM17" s="14">
        <v>6.7332367051142592</v>
      </c>
      <c r="AN17" s="14">
        <v>6.8960891366415602</v>
      </c>
      <c r="AO17" s="14">
        <v>7.0725474330705644</v>
      </c>
      <c r="AP17" s="14">
        <v>7.2565461827825599</v>
      </c>
      <c r="AQ17" s="14">
        <v>7.4455762006538357</v>
      </c>
      <c r="AR17" s="14">
        <v>7.6432887448404738</v>
      </c>
      <c r="AS17" s="14">
        <v>7.8456738737201546</v>
      </c>
      <c r="AT17" s="14">
        <v>8.0579876189944528</v>
      </c>
      <c r="AU17" s="14">
        <v>8.2763650857356499</v>
      </c>
      <c r="AV17" s="14">
        <v>8.5023488928774285</v>
      </c>
      <c r="AW17" s="14">
        <v>8.7355609615488543</v>
      </c>
      <c r="AX17" s="14">
        <v>8.9733763730808267</v>
      </c>
      <c r="AY17" s="14">
        <v>9.2173798693402276</v>
      </c>
      <c r="AZ17" s="14">
        <v>9.4676827525042544</v>
      </c>
      <c r="BA17" s="14">
        <v>9.7238817536931741</v>
      </c>
      <c r="BB17" s="14">
        <v>9.9866265136478027</v>
      </c>
      <c r="BC17" s="14">
        <v>10.253793183309146</v>
      </c>
      <c r="BD17" s="14">
        <v>10.530901983078536</v>
      </c>
      <c r="BE17" s="14">
        <v>10.809912404312321</v>
      </c>
      <c r="BF17" s="14">
        <v>11.098123944007689</v>
      </c>
      <c r="BG17" s="14">
        <v>11.391259383763341</v>
      </c>
      <c r="BI17" s="38"/>
      <c r="BJ17" s="35"/>
      <c r="BK17" s="35"/>
      <c r="BL17" s="35"/>
      <c r="BM17" s="35"/>
      <c r="BN17" s="35"/>
      <c r="BO17" s="35"/>
      <c r="BP17" s="35"/>
      <c r="BR17" s="26"/>
      <c r="BS17" s="26"/>
      <c r="BT17" s="26"/>
      <c r="BU17" s="26"/>
      <c r="BV17" s="26"/>
      <c r="BW17" s="26"/>
    </row>
    <row r="18" spans="1:75" ht="15.75" thickBot="1" x14ac:dyDescent="0.3">
      <c r="A18" s="16"/>
      <c r="B18" s="17" t="s">
        <v>5</v>
      </c>
      <c r="C18" s="18">
        <v>1.1000000000000001</v>
      </c>
      <c r="D18" s="19">
        <v>20</v>
      </c>
      <c r="E18" s="19">
        <v>16</v>
      </c>
      <c r="F18" s="19">
        <v>13</v>
      </c>
      <c r="G18" s="19">
        <v>13</v>
      </c>
      <c r="H18" s="19">
        <v>13</v>
      </c>
      <c r="I18" s="19">
        <v>10</v>
      </c>
      <c r="J18" s="19">
        <v>12</v>
      </c>
      <c r="K18" s="19">
        <v>14</v>
      </c>
      <c r="L18" s="19">
        <v>11</v>
      </c>
      <c r="M18" s="19">
        <v>10</v>
      </c>
      <c r="N18" s="19">
        <v>15</v>
      </c>
      <c r="O18" s="19">
        <v>10</v>
      </c>
      <c r="P18" s="19">
        <v>9</v>
      </c>
      <c r="Q18" s="19">
        <v>11</v>
      </c>
      <c r="R18" s="19">
        <v>11</v>
      </c>
      <c r="S18" s="19">
        <v>11</v>
      </c>
      <c r="T18" s="19">
        <v>12</v>
      </c>
      <c r="U18" s="19">
        <v>11</v>
      </c>
      <c r="V18" s="19">
        <v>9</v>
      </c>
      <c r="W18" s="19">
        <v>6</v>
      </c>
      <c r="X18" s="19">
        <v>6</v>
      </c>
      <c r="Y18" s="19">
        <v>6</v>
      </c>
      <c r="Z18" s="19">
        <v>6</v>
      </c>
      <c r="AA18" s="19">
        <v>6</v>
      </c>
      <c r="AB18" s="19">
        <v>5</v>
      </c>
      <c r="AC18" s="19">
        <v>5</v>
      </c>
      <c r="AD18" s="19">
        <v>4</v>
      </c>
      <c r="AE18" s="19">
        <v>4</v>
      </c>
      <c r="AF18" s="19">
        <v>3</v>
      </c>
      <c r="AG18" s="19">
        <v>2</v>
      </c>
      <c r="AH18" s="19">
        <v>1</v>
      </c>
      <c r="AI18" s="19">
        <v>1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I18" s="39"/>
      <c r="BJ18" s="40"/>
      <c r="BK18" s="40"/>
      <c r="BL18" s="40"/>
      <c r="BM18" s="40"/>
      <c r="BN18" s="40"/>
      <c r="BO18" s="40"/>
      <c r="BP18" s="40"/>
      <c r="BR18" s="28"/>
      <c r="BS18" s="28"/>
      <c r="BT18" s="28"/>
      <c r="BU18" s="28"/>
      <c r="BV18" s="28"/>
      <c r="BW18" s="28"/>
    </row>
    <row r="19" spans="1:75" ht="15" customHeight="1" x14ac:dyDescent="0.25">
      <c r="A19" s="7" t="s">
        <v>8</v>
      </c>
      <c r="B19" s="15" t="s">
        <v>4</v>
      </c>
      <c r="C19" s="13">
        <v>1.1000000000000001</v>
      </c>
      <c r="D19" s="14"/>
      <c r="E19" s="14"/>
      <c r="F19" s="14"/>
      <c r="G19" s="14"/>
      <c r="H19" s="14"/>
      <c r="I19" s="14"/>
      <c r="J19" s="14"/>
      <c r="K19" s="14"/>
      <c r="L19" s="14">
        <v>164.16053320502306</v>
      </c>
      <c r="M19" s="14">
        <v>165.30365708826082</v>
      </c>
      <c r="N19" s="14">
        <v>166.41696022296006</v>
      </c>
      <c r="O19" s="14">
        <v>167.4909650276249</v>
      </c>
      <c r="P19" s="14">
        <v>168.54990002279558</v>
      </c>
      <c r="Q19" s="14">
        <v>169.62164916704228</v>
      </c>
      <c r="R19" s="14">
        <v>170.72233489628641</v>
      </c>
      <c r="S19" s="14">
        <v>171.85298172111223</v>
      </c>
      <c r="T19" s="14">
        <v>173.00086950051553</v>
      </c>
      <c r="U19" s="14">
        <v>174.15954231939028</v>
      </c>
      <c r="V19" s="14">
        <v>175.33277660937563</v>
      </c>
      <c r="W19" s="14">
        <v>176.53060281444502</v>
      </c>
      <c r="X19" s="14">
        <v>177.75769206428953</v>
      </c>
      <c r="Y19" s="14">
        <v>179.01226626112236</v>
      </c>
      <c r="Z19" s="14">
        <v>180.29020306862682</v>
      </c>
      <c r="AA19" s="14">
        <v>181.58958142729597</v>
      </c>
      <c r="AB19" s="14">
        <v>182.91452931727562</v>
      </c>
      <c r="AC19" s="14">
        <v>184.26794758524883</v>
      </c>
      <c r="AD19" s="14">
        <v>185.65035861731673</v>
      </c>
      <c r="AE19" s="14">
        <v>187.06207168201513</v>
      </c>
      <c r="AF19" s="14">
        <v>188.50096808433258</v>
      </c>
      <c r="AG19" s="14">
        <v>189.96628003515841</v>
      </c>
      <c r="AH19" s="14">
        <v>191.46170247304607</v>
      </c>
      <c r="AI19" s="14">
        <v>192.98927894721649</v>
      </c>
      <c r="AJ19" s="14">
        <v>194.54810685563933</v>
      </c>
      <c r="AK19" s="14">
        <v>196.13741688382078</v>
      </c>
      <c r="AL19" s="14">
        <v>197.75838668232319</v>
      </c>
      <c r="AM19" s="14">
        <v>199.4115300098762</v>
      </c>
      <c r="AN19" s="14">
        <v>201.09701739223303</v>
      </c>
      <c r="AO19" s="14">
        <v>202.81754533755429</v>
      </c>
      <c r="AP19" s="14">
        <v>204.57130978042625</v>
      </c>
      <c r="AQ19" s="14">
        <v>206.36058205389892</v>
      </c>
      <c r="AR19" s="14">
        <v>208.18481723450182</v>
      </c>
      <c r="AS19" s="14">
        <v>210.04527806218448</v>
      </c>
      <c r="AT19" s="14">
        <v>211.94241500176216</v>
      </c>
      <c r="AU19" s="14">
        <v>213.87770784439689</v>
      </c>
      <c r="AV19" s="14">
        <v>215.85054122186781</v>
      </c>
      <c r="AW19" s="14">
        <v>217.86220370025632</v>
      </c>
      <c r="AX19" s="14">
        <v>219.91203005023681</v>
      </c>
      <c r="AY19" s="14">
        <v>222.00238758477423</v>
      </c>
      <c r="AZ19" s="14">
        <v>224.13394043856695</v>
      </c>
      <c r="BA19" s="14">
        <v>226.3059190601407</v>
      </c>
      <c r="BB19" s="14">
        <v>228.52070749379504</v>
      </c>
      <c r="BC19" s="14">
        <v>230.77896848472062</v>
      </c>
      <c r="BD19" s="14">
        <v>233.07998072820246</v>
      </c>
      <c r="BE19" s="14">
        <v>235.42503662908686</v>
      </c>
      <c r="BF19" s="14">
        <v>237.81577424115437</v>
      </c>
      <c r="BG19" s="14">
        <v>240.25276585313253</v>
      </c>
      <c r="BI19" s="41" t="s">
        <v>29</v>
      </c>
      <c r="BJ19" s="34">
        <f>IF(ISNUMBER(AO19-K20),(AO19-K20),"N/A")</f>
        <v>38.817545337554293</v>
      </c>
      <c r="BK19" s="34">
        <f>IF(ISNUMBER(AO19-K20),7*(AO19-K20)/30,"N/A")</f>
        <v>9.0574272454293343</v>
      </c>
      <c r="BL19" s="34">
        <f>IF(ISNUMBER(AO19-K20),(AO19-K20)/30,"N/A")</f>
        <v>1.2939181779184765</v>
      </c>
      <c r="BM19" s="34">
        <f>IF(ISNUMBER(AO21-K22),AO21-K22,"N/A")</f>
        <v>-9.3565659393029286</v>
      </c>
      <c r="BN19" s="34">
        <f>IF(ISNUMBER(AO21-K22),7*(AO21-K22)/30,"N/A")</f>
        <v>-2.1831987191706834</v>
      </c>
      <c r="BO19" s="34">
        <f>IF(ISNUMBER(AO21-K22),(AO21-K22)/30,"N/A")</f>
        <v>-0.31188553131009761</v>
      </c>
      <c r="BP19" s="34">
        <f>AO21</f>
        <v>12.643434060697071</v>
      </c>
      <c r="BR19" s="26"/>
      <c r="BS19" s="26"/>
      <c r="BT19" s="26"/>
      <c r="BU19" s="26"/>
      <c r="BV19" s="26"/>
      <c r="BW19" s="26"/>
    </row>
    <row r="20" spans="1:75" x14ac:dyDescent="0.25">
      <c r="A20" s="11"/>
      <c r="B20" s="12" t="s">
        <v>5</v>
      </c>
      <c r="C20" s="13">
        <v>1.1000000000000001</v>
      </c>
      <c r="D20" s="14">
        <v>149</v>
      </c>
      <c r="E20" s="14">
        <v>152</v>
      </c>
      <c r="F20" s="14">
        <v>154</v>
      </c>
      <c r="G20" s="14">
        <v>156</v>
      </c>
      <c r="H20" s="14">
        <v>158</v>
      </c>
      <c r="I20" s="14">
        <v>160</v>
      </c>
      <c r="J20" s="14">
        <v>162</v>
      </c>
      <c r="K20" s="14">
        <v>164</v>
      </c>
      <c r="L20" s="14">
        <v>164</v>
      </c>
      <c r="M20" s="14">
        <v>164</v>
      </c>
      <c r="N20" s="14">
        <v>165</v>
      </c>
      <c r="O20" s="14">
        <v>166</v>
      </c>
      <c r="P20" s="14">
        <v>167</v>
      </c>
      <c r="Q20" s="14">
        <v>167</v>
      </c>
      <c r="R20" s="14">
        <v>170</v>
      </c>
      <c r="S20" s="14">
        <v>170</v>
      </c>
      <c r="T20" s="14">
        <v>171</v>
      </c>
      <c r="U20" s="14">
        <v>173</v>
      </c>
      <c r="V20" s="14">
        <v>174</v>
      </c>
      <c r="W20" s="14">
        <v>174</v>
      </c>
      <c r="X20" s="14">
        <v>174</v>
      </c>
      <c r="Y20" s="14">
        <v>174</v>
      </c>
      <c r="Z20" s="14">
        <v>174</v>
      </c>
      <c r="AA20" s="14">
        <v>174</v>
      </c>
      <c r="AB20" s="14">
        <v>176</v>
      </c>
      <c r="AC20" s="14">
        <v>177</v>
      </c>
      <c r="AD20" s="14">
        <v>177</v>
      </c>
      <c r="AE20" s="14">
        <v>177</v>
      </c>
      <c r="AF20" s="14">
        <v>177</v>
      </c>
      <c r="AG20" s="14">
        <v>177</v>
      </c>
      <c r="AH20" s="14">
        <v>177</v>
      </c>
      <c r="AI20" s="14">
        <v>177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I20" s="38"/>
      <c r="BJ20" s="35"/>
      <c r="BK20" s="35"/>
      <c r="BL20" s="35"/>
      <c r="BM20" s="35"/>
      <c r="BN20" s="35"/>
      <c r="BO20" s="35"/>
      <c r="BP20" s="35"/>
      <c r="BR20" s="26"/>
      <c r="BS20" s="26"/>
      <c r="BT20" s="26"/>
      <c r="BU20" s="26"/>
      <c r="BV20" s="26"/>
      <c r="BW20" s="26"/>
    </row>
    <row r="21" spans="1:75" x14ac:dyDescent="0.25">
      <c r="A21" s="11" t="s">
        <v>8</v>
      </c>
      <c r="B21" s="15" t="s">
        <v>6</v>
      </c>
      <c r="C21" s="13">
        <v>1.1000000000000001</v>
      </c>
      <c r="D21" s="14"/>
      <c r="E21" s="14"/>
      <c r="F21" s="14"/>
      <c r="G21" s="14"/>
      <c r="H21" s="14"/>
      <c r="I21" s="14"/>
      <c r="J21" s="14"/>
      <c r="K21" s="14"/>
      <c r="L21" s="14">
        <v>17.196976491292947</v>
      </c>
      <c r="M21" s="14">
        <v>16.036096101832143</v>
      </c>
      <c r="N21" s="14">
        <v>15.002143167535166</v>
      </c>
      <c r="O21" s="14">
        <v>14.054706748447035</v>
      </c>
      <c r="P21" s="14">
        <v>13.217767780120237</v>
      </c>
      <c r="Q21" s="14">
        <v>12.5316834049984</v>
      </c>
      <c r="R21" s="14">
        <v>11.958846807626486</v>
      </c>
      <c r="S21" s="14">
        <v>11.459100090681027</v>
      </c>
      <c r="T21" s="14">
        <v>11.037715046581557</v>
      </c>
      <c r="U21" s="14">
        <v>10.690423990248652</v>
      </c>
      <c r="V21" s="14">
        <v>10.408892610787522</v>
      </c>
      <c r="W21" s="14">
        <v>10.216289967551559</v>
      </c>
      <c r="X21" s="14">
        <v>10.108065047841315</v>
      </c>
      <c r="Y21" s="14">
        <v>10.043516708791547</v>
      </c>
      <c r="Z21" s="14">
        <v>10.00751134100666</v>
      </c>
      <c r="AA21" s="14">
        <v>10.008064713546654</v>
      </c>
      <c r="AB21" s="14">
        <v>10.048872754170084</v>
      </c>
      <c r="AC21" s="14">
        <v>10.125682066272152</v>
      </c>
      <c r="AD21" s="14">
        <v>10.234593262701146</v>
      </c>
      <c r="AE21" s="14">
        <v>10.377353512192993</v>
      </c>
      <c r="AF21" s="14">
        <v>10.534880606054854</v>
      </c>
      <c r="AG21" s="14">
        <v>10.707222372445489</v>
      </c>
      <c r="AH21" s="14">
        <v>10.899638161626607</v>
      </c>
      <c r="AI21" s="14">
        <v>11.110438096350583</v>
      </c>
      <c r="AJ21" s="14">
        <v>11.335345460862591</v>
      </c>
      <c r="AK21" s="14">
        <v>11.573893500369728</v>
      </c>
      <c r="AL21" s="14">
        <v>11.827715928813078</v>
      </c>
      <c r="AM21" s="14">
        <v>12.087374771229593</v>
      </c>
      <c r="AN21" s="14">
        <v>12.359637090768166</v>
      </c>
      <c r="AO21" s="14">
        <v>12.643434060697071</v>
      </c>
      <c r="AP21" s="14">
        <v>12.934807927246123</v>
      </c>
      <c r="AQ21" s="14">
        <v>13.234459572399395</v>
      </c>
      <c r="AR21" s="14">
        <v>13.545429414945298</v>
      </c>
      <c r="AS21" s="14">
        <v>13.865871736194538</v>
      </c>
      <c r="AT21" s="14">
        <v>14.191625501053014</v>
      </c>
      <c r="AU21" s="14">
        <v>14.526956884221986</v>
      </c>
      <c r="AV21" s="14">
        <v>14.870206615862813</v>
      </c>
      <c r="AW21" s="14">
        <v>15.221622357414592</v>
      </c>
      <c r="AX21" s="14">
        <v>15.579604703939401</v>
      </c>
      <c r="AY21" s="14">
        <v>15.946344633298164</v>
      </c>
      <c r="AZ21" s="14">
        <v>16.321704698328425</v>
      </c>
      <c r="BA21" s="14">
        <v>16.701757724147665</v>
      </c>
      <c r="BB21" s="14">
        <v>17.091169269538305</v>
      </c>
      <c r="BC21" s="14">
        <v>17.489622081871616</v>
      </c>
      <c r="BD21" s="14">
        <v>17.894412246618263</v>
      </c>
      <c r="BE21" s="14">
        <v>18.305578558061811</v>
      </c>
      <c r="BF21" s="14">
        <v>18.726793758962707</v>
      </c>
      <c r="BG21" s="14">
        <v>19.155780473766114</v>
      </c>
      <c r="BI21" s="38"/>
      <c r="BJ21" s="35"/>
      <c r="BK21" s="35"/>
      <c r="BL21" s="35"/>
      <c r="BM21" s="35"/>
      <c r="BN21" s="35"/>
      <c r="BO21" s="35"/>
      <c r="BP21" s="35"/>
      <c r="BR21" s="26"/>
      <c r="BS21" s="26"/>
      <c r="BT21" s="26"/>
      <c r="BU21" s="26"/>
      <c r="BV21" s="26"/>
      <c r="BW21" s="26"/>
    </row>
    <row r="22" spans="1:75" x14ac:dyDescent="0.25">
      <c r="A22" s="11"/>
      <c r="B22" s="12" t="s">
        <v>5</v>
      </c>
      <c r="C22" s="13">
        <v>1.1000000000000001</v>
      </c>
      <c r="D22" s="14">
        <v>38</v>
      </c>
      <c r="E22" s="14">
        <v>32</v>
      </c>
      <c r="F22" s="14">
        <v>30</v>
      </c>
      <c r="G22" s="14">
        <v>28</v>
      </c>
      <c r="H22" s="14">
        <v>25</v>
      </c>
      <c r="I22" s="14">
        <v>21</v>
      </c>
      <c r="J22" s="14">
        <v>22</v>
      </c>
      <c r="K22" s="14">
        <v>22</v>
      </c>
      <c r="L22" s="14">
        <v>19</v>
      </c>
      <c r="M22" s="14">
        <v>12</v>
      </c>
      <c r="N22" s="14">
        <v>13</v>
      </c>
      <c r="O22" s="14">
        <v>12</v>
      </c>
      <c r="P22" s="14">
        <v>9</v>
      </c>
      <c r="Q22" s="14">
        <v>8</v>
      </c>
      <c r="R22" s="14">
        <v>11</v>
      </c>
      <c r="S22" s="14">
        <v>9</v>
      </c>
      <c r="T22" s="14">
        <v>10</v>
      </c>
      <c r="U22" s="14">
        <v>12</v>
      </c>
      <c r="V22" s="14">
        <v>9</v>
      </c>
      <c r="W22" s="14">
        <v>7</v>
      </c>
      <c r="X22" s="14">
        <v>5</v>
      </c>
      <c r="Y22" s="14">
        <v>5</v>
      </c>
      <c r="Z22" s="14">
        <v>4</v>
      </c>
      <c r="AA22" s="14">
        <v>3</v>
      </c>
      <c r="AB22" s="14">
        <v>5</v>
      </c>
      <c r="AC22" s="14">
        <v>6</v>
      </c>
      <c r="AD22" s="14">
        <v>5</v>
      </c>
      <c r="AE22" s="14">
        <v>5</v>
      </c>
      <c r="AF22" s="14">
        <v>5</v>
      </c>
      <c r="AG22" s="14">
        <v>2</v>
      </c>
      <c r="AH22" s="14">
        <v>1</v>
      </c>
      <c r="AI22" s="14">
        <v>1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I22" s="42"/>
      <c r="BJ22" s="36"/>
      <c r="BK22" s="36"/>
      <c r="BL22" s="36"/>
      <c r="BM22" s="36"/>
      <c r="BN22" s="36"/>
      <c r="BO22" s="36"/>
      <c r="BP22" s="36"/>
      <c r="BR22" s="27">
        <v>137</v>
      </c>
      <c r="BS22" s="27">
        <v>47</v>
      </c>
      <c r="BT22" s="27">
        <v>265</v>
      </c>
      <c r="BU22" s="27">
        <v>132</v>
      </c>
      <c r="BV22" s="27">
        <v>2041</v>
      </c>
      <c r="BW22" s="27">
        <v>536</v>
      </c>
    </row>
    <row r="23" spans="1:75" x14ac:dyDescent="0.25">
      <c r="A23" s="7" t="s">
        <v>8</v>
      </c>
      <c r="B23" s="8" t="s">
        <v>21</v>
      </c>
      <c r="C23" s="9">
        <v>1.1000000000000001</v>
      </c>
      <c r="D23" s="10"/>
      <c r="E23" s="10"/>
      <c r="F23" s="10"/>
      <c r="G23" s="10"/>
      <c r="H23" s="10"/>
      <c r="I23" s="10"/>
      <c r="J23" s="10"/>
      <c r="K23" s="10"/>
      <c r="L23" s="10">
        <v>51.471204445240943</v>
      </c>
      <c r="M23" s="10">
        <v>51.930751517724687</v>
      </c>
      <c r="N23" s="10">
        <v>52.376039854545972</v>
      </c>
      <c r="O23" s="10">
        <v>52.803425989516398</v>
      </c>
      <c r="P23" s="10">
        <v>53.221164329646605</v>
      </c>
      <c r="Q23" s="10">
        <v>53.639530067787433</v>
      </c>
      <c r="R23" s="10">
        <v>54.060356299191525</v>
      </c>
      <c r="S23" s="10">
        <v>54.484180867990709</v>
      </c>
      <c r="T23" s="10">
        <v>54.912378307140372</v>
      </c>
      <c r="U23" s="10">
        <v>55.344244995442139</v>
      </c>
      <c r="V23" s="10">
        <v>55.778980973977617</v>
      </c>
      <c r="W23" s="10">
        <v>56.223050853100311</v>
      </c>
      <c r="X23" s="10">
        <v>56.676142986052504</v>
      </c>
      <c r="Y23" s="10">
        <v>57.139155343986019</v>
      </c>
      <c r="Z23" s="10">
        <v>57.610569322714255</v>
      </c>
      <c r="AA23" s="10">
        <v>58.089992001611016</v>
      </c>
      <c r="AB23" s="10">
        <v>58.578197324176848</v>
      </c>
      <c r="AC23" s="10">
        <v>59.075799624475032</v>
      </c>
      <c r="AD23" s="10">
        <v>59.583918387546447</v>
      </c>
      <c r="AE23" s="10">
        <v>60.10297325145644</v>
      </c>
      <c r="AF23" s="10">
        <v>60.632352349215395</v>
      </c>
      <c r="AG23" s="10">
        <v>61.171943691433981</v>
      </c>
      <c r="AH23" s="10">
        <v>61.722550823396375</v>
      </c>
      <c r="AI23" s="10">
        <v>62.284563558511657</v>
      </c>
      <c r="AJ23" s="10">
        <v>62.857911756370385</v>
      </c>
      <c r="AK23" s="10">
        <v>63.442675638711009</v>
      </c>
      <c r="AL23" s="10">
        <v>64.039322243907563</v>
      </c>
      <c r="AM23" s="10">
        <v>64.647875170414665</v>
      </c>
      <c r="AN23" s="10">
        <v>65.268398685357013</v>
      </c>
      <c r="AO23" s="10">
        <v>65.901706434891139</v>
      </c>
      <c r="AP23" s="10">
        <v>66.547430322653895</v>
      </c>
      <c r="AQ23" s="10">
        <v>67.206161950762635</v>
      </c>
      <c r="AR23" s="10">
        <v>67.877904859932585</v>
      </c>
      <c r="AS23" s="10">
        <v>68.563005314096671</v>
      </c>
      <c r="AT23" s="10">
        <v>69.261649536357396</v>
      </c>
      <c r="AU23" s="10">
        <v>69.974267279001765</v>
      </c>
      <c r="AV23" s="10">
        <v>70.700853401948592</v>
      </c>
      <c r="AW23" s="10">
        <v>71.44178500057815</v>
      </c>
      <c r="AX23" s="10">
        <v>72.197027868658182</v>
      </c>
      <c r="AY23" s="10">
        <v>72.967148103785561</v>
      </c>
      <c r="AZ23" s="10">
        <v>73.752394058192891</v>
      </c>
      <c r="BA23" s="10">
        <v>74.552771345693202</v>
      </c>
      <c r="BB23" s="10">
        <v>75.368843092703827</v>
      </c>
      <c r="BC23" s="10">
        <v>76.200894772665677</v>
      </c>
      <c r="BD23" s="10">
        <v>77.048907074424079</v>
      </c>
      <c r="BE23" s="10">
        <v>77.913259845386392</v>
      </c>
      <c r="BF23" s="10">
        <v>78.794396355376861</v>
      </c>
      <c r="BG23" s="10">
        <v>79.692570905016609</v>
      </c>
      <c r="BI23" s="37" t="s">
        <v>30</v>
      </c>
      <c r="BJ23" s="34">
        <f>IF(ISNUMBER(AO23-K24),(AO23-K24),"N/A")</f>
        <v>13.901706434891139</v>
      </c>
      <c r="BK23" s="34">
        <f>IF(ISNUMBER(AO23-K24),7*(AO23-K24)/30,"N/A")</f>
        <v>3.2437315014745991</v>
      </c>
      <c r="BL23" s="35">
        <f>IF(ISNUMBER(AO23-K24),(AO23-K24)/30,"N/A")</f>
        <v>0.4633902144963713</v>
      </c>
      <c r="BM23" s="35">
        <f>IF(ISNUMBER(AO25-K26),AO25-K26,"N/A")</f>
        <v>-4.2445954564213153</v>
      </c>
      <c r="BN23" s="35">
        <f>IF(ISNUMBER(AO25-K26),7*(AO25-K26)/30,"N/A")</f>
        <v>-0.99040560649830689</v>
      </c>
      <c r="BO23" s="35">
        <f>IF(ISNUMBER(AO25-K26),(AO25-K26)/30,"N/A")</f>
        <v>-0.14148651521404385</v>
      </c>
      <c r="BP23" s="35">
        <f>AO25</f>
        <v>3.7554045435786843</v>
      </c>
      <c r="BR23" s="26"/>
      <c r="BS23" s="26"/>
      <c r="BT23" s="26"/>
      <c r="BU23" s="26"/>
      <c r="BV23" s="26"/>
      <c r="BW23" s="26"/>
    </row>
    <row r="24" spans="1:75" x14ac:dyDescent="0.25">
      <c r="A24" s="11"/>
      <c r="B24" s="12" t="s">
        <v>5</v>
      </c>
      <c r="C24" s="13">
        <v>1.1000000000000001</v>
      </c>
      <c r="D24" s="14">
        <v>49</v>
      </c>
      <c r="E24" s="14">
        <v>49</v>
      </c>
      <c r="F24" s="14">
        <v>51</v>
      </c>
      <c r="G24" s="14">
        <v>51</v>
      </c>
      <c r="H24" s="14">
        <v>51</v>
      </c>
      <c r="I24" s="14">
        <v>52</v>
      </c>
      <c r="J24" s="14">
        <v>52</v>
      </c>
      <c r="K24" s="14">
        <v>52</v>
      </c>
      <c r="L24" s="14">
        <v>52</v>
      </c>
      <c r="M24" s="14">
        <v>52</v>
      </c>
      <c r="N24" s="14">
        <v>52</v>
      </c>
      <c r="O24" s="14">
        <v>52</v>
      </c>
      <c r="P24" s="14">
        <v>52</v>
      </c>
      <c r="Q24" s="14">
        <v>52</v>
      </c>
      <c r="R24" s="14">
        <v>53</v>
      </c>
      <c r="S24" s="14">
        <v>53</v>
      </c>
      <c r="T24" s="14">
        <v>54</v>
      </c>
      <c r="U24" s="14">
        <v>54</v>
      </c>
      <c r="V24" s="14">
        <v>54</v>
      </c>
      <c r="W24" s="14">
        <v>54</v>
      </c>
      <c r="X24" s="14">
        <v>54</v>
      </c>
      <c r="Y24" s="14">
        <v>54</v>
      </c>
      <c r="Z24" s="14">
        <v>54</v>
      </c>
      <c r="AA24" s="14">
        <v>54</v>
      </c>
      <c r="AB24" s="14">
        <v>54</v>
      </c>
      <c r="AC24" s="14">
        <v>54</v>
      </c>
      <c r="AD24" s="14">
        <v>54</v>
      </c>
      <c r="AE24" s="14">
        <v>54</v>
      </c>
      <c r="AF24" s="14">
        <v>54</v>
      </c>
      <c r="AG24" s="14">
        <v>54</v>
      </c>
      <c r="AH24" s="14">
        <v>54</v>
      </c>
      <c r="AI24" s="14">
        <v>54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I24" s="38"/>
      <c r="BJ24" s="35"/>
      <c r="BK24" s="35"/>
      <c r="BL24" s="35"/>
      <c r="BM24" s="35"/>
      <c r="BN24" s="35"/>
      <c r="BO24" s="35"/>
      <c r="BP24" s="35"/>
      <c r="BR24" s="26"/>
      <c r="BS24" s="26"/>
      <c r="BT24" s="26"/>
      <c r="BU24" s="26"/>
      <c r="BV24" s="26"/>
      <c r="BW24" s="26"/>
    </row>
    <row r="25" spans="1:75" x14ac:dyDescent="0.25">
      <c r="A25" s="11" t="s">
        <v>8</v>
      </c>
      <c r="B25" s="15" t="s">
        <v>22</v>
      </c>
      <c r="C25" s="13">
        <v>1.1000000000000001</v>
      </c>
      <c r="D25" s="14"/>
      <c r="E25" s="14"/>
      <c r="F25" s="14"/>
      <c r="G25" s="14"/>
      <c r="H25" s="14"/>
      <c r="I25" s="14"/>
      <c r="J25" s="14"/>
      <c r="K25" s="14"/>
      <c r="L25" s="14">
        <v>6.569245620172806</v>
      </c>
      <c r="M25" s="14">
        <v>6.0843555171592865</v>
      </c>
      <c r="N25" s="14">
        <v>5.6468188420198571</v>
      </c>
      <c r="O25" s="14">
        <v>5.2323591167286372</v>
      </c>
      <c r="P25" s="14">
        <v>4.8588776144378398</v>
      </c>
      <c r="Q25" s="14">
        <v>4.5367629187249943</v>
      </c>
      <c r="R25" s="14">
        <v>4.2549265613097971</v>
      </c>
      <c r="S25" s="14">
        <v>4.0106330667456804</v>
      </c>
      <c r="T25" s="14">
        <v>3.8015363413378558</v>
      </c>
      <c r="U25" s="14">
        <v>3.6205011479213214</v>
      </c>
      <c r="V25" s="14">
        <v>3.4623686008035381</v>
      </c>
      <c r="W25" s="14">
        <v>3.3366921606831084</v>
      </c>
      <c r="X25" s="14">
        <v>3.2466850923559782</v>
      </c>
      <c r="Y25" s="14">
        <v>3.170048764873084</v>
      </c>
      <c r="Z25" s="14">
        <v>3.1178773831248883</v>
      </c>
      <c r="AA25" s="14">
        <v>3.0869160773823299</v>
      </c>
      <c r="AB25" s="14">
        <v>3.0614130072383787</v>
      </c>
      <c r="AC25" s="14">
        <v>3.0612678325139351</v>
      </c>
      <c r="AD25" s="14">
        <v>3.0727878394772068</v>
      </c>
      <c r="AE25" s="14">
        <v>3.0896114972370814</v>
      </c>
      <c r="AF25" s="14">
        <v>3.1261275852458503</v>
      </c>
      <c r="AG25" s="14">
        <v>3.1645382560878783</v>
      </c>
      <c r="AH25" s="14">
        <v>3.2139301375623521</v>
      </c>
      <c r="AI25" s="14">
        <v>3.2719410494110535</v>
      </c>
      <c r="AJ25" s="14">
        <v>3.33496215895748</v>
      </c>
      <c r="AK25" s="14">
        <v>3.410796060871141</v>
      </c>
      <c r="AL25" s="14">
        <v>3.4873182935699001</v>
      </c>
      <c r="AM25" s="14">
        <v>3.5721305521656839</v>
      </c>
      <c r="AN25" s="14">
        <v>3.6599955683129997</v>
      </c>
      <c r="AO25" s="14">
        <v>3.7554045435786843</v>
      </c>
      <c r="AP25" s="14">
        <v>3.8546599048047052</v>
      </c>
      <c r="AQ25" s="14">
        <v>3.9566661152072342</v>
      </c>
      <c r="AR25" s="14">
        <v>4.0635142154135693</v>
      </c>
      <c r="AS25" s="14">
        <v>4.1724415482608697</v>
      </c>
      <c r="AT25" s="14">
        <v>4.2868060928639071</v>
      </c>
      <c r="AU25" s="14">
        <v>4.4045933142101452</v>
      </c>
      <c r="AV25" s="14">
        <v>4.5263628949628343</v>
      </c>
      <c r="AW25" s="14">
        <v>4.6520821245241306</v>
      </c>
      <c r="AX25" s="14">
        <v>4.7803123212748329</v>
      </c>
      <c r="AY25" s="14">
        <v>4.9118840559124965</v>
      </c>
      <c r="AZ25" s="14">
        <v>5.0467885710841642</v>
      </c>
      <c r="BA25" s="14">
        <v>5.1847446936531263</v>
      </c>
      <c r="BB25" s="14">
        <v>5.3263887255305473</v>
      </c>
      <c r="BC25" s="14">
        <v>5.4704174176753231</v>
      </c>
      <c r="BD25" s="14">
        <v>5.619915836453595</v>
      </c>
      <c r="BE25" s="14">
        <v>5.7703237465681205</v>
      </c>
      <c r="BF25" s="14">
        <v>5.9257740715751055</v>
      </c>
      <c r="BG25" s="14">
        <v>6.0838995396675992</v>
      </c>
      <c r="BI25" s="38"/>
      <c r="BJ25" s="35"/>
      <c r="BK25" s="35"/>
      <c r="BL25" s="35"/>
      <c r="BM25" s="35"/>
      <c r="BN25" s="35"/>
      <c r="BO25" s="35"/>
      <c r="BP25" s="35"/>
      <c r="BR25" s="26"/>
      <c r="BS25" s="26"/>
      <c r="BT25" s="26"/>
      <c r="BU25" s="26"/>
      <c r="BV25" s="26"/>
      <c r="BW25" s="26"/>
    </row>
    <row r="26" spans="1:75" ht="15.75" thickBot="1" x14ac:dyDescent="0.3">
      <c r="A26" s="16"/>
      <c r="B26" s="17" t="s">
        <v>5</v>
      </c>
      <c r="C26" s="18">
        <v>1.1000000000000001</v>
      </c>
      <c r="D26" s="19">
        <v>13</v>
      </c>
      <c r="E26" s="19">
        <v>10</v>
      </c>
      <c r="F26" s="19">
        <v>10</v>
      </c>
      <c r="G26" s="19">
        <v>10</v>
      </c>
      <c r="H26" s="19">
        <v>10</v>
      </c>
      <c r="I26" s="19">
        <v>10</v>
      </c>
      <c r="J26" s="19">
        <v>8</v>
      </c>
      <c r="K26" s="19">
        <v>8</v>
      </c>
      <c r="L26" s="19">
        <v>7</v>
      </c>
      <c r="M26" s="19">
        <v>6</v>
      </c>
      <c r="N26" s="19">
        <v>5</v>
      </c>
      <c r="O26" s="19">
        <v>5</v>
      </c>
      <c r="P26" s="19">
        <v>3</v>
      </c>
      <c r="Q26" s="19">
        <v>3</v>
      </c>
      <c r="R26" s="19">
        <v>3</v>
      </c>
      <c r="S26" s="19">
        <v>2</v>
      </c>
      <c r="T26" s="19">
        <v>4</v>
      </c>
      <c r="U26" s="19">
        <v>4</v>
      </c>
      <c r="V26" s="19">
        <v>2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I26" s="39"/>
      <c r="BJ26" s="40"/>
      <c r="BK26" s="40"/>
      <c r="BL26" s="40"/>
      <c r="BM26" s="40"/>
      <c r="BN26" s="40"/>
      <c r="BO26" s="40"/>
      <c r="BP26" s="40"/>
      <c r="BR26" s="28"/>
      <c r="BS26" s="28"/>
      <c r="BT26" s="28"/>
      <c r="BU26" s="28"/>
      <c r="BV26" s="28"/>
      <c r="BW26" s="28"/>
    </row>
    <row r="27" spans="1:75" ht="15" customHeight="1" x14ac:dyDescent="0.25">
      <c r="A27" s="7" t="s">
        <v>9</v>
      </c>
      <c r="B27" s="15" t="s">
        <v>4</v>
      </c>
      <c r="C27" s="13">
        <v>1.1000000000000001</v>
      </c>
      <c r="D27" s="14"/>
      <c r="E27" s="14"/>
      <c r="F27" s="14"/>
      <c r="G27" s="14"/>
      <c r="H27" s="14"/>
      <c r="I27" s="14"/>
      <c r="J27" s="14"/>
      <c r="K27" s="14"/>
      <c r="L27" s="14">
        <v>228.4677154935172</v>
      </c>
      <c r="M27" s="14">
        <v>229.91494907104743</v>
      </c>
      <c r="N27" s="14">
        <v>231.32929818763407</v>
      </c>
      <c r="O27" s="14">
        <v>232.69578719382355</v>
      </c>
      <c r="P27" s="14">
        <v>234.0434803852369</v>
      </c>
      <c r="Q27" s="14">
        <v>235.40830109008834</v>
      </c>
      <c r="R27" s="14">
        <v>236.80957999515624</v>
      </c>
      <c r="S27" s="14">
        <v>238.24940264769464</v>
      </c>
      <c r="T27" s="14">
        <v>239.70990822147434</v>
      </c>
      <c r="U27" s="14">
        <v>241.18347834936927</v>
      </c>
      <c r="V27" s="14">
        <v>242.67577818746173</v>
      </c>
      <c r="W27" s="14">
        <v>244.19990787042087</v>
      </c>
      <c r="X27" s="14">
        <v>245.76189042114368</v>
      </c>
      <c r="Y27" s="14">
        <v>247.35887254299527</v>
      </c>
      <c r="Z27" s="14">
        <v>248.98558747796093</v>
      </c>
      <c r="AA27" s="14">
        <v>250.63920515820064</v>
      </c>
      <c r="AB27" s="14">
        <v>252.32551306604748</v>
      </c>
      <c r="AC27" s="14">
        <v>254.04835678269197</v>
      </c>
      <c r="AD27" s="14">
        <v>255.80838938813318</v>
      </c>
      <c r="AE27" s="14">
        <v>257.60568420168761</v>
      </c>
      <c r="AF27" s="14">
        <v>259.43726464926544</v>
      </c>
      <c r="AG27" s="14">
        <v>261.30229698593337</v>
      </c>
      <c r="AH27" s="14">
        <v>263.20573333072042</v>
      </c>
      <c r="AI27" s="14">
        <v>265.15025214010439</v>
      </c>
      <c r="AJ27" s="14">
        <v>267.13470766266801</v>
      </c>
      <c r="AK27" s="14">
        <v>269.15788788229651</v>
      </c>
      <c r="AL27" s="14">
        <v>271.22130122930969</v>
      </c>
      <c r="AM27" s="14">
        <v>273.32555361968161</v>
      </c>
      <c r="AN27" s="14">
        <v>275.47094379544859</v>
      </c>
      <c r="AO27" s="14">
        <v>277.66098504048148</v>
      </c>
      <c r="AP27" s="14">
        <v>279.89324876194866</v>
      </c>
      <c r="AQ27" s="14">
        <v>282.17073469071147</v>
      </c>
      <c r="AR27" s="14">
        <v>284.49266700390717</v>
      </c>
      <c r="AS27" s="14">
        <v>286.86070240843441</v>
      </c>
      <c r="AT27" s="14">
        <v>289.27540101207393</v>
      </c>
      <c r="AU27" s="14">
        <v>291.73871500212607</v>
      </c>
      <c r="AV27" s="14">
        <v>294.24974525050499</v>
      </c>
      <c r="AW27" s="14">
        <v>296.81017643736493</v>
      </c>
      <c r="AX27" s="14">
        <v>299.41904397130367</v>
      </c>
      <c r="AY27" s="14">
        <v>302.07950422036146</v>
      </c>
      <c r="AZ27" s="14">
        <v>304.79241128674823</v>
      </c>
      <c r="BA27" s="14">
        <v>307.55665456339534</v>
      </c>
      <c r="BB27" s="14">
        <v>310.37541389082008</v>
      </c>
      <c r="BC27" s="14">
        <v>313.2495455818738</v>
      </c>
      <c r="BD27" s="14">
        <v>316.17798990754238</v>
      </c>
      <c r="BE27" s="14">
        <v>319.16243275118831</v>
      </c>
      <c r="BF27" s="14">
        <v>322.20504250659911</v>
      </c>
      <c r="BG27" s="14">
        <v>325.30652061183685</v>
      </c>
      <c r="BI27" s="41" t="s">
        <v>29</v>
      </c>
      <c r="BJ27" s="34">
        <f>IF(ISNUMBER(AO27-K28),(AO27-K28),"N/A")</f>
        <v>50.660985040481478</v>
      </c>
      <c r="BK27" s="34">
        <f>IF(ISNUMBER(AO27-K28),7*(AO27-K28)/30,"N/A")</f>
        <v>11.820896509445678</v>
      </c>
      <c r="BL27" s="34">
        <f>IF(ISNUMBER(AO27-K28),(AO27-K28)/30,"N/A")</f>
        <v>1.6886995013493826</v>
      </c>
      <c r="BM27" s="34">
        <f>IF(ISNUMBER(AO29-K30),AO29-K30,"N/A")</f>
        <v>-6.4662271294774101</v>
      </c>
      <c r="BN27" s="34">
        <f>IF(ISNUMBER(AO29-K30),7*(AO29-K30)/30,"N/A")</f>
        <v>-1.5087863302113957</v>
      </c>
      <c r="BO27" s="34">
        <f>IF(ISNUMBER(AO29-K30),(AO29-K30)/30,"N/A")</f>
        <v>-0.21554090431591366</v>
      </c>
      <c r="BP27" s="34">
        <f>AO29</f>
        <v>17.53377287052259</v>
      </c>
      <c r="BR27" s="26"/>
      <c r="BS27" s="26"/>
      <c r="BT27" s="26"/>
      <c r="BU27" s="26"/>
      <c r="BV27" s="26"/>
      <c r="BW27" s="26"/>
    </row>
    <row r="28" spans="1:75" x14ac:dyDescent="0.25">
      <c r="A28" s="11"/>
      <c r="B28" s="12" t="s">
        <v>5</v>
      </c>
      <c r="C28" s="13">
        <v>1.1000000000000001</v>
      </c>
      <c r="D28" s="14">
        <v>215</v>
      </c>
      <c r="E28" s="14">
        <v>218</v>
      </c>
      <c r="F28" s="14">
        <v>219</v>
      </c>
      <c r="G28" s="14">
        <v>219</v>
      </c>
      <c r="H28" s="14">
        <v>219</v>
      </c>
      <c r="I28" s="14">
        <v>222</v>
      </c>
      <c r="J28" s="14">
        <v>225</v>
      </c>
      <c r="K28" s="14">
        <v>227</v>
      </c>
      <c r="L28" s="14">
        <v>230</v>
      </c>
      <c r="M28" s="14">
        <v>232</v>
      </c>
      <c r="N28" s="14">
        <v>232</v>
      </c>
      <c r="O28" s="14">
        <v>236</v>
      </c>
      <c r="P28" s="14">
        <v>237</v>
      </c>
      <c r="Q28" s="14">
        <v>239</v>
      </c>
      <c r="R28" s="14">
        <v>239</v>
      </c>
      <c r="S28" s="14">
        <v>244</v>
      </c>
      <c r="T28" s="14">
        <v>244</v>
      </c>
      <c r="U28" s="14">
        <v>245</v>
      </c>
      <c r="V28" s="14">
        <v>247</v>
      </c>
      <c r="W28" s="14">
        <v>250</v>
      </c>
      <c r="X28" s="14">
        <v>250</v>
      </c>
      <c r="Y28" s="14">
        <v>250</v>
      </c>
      <c r="Z28" s="14">
        <v>251</v>
      </c>
      <c r="AA28" s="14">
        <v>251</v>
      </c>
      <c r="AB28" s="14">
        <v>254</v>
      </c>
      <c r="AC28" s="14">
        <v>254</v>
      </c>
      <c r="AD28" s="14">
        <v>256</v>
      </c>
      <c r="AE28" s="14">
        <v>256</v>
      </c>
      <c r="AF28" s="14">
        <v>256</v>
      </c>
      <c r="AG28" s="14">
        <v>256</v>
      </c>
      <c r="AH28" s="14">
        <v>256</v>
      </c>
      <c r="AI28" s="14">
        <v>256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I28" s="38"/>
      <c r="BJ28" s="35"/>
      <c r="BK28" s="35"/>
      <c r="BL28" s="35"/>
      <c r="BM28" s="35"/>
      <c r="BN28" s="35"/>
      <c r="BO28" s="35"/>
      <c r="BP28" s="35"/>
      <c r="BR28" s="26"/>
      <c r="BS28" s="26"/>
      <c r="BT28" s="26"/>
      <c r="BU28" s="26"/>
      <c r="BV28" s="26"/>
      <c r="BW28" s="26"/>
    </row>
    <row r="29" spans="1:75" x14ac:dyDescent="0.25">
      <c r="A29" s="11" t="s">
        <v>9</v>
      </c>
      <c r="B29" s="15" t="s">
        <v>6</v>
      </c>
      <c r="C29" s="13">
        <v>1.1000000000000001</v>
      </c>
      <c r="D29" s="14"/>
      <c r="E29" s="14"/>
      <c r="F29" s="14"/>
      <c r="G29" s="14"/>
      <c r="H29" s="14"/>
      <c r="I29" s="14"/>
      <c r="J29" s="14"/>
      <c r="K29" s="14"/>
      <c r="L29" s="14">
        <v>24.462702484408631</v>
      </c>
      <c r="M29" s="14">
        <v>22.844280370138431</v>
      </c>
      <c r="N29" s="14">
        <v>21.392155967491281</v>
      </c>
      <c r="O29" s="14">
        <v>20.064186311917521</v>
      </c>
      <c r="P29" s="14">
        <v>18.891938412326013</v>
      </c>
      <c r="Q29" s="14">
        <v>17.9256982365889</v>
      </c>
      <c r="R29" s="14">
        <v>17.11721353367367</v>
      </c>
      <c r="S29" s="14">
        <v>16.412352132861542</v>
      </c>
      <c r="T29" s="14">
        <v>15.806851528638539</v>
      </c>
      <c r="U29" s="14">
        <v>15.296056406224892</v>
      </c>
      <c r="V29" s="14">
        <v>14.879677038490932</v>
      </c>
      <c r="W29" s="14">
        <v>14.586704983987499</v>
      </c>
      <c r="X29" s="14">
        <v>14.409167624313602</v>
      </c>
      <c r="Y29" s="14">
        <v>14.29822089768672</v>
      </c>
      <c r="Z29" s="14">
        <v>14.227420008765332</v>
      </c>
      <c r="AA29" s="14">
        <v>14.205034922288917</v>
      </c>
      <c r="AB29" s="14">
        <v>14.235915506842991</v>
      </c>
      <c r="AC29" s="14">
        <v>14.319273470658073</v>
      </c>
      <c r="AD29" s="14">
        <v>14.447830935213833</v>
      </c>
      <c r="AE29" s="14">
        <v>14.621415663301672</v>
      </c>
      <c r="AF29" s="14">
        <v>14.81843708303723</v>
      </c>
      <c r="AG29" s="14">
        <v>15.037045378582899</v>
      </c>
      <c r="AH29" s="14">
        <v>15.28155931671709</v>
      </c>
      <c r="AI29" s="14">
        <v>15.550718388770836</v>
      </c>
      <c r="AJ29" s="14">
        <v>15.840035326190179</v>
      </c>
      <c r="AK29" s="14">
        <v>16.147096647890113</v>
      </c>
      <c r="AL29" s="14">
        <v>16.474048345356582</v>
      </c>
      <c r="AM29" s="14">
        <v>16.811464739761831</v>
      </c>
      <c r="AN29" s="14">
        <v>17.165191359710757</v>
      </c>
      <c r="AO29" s="14">
        <v>17.53377287052259</v>
      </c>
      <c r="AP29" s="14">
        <v>17.91152078712701</v>
      </c>
      <c r="AQ29" s="14">
        <v>18.301637308629367</v>
      </c>
      <c r="AR29" s="14">
        <v>18.706125604785758</v>
      </c>
      <c r="AS29" s="14">
        <v>19.122251756831961</v>
      </c>
      <c r="AT29" s="14">
        <v>19.546761674475253</v>
      </c>
      <c r="AU29" s="14">
        <v>19.984039036159455</v>
      </c>
      <c r="AV29" s="14">
        <v>20.431601964422111</v>
      </c>
      <c r="AW29" s="14">
        <v>20.889472859268952</v>
      </c>
      <c r="AX29" s="14">
        <v>21.355916883915263</v>
      </c>
      <c r="AY29" s="14">
        <v>21.833347316153606</v>
      </c>
      <c r="AZ29" s="14">
        <v>22.321736755362132</v>
      </c>
      <c r="BA29" s="14">
        <v>22.816945781135523</v>
      </c>
      <c r="BB29" s="14">
        <v>23.324264240399927</v>
      </c>
      <c r="BC29" s="14">
        <v>23.843079138070955</v>
      </c>
      <c r="BD29" s="14">
        <v>24.370070486778491</v>
      </c>
      <c r="BE29" s="14">
        <v>24.905700865658311</v>
      </c>
      <c r="BF29" s="14">
        <v>25.453648048044279</v>
      </c>
      <c r="BG29" s="14">
        <v>26.01187870005921</v>
      </c>
      <c r="BI29" s="38"/>
      <c r="BJ29" s="35"/>
      <c r="BK29" s="35"/>
      <c r="BL29" s="35"/>
      <c r="BM29" s="35"/>
      <c r="BN29" s="35"/>
      <c r="BO29" s="35"/>
      <c r="BP29" s="35"/>
      <c r="BR29" s="26"/>
      <c r="BS29" s="26"/>
      <c r="BT29" s="26"/>
      <c r="BU29" s="26"/>
      <c r="BV29" s="26"/>
      <c r="BW29" s="26"/>
    </row>
    <row r="30" spans="1:75" x14ac:dyDescent="0.25">
      <c r="A30" s="11"/>
      <c r="B30" s="12" t="s">
        <v>5</v>
      </c>
      <c r="C30" s="13">
        <v>1.1000000000000001</v>
      </c>
      <c r="D30" s="14">
        <v>53</v>
      </c>
      <c r="E30" s="14">
        <v>43</v>
      </c>
      <c r="F30" s="14">
        <v>35</v>
      </c>
      <c r="G30" s="14">
        <v>29</v>
      </c>
      <c r="H30" s="14">
        <v>20</v>
      </c>
      <c r="I30" s="14">
        <v>19</v>
      </c>
      <c r="J30" s="14">
        <v>22</v>
      </c>
      <c r="K30" s="14">
        <v>24</v>
      </c>
      <c r="L30" s="14">
        <v>24</v>
      </c>
      <c r="M30" s="14">
        <v>25</v>
      </c>
      <c r="N30" s="14">
        <v>22</v>
      </c>
      <c r="O30" s="14">
        <v>22</v>
      </c>
      <c r="P30" s="14">
        <v>21</v>
      </c>
      <c r="Q30" s="14">
        <v>22</v>
      </c>
      <c r="R30" s="14">
        <v>23</v>
      </c>
      <c r="S30" s="14">
        <v>27</v>
      </c>
      <c r="T30" s="14">
        <v>21</v>
      </c>
      <c r="U30" s="14">
        <v>19</v>
      </c>
      <c r="V30" s="14">
        <v>17</v>
      </c>
      <c r="W30" s="14">
        <v>18</v>
      </c>
      <c r="X30" s="14">
        <v>16</v>
      </c>
      <c r="Y30" s="14">
        <v>16</v>
      </c>
      <c r="Z30" s="14">
        <v>14</v>
      </c>
      <c r="AA30" s="14">
        <v>11</v>
      </c>
      <c r="AB30" s="14">
        <v>13</v>
      </c>
      <c r="AC30" s="14">
        <v>11</v>
      </c>
      <c r="AD30" s="14">
        <v>8</v>
      </c>
      <c r="AE30" s="14">
        <v>7</v>
      </c>
      <c r="AF30" s="14">
        <v>6</v>
      </c>
      <c r="AG30" s="14">
        <v>5</v>
      </c>
      <c r="AH30" s="14">
        <v>4</v>
      </c>
      <c r="AI30" s="14">
        <v>3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I30" s="42"/>
      <c r="BJ30" s="36"/>
      <c r="BK30" s="36"/>
      <c r="BL30" s="36"/>
      <c r="BM30" s="36"/>
      <c r="BN30" s="36"/>
      <c r="BO30" s="36"/>
      <c r="BP30" s="36"/>
      <c r="BR30" s="27">
        <v>64</v>
      </c>
      <c r="BS30" s="27">
        <v>31</v>
      </c>
      <c r="BT30" s="27">
        <v>153</v>
      </c>
      <c r="BU30" s="27">
        <v>98</v>
      </c>
      <c r="BV30" s="27">
        <v>1694</v>
      </c>
      <c r="BW30" s="27">
        <v>573</v>
      </c>
    </row>
    <row r="31" spans="1:75" x14ac:dyDescent="0.25">
      <c r="A31" s="7" t="s">
        <v>9</v>
      </c>
      <c r="B31" s="8" t="s">
        <v>21</v>
      </c>
      <c r="C31" s="9">
        <v>1.1000000000000001</v>
      </c>
      <c r="D31" s="10"/>
      <c r="E31" s="10"/>
      <c r="F31" s="10"/>
      <c r="G31" s="10"/>
      <c r="H31" s="10"/>
      <c r="I31" s="10"/>
      <c r="J31" s="10"/>
      <c r="K31" s="10"/>
      <c r="L31" s="10">
        <v>46.423243128025696</v>
      </c>
      <c r="M31" s="10">
        <v>46.83618293919541</v>
      </c>
      <c r="N31" s="10">
        <v>47.236301288952284</v>
      </c>
      <c r="O31" s="10">
        <v>47.6202876511461</v>
      </c>
      <c r="P31" s="10">
        <v>47.995661657708403</v>
      </c>
      <c r="Q31" s="10">
        <v>48.371633687902467</v>
      </c>
      <c r="R31" s="10">
        <v>48.749812916395669</v>
      </c>
      <c r="S31" s="10">
        <v>49.130739461604392</v>
      </c>
      <c r="T31" s="10">
        <v>49.51566757771738</v>
      </c>
      <c r="U31" s="10">
        <v>49.903900744910032</v>
      </c>
      <c r="V31" s="10">
        <v>50.294712429393044</v>
      </c>
      <c r="W31" s="10">
        <v>50.693949853798919</v>
      </c>
      <c r="X31" s="10">
        <v>51.101293505184032</v>
      </c>
      <c r="Y31" s="10">
        <v>51.517577910262496</v>
      </c>
      <c r="Z31" s="10">
        <v>51.941410671905899</v>
      </c>
      <c r="AA31" s="10">
        <v>52.37246141389749</v>
      </c>
      <c r="AB31" s="10">
        <v>52.811401948170769</v>
      </c>
      <c r="AC31" s="10">
        <v>53.258783876218168</v>
      </c>
      <c r="AD31" s="10">
        <v>53.715635115223733</v>
      </c>
      <c r="AE31" s="10">
        <v>54.182315713844027</v>
      </c>
      <c r="AF31" s="10">
        <v>54.658273403201839</v>
      </c>
      <c r="AG31" s="10">
        <v>55.143420198854763</v>
      </c>
      <c r="AH31" s="10">
        <v>55.638478675785045</v>
      </c>
      <c r="AI31" s="10">
        <v>56.143789105456293</v>
      </c>
      <c r="AJ31" s="10">
        <v>56.659288246407229</v>
      </c>
      <c r="AK31" s="10">
        <v>57.185059433451769</v>
      </c>
      <c r="AL31" s="10">
        <v>57.721515010284243</v>
      </c>
      <c r="AM31" s="10">
        <v>58.268668878811226</v>
      </c>
      <c r="AN31" s="10">
        <v>58.826586869786517</v>
      </c>
      <c r="AO31" s="10">
        <v>59.39600118809291</v>
      </c>
      <c r="AP31" s="10">
        <v>59.97657844313521</v>
      </c>
      <c r="AQ31" s="10">
        <v>60.568851744725372</v>
      </c>
      <c r="AR31" s="10">
        <v>61.172823908984057</v>
      </c>
      <c r="AS31" s="10">
        <v>61.788806100740686</v>
      </c>
      <c r="AT31" s="10">
        <v>62.416965412678152</v>
      </c>
      <c r="AU31" s="10">
        <v>63.057688222496935</v>
      </c>
      <c r="AV31" s="10">
        <v>63.710970338701486</v>
      </c>
      <c r="AW31" s="10">
        <v>64.377150980961872</v>
      </c>
      <c r="AX31" s="10">
        <v>65.056199476323471</v>
      </c>
      <c r="AY31" s="10">
        <v>65.748624424520557</v>
      </c>
      <c r="AZ31" s="10">
        <v>66.454649013901076</v>
      </c>
      <c r="BA31" s="10">
        <v>67.17427890888213</v>
      </c>
      <c r="BB31" s="10">
        <v>67.908019956307669</v>
      </c>
      <c r="BC31" s="10">
        <v>68.656128766719632</v>
      </c>
      <c r="BD31" s="10">
        <v>69.418588131892051</v>
      </c>
      <c r="BE31" s="10">
        <v>70.195739782075492</v>
      </c>
      <c r="BF31" s="10">
        <v>70.987981706008895</v>
      </c>
      <c r="BG31" s="10">
        <v>71.795542633399037</v>
      </c>
      <c r="BI31" s="37" t="s">
        <v>30</v>
      </c>
      <c r="BJ31" s="34">
        <f>IF(ISNUMBER(AO31-K32),(AO31-K32),"N/A")</f>
        <v>13.39600118809291</v>
      </c>
      <c r="BK31" s="34">
        <f>IF(ISNUMBER(AO31-K32),7*(AO31-K32)/30,"N/A")</f>
        <v>3.1257336105550122</v>
      </c>
      <c r="BL31" s="35">
        <f>IF(ISNUMBER(AO31-K32),(AO31-K32)/30,"N/A")</f>
        <v>0.44653337293643036</v>
      </c>
      <c r="BM31" s="35">
        <f>IF(ISNUMBER(AO33-K34),AO33-K34,"N/A")</f>
        <v>-1.6333927262358836</v>
      </c>
      <c r="BN31" s="35">
        <f>IF(ISNUMBER(AO33-K34),7*(AO33-K34)/30,"N/A")</f>
        <v>-0.38112496945503954</v>
      </c>
      <c r="BO31" s="35">
        <f>IF(ISNUMBER(AO33-K34),(AO33-K34)/30,"N/A")</f>
        <v>-5.444642420786279E-2</v>
      </c>
      <c r="BP31" s="35">
        <f>AO33</f>
        <v>3.3666072737641164</v>
      </c>
      <c r="BR31" s="26"/>
      <c r="BS31" s="26"/>
      <c r="BT31" s="26"/>
      <c r="BU31" s="26"/>
      <c r="BV31" s="26"/>
      <c r="BW31" s="26"/>
    </row>
    <row r="32" spans="1:75" x14ac:dyDescent="0.25">
      <c r="A32" s="11"/>
      <c r="B32" s="12" t="s">
        <v>5</v>
      </c>
      <c r="C32" s="13">
        <v>1.1000000000000001</v>
      </c>
      <c r="D32" s="14">
        <v>43</v>
      </c>
      <c r="E32" s="14">
        <v>43</v>
      </c>
      <c r="F32" s="14">
        <v>43</v>
      </c>
      <c r="G32" s="14">
        <v>43</v>
      </c>
      <c r="H32" s="14">
        <v>43</v>
      </c>
      <c r="I32" s="14">
        <v>44</v>
      </c>
      <c r="J32" s="14">
        <v>45</v>
      </c>
      <c r="K32" s="14">
        <v>46</v>
      </c>
      <c r="L32" s="14">
        <v>47</v>
      </c>
      <c r="M32" s="14">
        <v>48</v>
      </c>
      <c r="N32" s="14">
        <v>48</v>
      </c>
      <c r="O32" s="14">
        <v>48</v>
      </c>
      <c r="P32" s="14">
        <v>48</v>
      </c>
      <c r="Q32" s="14">
        <v>48</v>
      </c>
      <c r="R32" s="14">
        <v>49</v>
      </c>
      <c r="S32" s="14">
        <v>49</v>
      </c>
      <c r="T32" s="14">
        <v>49</v>
      </c>
      <c r="U32" s="14">
        <v>49</v>
      </c>
      <c r="V32" s="14">
        <v>49</v>
      </c>
      <c r="W32" s="14">
        <v>51</v>
      </c>
      <c r="X32" s="14">
        <v>51</v>
      </c>
      <c r="Y32" s="14">
        <v>51</v>
      </c>
      <c r="Z32" s="14">
        <v>52</v>
      </c>
      <c r="AA32" s="14">
        <v>52</v>
      </c>
      <c r="AB32" s="14">
        <v>53</v>
      </c>
      <c r="AC32" s="14">
        <v>53</v>
      </c>
      <c r="AD32" s="14">
        <v>53</v>
      </c>
      <c r="AE32" s="14">
        <v>53</v>
      </c>
      <c r="AF32" s="14">
        <v>53</v>
      </c>
      <c r="AG32" s="14">
        <v>53</v>
      </c>
      <c r="AH32" s="14">
        <v>53</v>
      </c>
      <c r="AI32" s="14">
        <v>53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I32" s="38"/>
      <c r="BJ32" s="35"/>
      <c r="BK32" s="35"/>
      <c r="BL32" s="35"/>
      <c r="BM32" s="35"/>
      <c r="BN32" s="35"/>
      <c r="BO32" s="35"/>
      <c r="BP32" s="35"/>
      <c r="BR32" s="26"/>
      <c r="BS32" s="26"/>
      <c r="BT32" s="26"/>
      <c r="BU32" s="26"/>
      <c r="BV32" s="26"/>
      <c r="BW32" s="26"/>
    </row>
    <row r="33" spans="1:75" x14ac:dyDescent="0.25">
      <c r="A33" s="11" t="s">
        <v>9</v>
      </c>
      <c r="B33" s="15" t="s">
        <v>22</v>
      </c>
      <c r="C33" s="13">
        <v>1.1000000000000001</v>
      </c>
      <c r="D33" s="14"/>
      <c r="E33" s="14"/>
      <c r="F33" s="14"/>
      <c r="G33" s="14"/>
      <c r="H33" s="14"/>
      <c r="I33" s="14"/>
      <c r="J33" s="14"/>
      <c r="K33" s="14"/>
      <c r="L33" s="14">
        <v>5.8751973335452377</v>
      </c>
      <c r="M33" s="14">
        <v>5.4413303633164318</v>
      </c>
      <c r="N33" s="14">
        <v>5.0499180068712093</v>
      </c>
      <c r="O33" s="14">
        <v>4.678864111409947</v>
      </c>
      <c r="P33" s="14">
        <v>4.3445043331593247</v>
      </c>
      <c r="Q33" s="14">
        <v>4.0562004489150834</v>
      </c>
      <c r="R33" s="14">
        <v>3.8040016352648016</v>
      </c>
      <c r="S33" s="14">
        <v>3.5855048220445349</v>
      </c>
      <c r="T33" s="14">
        <v>3.3986411962133811</v>
      </c>
      <c r="U33" s="14">
        <v>3.2368782910830225</v>
      </c>
      <c r="V33" s="14">
        <v>3.0955952179978174</v>
      </c>
      <c r="W33" s="14">
        <v>2.9834648044550023</v>
      </c>
      <c r="X33" s="14">
        <v>2.9033419751268488</v>
      </c>
      <c r="Y33" s="14">
        <v>2.8349489620334629</v>
      </c>
      <c r="Z33" s="14">
        <v>2.7886096945470995</v>
      </c>
      <c r="AA33" s="14">
        <v>2.7614204515731595</v>
      </c>
      <c r="AB33" s="14">
        <v>2.7389742382368274</v>
      </c>
      <c r="AC33" s="14">
        <v>2.7393985587009437</v>
      </c>
      <c r="AD33" s="14">
        <v>2.7502059701248882</v>
      </c>
      <c r="AE33" s="14">
        <v>2.7656109515293759</v>
      </c>
      <c r="AF33" s="14">
        <v>2.7987405771448151</v>
      </c>
      <c r="AG33" s="14">
        <v>2.8334954901830129</v>
      </c>
      <c r="AH33" s="14">
        <v>2.8781768590502073</v>
      </c>
      <c r="AI33" s="14">
        <v>2.9306374170349678</v>
      </c>
      <c r="AJ33" s="14">
        <v>2.9875179202184201</v>
      </c>
      <c r="AK33" s="14">
        <v>3.0559831842997713</v>
      </c>
      <c r="AL33" s="14">
        <v>3.1249704899314485</v>
      </c>
      <c r="AM33" s="14">
        <v>3.2014214548148598</v>
      </c>
      <c r="AN33" s="14">
        <v>3.2805873176060354</v>
      </c>
      <c r="AO33" s="14">
        <v>3.3666072737641164</v>
      </c>
      <c r="AP33" s="14">
        <v>3.4560304658627485</v>
      </c>
      <c r="AQ33" s="14">
        <v>3.5479423481761501</v>
      </c>
      <c r="AR33" s="14">
        <v>3.6442609296038437</v>
      </c>
      <c r="AS33" s="14">
        <v>3.7423288185931254</v>
      </c>
      <c r="AT33" s="14">
        <v>3.8453181674763668</v>
      </c>
      <c r="AU33" s="14">
        <v>3.9514337522884064</v>
      </c>
      <c r="AV33" s="14">
        <v>4.0611032860352534</v>
      </c>
      <c r="AW33" s="14">
        <v>4.1743453954150551</v>
      </c>
      <c r="AX33" s="14">
        <v>4.2898575352822519</v>
      </c>
      <c r="AY33" s="14">
        <v>4.408381176784431</v>
      </c>
      <c r="AZ33" s="14">
        <v>4.5298891063563982</v>
      </c>
      <c r="BA33" s="14">
        <v>4.6541101298183642</v>
      </c>
      <c r="BB33" s="14">
        <v>4.7816978099227976</v>
      </c>
      <c r="BC33" s="14">
        <v>4.9114337385694506</v>
      </c>
      <c r="BD33" s="14">
        <v>5.0461275062514392</v>
      </c>
      <c r="BE33" s="14">
        <v>5.1816080028665183</v>
      </c>
      <c r="BF33" s="14">
        <v>5.3216536082239596</v>
      </c>
      <c r="BG33" s="14">
        <v>5.4641147008551405</v>
      </c>
      <c r="BI33" s="38"/>
      <c r="BJ33" s="35"/>
      <c r="BK33" s="35"/>
      <c r="BL33" s="35"/>
      <c r="BM33" s="35"/>
      <c r="BN33" s="35"/>
      <c r="BO33" s="35"/>
      <c r="BP33" s="35"/>
      <c r="BR33" s="26"/>
      <c r="BS33" s="26"/>
      <c r="BT33" s="26"/>
      <c r="BU33" s="26"/>
      <c r="BV33" s="26"/>
      <c r="BW33" s="26"/>
    </row>
    <row r="34" spans="1:75" ht="15.75" thickBot="1" x14ac:dyDescent="0.3">
      <c r="A34" s="16"/>
      <c r="B34" s="17" t="s">
        <v>5</v>
      </c>
      <c r="C34" s="18">
        <v>1.1000000000000001</v>
      </c>
      <c r="D34" s="19">
        <v>5</v>
      </c>
      <c r="E34" s="19">
        <v>5</v>
      </c>
      <c r="F34" s="19">
        <v>3</v>
      </c>
      <c r="G34" s="19">
        <v>3</v>
      </c>
      <c r="H34" s="19">
        <v>2</v>
      </c>
      <c r="I34" s="19">
        <v>3</v>
      </c>
      <c r="J34" s="19">
        <v>4</v>
      </c>
      <c r="K34" s="19">
        <v>5</v>
      </c>
      <c r="L34" s="19">
        <v>6</v>
      </c>
      <c r="M34" s="19">
        <v>6</v>
      </c>
      <c r="N34" s="19">
        <v>3</v>
      </c>
      <c r="O34" s="19">
        <v>4</v>
      </c>
      <c r="P34" s="19">
        <v>4</v>
      </c>
      <c r="Q34" s="19">
        <v>4</v>
      </c>
      <c r="R34" s="19">
        <v>5</v>
      </c>
      <c r="S34" s="19">
        <v>5</v>
      </c>
      <c r="T34" s="19">
        <v>5</v>
      </c>
      <c r="U34" s="19">
        <v>4</v>
      </c>
      <c r="V34" s="19">
        <v>1</v>
      </c>
      <c r="W34" s="19">
        <v>3</v>
      </c>
      <c r="X34" s="19">
        <v>2</v>
      </c>
      <c r="Y34" s="19">
        <v>2</v>
      </c>
      <c r="Z34" s="19">
        <v>3</v>
      </c>
      <c r="AA34" s="19">
        <v>2</v>
      </c>
      <c r="AB34" s="19">
        <v>2</v>
      </c>
      <c r="AC34" s="19">
        <v>2</v>
      </c>
      <c r="AD34" s="19">
        <v>2</v>
      </c>
      <c r="AE34" s="19">
        <v>2</v>
      </c>
      <c r="AF34" s="19">
        <v>1</v>
      </c>
      <c r="AG34" s="19">
        <v>1</v>
      </c>
      <c r="AH34" s="19">
        <v>1</v>
      </c>
      <c r="AI34" s="19">
        <v>1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I34" s="39"/>
      <c r="BJ34" s="40"/>
      <c r="BK34" s="40"/>
      <c r="BL34" s="40"/>
      <c r="BM34" s="40"/>
      <c r="BN34" s="40"/>
      <c r="BO34" s="40"/>
      <c r="BP34" s="40"/>
      <c r="BR34" s="28"/>
      <c r="BS34" s="28"/>
      <c r="BT34" s="28"/>
      <c r="BU34" s="28"/>
      <c r="BV34" s="28"/>
      <c r="BW34" s="28"/>
    </row>
    <row r="35" spans="1:75" ht="15" customHeight="1" x14ac:dyDescent="0.25">
      <c r="A35" s="7" t="s">
        <v>10</v>
      </c>
      <c r="B35" s="15" t="s">
        <v>4</v>
      </c>
      <c r="C35" s="13">
        <v>1.1000000000000001</v>
      </c>
      <c r="D35" s="14"/>
      <c r="E35" s="14"/>
      <c r="F35" s="14"/>
      <c r="G35" s="14"/>
      <c r="H35" s="14"/>
      <c r="I35" s="14"/>
      <c r="J35" s="14"/>
      <c r="K35" s="14"/>
      <c r="L35" s="14">
        <v>112.15869859229154</v>
      </c>
      <c r="M35" s="14">
        <v>113.30232478150981</v>
      </c>
      <c r="N35" s="14">
        <v>114.42344108553229</v>
      </c>
      <c r="O35" s="14">
        <v>115.50808874808965</v>
      </c>
      <c r="P35" s="14">
        <v>116.57808572734039</v>
      </c>
      <c r="Q35" s="14">
        <v>117.66226266511713</v>
      </c>
      <c r="R35" s="14">
        <v>118.77512344920086</v>
      </c>
      <c r="S35" s="14">
        <v>119.91887892761429</v>
      </c>
      <c r="T35" s="14">
        <v>121.07816127565205</v>
      </c>
      <c r="U35" s="14">
        <v>122.24734652896031</v>
      </c>
      <c r="V35" s="14">
        <v>123.43154242467604</v>
      </c>
      <c r="W35" s="14">
        <v>124.64138730345394</v>
      </c>
      <c r="X35" s="14">
        <v>125.88171860741032</v>
      </c>
      <c r="Y35" s="14">
        <v>127.1498517941809</v>
      </c>
      <c r="Z35" s="14">
        <v>128.4415909136637</v>
      </c>
      <c r="AA35" s="14">
        <v>129.75441555323656</v>
      </c>
      <c r="AB35" s="14">
        <v>131.09329973878059</v>
      </c>
      <c r="AC35" s="14">
        <v>132.4614058023873</v>
      </c>
      <c r="AD35" s="14">
        <v>133.85924390871827</v>
      </c>
      <c r="AE35" s="14">
        <v>135.28664484752287</v>
      </c>
      <c r="AF35" s="14">
        <v>136.74104646048556</v>
      </c>
      <c r="AG35" s="14">
        <v>138.22188862925427</v>
      </c>
      <c r="AH35" s="14">
        <v>139.733280318716</v>
      </c>
      <c r="AI35" s="14">
        <v>141.27740322310578</v>
      </c>
      <c r="AJ35" s="14">
        <v>142.85334979164523</v>
      </c>
      <c r="AK35" s="14">
        <v>144.45999235974438</v>
      </c>
      <c r="AL35" s="14">
        <v>146.0985353928013</v>
      </c>
      <c r="AM35" s="14">
        <v>147.76942591666358</v>
      </c>
      <c r="AN35" s="14">
        <v>149.47295914046248</v>
      </c>
      <c r="AO35" s="14">
        <v>151.21198227590378</v>
      </c>
      <c r="AP35" s="14">
        <v>152.98447300732889</v>
      </c>
      <c r="AQ35" s="14">
        <v>154.79289038338936</v>
      </c>
      <c r="AR35" s="14">
        <v>156.63655999941653</v>
      </c>
      <c r="AS35" s="14">
        <v>158.51683243610466</v>
      </c>
      <c r="AT35" s="14">
        <v>160.43414302138231</v>
      </c>
      <c r="AU35" s="14">
        <v>162.39009059485824</v>
      </c>
      <c r="AV35" s="14">
        <v>164.38387895956919</v>
      </c>
      <c r="AW35" s="14">
        <v>166.41687742948102</v>
      </c>
      <c r="AX35" s="14">
        <v>168.48823640903407</v>
      </c>
      <c r="AY35" s="14">
        <v>170.60056379494512</v>
      </c>
      <c r="AZ35" s="14">
        <v>172.75454399481524</v>
      </c>
      <c r="BA35" s="14">
        <v>174.94920207871951</v>
      </c>
      <c r="BB35" s="14">
        <v>177.18716612631115</v>
      </c>
      <c r="BC35" s="14">
        <v>179.46912512571117</v>
      </c>
      <c r="BD35" s="14">
        <v>181.79413706804053</v>
      </c>
      <c r="BE35" s="14">
        <v>184.1635696078452</v>
      </c>
      <c r="BF35" s="14">
        <v>186.57920374143418</v>
      </c>
      <c r="BG35" s="14">
        <v>189.04157726802168</v>
      </c>
      <c r="BI35" s="41" t="s">
        <v>29</v>
      </c>
      <c r="BJ35" s="34">
        <f>IF(ISNUMBER(AO35-K36),(AO35-K36),"N/A")</f>
        <v>40.211982275903779</v>
      </c>
      <c r="BK35" s="34">
        <f>IF(ISNUMBER(AO35-K36),7*(AO35-K36)/30,"N/A")</f>
        <v>9.3827958643775489</v>
      </c>
      <c r="BL35" s="34">
        <f>IF(ISNUMBER(AO35-K36),(AO35-K36)/30,"N/A")</f>
        <v>1.3403994091967926</v>
      </c>
      <c r="BM35" s="34">
        <f>IF(ISNUMBER(AO37-K38),AO37-K38,"N/A")</f>
        <v>-4.0547483089771816</v>
      </c>
      <c r="BN35" s="34">
        <f>IF(ISNUMBER(AO37-K38),7*(AO37-K38)/30,"N/A")</f>
        <v>-0.94610793876134236</v>
      </c>
      <c r="BO35" s="34">
        <f>IF(ISNUMBER(AO37-K38),(AO37-K38)/30,"N/A")</f>
        <v>-0.13515827696590604</v>
      </c>
      <c r="BP35" s="34">
        <f>AO37</f>
        <v>14.945251691022818</v>
      </c>
      <c r="BR35" s="26"/>
      <c r="BS35" s="26"/>
      <c r="BT35" s="26"/>
      <c r="BU35" s="26"/>
      <c r="BV35" s="26"/>
      <c r="BW35" s="26"/>
    </row>
    <row r="36" spans="1:75" x14ac:dyDescent="0.25">
      <c r="A36" s="11"/>
      <c r="B36" s="12" t="s">
        <v>5</v>
      </c>
      <c r="C36" s="13">
        <v>1.1000000000000001</v>
      </c>
      <c r="D36" s="14">
        <v>101</v>
      </c>
      <c r="E36" s="14">
        <v>102</v>
      </c>
      <c r="F36" s="14">
        <v>104</v>
      </c>
      <c r="G36" s="14">
        <v>107</v>
      </c>
      <c r="H36" s="14">
        <v>109</v>
      </c>
      <c r="I36" s="14">
        <v>109</v>
      </c>
      <c r="J36" s="14">
        <v>110</v>
      </c>
      <c r="K36" s="14">
        <v>111</v>
      </c>
      <c r="L36" s="14">
        <v>112</v>
      </c>
      <c r="M36" s="14">
        <v>113</v>
      </c>
      <c r="N36" s="14">
        <v>113</v>
      </c>
      <c r="O36" s="14">
        <v>113</v>
      </c>
      <c r="P36" s="14">
        <v>114</v>
      </c>
      <c r="Q36" s="14">
        <v>114</v>
      </c>
      <c r="R36" s="14">
        <v>114</v>
      </c>
      <c r="S36" s="14">
        <v>114</v>
      </c>
      <c r="T36" s="14">
        <v>115</v>
      </c>
      <c r="U36" s="14">
        <v>115</v>
      </c>
      <c r="V36" s="14">
        <v>115</v>
      </c>
      <c r="W36" s="14">
        <v>115</v>
      </c>
      <c r="X36" s="14">
        <v>115</v>
      </c>
      <c r="Y36" s="14">
        <v>117</v>
      </c>
      <c r="Z36" s="14">
        <v>117</v>
      </c>
      <c r="AA36" s="14">
        <v>117</v>
      </c>
      <c r="AB36" s="14">
        <v>117</v>
      </c>
      <c r="AC36" s="14">
        <v>118</v>
      </c>
      <c r="AD36" s="14">
        <v>118</v>
      </c>
      <c r="AE36" s="14">
        <v>118</v>
      </c>
      <c r="AF36" s="14">
        <v>118</v>
      </c>
      <c r="AG36" s="14">
        <v>118</v>
      </c>
      <c r="AH36" s="14">
        <v>118</v>
      </c>
      <c r="AI36" s="14">
        <v>118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I36" s="38"/>
      <c r="BJ36" s="35"/>
      <c r="BK36" s="35"/>
      <c r="BL36" s="35"/>
      <c r="BM36" s="35"/>
      <c r="BN36" s="35"/>
      <c r="BO36" s="35"/>
      <c r="BP36" s="35"/>
      <c r="BR36" s="26"/>
      <c r="BS36" s="26"/>
      <c r="BT36" s="26"/>
      <c r="BU36" s="26"/>
      <c r="BV36" s="26"/>
      <c r="BW36" s="26"/>
    </row>
    <row r="37" spans="1:75" x14ac:dyDescent="0.25">
      <c r="A37" s="11" t="s">
        <v>10</v>
      </c>
      <c r="B37" s="15" t="s">
        <v>6</v>
      </c>
      <c r="C37" s="13">
        <v>1.1000000000000001</v>
      </c>
      <c r="D37" s="14"/>
      <c r="E37" s="14"/>
      <c r="F37" s="14"/>
      <c r="G37" s="14"/>
      <c r="H37" s="14"/>
      <c r="I37" s="14"/>
      <c r="J37" s="14"/>
      <c r="K37" s="14"/>
      <c r="L37" s="14">
        <v>21.25145178698709</v>
      </c>
      <c r="M37" s="14">
        <v>19.866402249579799</v>
      </c>
      <c r="N37" s="14">
        <v>18.616763303719154</v>
      </c>
      <c r="O37" s="14">
        <v>17.475670425186252</v>
      </c>
      <c r="P37" s="14">
        <v>16.468929425588737</v>
      </c>
      <c r="Q37" s="14">
        <v>15.635700627078172</v>
      </c>
      <c r="R37" s="14">
        <v>14.937396995760055</v>
      </c>
      <c r="S37" s="14">
        <v>14.328893414828006</v>
      </c>
      <c r="T37" s="14">
        <v>13.799014945600153</v>
      </c>
      <c r="U37" s="14">
        <v>13.344616606938576</v>
      </c>
      <c r="V37" s="14">
        <v>12.972794294049166</v>
      </c>
      <c r="W37" s="14">
        <v>12.706213994004425</v>
      </c>
      <c r="X37" s="14">
        <v>12.53699749927317</v>
      </c>
      <c r="Y37" s="14">
        <v>12.428464003343203</v>
      </c>
      <c r="Z37" s="14">
        <v>12.354516313364954</v>
      </c>
      <c r="AA37" s="14">
        <v>12.320348777621106</v>
      </c>
      <c r="AB37" s="14">
        <v>12.329915681082063</v>
      </c>
      <c r="AC37" s="14">
        <v>12.385875182496619</v>
      </c>
      <c r="AD37" s="14">
        <v>12.480805103362147</v>
      </c>
      <c r="AE37" s="14">
        <v>12.612867494621208</v>
      </c>
      <c r="AF37" s="14">
        <v>12.766834294698237</v>
      </c>
      <c r="AG37" s="14">
        <v>12.939880134904278</v>
      </c>
      <c r="AH37" s="14">
        <v>13.133747664154308</v>
      </c>
      <c r="AI37" s="14">
        <v>13.348068189458902</v>
      </c>
      <c r="AJ37" s="14">
        <v>13.579957634309084</v>
      </c>
      <c r="AK37" s="14">
        <v>13.826207894646677</v>
      </c>
      <c r="AL37" s="14">
        <v>14.088570195308755</v>
      </c>
      <c r="AM37" s="14">
        <v>14.361397215015375</v>
      </c>
      <c r="AN37" s="14">
        <v>14.647365364280102</v>
      </c>
      <c r="AO37" s="14">
        <v>14.945251691022818</v>
      </c>
      <c r="AP37" s="14">
        <v>15.250077230334577</v>
      </c>
      <c r="AQ37" s="14">
        <v>15.566024749478098</v>
      </c>
      <c r="AR37" s="14">
        <v>15.893359439919829</v>
      </c>
      <c r="AS37" s="14">
        <v>16.22963741360196</v>
      </c>
      <c r="AT37" s="14">
        <v>16.573724770289672</v>
      </c>
      <c r="AU37" s="14">
        <v>16.928359311499889</v>
      </c>
      <c r="AV37" s="14">
        <v>17.291307730229143</v>
      </c>
      <c r="AW37" s="14">
        <v>17.662379906758574</v>
      </c>
      <c r="AX37" s="14">
        <v>18.040411993436148</v>
      </c>
      <c r="AY37" s="14">
        <v>18.427053622293837</v>
      </c>
      <c r="AZ37" s="14">
        <v>18.822387792320086</v>
      </c>
      <c r="BA37" s="14">
        <v>19.223737717863322</v>
      </c>
      <c r="BB37" s="14">
        <v>19.634843169349381</v>
      </c>
      <c r="BC37" s="14">
        <v>20.055068892903314</v>
      </c>
      <c r="BD37" s="14">
        <v>20.481865090313587</v>
      </c>
      <c r="BE37" s="14">
        <v>20.915892428463945</v>
      </c>
      <c r="BF37" s="14">
        <v>21.359363298108327</v>
      </c>
      <c r="BG37" s="14">
        <v>21.811277584631075</v>
      </c>
      <c r="BI37" s="38"/>
      <c r="BJ37" s="35"/>
      <c r="BK37" s="35"/>
      <c r="BL37" s="35"/>
      <c r="BM37" s="35"/>
      <c r="BN37" s="35"/>
      <c r="BO37" s="35"/>
      <c r="BP37" s="35"/>
      <c r="BR37" s="26"/>
      <c r="BS37" s="26"/>
      <c r="BT37" s="26"/>
      <c r="BU37" s="26"/>
      <c r="BV37" s="26"/>
      <c r="BW37" s="26"/>
    </row>
    <row r="38" spans="1:75" x14ac:dyDescent="0.25">
      <c r="A38" s="11"/>
      <c r="B38" s="12" t="s">
        <v>5</v>
      </c>
      <c r="C38" s="13">
        <v>1.1000000000000001</v>
      </c>
      <c r="D38" s="14">
        <v>31</v>
      </c>
      <c r="E38" s="14">
        <v>26</v>
      </c>
      <c r="F38" s="14">
        <v>25</v>
      </c>
      <c r="G38" s="14">
        <v>26</v>
      </c>
      <c r="H38" s="14">
        <v>20</v>
      </c>
      <c r="I38" s="14">
        <v>19</v>
      </c>
      <c r="J38" s="14">
        <v>18</v>
      </c>
      <c r="K38" s="14">
        <v>19</v>
      </c>
      <c r="L38" s="14">
        <v>19</v>
      </c>
      <c r="M38" s="14">
        <v>17</v>
      </c>
      <c r="N38" s="14">
        <v>14</v>
      </c>
      <c r="O38" s="14">
        <v>13</v>
      </c>
      <c r="P38" s="14">
        <v>13</v>
      </c>
      <c r="Q38" s="14">
        <v>13</v>
      </c>
      <c r="R38" s="14">
        <v>11</v>
      </c>
      <c r="S38" s="14">
        <v>10</v>
      </c>
      <c r="T38" s="14">
        <v>9</v>
      </c>
      <c r="U38" s="14">
        <v>7</v>
      </c>
      <c r="V38" s="14">
        <v>6</v>
      </c>
      <c r="W38" s="14">
        <v>5</v>
      </c>
      <c r="X38" s="14">
        <v>5</v>
      </c>
      <c r="Y38" s="14">
        <v>7</v>
      </c>
      <c r="Z38" s="14">
        <v>4</v>
      </c>
      <c r="AA38" s="14">
        <v>4</v>
      </c>
      <c r="AB38" s="14">
        <v>3</v>
      </c>
      <c r="AC38" s="14">
        <v>4</v>
      </c>
      <c r="AD38" s="14">
        <v>3</v>
      </c>
      <c r="AE38" s="14">
        <v>3</v>
      </c>
      <c r="AF38" s="14">
        <v>3</v>
      </c>
      <c r="AG38" s="14">
        <v>3</v>
      </c>
      <c r="AH38" s="14">
        <v>2</v>
      </c>
      <c r="AI38" s="14">
        <v>2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I38" s="42"/>
      <c r="BJ38" s="36"/>
      <c r="BK38" s="36"/>
      <c r="BL38" s="36"/>
      <c r="BM38" s="36"/>
      <c r="BN38" s="36"/>
      <c r="BO38" s="36"/>
      <c r="BP38" s="36"/>
      <c r="BR38" s="27">
        <v>131</v>
      </c>
      <c r="BS38" s="27">
        <v>40</v>
      </c>
      <c r="BT38" s="27">
        <v>233</v>
      </c>
      <c r="BU38" s="27">
        <v>100</v>
      </c>
      <c r="BV38" s="27">
        <v>1659</v>
      </c>
      <c r="BW38" s="27">
        <v>436</v>
      </c>
    </row>
    <row r="39" spans="1:75" x14ac:dyDescent="0.25">
      <c r="A39" s="7" t="s">
        <v>10</v>
      </c>
      <c r="B39" s="8" t="s">
        <v>21</v>
      </c>
      <c r="C39" s="9">
        <v>1.1000000000000001</v>
      </c>
      <c r="D39" s="10"/>
      <c r="E39" s="10"/>
      <c r="F39" s="10"/>
      <c r="G39" s="10"/>
      <c r="H39" s="10"/>
      <c r="I39" s="10"/>
      <c r="J39" s="10"/>
      <c r="K39" s="10"/>
      <c r="L39" s="10">
        <v>29.490201853297179</v>
      </c>
      <c r="M39" s="10">
        <v>29.962614311750276</v>
      </c>
      <c r="N39" s="10">
        <v>30.420667866156389</v>
      </c>
      <c r="O39" s="10">
        <v>30.86185346207683</v>
      </c>
      <c r="P39" s="10">
        <v>31.291195920359264</v>
      </c>
      <c r="Q39" s="10">
        <v>31.720025477421871</v>
      </c>
      <c r="R39" s="10">
        <v>32.151511220440497</v>
      </c>
      <c r="S39" s="10">
        <v>32.584285452679921</v>
      </c>
      <c r="T39" s="10">
        <v>33.019114717360168</v>
      </c>
      <c r="U39" s="10">
        <v>33.457447678924225</v>
      </c>
      <c r="V39" s="10">
        <v>33.898722469412306</v>
      </c>
      <c r="W39" s="10">
        <v>34.348291728946343</v>
      </c>
      <c r="X39" s="10">
        <v>34.807169286828326</v>
      </c>
      <c r="Y39" s="10">
        <v>35.275344434288733</v>
      </c>
      <c r="Z39" s="10">
        <v>35.752196022808285</v>
      </c>
      <c r="AA39" s="10">
        <v>36.236553060850717</v>
      </c>
      <c r="AB39" s="10">
        <v>36.730010130981121</v>
      </c>
      <c r="AC39" s="10">
        <v>37.233213192341942</v>
      </c>
      <c r="AD39" s="10">
        <v>37.746570474396258</v>
      </c>
      <c r="AE39" s="10">
        <v>38.271088967804182</v>
      </c>
      <c r="AF39" s="10">
        <v>38.806222737141262</v>
      </c>
      <c r="AG39" s="10">
        <v>39.35142918973601</v>
      </c>
      <c r="AH39" s="10">
        <v>39.907516613111589</v>
      </c>
      <c r="AI39" s="10">
        <v>40.475223972843324</v>
      </c>
      <c r="AJ39" s="10">
        <v>41.054486421465697</v>
      </c>
      <c r="AK39" s="10">
        <v>41.645006204855903</v>
      </c>
      <c r="AL39" s="10">
        <v>42.247511111089977</v>
      </c>
      <c r="AM39" s="10">
        <v>42.862272247201361</v>
      </c>
      <c r="AN39" s="10">
        <v>43.489082521426042</v>
      </c>
      <c r="AO39" s="10">
        <v>44.128741898041177</v>
      </c>
      <c r="AP39" s="10">
        <v>44.780960753362393</v>
      </c>
      <c r="AQ39" s="10">
        <v>45.446296282228978</v>
      </c>
      <c r="AR39" s="10">
        <v>46.124764478221714</v>
      </c>
      <c r="AS39" s="10">
        <v>46.816720657600285</v>
      </c>
      <c r="AT39" s="10">
        <v>47.522364493100611</v>
      </c>
      <c r="AU39" s="10">
        <v>48.242130640259262</v>
      </c>
      <c r="AV39" s="10">
        <v>48.975999373075723</v>
      </c>
      <c r="AW39" s="10">
        <v>49.724345861642483</v>
      </c>
      <c r="AX39" s="10">
        <v>50.48713277613345</v>
      </c>
      <c r="AY39" s="10">
        <v>51.264944910071904</v>
      </c>
      <c r="AZ39" s="10">
        <v>52.058036757400487</v>
      </c>
      <c r="BA39" s="10">
        <v>52.866393134550719</v>
      </c>
      <c r="BB39" s="10">
        <v>53.690598587701423</v>
      </c>
      <c r="BC39" s="10">
        <v>54.530943546578875</v>
      </c>
      <c r="BD39" s="10">
        <v>55.387403278964513</v>
      </c>
      <c r="BE39" s="10">
        <v>56.26035451098118</v>
      </c>
      <c r="BF39" s="10">
        <v>57.150263895732579</v>
      </c>
      <c r="BG39" s="10">
        <v>58.057385408633884</v>
      </c>
      <c r="BI39" s="37" t="s">
        <v>30</v>
      </c>
      <c r="BJ39" s="34">
        <f>IF(ISNUMBER(AO39-K40),(AO39-K40),"N/A")</f>
        <v>15.128741898041177</v>
      </c>
      <c r="BK39" s="34">
        <f>IF(ISNUMBER(AO39-K40),7*(AO39-K40)/30,"N/A")</f>
        <v>3.5300397762096081</v>
      </c>
      <c r="BL39" s="35">
        <f>IF(ISNUMBER(AO39-K40),(AO39-K40)/30,"N/A")</f>
        <v>0.50429139660137257</v>
      </c>
      <c r="BM39" s="35">
        <f>IF(ISNUMBER(AO41-K42),AO41-K42,"N/A")</f>
        <v>-2.8716231848564711</v>
      </c>
      <c r="BN39" s="35">
        <f>IF(ISNUMBER(AO41-K42),7*(AO41-K42)/30,"N/A")</f>
        <v>-0.67004540979984328</v>
      </c>
      <c r="BO39" s="35">
        <f>IF(ISNUMBER(AO41-K42),(AO41-K42)/30,"N/A")</f>
        <v>-9.5720772828549031E-2</v>
      </c>
      <c r="BP39" s="35">
        <f>AO41</f>
        <v>4.1283768151435289</v>
      </c>
      <c r="BR39" s="26"/>
      <c r="BS39" s="26"/>
      <c r="BT39" s="26"/>
      <c r="BU39" s="26"/>
      <c r="BV39" s="26"/>
      <c r="BW39" s="26"/>
    </row>
    <row r="40" spans="1:75" x14ac:dyDescent="0.25">
      <c r="A40" s="11"/>
      <c r="B40" s="12" t="s">
        <v>5</v>
      </c>
      <c r="C40" s="13">
        <v>1.1000000000000001</v>
      </c>
      <c r="D40" s="14">
        <v>24</v>
      </c>
      <c r="E40" s="14">
        <v>25</v>
      </c>
      <c r="F40" s="14">
        <v>26</v>
      </c>
      <c r="G40" s="14">
        <v>28</v>
      </c>
      <c r="H40" s="14">
        <v>28</v>
      </c>
      <c r="I40" s="14">
        <v>28</v>
      </c>
      <c r="J40" s="14">
        <v>28</v>
      </c>
      <c r="K40" s="14">
        <v>29</v>
      </c>
      <c r="L40" s="14">
        <v>30</v>
      </c>
      <c r="M40" s="14">
        <v>30</v>
      </c>
      <c r="N40" s="14">
        <v>30</v>
      </c>
      <c r="O40" s="14">
        <v>30</v>
      </c>
      <c r="P40" s="14">
        <v>30</v>
      </c>
      <c r="Q40" s="14">
        <v>30</v>
      </c>
      <c r="R40" s="14">
        <v>30</v>
      </c>
      <c r="S40" s="14">
        <v>30</v>
      </c>
      <c r="T40" s="14">
        <v>30</v>
      </c>
      <c r="U40" s="14">
        <v>30</v>
      </c>
      <c r="V40" s="14">
        <v>30</v>
      </c>
      <c r="W40" s="14">
        <v>30</v>
      </c>
      <c r="X40" s="14">
        <v>30</v>
      </c>
      <c r="Y40" s="14">
        <v>30</v>
      </c>
      <c r="Z40" s="14">
        <v>30</v>
      </c>
      <c r="AA40" s="14">
        <v>30</v>
      </c>
      <c r="AB40" s="14">
        <v>31</v>
      </c>
      <c r="AC40" s="14">
        <v>31</v>
      </c>
      <c r="AD40" s="14">
        <v>31</v>
      </c>
      <c r="AE40" s="14">
        <v>31</v>
      </c>
      <c r="AF40" s="14">
        <v>31</v>
      </c>
      <c r="AG40" s="14">
        <v>31</v>
      </c>
      <c r="AH40" s="14">
        <v>31</v>
      </c>
      <c r="AI40" s="14">
        <v>31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I40" s="38"/>
      <c r="BJ40" s="35"/>
      <c r="BK40" s="35"/>
      <c r="BL40" s="35"/>
      <c r="BM40" s="35"/>
      <c r="BN40" s="35"/>
      <c r="BO40" s="35"/>
      <c r="BP40" s="35"/>
      <c r="BR40" s="26"/>
      <c r="BS40" s="26"/>
      <c r="BT40" s="26"/>
      <c r="BU40" s="26"/>
      <c r="BV40" s="26"/>
      <c r="BW40" s="26"/>
    </row>
    <row r="41" spans="1:75" x14ac:dyDescent="0.25">
      <c r="A41" s="11" t="s">
        <v>10</v>
      </c>
      <c r="B41" s="15" t="s">
        <v>22</v>
      </c>
      <c r="C41" s="13">
        <v>1.1000000000000001</v>
      </c>
      <c r="D41" s="14"/>
      <c r="E41" s="14"/>
      <c r="F41" s="14"/>
      <c r="G41" s="14"/>
      <c r="H41" s="14"/>
      <c r="I41" s="14"/>
      <c r="J41" s="14"/>
      <c r="K41" s="14"/>
      <c r="L41" s="14">
        <v>7.6926425995970664</v>
      </c>
      <c r="M41" s="14">
        <v>7.1317969587061985</v>
      </c>
      <c r="N41" s="14">
        <v>6.6228830071766254</v>
      </c>
      <c r="O41" s="14">
        <v>6.1504692996229906</v>
      </c>
      <c r="P41" s="14">
        <v>5.7245106325629731</v>
      </c>
      <c r="Q41" s="14">
        <v>5.3547804746350129</v>
      </c>
      <c r="R41" s="14">
        <v>5.0294387531773177</v>
      </c>
      <c r="S41" s="14">
        <v>4.7438153107090715</v>
      </c>
      <c r="T41" s="14">
        <v>4.4941686859963719</v>
      </c>
      <c r="U41" s="14">
        <v>4.2772498061233044</v>
      </c>
      <c r="V41" s="14">
        <v>4.087255696904851</v>
      </c>
      <c r="W41" s="14">
        <v>3.9310234548705068</v>
      </c>
      <c r="X41" s="14">
        <v>3.8129531406902286</v>
      </c>
      <c r="Y41" s="14">
        <v>3.7182563002837847</v>
      </c>
      <c r="Z41" s="14">
        <v>3.6463421544295072</v>
      </c>
      <c r="AA41" s="14">
        <v>3.5931535666323606</v>
      </c>
      <c r="AB41" s="14">
        <v>3.5510391748803158</v>
      </c>
      <c r="AC41" s="14">
        <v>3.5321386568456523</v>
      </c>
      <c r="AD41" s="14">
        <v>3.5285763693630767</v>
      </c>
      <c r="AE41" s="14">
        <v>3.5361508515514304</v>
      </c>
      <c r="AF41" s="14">
        <v>3.5629746692249329</v>
      </c>
      <c r="AG41" s="14">
        <v>3.5943536729735306</v>
      </c>
      <c r="AH41" s="14">
        <v>3.6350284835608422</v>
      </c>
      <c r="AI41" s="14">
        <v>3.6834042557251694</v>
      </c>
      <c r="AJ41" s="14">
        <v>3.7397060878822805</v>
      </c>
      <c r="AK41" s="14">
        <v>3.8067646820215315</v>
      </c>
      <c r="AL41" s="14">
        <v>3.8777918584118849</v>
      </c>
      <c r="AM41" s="14">
        <v>3.9568541652602098</v>
      </c>
      <c r="AN41" s="14">
        <v>4.0400095099441735</v>
      </c>
      <c r="AO41" s="14">
        <v>4.1283768151435289</v>
      </c>
      <c r="AP41" s="14">
        <v>4.2224912647068411</v>
      </c>
      <c r="AQ41" s="14">
        <v>4.3188646491532765</v>
      </c>
      <c r="AR41" s="14">
        <v>4.4183269433761652</v>
      </c>
      <c r="AS41" s="14">
        <v>4.5239505469436638</v>
      </c>
      <c r="AT41" s="14">
        <v>4.6339572552254751</v>
      </c>
      <c r="AU41" s="14">
        <v>4.7457692388504222</v>
      </c>
      <c r="AV41" s="14">
        <v>4.8625038338414051</v>
      </c>
      <c r="AW41" s="14">
        <v>4.9825043450288362</v>
      </c>
      <c r="AX41" s="14">
        <v>5.1046221954896094</v>
      </c>
      <c r="AY41" s="14">
        <v>5.2298755803386223</v>
      </c>
      <c r="AZ41" s="14">
        <v>5.3589093371965042</v>
      </c>
      <c r="BA41" s="14">
        <v>5.4920609928474269</v>
      </c>
      <c r="BB41" s="14">
        <v>5.6272200062686135</v>
      </c>
      <c r="BC41" s="14">
        <v>5.7646465513577132</v>
      </c>
      <c r="BD41" s="14">
        <v>5.9062475533442083</v>
      </c>
      <c r="BE41" s="14">
        <v>6.0498151453506726</v>
      </c>
      <c r="BF41" s="14">
        <v>6.1974138894884812</v>
      </c>
      <c r="BG41" s="14">
        <v>6.3473686566588441</v>
      </c>
      <c r="BI41" s="38"/>
      <c r="BJ41" s="35"/>
      <c r="BK41" s="35"/>
      <c r="BL41" s="35"/>
      <c r="BM41" s="35"/>
      <c r="BN41" s="35"/>
      <c r="BO41" s="35"/>
      <c r="BP41" s="35"/>
      <c r="BR41" s="26"/>
      <c r="BS41" s="26"/>
      <c r="BT41" s="26"/>
      <c r="BU41" s="26"/>
      <c r="BV41" s="26"/>
      <c r="BW41" s="26"/>
    </row>
    <row r="42" spans="1:75" ht="15.75" thickBot="1" x14ac:dyDescent="0.3">
      <c r="A42" s="16"/>
      <c r="B42" s="17" t="s">
        <v>5</v>
      </c>
      <c r="C42" s="18">
        <v>1.1000000000000001</v>
      </c>
      <c r="D42" s="19">
        <v>9</v>
      </c>
      <c r="E42" s="19">
        <v>8</v>
      </c>
      <c r="F42" s="19">
        <v>8</v>
      </c>
      <c r="G42" s="19">
        <v>8</v>
      </c>
      <c r="H42" s="19">
        <v>7</v>
      </c>
      <c r="I42" s="19">
        <v>6</v>
      </c>
      <c r="J42" s="19">
        <v>5</v>
      </c>
      <c r="K42" s="19">
        <v>7</v>
      </c>
      <c r="L42" s="19">
        <v>7</v>
      </c>
      <c r="M42" s="19">
        <v>5</v>
      </c>
      <c r="N42" s="19">
        <v>4</v>
      </c>
      <c r="O42" s="19">
        <v>4</v>
      </c>
      <c r="P42" s="19">
        <v>4</v>
      </c>
      <c r="Q42" s="19">
        <v>4</v>
      </c>
      <c r="R42" s="19">
        <v>4</v>
      </c>
      <c r="S42" s="19">
        <v>4</v>
      </c>
      <c r="T42" s="19">
        <v>3</v>
      </c>
      <c r="U42" s="19">
        <v>2</v>
      </c>
      <c r="V42" s="19">
        <v>2</v>
      </c>
      <c r="W42" s="19">
        <v>2</v>
      </c>
      <c r="X42" s="19">
        <v>2</v>
      </c>
      <c r="Y42" s="19">
        <v>2</v>
      </c>
      <c r="Z42" s="19">
        <v>1</v>
      </c>
      <c r="AA42" s="19">
        <v>1</v>
      </c>
      <c r="AB42" s="19">
        <v>2</v>
      </c>
      <c r="AC42" s="19">
        <v>2</v>
      </c>
      <c r="AD42" s="19">
        <v>2</v>
      </c>
      <c r="AE42" s="19">
        <v>2</v>
      </c>
      <c r="AF42" s="19">
        <v>2</v>
      </c>
      <c r="AG42" s="19">
        <v>2</v>
      </c>
      <c r="AH42" s="19">
        <v>1</v>
      </c>
      <c r="AI42" s="19">
        <v>1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I42" s="39"/>
      <c r="BJ42" s="40"/>
      <c r="BK42" s="40"/>
      <c r="BL42" s="40"/>
      <c r="BM42" s="40"/>
      <c r="BN42" s="40"/>
      <c r="BO42" s="40"/>
      <c r="BP42" s="40"/>
      <c r="BR42" s="28"/>
      <c r="BS42" s="28"/>
      <c r="BT42" s="28"/>
      <c r="BU42" s="28"/>
      <c r="BV42" s="28"/>
      <c r="BW42" s="28"/>
    </row>
    <row r="43" spans="1:75" ht="15" customHeight="1" x14ac:dyDescent="0.25">
      <c r="A43" s="7" t="s">
        <v>11</v>
      </c>
      <c r="B43" s="15" t="s">
        <v>4</v>
      </c>
      <c r="C43" s="13">
        <v>1.1000000000000001</v>
      </c>
      <c r="D43" s="14"/>
      <c r="E43" s="14"/>
      <c r="F43" s="14"/>
      <c r="G43" s="14"/>
      <c r="H43" s="14"/>
      <c r="I43" s="14"/>
      <c r="J43" s="14"/>
      <c r="K43" s="14"/>
      <c r="L43" s="14">
        <v>35.510394671841738</v>
      </c>
      <c r="M43" s="14">
        <v>36.014557421717861</v>
      </c>
      <c r="N43" s="14">
        <v>36.510085923851925</v>
      </c>
      <c r="O43" s="14">
        <v>36.990038491822524</v>
      </c>
      <c r="P43" s="14">
        <v>37.463607306981302</v>
      </c>
      <c r="Q43" s="14">
        <v>37.943666710646447</v>
      </c>
      <c r="R43" s="14">
        <v>38.436324541889903</v>
      </c>
      <c r="S43" s="14">
        <v>38.942764179485096</v>
      </c>
      <c r="T43" s="14">
        <v>39.455745730781025</v>
      </c>
      <c r="U43" s="14">
        <v>39.972936831419062</v>
      </c>
      <c r="V43" s="14">
        <v>40.496823245374358</v>
      </c>
      <c r="W43" s="14">
        <v>41.032201064047968</v>
      </c>
      <c r="X43" s="14">
        <v>41.581231765715465</v>
      </c>
      <c r="Y43" s="14">
        <v>42.142572469531885</v>
      </c>
      <c r="Z43" s="14">
        <v>42.714360770303301</v>
      </c>
      <c r="AA43" s="14">
        <v>43.295380207328598</v>
      </c>
      <c r="AB43" s="14">
        <v>43.887972157593069</v>
      </c>
      <c r="AC43" s="14">
        <v>44.493576523173751</v>
      </c>
      <c r="AD43" s="14">
        <v>45.112416016416105</v>
      </c>
      <c r="AE43" s="14">
        <v>45.744331797583484</v>
      </c>
      <c r="AF43" s="14">
        <v>46.38811645703926</v>
      </c>
      <c r="AG43" s="14">
        <v>47.043559681865354</v>
      </c>
      <c r="AH43" s="14">
        <v>47.712545481499738</v>
      </c>
      <c r="AI43" s="14">
        <v>48.396059804337696</v>
      </c>
      <c r="AJ43" s="14">
        <v>49.093701759221418</v>
      </c>
      <c r="AK43" s="14">
        <v>49.804911203950738</v>
      </c>
      <c r="AL43" s="14">
        <v>50.530223750753279</v>
      </c>
      <c r="AM43" s="14">
        <v>51.269824683246505</v>
      </c>
      <c r="AN43" s="14">
        <v>52.023866076274132</v>
      </c>
      <c r="AO43" s="14">
        <v>52.793629428789693</v>
      </c>
      <c r="AP43" s="14">
        <v>53.578184935395697</v>
      </c>
      <c r="AQ43" s="14">
        <v>54.378649522631513</v>
      </c>
      <c r="AR43" s="14">
        <v>55.194703133372428</v>
      </c>
      <c r="AS43" s="14">
        <v>56.026956529144144</v>
      </c>
      <c r="AT43" s="14">
        <v>56.875598923231827</v>
      </c>
      <c r="AU43" s="14">
        <v>57.741355997334658</v>
      </c>
      <c r="AV43" s="14">
        <v>58.623844970141739</v>
      </c>
      <c r="AW43" s="14">
        <v>59.523683611203566</v>
      </c>
      <c r="AX43" s="14">
        <v>60.440464979864061</v>
      </c>
      <c r="AY43" s="14">
        <v>61.375380919947212</v>
      </c>
      <c r="AZ43" s="14">
        <v>62.328736666637845</v>
      </c>
      <c r="BA43" s="14">
        <v>63.300066335727507</v>
      </c>
      <c r="BB43" s="14">
        <v>64.290571274847039</v>
      </c>
      <c r="BC43" s="14">
        <v>65.300559789415331</v>
      </c>
      <c r="BD43" s="14">
        <v>66.329577807016051</v>
      </c>
      <c r="BE43" s="14">
        <v>67.378241397582912</v>
      </c>
      <c r="BF43" s="14">
        <v>68.447360739336702</v>
      </c>
      <c r="BG43" s="14">
        <v>69.537166803788352</v>
      </c>
      <c r="BI43" s="41" t="s">
        <v>29</v>
      </c>
      <c r="BJ43" s="34">
        <f>IF(ISNUMBER(AO43-K44),(AO43-K44),"N/A")</f>
        <v>17.793629428789693</v>
      </c>
      <c r="BK43" s="34">
        <f>IF(ISNUMBER(AO43-K44),7*(AO43-K44)/30,"N/A")</f>
        <v>4.1518468667175945</v>
      </c>
      <c r="BL43" s="34">
        <f>IF(ISNUMBER(AO43-K44),(AO43-K44)/30,"N/A")</f>
        <v>0.59312098095965637</v>
      </c>
      <c r="BM43" s="34">
        <f>IF(ISNUMBER(AO45-K46),AO45-K46,"N/A")</f>
        <v>-4.007269095628418</v>
      </c>
      <c r="BN43" s="34">
        <f>IF(ISNUMBER(AO45-K46),7*(AO45-K46)/30,"N/A")</f>
        <v>-0.93502945564663098</v>
      </c>
      <c r="BO43" s="34">
        <f>IF(ISNUMBER(AO45-K46),(AO45-K46)/30,"N/A")</f>
        <v>-0.13357563652094726</v>
      </c>
      <c r="BP43" s="34">
        <f>AO45</f>
        <v>6.992730904371582</v>
      </c>
      <c r="BR43" s="26"/>
      <c r="BS43" s="26"/>
      <c r="BT43" s="26"/>
      <c r="BU43" s="26"/>
      <c r="BV43" s="26"/>
      <c r="BW43" s="26"/>
    </row>
    <row r="44" spans="1:75" x14ac:dyDescent="0.25">
      <c r="A44" s="11"/>
      <c r="B44" s="12" t="s">
        <v>5</v>
      </c>
      <c r="C44" s="13">
        <v>1.1000000000000001</v>
      </c>
      <c r="D44" s="14">
        <v>32</v>
      </c>
      <c r="E44" s="14">
        <v>32</v>
      </c>
      <c r="F44" s="14">
        <v>32</v>
      </c>
      <c r="G44" s="14">
        <v>33</v>
      </c>
      <c r="H44" s="14">
        <v>34</v>
      </c>
      <c r="I44" s="14">
        <v>35</v>
      </c>
      <c r="J44" s="14">
        <v>35</v>
      </c>
      <c r="K44" s="14">
        <v>35</v>
      </c>
      <c r="L44" s="14">
        <v>35</v>
      </c>
      <c r="M44" s="14">
        <v>35</v>
      </c>
      <c r="N44" s="14">
        <v>35</v>
      </c>
      <c r="O44" s="14">
        <v>35</v>
      </c>
      <c r="P44" s="14">
        <v>35</v>
      </c>
      <c r="Q44" s="14">
        <v>35</v>
      </c>
      <c r="R44" s="14">
        <v>35</v>
      </c>
      <c r="S44" s="14">
        <v>35</v>
      </c>
      <c r="T44" s="14">
        <v>35</v>
      </c>
      <c r="U44" s="14">
        <v>35</v>
      </c>
      <c r="V44" s="14">
        <v>35</v>
      </c>
      <c r="W44" s="14">
        <v>35</v>
      </c>
      <c r="X44" s="14">
        <v>35</v>
      </c>
      <c r="Y44" s="14">
        <v>35</v>
      </c>
      <c r="Z44" s="14">
        <v>35</v>
      </c>
      <c r="AA44" s="14">
        <v>35</v>
      </c>
      <c r="AB44" s="14">
        <v>35</v>
      </c>
      <c r="AC44" s="14">
        <v>35</v>
      </c>
      <c r="AD44" s="14">
        <v>35</v>
      </c>
      <c r="AE44" s="14">
        <v>35</v>
      </c>
      <c r="AF44" s="14">
        <v>35</v>
      </c>
      <c r="AG44" s="14">
        <v>35</v>
      </c>
      <c r="AH44" s="14">
        <v>35</v>
      </c>
      <c r="AI44" s="14">
        <v>35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I44" s="38"/>
      <c r="BJ44" s="35"/>
      <c r="BK44" s="35"/>
      <c r="BL44" s="35"/>
      <c r="BM44" s="35"/>
      <c r="BN44" s="35"/>
      <c r="BO44" s="35"/>
      <c r="BP44" s="35"/>
      <c r="BR44" s="26"/>
      <c r="BS44" s="26"/>
      <c r="BT44" s="26"/>
      <c r="BU44" s="26"/>
      <c r="BV44" s="26"/>
      <c r="BW44" s="26"/>
    </row>
    <row r="45" spans="1:75" x14ac:dyDescent="0.25">
      <c r="A45" s="11" t="s">
        <v>11</v>
      </c>
      <c r="B45" s="15" t="s">
        <v>6</v>
      </c>
      <c r="C45" s="13">
        <v>1.1000000000000001</v>
      </c>
      <c r="D45" s="14"/>
      <c r="E45" s="14"/>
      <c r="F45" s="14"/>
      <c r="G45" s="14"/>
      <c r="H45" s="14"/>
      <c r="I45" s="14"/>
      <c r="J45" s="14"/>
      <c r="K45" s="14"/>
      <c r="L45" s="14">
        <v>10.080937045693918</v>
      </c>
      <c r="M45" s="14">
        <v>9.4309761402932981</v>
      </c>
      <c r="N45" s="14">
        <v>8.842193774713305</v>
      </c>
      <c r="O45" s="14">
        <v>8.3051343567384119</v>
      </c>
      <c r="P45" s="14">
        <v>7.831493622487141</v>
      </c>
      <c r="Q45" s="14">
        <v>7.438321452109335</v>
      </c>
      <c r="R45" s="14">
        <v>7.1084372895314214</v>
      </c>
      <c r="S45" s="14">
        <v>6.8210767116416431</v>
      </c>
      <c r="T45" s="14">
        <v>6.5684179891898946</v>
      </c>
      <c r="U45" s="14">
        <v>6.3492726151755283</v>
      </c>
      <c r="V45" s="14">
        <v>6.1694854014732936</v>
      </c>
      <c r="W45" s="14">
        <v>6.0389582111937585</v>
      </c>
      <c r="X45" s="14">
        <v>5.9536326805614461</v>
      </c>
      <c r="Y45" s="14">
        <v>5.8980490255942017</v>
      </c>
      <c r="Z45" s="14">
        <v>5.8587738077468989</v>
      </c>
      <c r="AA45" s="14">
        <v>5.8375996966166506</v>
      </c>
      <c r="AB45" s="14">
        <v>5.8363151112351863</v>
      </c>
      <c r="AC45" s="14">
        <v>5.8573087668603421</v>
      </c>
      <c r="AD45" s="14">
        <v>5.8966888595492346</v>
      </c>
      <c r="AE45" s="14">
        <v>5.9530139619842206</v>
      </c>
      <c r="AF45" s="14">
        <v>6.0202507175416544</v>
      </c>
      <c r="AG45" s="14">
        <v>6.0966478404708289</v>
      </c>
      <c r="AH45" s="14">
        <v>6.1823541656486656</v>
      </c>
      <c r="AI45" s="14">
        <v>6.2774398373632865</v>
      </c>
      <c r="AJ45" s="14">
        <v>6.3808788810974635</v>
      </c>
      <c r="AK45" s="14">
        <v>6.4907745309976246</v>
      </c>
      <c r="AL45" s="14">
        <v>6.6079193646043786</v>
      </c>
      <c r="AM45" s="14">
        <v>6.7304917321515516</v>
      </c>
      <c r="AN45" s="14">
        <v>6.8589509718005894</v>
      </c>
      <c r="AO45" s="14">
        <v>6.992730904371582</v>
      </c>
      <c r="AP45" s="14">
        <v>7.129457130349814</v>
      </c>
      <c r="AQ45" s="14">
        <v>7.2715864202267246</v>
      </c>
      <c r="AR45" s="14">
        <v>7.418746961374266</v>
      </c>
      <c r="AS45" s="14">
        <v>7.5697562311524376</v>
      </c>
      <c r="AT45" s="14">
        <v>7.7246475021917647</v>
      </c>
      <c r="AU45" s="14">
        <v>7.8843583736929661</v>
      </c>
      <c r="AV45" s="14">
        <v>8.0478033900267647</v>
      </c>
      <c r="AW45" s="14">
        <v>8.2148216618282284</v>
      </c>
      <c r="AX45" s="14">
        <v>8.3849769008069295</v>
      </c>
      <c r="AY45" s="14">
        <v>8.5589008849430535</v>
      </c>
      <c r="AZ45" s="14">
        <v>8.7366690167948988</v>
      </c>
      <c r="BA45" s="14">
        <v>8.9173216397445412</v>
      </c>
      <c r="BB45" s="14">
        <v>9.1023441007578683</v>
      </c>
      <c r="BC45" s="14">
        <v>9.2914004019096055</v>
      </c>
      <c r="BD45" s="14">
        <v>9.4833938116427312</v>
      </c>
      <c r="BE45" s="14">
        <v>9.6787250390309101</v>
      </c>
      <c r="BF45" s="14">
        <v>9.8781120769239781</v>
      </c>
      <c r="BG45" s="14">
        <v>10.081339024274655</v>
      </c>
      <c r="BI45" s="38"/>
      <c r="BJ45" s="35"/>
      <c r="BK45" s="35"/>
      <c r="BL45" s="35"/>
      <c r="BM45" s="35"/>
      <c r="BN45" s="35"/>
      <c r="BO45" s="35"/>
      <c r="BP45" s="35"/>
    </row>
    <row r="46" spans="1:75" x14ac:dyDescent="0.25">
      <c r="A46" s="11"/>
      <c r="B46" s="12" t="s">
        <v>5</v>
      </c>
      <c r="C46" s="13">
        <v>1.1000000000000001</v>
      </c>
      <c r="D46" s="14">
        <v>16</v>
      </c>
      <c r="E46" s="14">
        <v>15</v>
      </c>
      <c r="F46" s="14">
        <v>13</v>
      </c>
      <c r="G46" s="14">
        <v>11</v>
      </c>
      <c r="H46" s="14">
        <v>11</v>
      </c>
      <c r="I46" s="14">
        <v>11</v>
      </c>
      <c r="J46" s="14">
        <v>11</v>
      </c>
      <c r="K46" s="14">
        <v>11</v>
      </c>
      <c r="L46" s="14">
        <v>10</v>
      </c>
      <c r="M46" s="14">
        <v>8</v>
      </c>
      <c r="N46" s="14">
        <v>6</v>
      </c>
      <c r="O46" s="14">
        <v>5</v>
      </c>
      <c r="P46" s="14">
        <v>5</v>
      </c>
      <c r="Q46" s="14">
        <v>5</v>
      </c>
      <c r="R46" s="14">
        <v>5</v>
      </c>
      <c r="S46" s="14">
        <v>5</v>
      </c>
      <c r="T46" s="14">
        <v>2</v>
      </c>
      <c r="U46" s="14">
        <v>2</v>
      </c>
      <c r="V46" s="14">
        <v>2</v>
      </c>
      <c r="W46" s="14">
        <v>1</v>
      </c>
      <c r="X46" s="14">
        <v>1</v>
      </c>
      <c r="Y46" s="14">
        <v>1</v>
      </c>
      <c r="Z46" s="14">
        <v>1</v>
      </c>
      <c r="AA46" s="14">
        <v>1</v>
      </c>
      <c r="AB46" s="14">
        <v>1</v>
      </c>
      <c r="AC46" s="14">
        <v>1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I46" s="42"/>
      <c r="BJ46" s="36"/>
      <c r="BK46" s="36"/>
      <c r="BL46" s="36"/>
      <c r="BM46" s="36"/>
      <c r="BN46" s="36"/>
      <c r="BO46" s="36"/>
      <c r="BP46" s="36"/>
      <c r="BR46" s="27">
        <v>45</v>
      </c>
      <c r="BS46" s="27">
        <v>15</v>
      </c>
      <c r="BT46" s="27">
        <v>85</v>
      </c>
      <c r="BU46" s="27">
        <v>31</v>
      </c>
      <c r="BV46" s="27">
        <v>418</v>
      </c>
      <c r="BW46" s="27">
        <v>109</v>
      </c>
    </row>
    <row r="47" spans="1:75" x14ac:dyDescent="0.25">
      <c r="A47" s="7" t="s">
        <v>11</v>
      </c>
      <c r="B47" s="8" t="s">
        <v>21</v>
      </c>
      <c r="C47" s="9">
        <v>1.1000000000000001</v>
      </c>
      <c r="D47" s="10"/>
      <c r="E47" s="10"/>
      <c r="F47" s="10"/>
      <c r="G47" s="10"/>
      <c r="H47" s="10"/>
      <c r="I47" s="10"/>
      <c r="J47" s="10"/>
      <c r="K47" s="10"/>
      <c r="L47" s="10" t="s">
        <v>41</v>
      </c>
      <c r="M47" s="10" t="s">
        <v>41</v>
      </c>
      <c r="N47" s="10" t="s">
        <v>41</v>
      </c>
      <c r="O47" s="10" t="s">
        <v>41</v>
      </c>
      <c r="P47" s="10" t="s">
        <v>41</v>
      </c>
      <c r="Q47" s="10" t="s">
        <v>41</v>
      </c>
      <c r="R47" s="10" t="s">
        <v>41</v>
      </c>
      <c r="S47" s="10" t="s">
        <v>41</v>
      </c>
      <c r="T47" s="10" t="s">
        <v>41</v>
      </c>
      <c r="U47" s="10" t="s">
        <v>41</v>
      </c>
      <c r="V47" s="10" t="s">
        <v>41</v>
      </c>
      <c r="W47" s="10" t="s">
        <v>41</v>
      </c>
      <c r="X47" s="10" t="s">
        <v>41</v>
      </c>
      <c r="Y47" s="10" t="s">
        <v>41</v>
      </c>
      <c r="Z47" s="10" t="s">
        <v>41</v>
      </c>
      <c r="AA47" s="10" t="s">
        <v>41</v>
      </c>
      <c r="AB47" s="10" t="s">
        <v>41</v>
      </c>
      <c r="AC47" s="10" t="s">
        <v>41</v>
      </c>
      <c r="AD47" s="10" t="s">
        <v>41</v>
      </c>
      <c r="AE47" s="10" t="s">
        <v>41</v>
      </c>
      <c r="AF47" s="10" t="s">
        <v>41</v>
      </c>
      <c r="AG47" s="10" t="s">
        <v>41</v>
      </c>
      <c r="AH47" s="10" t="s">
        <v>41</v>
      </c>
      <c r="AI47" s="10" t="s">
        <v>41</v>
      </c>
      <c r="AJ47" s="10" t="s">
        <v>41</v>
      </c>
      <c r="AK47" s="10" t="s">
        <v>41</v>
      </c>
      <c r="AL47" s="10" t="s">
        <v>41</v>
      </c>
      <c r="AM47" s="10" t="s">
        <v>41</v>
      </c>
      <c r="AN47" s="10" t="s">
        <v>41</v>
      </c>
      <c r="AO47" s="10" t="s">
        <v>41</v>
      </c>
      <c r="AP47" s="10" t="s">
        <v>41</v>
      </c>
      <c r="AQ47" s="10" t="s">
        <v>41</v>
      </c>
      <c r="AR47" s="10" t="s">
        <v>41</v>
      </c>
      <c r="AS47" s="10" t="s">
        <v>41</v>
      </c>
      <c r="AT47" s="10" t="s">
        <v>41</v>
      </c>
      <c r="AU47" s="10" t="s">
        <v>41</v>
      </c>
      <c r="AV47" s="10" t="s">
        <v>41</v>
      </c>
      <c r="AW47" s="10" t="s">
        <v>41</v>
      </c>
      <c r="AX47" s="10" t="s">
        <v>41</v>
      </c>
      <c r="AY47" s="10" t="s">
        <v>41</v>
      </c>
      <c r="AZ47" s="10" t="s">
        <v>41</v>
      </c>
      <c r="BA47" s="10" t="s">
        <v>41</v>
      </c>
      <c r="BB47" s="10" t="s">
        <v>41</v>
      </c>
      <c r="BC47" s="10" t="s">
        <v>41</v>
      </c>
      <c r="BD47" s="10" t="s">
        <v>41</v>
      </c>
      <c r="BE47" s="10" t="s">
        <v>41</v>
      </c>
      <c r="BF47" s="10" t="s">
        <v>41</v>
      </c>
      <c r="BG47" s="10" t="s">
        <v>41</v>
      </c>
      <c r="BI47" s="37" t="s">
        <v>30</v>
      </c>
      <c r="BJ47" s="34" t="str">
        <f>IF(ISNUMBER(AO47-K48),(AO47-K48),"N/A")</f>
        <v>N/A</v>
      </c>
      <c r="BK47" s="34" t="str">
        <f>IF(ISNUMBER(AO47-K48),7*(AO47-K48)/30,"N/A")</f>
        <v>N/A</v>
      </c>
      <c r="BL47" s="35" t="str">
        <f>IF(ISNUMBER(AO47-K48),(AO47-K48)/30,"N/A")</f>
        <v>N/A</v>
      </c>
      <c r="BM47" s="35" t="str">
        <f>IF(ISNUMBER(AO49-K50),AO49-K50,"N/A")</f>
        <v>N/A</v>
      </c>
      <c r="BN47" s="35" t="str">
        <f>IF(ISNUMBER(AO49-K50),7*(AO49-K50)/30,"N/A")</f>
        <v>N/A</v>
      </c>
      <c r="BO47" s="35" t="str">
        <f>IF(ISNUMBER(AO49-K50),(AO49-K50)/30,"N/A")</f>
        <v>N/A</v>
      </c>
      <c r="BP47" s="35" t="str">
        <f>AO49</f>
        <v>N/A</v>
      </c>
    </row>
    <row r="48" spans="1:75" x14ac:dyDescent="0.25">
      <c r="A48" s="11"/>
      <c r="B48" s="12" t="s">
        <v>5</v>
      </c>
      <c r="C48" s="13">
        <v>1.1000000000000001</v>
      </c>
      <c r="D48" s="14">
        <v>4</v>
      </c>
      <c r="E48" s="14">
        <v>4</v>
      </c>
      <c r="F48" s="14">
        <v>4</v>
      </c>
      <c r="G48" s="14">
        <v>4</v>
      </c>
      <c r="H48" s="14">
        <v>4</v>
      </c>
      <c r="I48" s="14">
        <v>4</v>
      </c>
      <c r="J48" s="14">
        <v>4</v>
      </c>
      <c r="K48" s="14">
        <v>4</v>
      </c>
      <c r="L48" s="14">
        <v>4</v>
      </c>
      <c r="M48" s="14">
        <v>4</v>
      </c>
      <c r="N48" s="14">
        <v>4</v>
      </c>
      <c r="O48" s="14">
        <v>4</v>
      </c>
      <c r="P48" s="14">
        <v>4</v>
      </c>
      <c r="Q48" s="14">
        <v>4</v>
      </c>
      <c r="R48" s="14">
        <v>4</v>
      </c>
      <c r="S48" s="14">
        <v>4</v>
      </c>
      <c r="T48" s="14">
        <v>4</v>
      </c>
      <c r="U48" s="14">
        <v>4</v>
      </c>
      <c r="V48" s="14">
        <v>4</v>
      </c>
      <c r="W48" s="14">
        <v>4</v>
      </c>
      <c r="X48" s="14">
        <v>4</v>
      </c>
      <c r="Y48" s="14">
        <v>4</v>
      </c>
      <c r="Z48" s="14">
        <v>4</v>
      </c>
      <c r="AA48" s="14">
        <v>4</v>
      </c>
      <c r="AB48" s="14">
        <v>4</v>
      </c>
      <c r="AC48" s="14">
        <v>4</v>
      </c>
      <c r="AD48" s="14">
        <v>4</v>
      </c>
      <c r="AE48" s="14">
        <v>4</v>
      </c>
      <c r="AF48" s="14">
        <v>4</v>
      </c>
      <c r="AG48" s="14">
        <v>4</v>
      </c>
      <c r="AH48" s="14">
        <v>4</v>
      </c>
      <c r="AI48" s="14">
        <v>4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I48" s="38"/>
      <c r="BJ48" s="35"/>
      <c r="BK48" s="35"/>
      <c r="BL48" s="35"/>
      <c r="BM48" s="35"/>
      <c r="BN48" s="35"/>
      <c r="BO48" s="35"/>
      <c r="BP48" s="35"/>
    </row>
    <row r="49" spans="1:75" x14ac:dyDescent="0.25">
      <c r="A49" s="11" t="s">
        <v>11</v>
      </c>
      <c r="B49" s="15" t="s">
        <v>22</v>
      </c>
      <c r="C49" s="13">
        <v>1.1000000000000001</v>
      </c>
      <c r="D49" s="14"/>
      <c r="E49" s="14"/>
      <c r="F49" s="14"/>
      <c r="G49" s="14"/>
      <c r="H49" s="14"/>
      <c r="I49" s="14"/>
      <c r="J49" s="14"/>
      <c r="K49" s="14"/>
      <c r="L49" s="14" t="s">
        <v>41</v>
      </c>
      <c r="M49" s="14" t="s">
        <v>41</v>
      </c>
      <c r="N49" s="14" t="s">
        <v>41</v>
      </c>
      <c r="O49" s="14" t="s">
        <v>41</v>
      </c>
      <c r="P49" s="14" t="s">
        <v>41</v>
      </c>
      <c r="Q49" s="14" t="s">
        <v>41</v>
      </c>
      <c r="R49" s="14" t="s">
        <v>41</v>
      </c>
      <c r="S49" s="14" t="s">
        <v>41</v>
      </c>
      <c r="T49" s="14" t="s">
        <v>41</v>
      </c>
      <c r="U49" s="14" t="s">
        <v>41</v>
      </c>
      <c r="V49" s="14" t="s">
        <v>41</v>
      </c>
      <c r="W49" s="14" t="s">
        <v>41</v>
      </c>
      <c r="X49" s="14" t="s">
        <v>41</v>
      </c>
      <c r="Y49" s="14" t="s">
        <v>41</v>
      </c>
      <c r="Z49" s="14" t="s">
        <v>41</v>
      </c>
      <c r="AA49" s="14" t="s">
        <v>41</v>
      </c>
      <c r="AB49" s="14" t="s">
        <v>41</v>
      </c>
      <c r="AC49" s="14" t="s">
        <v>41</v>
      </c>
      <c r="AD49" s="14" t="s">
        <v>41</v>
      </c>
      <c r="AE49" s="14" t="s">
        <v>41</v>
      </c>
      <c r="AF49" s="14" t="s">
        <v>41</v>
      </c>
      <c r="AG49" s="14" t="s">
        <v>41</v>
      </c>
      <c r="AH49" s="14" t="s">
        <v>41</v>
      </c>
      <c r="AI49" s="14" t="s">
        <v>41</v>
      </c>
      <c r="AJ49" s="14" t="s">
        <v>41</v>
      </c>
      <c r="AK49" s="14" t="s">
        <v>41</v>
      </c>
      <c r="AL49" s="14" t="s">
        <v>41</v>
      </c>
      <c r="AM49" s="14" t="s">
        <v>41</v>
      </c>
      <c r="AN49" s="14" t="s">
        <v>41</v>
      </c>
      <c r="AO49" s="14" t="s">
        <v>41</v>
      </c>
      <c r="AP49" s="14" t="s">
        <v>41</v>
      </c>
      <c r="AQ49" s="14" t="s">
        <v>41</v>
      </c>
      <c r="AR49" s="14" t="s">
        <v>41</v>
      </c>
      <c r="AS49" s="14" t="s">
        <v>41</v>
      </c>
      <c r="AT49" s="14" t="s">
        <v>41</v>
      </c>
      <c r="AU49" s="14" t="s">
        <v>41</v>
      </c>
      <c r="AV49" s="14" t="s">
        <v>41</v>
      </c>
      <c r="AW49" s="14" t="s">
        <v>41</v>
      </c>
      <c r="AX49" s="14" t="s">
        <v>41</v>
      </c>
      <c r="AY49" s="14" t="s">
        <v>41</v>
      </c>
      <c r="AZ49" s="14" t="s">
        <v>41</v>
      </c>
      <c r="BA49" s="14" t="s">
        <v>41</v>
      </c>
      <c r="BB49" s="14" t="s">
        <v>41</v>
      </c>
      <c r="BC49" s="14" t="s">
        <v>41</v>
      </c>
      <c r="BD49" s="14" t="s">
        <v>41</v>
      </c>
      <c r="BE49" s="14" t="s">
        <v>41</v>
      </c>
      <c r="BF49" s="14" t="s">
        <v>41</v>
      </c>
      <c r="BG49" s="14" t="s">
        <v>41</v>
      </c>
      <c r="BI49" s="38"/>
      <c r="BJ49" s="35"/>
      <c r="BK49" s="35"/>
      <c r="BL49" s="35"/>
      <c r="BM49" s="35"/>
      <c r="BN49" s="35"/>
      <c r="BO49" s="35"/>
      <c r="BP49" s="35"/>
    </row>
    <row r="50" spans="1:75" ht="15.75" thickBot="1" x14ac:dyDescent="0.3">
      <c r="A50" s="16"/>
      <c r="B50" s="17" t="s">
        <v>5</v>
      </c>
      <c r="C50" s="18">
        <v>1.1000000000000001</v>
      </c>
      <c r="D50" s="19">
        <v>1</v>
      </c>
      <c r="E50" s="19">
        <v>1</v>
      </c>
      <c r="F50" s="19">
        <v>1</v>
      </c>
      <c r="G50" s="19">
        <v>1</v>
      </c>
      <c r="H50" s="19">
        <v>1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I50" s="39"/>
      <c r="BJ50" s="40"/>
      <c r="BK50" s="40"/>
      <c r="BL50" s="40"/>
      <c r="BM50" s="40"/>
      <c r="BN50" s="40"/>
      <c r="BO50" s="40"/>
      <c r="BP50" s="40"/>
      <c r="BR50" s="30"/>
      <c r="BS50" s="30"/>
      <c r="BT50" s="30"/>
      <c r="BU50" s="30"/>
      <c r="BV50" s="30"/>
      <c r="BW50" s="30"/>
    </row>
    <row r="51" spans="1:75" ht="15" customHeight="1" x14ac:dyDescent="0.25">
      <c r="A51" s="7" t="s">
        <v>12</v>
      </c>
      <c r="B51" s="15" t="s">
        <v>4</v>
      </c>
      <c r="C51" s="13">
        <v>1.1000000000000001</v>
      </c>
      <c r="D51" s="14"/>
      <c r="E51" s="14"/>
      <c r="F51" s="14"/>
      <c r="G51" s="14"/>
      <c r="H51" s="14"/>
      <c r="I51" s="14"/>
      <c r="J51" s="14"/>
      <c r="K51" s="14"/>
      <c r="L51" s="14">
        <v>282.66289350965673</v>
      </c>
      <c r="M51" s="14">
        <v>285.29053824371198</v>
      </c>
      <c r="N51" s="14">
        <v>287.86453349423232</v>
      </c>
      <c r="O51" s="14">
        <v>290.3539866762884</v>
      </c>
      <c r="P51" s="14">
        <v>292.80966563707716</v>
      </c>
      <c r="Q51" s="14">
        <v>295.2975666851363</v>
      </c>
      <c r="R51" s="14">
        <v>297.85144291735281</v>
      </c>
      <c r="S51" s="14">
        <v>300.47606160207852</v>
      </c>
      <c r="T51" s="14">
        <v>303.13680913342597</v>
      </c>
      <c r="U51" s="14">
        <v>305.82054368952799</v>
      </c>
      <c r="V51" s="14">
        <v>308.53865067657239</v>
      </c>
      <c r="W51" s="14">
        <v>311.31541418948893</v>
      </c>
      <c r="X51" s="14">
        <v>314.16190566233041</v>
      </c>
      <c r="Y51" s="14">
        <v>317.07219560961153</v>
      </c>
      <c r="Z51" s="14">
        <v>320.03666215516955</v>
      </c>
      <c r="AA51" s="14">
        <v>323.04967199254105</v>
      </c>
      <c r="AB51" s="14">
        <v>326.12243120969356</v>
      </c>
      <c r="AC51" s="14">
        <v>329.26213715358233</v>
      </c>
      <c r="AD51" s="14">
        <v>332.46996528121053</v>
      </c>
      <c r="AE51" s="14">
        <v>335.74565291871539</v>
      </c>
      <c r="AF51" s="14">
        <v>339.08342974441371</v>
      </c>
      <c r="AG51" s="14">
        <v>342.48195399791121</v>
      </c>
      <c r="AH51" s="14">
        <v>345.950557949109</v>
      </c>
      <c r="AI51" s="14">
        <v>349.49421818911645</v>
      </c>
      <c r="AJ51" s="14">
        <v>353.11085068966781</v>
      </c>
      <c r="AK51" s="14">
        <v>356.79795881320871</v>
      </c>
      <c r="AL51" s="14">
        <v>360.5583030621271</v>
      </c>
      <c r="AM51" s="14">
        <v>364.39292818527235</v>
      </c>
      <c r="AN51" s="14">
        <v>368.30247963458169</v>
      </c>
      <c r="AO51" s="14">
        <v>372.29345988927275</v>
      </c>
      <c r="AP51" s="14">
        <v>376.36127968808341</v>
      </c>
      <c r="AQ51" s="14">
        <v>380.51153984850924</v>
      </c>
      <c r="AR51" s="14">
        <v>384.74272488346844</v>
      </c>
      <c r="AS51" s="14">
        <v>389.05791494618472</v>
      </c>
      <c r="AT51" s="14">
        <v>393.45811430543216</v>
      </c>
      <c r="AU51" s="14">
        <v>397.94696532696457</v>
      </c>
      <c r="AV51" s="14">
        <v>402.52268620996824</v>
      </c>
      <c r="AW51" s="14">
        <v>407.1884020219361</v>
      </c>
      <c r="AX51" s="14">
        <v>411.94220919746795</v>
      </c>
      <c r="AY51" s="14">
        <v>416.79003663458337</v>
      </c>
      <c r="AZ51" s="14">
        <v>421.73345159278961</v>
      </c>
      <c r="BA51" s="14">
        <v>426.7702680575178</v>
      </c>
      <c r="BB51" s="14">
        <v>431.90646039244018</v>
      </c>
      <c r="BC51" s="14">
        <v>437.14360480825133</v>
      </c>
      <c r="BD51" s="14">
        <v>442.4795949749747</v>
      </c>
      <c r="BE51" s="14">
        <v>447.91755359651802</v>
      </c>
      <c r="BF51" s="14">
        <v>453.46153529214371</v>
      </c>
      <c r="BG51" s="14">
        <v>459.11278488641733</v>
      </c>
      <c r="BI51" s="41" t="s">
        <v>29</v>
      </c>
      <c r="BJ51" s="34">
        <f>IF(ISNUMBER(AO51-K52),(AO51-K52),"N/A")</f>
        <v>89.293459889272754</v>
      </c>
      <c r="BK51" s="34">
        <f>IF(ISNUMBER(AO51-K52),7*(AO51-K52)/30,"N/A")</f>
        <v>20.835140640830311</v>
      </c>
      <c r="BL51" s="34">
        <f>IF(ISNUMBER(AO51-K52),(AO51-K52)/30,"N/A")</f>
        <v>2.9764486629757583</v>
      </c>
      <c r="BM51" s="34">
        <f>IF(ISNUMBER(AO53-K54),AO53-K54,"N/A")</f>
        <v>-23.266192170670571</v>
      </c>
      <c r="BN51" s="34">
        <f>IF(ISNUMBER(AO53-K54),7*(AO53-K54)/30,"N/A")</f>
        <v>-5.4287781731564673</v>
      </c>
      <c r="BO51" s="34">
        <f>IF(ISNUMBER(AO53-K54),(AO53-K54)/30,"N/A")</f>
        <v>-0.7755397390223524</v>
      </c>
      <c r="BP51" s="34">
        <f>AO53</f>
        <v>33.733807829329429</v>
      </c>
      <c r="BR51" s="26"/>
      <c r="BS51" s="26"/>
      <c r="BT51" s="26"/>
      <c r="BU51" s="26"/>
      <c r="BV51" s="26"/>
      <c r="BW51" s="26"/>
    </row>
    <row r="52" spans="1:75" x14ac:dyDescent="0.25">
      <c r="A52" s="11"/>
      <c r="B52" s="12" t="s">
        <v>5</v>
      </c>
      <c r="C52" s="13">
        <v>1.1000000000000001</v>
      </c>
      <c r="D52" s="14">
        <v>258</v>
      </c>
      <c r="E52" s="14">
        <v>264</v>
      </c>
      <c r="F52" s="14">
        <v>267</v>
      </c>
      <c r="G52" s="14">
        <v>270</v>
      </c>
      <c r="H52" s="14">
        <v>271</v>
      </c>
      <c r="I52" s="14">
        <v>273</v>
      </c>
      <c r="J52" s="14">
        <v>275</v>
      </c>
      <c r="K52" s="14">
        <v>283</v>
      </c>
      <c r="L52" s="14">
        <v>286</v>
      </c>
      <c r="M52" s="14">
        <v>286</v>
      </c>
      <c r="N52" s="14">
        <v>287</v>
      </c>
      <c r="O52" s="14">
        <v>288</v>
      </c>
      <c r="P52" s="14">
        <v>288</v>
      </c>
      <c r="Q52" s="14">
        <v>288</v>
      </c>
      <c r="R52" s="14">
        <v>289</v>
      </c>
      <c r="S52" s="14">
        <v>295</v>
      </c>
      <c r="T52" s="14">
        <v>298</v>
      </c>
      <c r="U52" s="14">
        <v>300</v>
      </c>
      <c r="V52" s="14">
        <v>300</v>
      </c>
      <c r="W52" s="14">
        <v>300</v>
      </c>
      <c r="X52" s="14">
        <v>300</v>
      </c>
      <c r="Y52" s="14">
        <v>302</v>
      </c>
      <c r="Z52" s="14">
        <v>302</v>
      </c>
      <c r="AA52" s="14">
        <v>303</v>
      </c>
      <c r="AB52" s="14">
        <v>303</v>
      </c>
      <c r="AC52" s="14">
        <v>303</v>
      </c>
      <c r="AD52" s="14">
        <v>303</v>
      </c>
      <c r="AE52" s="14">
        <v>303</v>
      </c>
      <c r="AF52" s="14">
        <v>305</v>
      </c>
      <c r="AG52" s="14">
        <v>305</v>
      </c>
      <c r="AH52" s="14">
        <v>305</v>
      </c>
      <c r="AI52" s="14">
        <v>306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I52" s="38"/>
      <c r="BJ52" s="35"/>
      <c r="BK52" s="35"/>
      <c r="BL52" s="35"/>
      <c r="BM52" s="35"/>
      <c r="BN52" s="35"/>
      <c r="BO52" s="35"/>
      <c r="BP52" s="35"/>
      <c r="BR52" s="26"/>
      <c r="BS52" s="26"/>
      <c r="BT52" s="26"/>
      <c r="BU52" s="26"/>
      <c r="BV52" s="26"/>
      <c r="BW52" s="26"/>
    </row>
    <row r="53" spans="1:75" x14ac:dyDescent="0.25">
      <c r="A53" s="11" t="s">
        <v>12</v>
      </c>
      <c r="B53" s="15" t="s">
        <v>6</v>
      </c>
      <c r="C53" s="13">
        <v>1.1000000000000001</v>
      </c>
      <c r="D53" s="14"/>
      <c r="E53" s="14"/>
      <c r="F53" s="14"/>
      <c r="G53" s="14"/>
      <c r="H53" s="14"/>
      <c r="I53" s="14"/>
      <c r="J53" s="14"/>
      <c r="K53" s="14"/>
      <c r="L53" s="14">
        <v>47.761921344020024</v>
      </c>
      <c r="M53" s="14">
        <v>44.638504188742409</v>
      </c>
      <c r="N53" s="14">
        <v>41.823991696125823</v>
      </c>
      <c r="O53" s="14">
        <v>39.253084735615175</v>
      </c>
      <c r="P53" s="14">
        <v>36.984597787472609</v>
      </c>
      <c r="Q53" s="14">
        <v>35.108827317231167</v>
      </c>
      <c r="R53" s="14">
        <v>33.53736802070695</v>
      </c>
      <c r="S53" s="14">
        <v>32.167842658548985</v>
      </c>
      <c r="T53" s="14">
        <v>30.978909394684674</v>
      </c>
      <c r="U53" s="14">
        <v>29.963045868107095</v>
      </c>
      <c r="V53" s="14">
        <v>29.132489220194483</v>
      </c>
      <c r="W53" s="14">
        <v>28.539453035813956</v>
      </c>
      <c r="X53" s="14">
        <v>28.166712166949274</v>
      </c>
      <c r="Y53" s="14">
        <v>27.928923177634648</v>
      </c>
      <c r="Z53" s="14">
        <v>27.76901109338554</v>
      </c>
      <c r="AA53" s="14">
        <v>27.699655020695687</v>
      </c>
      <c r="AB53" s="14">
        <v>27.729872847836106</v>
      </c>
      <c r="AC53" s="14">
        <v>27.863950446326339</v>
      </c>
      <c r="AD53" s="14">
        <v>28.085762073527683</v>
      </c>
      <c r="AE53" s="14">
        <v>28.392029628879076</v>
      </c>
      <c r="AF53" s="14">
        <v>28.746746718666373</v>
      </c>
      <c r="AG53" s="14">
        <v>29.144178722648448</v>
      </c>
      <c r="AH53" s="14">
        <v>29.589256855709589</v>
      </c>
      <c r="AI53" s="14">
        <v>30.080785676528567</v>
      </c>
      <c r="AJ53" s="14">
        <v>30.611771163101579</v>
      </c>
      <c r="AK53" s="14">
        <v>31.175564505643429</v>
      </c>
      <c r="AL53" s="14">
        <v>31.776158619717528</v>
      </c>
      <c r="AM53" s="14">
        <v>32.399578079309514</v>
      </c>
      <c r="AN53" s="14">
        <v>33.053050955963307</v>
      </c>
      <c r="AO53" s="14">
        <v>33.733807829329429</v>
      </c>
      <c r="AP53" s="14">
        <v>34.430677437617398</v>
      </c>
      <c r="AQ53" s="14">
        <v>35.152352920904917</v>
      </c>
      <c r="AR53" s="14">
        <v>35.90017519528142</v>
      </c>
      <c r="AS53" s="14">
        <v>36.668686477230942</v>
      </c>
      <c r="AT53" s="14">
        <v>37.454483362787855</v>
      </c>
      <c r="AU53" s="14">
        <v>38.264259549756275</v>
      </c>
      <c r="AV53" s="14">
        <v>39.093034757667944</v>
      </c>
      <c r="AW53" s="14">
        <v>39.940487539555235</v>
      </c>
      <c r="AX53" s="14">
        <v>40.803828838166844</v>
      </c>
      <c r="AY53" s="14">
        <v>41.686991812717935</v>
      </c>
      <c r="AZ53" s="14">
        <v>42.590109063659781</v>
      </c>
      <c r="BA53" s="14">
        <v>43.506700371517574</v>
      </c>
      <c r="BB53" s="14">
        <v>44.445602871244276</v>
      </c>
      <c r="BC53" s="14">
        <v>45.405440730091797</v>
      </c>
      <c r="BD53" s="14">
        <v>46.380314500589556</v>
      </c>
      <c r="BE53" s="14">
        <v>47.371578305756195</v>
      </c>
      <c r="BF53" s="14">
        <v>48.384700645312982</v>
      </c>
      <c r="BG53" s="14">
        <v>49.417046801843185</v>
      </c>
      <c r="BI53" s="38"/>
      <c r="BJ53" s="35"/>
      <c r="BK53" s="35"/>
      <c r="BL53" s="35"/>
      <c r="BM53" s="35"/>
      <c r="BN53" s="35"/>
      <c r="BO53" s="35"/>
      <c r="BP53" s="35"/>
      <c r="BR53" s="26"/>
      <c r="BS53" s="26"/>
      <c r="BT53" s="26"/>
      <c r="BU53" s="26"/>
      <c r="BV53" s="26"/>
      <c r="BW53" s="26"/>
    </row>
    <row r="54" spans="1:75" x14ac:dyDescent="0.25">
      <c r="A54" s="11"/>
      <c r="B54" s="12" t="s">
        <v>5</v>
      </c>
      <c r="C54" s="13">
        <v>1.1000000000000001</v>
      </c>
      <c r="D54" s="14">
        <v>90</v>
      </c>
      <c r="E54" s="14">
        <v>83</v>
      </c>
      <c r="F54" s="14">
        <v>75</v>
      </c>
      <c r="G54" s="14">
        <v>48</v>
      </c>
      <c r="H54" s="14">
        <v>41</v>
      </c>
      <c r="I54" s="14">
        <v>36</v>
      </c>
      <c r="J54" s="14">
        <v>38</v>
      </c>
      <c r="K54" s="14">
        <v>57</v>
      </c>
      <c r="L54" s="14">
        <v>44</v>
      </c>
      <c r="M54" s="14">
        <v>38</v>
      </c>
      <c r="N54" s="14">
        <v>26</v>
      </c>
      <c r="O54" s="14">
        <v>12</v>
      </c>
      <c r="P54" s="14">
        <v>10</v>
      </c>
      <c r="Q54" s="14">
        <v>9</v>
      </c>
      <c r="R54" s="14">
        <v>8</v>
      </c>
      <c r="S54" s="14">
        <v>18</v>
      </c>
      <c r="T54" s="14">
        <v>16</v>
      </c>
      <c r="U54" s="14">
        <v>16</v>
      </c>
      <c r="V54" s="14">
        <v>2</v>
      </c>
      <c r="W54" s="14">
        <v>2</v>
      </c>
      <c r="X54" s="14">
        <v>1</v>
      </c>
      <c r="Y54" s="14">
        <v>15</v>
      </c>
      <c r="Z54" s="14">
        <v>11</v>
      </c>
      <c r="AA54" s="14">
        <v>12</v>
      </c>
      <c r="AB54" s="14">
        <v>9</v>
      </c>
      <c r="AC54" s="14">
        <v>9</v>
      </c>
      <c r="AD54" s="14">
        <v>6</v>
      </c>
      <c r="AE54" s="14">
        <v>6</v>
      </c>
      <c r="AF54" s="14">
        <v>8</v>
      </c>
      <c r="AG54" s="14">
        <v>7</v>
      </c>
      <c r="AH54" s="14">
        <v>7</v>
      </c>
      <c r="AI54" s="14">
        <v>8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I54" s="42"/>
      <c r="BJ54" s="36"/>
      <c r="BK54" s="36"/>
      <c r="BL54" s="36"/>
      <c r="BM54" s="36"/>
      <c r="BN54" s="36"/>
      <c r="BO54" s="36"/>
      <c r="BP54" s="36"/>
      <c r="BR54" s="27">
        <v>126</v>
      </c>
      <c r="BS54" s="27">
        <v>51</v>
      </c>
      <c r="BT54" s="27">
        <v>283</v>
      </c>
      <c r="BU54" s="27">
        <v>172</v>
      </c>
      <c r="BV54" s="27">
        <v>1320</v>
      </c>
      <c r="BW54" s="27">
        <v>355</v>
      </c>
    </row>
    <row r="55" spans="1:75" x14ac:dyDescent="0.25">
      <c r="A55" s="7" t="s">
        <v>12</v>
      </c>
      <c r="B55" s="8" t="s">
        <v>21</v>
      </c>
      <c r="C55" s="9">
        <v>1.1000000000000001</v>
      </c>
      <c r="D55" s="10"/>
      <c r="E55" s="10"/>
      <c r="F55" s="10"/>
      <c r="G55" s="10"/>
      <c r="H55" s="10"/>
      <c r="I55" s="10"/>
      <c r="J55" s="10"/>
      <c r="K55" s="10"/>
      <c r="L55" s="10">
        <v>76.892889799075419</v>
      </c>
      <c r="M55" s="10">
        <v>77.751025734010071</v>
      </c>
      <c r="N55" s="10">
        <v>78.58320440251633</v>
      </c>
      <c r="O55" s="10">
        <v>79.385387641599664</v>
      </c>
      <c r="P55" s="10">
        <v>80.165248886577515</v>
      </c>
      <c r="Q55" s="10">
        <v>80.943691926136012</v>
      </c>
      <c r="R55" s="10">
        <v>81.727013204056362</v>
      </c>
      <c r="S55" s="10">
        <v>82.511921288459689</v>
      </c>
      <c r="T55" s="10">
        <v>83.299536962963884</v>
      </c>
      <c r="U55" s="10">
        <v>84.093404366663208</v>
      </c>
      <c r="V55" s="10">
        <v>84.892612321523586</v>
      </c>
      <c r="W55" s="10">
        <v>85.706340599203529</v>
      </c>
      <c r="X55" s="10">
        <v>86.536991434551922</v>
      </c>
      <c r="Y55" s="10">
        <v>87.384152994379647</v>
      </c>
      <c r="Z55" s="10">
        <v>88.247091929369176</v>
      </c>
      <c r="AA55" s="10">
        <v>89.123358821798618</v>
      </c>
      <c r="AB55" s="10">
        <v>90.016185945834039</v>
      </c>
      <c r="AC55" s="10">
        <v>90.926752746263773</v>
      </c>
      <c r="AD55" s="10">
        <v>91.855488739827777</v>
      </c>
      <c r="AE55" s="10">
        <v>92.80446498505124</v>
      </c>
      <c r="AF55" s="10">
        <v>93.772724693175576</v>
      </c>
      <c r="AG55" s="10">
        <v>94.759102628671769</v>
      </c>
      <c r="AH55" s="10">
        <v>95.765059583717417</v>
      </c>
      <c r="AI55" s="10">
        <v>96.792080011617884</v>
      </c>
      <c r="AJ55" s="10">
        <v>97.840049166266226</v>
      </c>
      <c r="AK55" s="10">
        <v>98.908266413074699</v>
      </c>
      <c r="AL55" s="10">
        <v>99.998157847258909</v>
      </c>
      <c r="AM55" s="10">
        <v>101.11031965681563</v>
      </c>
      <c r="AN55" s="10">
        <v>102.24426088205905</v>
      </c>
      <c r="AO55" s="10">
        <v>103.40141933557699</v>
      </c>
      <c r="AP55" s="10">
        <v>104.58130622022041</v>
      </c>
      <c r="AQ55" s="10">
        <v>105.78491226199337</v>
      </c>
      <c r="AR55" s="10">
        <v>107.01227170409898</v>
      </c>
      <c r="AS55" s="10">
        <v>108.26402970795178</v>
      </c>
      <c r="AT55" s="10">
        <v>109.54055243927775</v>
      </c>
      <c r="AU55" s="10">
        <v>110.84262645355545</v>
      </c>
      <c r="AV55" s="10">
        <v>112.17020985017973</v>
      </c>
      <c r="AW55" s="10">
        <v>113.52397887963699</v>
      </c>
      <c r="AX55" s="10">
        <v>114.90386482228637</v>
      </c>
      <c r="AY55" s="10">
        <v>116.31093115047831</v>
      </c>
      <c r="AZ55" s="10">
        <v>117.74563981094261</v>
      </c>
      <c r="BA55" s="10">
        <v>119.20795441789684</v>
      </c>
      <c r="BB55" s="10">
        <v>120.69893917386838</v>
      </c>
      <c r="BC55" s="10">
        <v>122.21912036806047</v>
      </c>
      <c r="BD55" s="10">
        <v>123.76845102376112</v>
      </c>
      <c r="BE55" s="10">
        <v>125.34760968306318</v>
      </c>
      <c r="BF55" s="10">
        <v>126.95744863103198</v>
      </c>
      <c r="BG55" s="10">
        <v>128.59842608519168</v>
      </c>
      <c r="BI55" s="37" t="s">
        <v>30</v>
      </c>
      <c r="BJ55" s="34">
        <f>IF(ISNUMBER(AO55-K56),(AO55-K56),"N/A")</f>
        <v>27.401419335576989</v>
      </c>
      <c r="BK55" s="34">
        <f>IF(ISNUMBER(AO55-K56),7*(AO55-K56)/30,"N/A")</f>
        <v>6.3936645116346309</v>
      </c>
      <c r="BL55" s="35">
        <f>IF(ISNUMBER(AO55-K56),(AO55-K56)/30,"N/A")</f>
        <v>0.91338064451923295</v>
      </c>
      <c r="BM55" s="35">
        <f>IF(ISNUMBER(AO57-K58),AO57-K58,"N/A")</f>
        <v>-8.3882727547750893</v>
      </c>
      <c r="BN55" s="35">
        <f>IF(ISNUMBER(AO57-K58),7*(AO57-K58)/30,"N/A")</f>
        <v>-1.9572636427808543</v>
      </c>
      <c r="BO55" s="35">
        <f>IF(ISNUMBER(AO57-K58),(AO57-K58)/30,"N/A")</f>
        <v>-0.27960909182583632</v>
      </c>
      <c r="BP55" s="35">
        <f>AO57</f>
        <v>7.6117272452249107</v>
      </c>
    </row>
    <row r="56" spans="1:75" x14ac:dyDescent="0.25">
      <c r="A56" s="11"/>
      <c r="B56" s="12" t="s">
        <v>5</v>
      </c>
      <c r="C56" s="13">
        <v>1.1000000000000001</v>
      </c>
      <c r="D56" s="14">
        <v>66</v>
      </c>
      <c r="E56" s="14">
        <v>68</v>
      </c>
      <c r="F56" s="14">
        <v>70</v>
      </c>
      <c r="G56" s="14">
        <v>70</v>
      </c>
      <c r="H56" s="14">
        <v>70</v>
      </c>
      <c r="I56" s="14">
        <v>71</v>
      </c>
      <c r="J56" s="14">
        <v>73</v>
      </c>
      <c r="K56" s="14">
        <v>76</v>
      </c>
      <c r="L56" s="14">
        <v>76</v>
      </c>
      <c r="M56" s="14">
        <v>76</v>
      </c>
      <c r="N56" s="14">
        <v>76</v>
      </c>
      <c r="O56" s="14">
        <v>76</v>
      </c>
      <c r="P56" s="14">
        <v>76</v>
      </c>
      <c r="Q56" s="14">
        <v>76</v>
      </c>
      <c r="R56" s="14">
        <v>76</v>
      </c>
      <c r="S56" s="14">
        <v>77</v>
      </c>
      <c r="T56" s="14">
        <v>78</v>
      </c>
      <c r="U56" s="14">
        <v>79</v>
      </c>
      <c r="V56" s="14">
        <v>79</v>
      </c>
      <c r="W56" s="14">
        <v>79</v>
      </c>
      <c r="X56" s="14">
        <v>79</v>
      </c>
      <c r="Y56" s="14">
        <v>80</v>
      </c>
      <c r="Z56" s="14">
        <v>80</v>
      </c>
      <c r="AA56" s="14">
        <v>80</v>
      </c>
      <c r="AB56" s="14">
        <v>80</v>
      </c>
      <c r="AC56" s="14">
        <v>80</v>
      </c>
      <c r="AD56" s="14">
        <v>80</v>
      </c>
      <c r="AE56" s="14">
        <v>80</v>
      </c>
      <c r="AF56" s="14">
        <v>80</v>
      </c>
      <c r="AG56" s="14">
        <v>80</v>
      </c>
      <c r="AH56" s="14">
        <v>80</v>
      </c>
      <c r="AI56" s="14">
        <v>81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I56" s="38"/>
      <c r="BJ56" s="35"/>
      <c r="BK56" s="35"/>
      <c r="BL56" s="35"/>
      <c r="BM56" s="35"/>
      <c r="BN56" s="35"/>
      <c r="BO56" s="35"/>
      <c r="BP56" s="35"/>
      <c r="BR56" s="26"/>
      <c r="BS56" s="26"/>
      <c r="BT56" s="26"/>
      <c r="BU56" s="26"/>
      <c r="BV56" s="26"/>
      <c r="BW56" s="26"/>
    </row>
    <row r="57" spans="1:75" x14ac:dyDescent="0.25">
      <c r="A57" s="11" t="s">
        <v>12</v>
      </c>
      <c r="B57" s="15" t="s">
        <v>22</v>
      </c>
      <c r="C57" s="13">
        <v>1.1000000000000001</v>
      </c>
      <c r="D57" s="14"/>
      <c r="E57" s="14"/>
      <c r="F57" s="14"/>
      <c r="G57" s="14"/>
      <c r="H57" s="14"/>
      <c r="I57" s="14"/>
      <c r="J57" s="14"/>
      <c r="K57" s="14"/>
      <c r="L57" s="14">
        <v>14.368425872041872</v>
      </c>
      <c r="M57" s="14">
        <v>13.323439630995944</v>
      </c>
      <c r="N57" s="14">
        <v>12.374153853522571</v>
      </c>
      <c r="O57" s="14">
        <v>11.496539525066861</v>
      </c>
      <c r="P57" s="14">
        <v>10.705129900916221</v>
      </c>
      <c r="Q57" s="14">
        <v>10.017297789024322</v>
      </c>
      <c r="R57" s="14">
        <v>9.4113503534047975</v>
      </c>
      <c r="S57" s="14">
        <v>8.8780235122816222</v>
      </c>
      <c r="T57" s="14">
        <v>8.4099621916506813</v>
      </c>
      <c r="U57" s="14">
        <v>8.0029813190316723</v>
      </c>
      <c r="V57" s="14">
        <v>7.6463298554519259</v>
      </c>
      <c r="W57" s="14">
        <v>7.3511735988827489</v>
      </c>
      <c r="X57" s="14">
        <v>7.1259661268575138</v>
      </c>
      <c r="Y57" s="14">
        <v>6.9472622584114525</v>
      </c>
      <c r="Z57" s="14">
        <v>6.8089484343564308</v>
      </c>
      <c r="AA57" s="14">
        <v>6.703356062355752</v>
      </c>
      <c r="AB57" s="14">
        <v>6.62017549453466</v>
      </c>
      <c r="AC57" s="14">
        <v>6.5779636716812977</v>
      </c>
      <c r="AD57" s="14">
        <v>6.5650198540674962</v>
      </c>
      <c r="AE57" s="14">
        <v>6.5746945715274192</v>
      </c>
      <c r="AF57" s="14">
        <v>6.6189178180122923</v>
      </c>
      <c r="AG57" s="14">
        <v>6.6725112170981031</v>
      </c>
      <c r="AH57" s="14">
        <v>6.7421530576564876</v>
      </c>
      <c r="AI57" s="14">
        <v>6.825296521047969</v>
      </c>
      <c r="AJ57" s="14">
        <v>6.9240039267195614</v>
      </c>
      <c r="AK57" s="14">
        <v>7.0412363157428732</v>
      </c>
      <c r="AL57" s="14">
        <v>7.1670478523614767</v>
      </c>
      <c r="AM57" s="14">
        <v>7.3072505571613267</v>
      </c>
      <c r="AN57" s="14">
        <v>7.4552894572310571</v>
      </c>
      <c r="AO57" s="14">
        <v>7.6117272452249107</v>
      </c>
      <c r="AP57" s="14">
        <v>7.7793581361446282</v>
      </c>
      <c r="AQ57" s="14">
        <v>7.9508533193479902</v>
      </c>
      <c r="AR57" s="14">
        <v>8.1271659578165671</v>
      </c>
      <c r="AS57" s="14">
        <v>8.3163613829684095</v>
      </c>
      <c r="AT57" s="14">
        <v>8.5130118206873604</v>
      </c>
      <c r="AU57" s="14">
        <v>8.7122216588646086</v>
      </c>
      <c r="AV57" s="14">
        <v>8.9207216441406167</v>
      </c>
      <c r="AW57" s="14">
        <v>9.1348203984061449</v>
      </c>
      <c r="AX57" s="14">
        <v>9.3525703576450248</v>
      </c>
      <c r="AY57" s="14">
        <v>9.5758901377892727</v>
      </c>
      <c r="AZ57" s="14">
        <v>9.8062258211309743</v>
      </c>
      <c r="BA57" s="14">
        <v>10.044453802719817</v>
      </c>
      <c r="BB57" s="14">
        <v>10.285578611868672</v>
      </c>
      <c r="BC57" s="14">
        <v>10.530745117887083</v>
      </c>
      <c r="BD57" s="14">
        <v>10.782885911852061</v>
      </c>
      <c r="BE57" s="14">
        <v>11.039032493746042</v>
      </c>
      <c r="BF57" s="14">
        <v>11.302017414211024</v>
      </c>
      <c r="BG57" s="14">
        <v>11.569116484149752</v>
      </c>
      <c r="BI57" s="38"/>
      <c r="BJ57" s="35"/>
      <c r="BK57" s="35"/>
      <c r="BL57" s="35"/>
      <c r="BM57" s="35"/>
      <c r="BN57" s="35"/>
      <c r="BO57" s="35"/>
      <c r="BP57" s="35"/>
      <c r="BR57" s="26"/>
      <c r="BS57" s="26"/>
      <c r="BT57" s="26"/>
      <c r="BU57" s="26"/>
      <c r="BV57" s="26"/>
      <c r="BW57" s="26"/>
    </row>
    <row r="58" spans="1:75" ht="15.75" thickBot="1" x14ac:dyDescent="0.3">
      <c r="A58" s="16"/>
      <c r="B58" s="17" t="s">
        <v>5</v>
      </c>
      <c r="C58" s="18">
        <v>1.1000000000000001</v>
      </c>
      <c r="D58" s="19">
        <v>27</v>
      </c>
      <c r="E58" s="19">
        <v>28</v>
      </c>
      <c r="F58" s="19">
        <v>27</v>
      </c>
      <c r="G58" s="19">
        <v>18</v>
      </c>
      <c r="H58" s="19">
        <v>14</v>
      </c>
      <c r="I58" s="19">
        <v>10</v>
      </c>
      <c r="J58" s="19">
        <v>12</v>
      </c>
      <c r="K58" s="19">
        <v>16</v>
      </c>
      <c r="L58" s="19">
        <v>12</v>
      </c>
      <c r="M58" s="19">
        <v>11</v>
      </c>
      <c r="N58" s="19">
        <v>9</v>
      </c>
      <c r="O58" s="19">
        <v>3</v>
      </c>
      <c r="P58" s="19">
        <v>3</v>
      </c>
      <c r="Q58" s="19">
        <v>3</v>
      </c>
      <c r="R58" s="19">
        <v>2</v>
      </c>
      <c r="S58" s="19">
        <v>4</v>
      </c>
      <c r="T58" s="19">
        <v>3</v>
      </c>
      <c r="U58" s="19">
        <v>3</v>
      </c>
      <c r="V58" s="19">
        <v>0</v>
      </c>
      <c r="W58" s="19">
        <v>0</v>
      </c>
      <c r="X58" s="19">
        <v>0</v>
      </c>
      <c r="Y58" s="19">
        <v>4</v>
      </c>
      <c r="Z58" s="19">
        <v>3</v>
      </c>
      <c r="AA58" s="19">
        <v>3</v>
      </c>
      <c r="AB58" s="19">
        <v>3</v>
      </c>
      <c r="AC58" s="19">
        <v>2</v>
      </c>
      <c r="AD58" s="19">
        <v>2</v>
      </c>
      <c r="AE58" s="19">
        <v>2</v>
      </c>
      <c r="AF58" s="19">
        <v>2</v>
      </c>
      <c r="AG58" s="19">
        <v>2</v>
      </c>
      <c r="AH58" s="19">
        <v>2</v>
      </c>
      <c r="AI58" s="19">
        <v>3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I58" s="39"/>
      <c r="BJ58" s="40"/>
      <c r="BK58" s="40"/>
      <c r="BL58" s="40"/>
      <c r="BM58" s="40"/>
      <c r="BN58" s="40"/>
      <c r="BO58" s="40"/>
      <c r="BP58" s="40"/>
      <c r="BR58" s="28"/>
      <c r="BS58" s="28"/>
      <c r="BT58" s="28"/>
      <c r="BU58" s="28"/>
      <c r="BV58" s="28"/>
      <c r="BW58" s="28"/>
    </row>
    <row r="59" spans="1:75" ht="15" customHeight="1" x14ac:dyDescent="0.25">
      <c r="A59" s="7" t="s">
        <v>13</v>
      </c>
      <c r="B59" s="15" t="s">
        <v>4</v>
      </c>
      <c r="C59" s="13">
        <v>1.1000000000000001</v>
      </c>
      <c r="D59" s="14"/>
      <c r="E59" s="14"/>
      <c r="F59" s="14"/>
      <c r="G59" s="14"/>
      <c r="H59" s="14"/>
      <c r="I59" s="14"/>
      <c r="J59" s="14"/>
      <c r="K59" s="14"/>
      <c r="L59" s="14">
        <v>127.35316158940314</v>
      </c>
      <c r="M59" s="14">
        <v>128.686763613067</v>
      </c>
      <c r="N59" s="14">
        <v>129.9879207923874</v>
      </c>
      <c r="O59" s="14">
        <v>131.24414289363227</v>
      </c>
      <c r="P59" s="14">
        <v>132.48292042292317</v>
      </c>
      <c r="Q59" s="14">
        <v>133.73708280576273</v>
      </c>
      <c r="R59" s="14">
        <v>135.02491847120106</v>
      </c>
      <c r="S59" s="14">
        <v>136.34800232991066</v>
      </c>
      <c r="T59" s="14">
        <v>137.69064876905489</v>
      </c>
      <c r="U59" s="14">
        <v>139.04559340231012</v>
      </c>
      <c r="V59" s="14">
        <v>140.41766763995486</v>
      </c>
      <c r="W59" s="14">
        <v>141.8187665132242</v>
      </c>
      <c r="X59" s="14">
        <v>143.25439209093352</v>
      </c>
      <c r="Y59" s="14">
        <v>144.72218002489251</v>
      </c>
      <c r="Z59" s="14">
        <v>146.21729808700127</v>
      </c>
      <c r="AA59" s="14">
        <v>147.73731348753114</v>
      </c>
      <c r="AB59" s="14">
        <v>149.28731234816837</v>
      </c>
      <c r="AC59" s="14">
        <v>150.87076219404324</v>
      </c>
      <c r="AD59" s="14">
        <v>152.48826846974134</v>
      </c>
      <c r="AE59" s="14">
        <v>154.14003873862845</v>
      </c>
      <c r="AF59" s="14">
        <v>155.82345958273362</v>
      </c>
      <c r="AG59" s="14">
        <v>157.53770187476724</v>
      </c>
      <c r="AH59" s="14">
        <v>159.28720827827144</v>
      </c>
      <c r="AI59" s="14">
        <v>161.07440680050632</v>
      </c>
      <c r="AJ59" s="14">
        <v>162.89824298187358</v>
      </c>
      <c r="AK59" s="14">
        <v>164.75770469241536</v>
      </c>
      <c r="AL59" s="14">
        <v>166.65417423364212</v>
      </c>
      <c r="AM59" s="14">
        <v>168.58822953343747</v>
      </c>
      <c r="AN59" s="14">
        <v>170.56010942815317</v>
      </c>
      <c r="AO59" s="14">
        <v>172.57300761520992</v>
      </c>
      <c r="AP59" s="14">
        <v>174.62474979517256</v>
      </c>
      <c r="AQ59" s="14">
        <v>176.71804555363784</v>
      </c>
      <c r="AR59" s="14">
        <v>178.85221778739052</v>
      </c>
      <c r="AS59" s="14">
        <v>181.02876759246925</v>
      </c>
      <c r="AT59" s="14">
        <v>183.2482155846447</v>
      </c>
      <c r="AU59" s="14">
        <v>185.51232603955623</v>
      </c>
      <c r="AV59" s="14">
        <v>187.82032324099458</v>
      </c>
      <c r="AW59" s="14">
        <v>190.17373613996537</v>
      </c>
      <c r="AX59" s="14">
        <v>192.57172972523801</v>
      </c>
      <c r="AY59" s="14">
        <v>195.01714246874013</v>
      </c>
      <c r="AZ59" s="14">
        <v>197.51075556694576</v>
      </c>
      <c r="BA59" s="14">
        <v>200.05160559050955</v>
      </c>
      <c r="BB59" s="14">
        <v>202.64255163337549</v>
      </c>
      <c r="BC59" s="14">
        <v>205.28437518260068</v>
      </c>
      <c r="BD59" s="14">
        <v>207.97616418129854</v>
      </c>
      <c r="BE59" s="14">
        <v>210.71945029799303</v>
      </c>
      <c r="BF59" s="14">
        <v>213.51619007008077</v>
      </c>
      <c r="BG59" s="14">
        <v>216.36704002341583</v>
      </c>
      <c r="BI59" s="41" t="s">
        <v>29</v>
      </c>
      <c r="BJ59" s="34">
        <f>IF(ISNUMBER(AO59-K60),(AO59-K60),"N/A")</f>
        <v>46.573007615209917</v>
      </c>
      <c r="BK59" s="34">
        <f>IF(ISNUMBER(AO59-K60),7*(AO59-K60)/30,"N/A")</f>
        <v>10.867035110215648</v>
      </c>
      <c r="BL59" s="34">
        <f>IF(ISNUMBER(AO59-K60),(AO59-K60)/30,"N/A")</f>
        <v>1.5524335871736639</v>
      </c>
      <c r="BM59" s="34">
        <f>IF(ISNUMBER(AO61-K62),AO61-K62,"N/A")</f>
        <v>-8.5146011553472523</v>
      </c>
      <c r="BN59" s="34">
        <f>IF(ISNUMBER(AO61-K62),7*(AO61-K62)/30,"N/A")</f>
        <v>-1.9867402695810257</v>
      </c>
      <c r="BO59" s="34">
        <f>IF(ISNUMBER(AO61-K62),(AO61-K62)/30,"N/A")</f>
        <v>-0.28382003851157506</v>
      </c>
      <c r="BP59" s="34">
        <f>AO61</f>
        <v>15.485398844652748</v>
      </c>
      <c r="BR59" s="26"/>
      <c r="BS59" s="26"/>
      <c r="BT59" s="26"/>
      <c r="BU59" s="26"/>
      <c r="BV59" s="26"/>
      <c r="BW59" s="26"/>
    </row>
    <row r="60" spans="1:75" x14ac:dyDescent="0.25">
      <c r="A60" s="11"/>
      <c r="B60" s="12" t="s">
        <v>5</v>
      </c>
      <c r="C60" s="13">
        <v>1.1000000000000001</v>
      </c>
      <c r="D60" s="14">
        <v>106</v>
      </c>
      <c r="E60" s="14">
        <v>110</v>
      </c>
      <c r="F60" s="14">
        <v>116</v>
      </c>
      <c r="G60" s="14">
        <v>116</v>
      </c>
      <c r="H60" s="14">
        <v>122</v>
      </c>
      <c r="I60" s="14">
        <v>123</v>
      </c>
      <c r="J60" s="14">
        <v>125</v>
      </c>
      <c r="K60" s="14">
        <v>126</v>
      </c>
      <c r="L60" s="14">
        <v>126</v>
      </c>
      <c r="M60" s="14">
        <v>129</v>
      </c>
      <c r="N60" s="14">
        <v>130</v>
      </c>
      <c r="O60" s="14">
        <v>131</v>
      </c>
      <c r="P60" s="14">
        <v>134</v>
      </c>
      <c r="Q60" s="14">
        <v>136</v>
      </c>
      <c r="R60" s="14">
        <v>137</v>
      </c>
      <c r="S60" s="14">
        <v>137</v>
      </c>
      <c r="T60" s="14">
        <v>137</v>
      </c>
      <c r="U60" s="14">
        <v>137</v>
      </c>
      <c r="V60" s="14">
        <v>138</v>
      </c>
      <c r="W60" s="14">
        <v>138</v>
      </c>
      <c r="X60" s="14">
        <v>140</v>
      </c>
      <c r="Y60" s="14">
        <v>140</v>
      </c>
      <c r="Z60" s="14">
        <v>141</v>
      </c>
      <c r="AA60" s="14">
        <v>141</v>
      </c>
      <c r="AB60" s="14">
        <v>141</v>
      </c>
      <c r="AC60" s="14">
        <v>141</v>
      </c>
      <c r="AD60" s="14">
        <v>141</v>
      </c>
      <c r="AE60" s="14">
        <v>141</v>
      </c>
      <c r="AF60" s="14">
        <v>141</v>
      </c>
      <c r="AG60" s="14">
        <v>141</v>
      </c>
      <c r="AH60" s="14">
        <v>141</v>
      </c>
      <c r="AI60" s="14">
        <v>141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I60" s="38"/>
      <c r="BJ60" s="35"/>
      <c r="BK60" s="35"/>
      <c r="BL60" s="35"/>
      <c r="BM60" s="35"/>
      <c r="BN60" s="35"/>
      <c r="BO60" s="35"/>
      <c r="BP60" s="35"/>
      <c r="BR60" s="26"/>
      <c r="BS60" s="26"/>
      <c r="BT60" s="26"/>
      <c r="BU60" s="26"/>
      <c r="BV60" s="26"/>
      <c r="BW60" s="26"/>
    </row>
    <row r="61" spans="1:75" x14ac:dyDescent="0.25">
      <c r="A61" s="11" t="s">
        <v>13</v>
      </c>
      <c r="B61" s="15" t="s">
        <v>6</v>
      </c>
      <c r="C61" s="13">
        <v>1.1000000000000001</v>
      </c>
      <c r="D61" s="14"/>
      <c r="E61" s="14"/>
      <c r="F61" s="14"/>
      <c r="G61" s="14"/>
      <c r="H61" s="14"/>
      <c r="I61" s="14"/>
      <c r="J61" s="14"/>
      <c r="K61" s="14"/>
      <c r="L61" s="14">
        <v>21.358204795828641</v>
      </c>
      <c r="M61" s="14">
        <v>19.932278424361609</v>
      </c>
      <c r="N61" s="14">
        <v>18.657127559200781</v>
      </c>
      <c r="O61" s="14">
        <v>17.489950457923563</v>
      </c>
      <c r="P61" s="14">
        <v>16.459304885071475</v>
      </c>
      <c r="Q61" s="14">
        <v>15.611883808204038</v>
      </c>
      <c r="R61" s="14">
        <v>14.903505461233536</v>
      </c>
      <c r="S61" s="14">
        <v>14.285735748514895</v>
      </c>
      <c r="T61" s="14">
        <v>13.759458394470887</v>
      </c>
      <c r="U61" s="14">
        <v>13.320054649251606</v>
      </c>
      <c r="V61" s="14">
        <v>12.962742933371668</v>
      </c>
      <c r="W61" s="14">
        <v>12.71438862590151</v>
      </c>
      <c r="X61" s="14">
        <v>12.56861775103534</v>
      </c>
      <c r="Y61" s="14">
        <v>12.479240075853424</v>
      </c>
      <c r="Z61" s="14">
        <v>12.425092195760691</v>
      </c>
      <c r="AA61" s="14">
        <v>12.414621079112944</v>
      </c>
      <c r="AB61" s="14">
        <v>12.452220702648344</v>
      </c>
      <c r="AC61" s="14">
        <v>12.535142404805551</v>
      </c>
      <c r="AD61" s="14">
        <v>12.657709699392374</v>
      </c>
      <c r="AE61" s="14">
        <v>12.820812789280051</v>
      </c>
      <c r="AF61" s="14">
        <v>13.003426477066137</v>
      </c>
      <c r="AG61" s="14">
        <v>13.204686640150008</v>
      </c>
      <c r="AH61" s="14">
        <v>13.429602306740868</v>
      </c>
      <c r="AI61" s="14">
        <v>13.676625258531146</v>
      </c>
      <c r="AJ61" s="14">
        <v>13.941212636880215</v>
      </c>
      <c r="AK61" s="14">
        <v>14.221942277681109</v>
      </c>
      <c r="AL61" s="14">
        <v>14.520757513491354</v>
      </c>
      <c r="AM61" s="14">
        <v>14.827862708740319</v>
      </c>
      <c r="AN61" s="14">
        <v>15.149841859405749</v>
      </c>
      <c r="AO61" s="14">
        <v>15.485398844652748</v>
      </c>
      <c r="AP61" s="14">
        <v>15.829590027114779</v>
      </c>
      <c r="AQ61" s="14">
        <v>16.184347775620225</v>
      </c>
      <c r="AR61" s="14">
        <v>16.552330157980332</v>
      </c>
      <c r="AS61" s="14">
        <v>16.931192647687148</v>
      </c>
      <c r="AT61" s="14">
        <v>17.317050643993536</v>
      </c>
      <c r="AU61" s="14">
        <v>17.714391251481327</v>
      </c>
      <c r="AV61" s="14">
        <v>18.121095160563449</v>
      </c>
      <c r="AW61" s="14">
        <v>18.537311100808267</v>
      </c>
      <c r="AX61" s="14">
        <v>18.961312836984835</v>
      </c>
      <c r="AY61" s="14">
        <v>19.395482797111626</v>
      </c>
      <c r="AZ61" s="14">
        <v>19.839731231025048</v>
      </c>
      <c r="BA61" s="14">
        <v>20.289877471299995</v>
      </c>
      <c r="BB61" s="14">
        <v>20.751067429614402</v>
      </c>
      <c r="BC61" s="14">
        <v>21.222829219632004</v>
      </c>
      <c r="BD61" s="14">
        <v>21.702058098892593</v>
      </c>
      <c r="BE61" s="14">
        <v>22.188998425914832</v>
      </c>
      <c r="BF61" s="14">
        <v>22.687466851963634</v>
      </c>
      <c r="BG61" s="14">
        <v>23.195215785577219</v>
      </c>
      <c r="BI61" s="38"/>
      <c r="BJ61" s="35"/>
      <c r="BK61" s="35"/>
      <c r="BL61" s="35"/>
      <c r="BM61" s="35"/>
      <c r="BN61" s="35"/>
      <c r="BO61" s="35"/>
      <c r="BP61" s="35"/>
      <c r="BR61" s="26"/>
      <c r="BS61" s="26"/>
      <c r="BT61" s="26"/>
      <c r="BU61" s="26"/>
      <c r="BV61" s="26"/>
      <c r="BW61" s="26"/>
    </row>
    <row r="62" spans="1:75" x14ac:dyDescent="0.25">
      <c r="A62" s="11"/>
      <c r="B62" s="12" t="s">
        <v>5</v>
      </c>
      <c r="C62" s="13">
        <v>1.1000000000000001</v>
      </c>
      <c r="D62" s="14">
        <v>35</v>
      </c>
      <c r="E62" s="14">
        <v>33</v>
      </c>
      <c r="F62" s="14">
        <v>33</v>
      </c>
      <c r="G62" s="14">
        <v>23</v>
      </c>
      <c r="H62" s="14">
        <v>25</v>
      </c>
      <c r="I62" s="14">
        <v>26</v>
      </c>
      <c r="J62" s="14">
        <v>25</v>
      </c>
      <c r="K62" s="14">
        <v>24</v>
      </c>
      <c r="L62" s="14">
        <v>20</v>
      </c>
      <c r="M62" s="14">
        <v>19</v>
      </c>
      <c r="N62" s="14">
        <v>17</v>
      </c>
      <c r="O62" s="14">
        <v>18</v>
      </c>
      <c r="P62" s="14">
        <v>17</v>
      </c>
      <c r="Q62" s="14">
        <v>18</v>
      </c>
      <c r="R62" s="14">
        <v>17</v>
      </c>
      <c r="S62" s="14">
        <v>15</v>
      </c>
      <c r="T62" s="14">
        <v>11</v>
      </c>
      <c r="U62" s="14">
        <v>6</v>
      </c>
      <c r="V62" s="14">
        <v>6</v>
      </c>
      <c r="W62" s="14">
        <v>5</v>
      </c>
      <c r="X62" s="14">
        <v>7</v>
      </c>
      <c r="Y62" s="14">
        <v>5</v>
      </c>
      <c r="Z62" s="14">
        <v>4</v>
      </c>
      <c r="AA62" s="14">
        <v>3</v>
      </c>
      <c r="AB62" s="14">
        <v>3</v>
      </c>
      <c r="AC62" s="14">
        <v>1</v>
      </c>
      <c r="AD62" s="14">
        <v>1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I62" s="42"/>
      <c r="BJ62" s="36"/>
      <c r="BK62" s="36"/>
      <c r="BL62" s="36"/>
      <c r="BM62" s="36"/>
      <c r="BN62" s="36"/>
      <c r="BO62" s="36"/>
      <c r="BP62" s="36"/>
      <c r="BR62" s="27">
        <v>85</v>
      </c>
      <c r="BS62" s="27">
        <v>24</v>
      </c>
      <c r="BT62" s="27">
        <v>114</v>
      </c>
      <c r="BU62" s="27">
        <v>46</v>
      </c>
      <c r="BV62" s="27">
        <v>761</v>
      </c>
      <c r="BW62" s="27">
        <v>271</v>
      </c>
    </row>
    <row r="63" spans="1:75" x14ac:dyDescent="0.25">
      <c r="A63" s="7" t="s">
        <v>13</v>
      </c>
      <c r="B63" s="8" t="s">
        <v>21</v>
      </c>
      <c r="C63" s="9">
        <v>1.1000000000000001</v>
      </c>
      <c r="D63" s="10"/>
      <c r="E63" s="10"/>
      <c r="F63" s="10"/>
      <c r="G63" s="10"/>
      <c r="H63" s="10"/>
      <c r="I63" s="10"/>
      <c r="J63" s="10"/>
      <c r="K63" s="10"/>
      <c r="L63" s="10">
        <v>44.308634175559909</v>
      </c>
      <c r="M63" s="10">
        <v>44.608225756100978</v>
      </c>
      <c r="N63" s="10">
        <v>44.898595980077801</v>
      </c>
      <c r="O63" s="10">
        <v>45.177676844407252</v>
      </c>
      <c r="P63" s="10">
        <v>45.449989578351548</v>
      </c>
      <c r="Q63" s="10">
        <v>45.722423577476192</v>
      </c>
      <c r="R63" s="10">
        <v>45.996493155646945</v>
      </c>
      <c r="S63" s="10">
        <v>46.272071640046946</v>
      </c>
      <c r="T63" s="10">
        <v>46.549894465725046</v>
      </c>
      <c r="U63" s="10">
        <v>46.83004270538131</v>
      </c>
      <c r="V63" s="10">
        <v>47.112059579714895</v>
      </c>
      <c r="W63" s="10">
        <v>47.399838223511644</v>
      </c>
      <c r="X63" s="10">
        <v>47.693507042084661</v>
      </c>
      <c r="Y63" s="10">
        <v>47.993419374480418</v>
      </c>
      <c r="Z63" s="10">
        <v>48.298818802247354</v>
      </c>
      <c r="AA63" s="10">
        <v>48.609258536471408</v>
      </c>
      <c r="AB63" s="10">
        <v>48.925441693615717</v>
      </c>
      <c r="AC63" s="10">
        <v>49.247772360462655</v>
      </c>
      <c r="AD63" s="10">
        <v>49.576795810001506</v>
      </c>
      <c r="AE63" s="10">
        <v>49.912928665652998</v>
      </c>
      <c r="AF63" s="10">
        <v>50.255792676670794</v>
      </c>
      <c r="AG63" s="10">
        <v>50.605208599378635</v>
      </c>
      <c r="AH63" s="10">
        <v>50.961695875255877</v>
      </c>
      <c r="AI63" s="10">
        <v>51.325592693962726</v>
      </c>
      <c r="AJ63" s="10">
        <v>51.696855132416417</v>
      </c>
      <c r="AK63" s="10">
        <v>52.075440996435418</v>
      </c>
      <c r="AL63" s="10">
        <v>52.46171631365435</v>
      </c>
      <c r="AM63" s="10">
        <v>52.855757815386035</v>
      </c>
      <c r="AN63" s="10">
        <v>53.257539513720793</v>
      </c>
      <c r="AO63" s="10">
        <v>53.667582786126836</v>
      </c>
      <c r="AP63" s="10">
        <v>54.085669723426228</v>
      </c>
      <c r="AQ63" s="10">
        <v>54.512173340560437</v>
      </c>
      <c r="AR63" s="10">
        <v>54.947099015981038</v>
      </c>
      <c r="AS63" s="10">
        <v>55.390672329370943</v>
      </c>
      <c r="AT63" s="10">
        <v>55.843016731634151</v>
      </c>
      <c r="AU63" s="10">
        <v>56.304410618840286</v>
      </c>
      <c r="AV63" s="10">
        <v>56.774847050886017</v>
      </c>
      <c r="AW63" s="10">
        <v>57.254568764661066</v>
      </c>
      <c r="AX63" s="10">
        <v>57.743552921879896</v>
      </c>
      <c r="AY63" s="10">
        <v>58.242169285068954</v>
      </c>
      <c r="AZ63" s="10">
        <v>58.750579560412689</v>
      </c>
      <c r="BA63" s="10">
        <v>59.268782200074412</v>
      </c>
      <c r="BB63" s="10">
        <v>59.797145727187086</v>
      </c>
      <c r="BC63" s="10">
        <v>60.335855495413689</v>
      </c>
      <c r="BD63" s="10">
        <v>60.884897702384166</v>
      </c>
      <c r="BE63" s="10">
        <v>61.444516562734314</v>
      </c>
      <c r="BF63" s="10">
        <v>62.015003783615498</v>
      </c>
      <c r="BG63" s="10">
        <v>62.596523300584238</v>
      </c>
      <c r="BI63" s="37" t="s">
        <v>30</v>
      </c>
      <c r="BJ63" s="34">
        <f>IF(ISNUMBER(AO63-K64),(AO63-K64),"N/A")</f>
        <v>9.667582786126836</v>
      </c>
      <c r="BK63" s="34">
        <f>IF(ISNUMBER(AO63-K64),7*(AO63-K64)/30,"N/A")</f>
        <v>2.2557693167629282</v>
      </c>
      <c r="BL63" s="35">
        <f>IF(ISNUMBER(AO63-K64),(AO63-K64)/30,"N/A")</f>
        <v>0.32225275953756122</v>
      </c>
      <c r="BM63" s="35">
        <f>IF(ISNUMBER(AO65-K66),AO65-K66,"N/A")</f>
        <v>-4.4851838422733721</v>
      </c>
      <c r="BN63" s="35">
        <f>IF(ISNUMBER(AO65-K66),7*(AO65-K66)/30,"N/A")</f>
        <v>-1.0465428965304535</v>
      </c>
      <c r="BO63" s="35">
        <f>IF(ISNUMBER(AO65-K66),(AO65-K66)/30,"N/A")</f>
        <v>-0.14950612807577907</v>
      </c>
      <c r="BP63" s="35">
        <f>AO65</f>
        <v>2.5148161577266279</v>
      </c>
      <c r="BR63" s="26"/>
      <c r="BS63" s="26"/>
      <c r="BT63" s="26"/>
      <c r="BU63" s="26"/>
      <c r="BV63" s="26"/>
      <c r="BW63" s="26"/>
    </row>
    <row r="64" spans="1:75" x14ac:dyDescent="0.25">
      <c r="A64" s="11"/>
      <c r="B64" s="12" t="s">
        <v>5</v>
      </c>
      <c r="C64" s="13">
        <v>1.1000000000000001</v>
      </c>
      <c r="D64" s="14">
        <v>40</v>
      </c>
      <c r="E64" s="14">
        <v>40</v>
      </c>
      <c r="F64" s="14">
        <v>41</v>
      </c>
      <c r="G64" s="14">
        <v>41</v>
      </c>
      <c r="H64" s="14">
        <v>43</v>
      </c>
      <c r="I64" s="14">
        <v>43</v>
      </c>
      <c r="J64" s="14">
        <v>43</v>
      </c>
      <c r="K64" s="14">
        <v>44</v>
      </c>
      <c r="L64" s="14">
        <v>44</v>
      </c>
      <c r="M64" s="14">
        <v>44</v>
      </c>
      <c r="N64" s="14">
        <v>44</v>
      </c>
      <c r="O64" s="14">
        <v>44</v>
      </c>
      <c r="P64" s="14">
        <v>44</v>
      </c>
      <c r="Q64" s="14">
        <v>44</v>
      </c>
      <c r="R64" s="14">
        <v>44</v>
      </c>
      <c r="S64" s="14">
        <v>44</v>
      </c>
      <c r="T64" s="14">
        <v>44</v>
      </c>
      <c r="U64" s="14">
        <v>44</v>
      </c>
      <c r="V64" s="14">
        <v>44</v>
      </c>
      <c r="W64" s="14">
        <v>44</v>
      </c>
      <c r="X64" s="14">
        <v>44</v>
      </c>
      <c r="Y64" s="14">
        <v>44</v>
      </c>
      <c r="Z64" s="14">
        <v>44</v>
      </c>
      <c r="AA64" s="14">
        <v>44</v>
      </c>
      <c r="AB64" s="14">
        <v>44</v>
      </c>
      <c r="AC64" s="14">
        <v>44</v>
      </c>
      <c r="AD64" s="14">
        <v>44</v>
      </c>
      <c r="AE64" s="14">
        <v>44</v>
      </c>
      <c r="AF64" s="14">
        <v>44</v>
      </c>
      <c r="AG64" s="14">
        <v>44</v>
      </c>
      <c r="AH64" s="14">
        <v>44</v>
      </c>
      <c r="AI64" s="14">
        <v>44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I64" s="38"/>
      <c r="BJ64" s="35"/>
      <c r="BK64" s="35"/>
      <c r="BL64" s="35"/>
      <c r="BM64" s="35"/>
      <c r="BN64" s="35"/>
      <c r="BO64" s="35"/>
      <c r="BP64" s="35"/>
      <c r="BR64" s="26"/>
      <c r="BS64" s="26"/>
      <c r="BT64" s="26"/>
      <c r="BU64" s="26"/>
      <c r="BV64" s="26"/>
      <c r="BW64" s="26"/>
    </row>
    <row r="65" spans="1:75" x14ac:dyDescent="0.25">
      <c r="A65" s="11" t="s">
        <v>13</v>
      </c>
      <c r="B65" s="15" t="s">
        <v>22</v>
      </c>
      <c r="C65" s="13">
        <v>1.1000000000000001</v>
      </c>
      <c r="D65" s="14"/>
      <c r="E65" s="14"/>
      <c r="F65" s="14"/>
      <c r="G65" s="14"/>
      <c r="H65" s="14"/>
      <c r="I65" s="14"/>
      <c r="J65" s="14"/>
      <c r="K65" s="14"/>
      <c r="L65" s="14">
        <v>4.5161564836370109</v>
      </c>
      <c r="M65" s="14">
        <v>4.1845401888481213</v>
      </c>
      <c r="N65" s="14">
        <v>3.8846032468446667</v>
      </c>
      <c r="O65" s="14">
        <v>3.6028862213312678</v>
      </c>
      <c r="P65" s="14">
        <v>3.3489600398519537</v>
      </c>
      <c r="Q65" s="14">
        <v>3.1293721626582558</v>
      </c>
      <c r="R65" s="14">
        <v>2.9367840665159983</v>
      </c>
      <c r="S65" s="14">
        <v>2.7689506421404833</v>
      </c>
      <c r="T65" s="14">
        <v>2.6240119507780117</v>
      </c>
      <c r="U65" s="14">
        <v>2.4983317678574397</v>
      </c>
      <c r="V65" s="14">
        <v>2.3884226954073422</v>
      </c>
      <c r="W65" s="14">
        <v>2.2997713601794647</v>
      </c>
      <c r="X65" s="14">
        <v>2.2347451662534921</v>
      </c>
      <c r="Y65" s="14">
        <v>2.1808285908781988</v>
      </c>
      <c r="Z65" s="14">
        <v>2.1422731074284425</v>
      </c>
      <c r="AA65" s="14">
        <v>2.1167800413205637</v>
      </c>
      <c r="AB65" s="14">
        <v>2.096203058165353</v>
      </c>
      <c r="AC65" s="14">
        <v>2.0914483335263379</v>
      </c>
      <c r="AD65" s="14">
        <v>2.0951301346640361</v>
      </c>
      <c r="AE65" s="14">
        <v>2.1036822844973049</v>
      </c>
      <c r="AF65" s="14">
        <v>2.1248253509995214</v>
      </c>
      <c r="AG65" s="14">
        <v>2.1478515823832911</v>
      </c>
      <c r="AH65" s="14">
        <v>2.1775415119895443</v>
      </c>
      <c r="AI65" s="14">
        <v>2.2125623020769094</v>
      </c>
      <c r="AJ65" s="14">
        <v>2.2515391736166093</v>
      </c>
      <c r="AK65" s="14">
        <v>2.2982689510252712</v>
      </c>
      <c r="AL65" s="14">
        <v>2.3462578918490085</v>
      </c>
      <c r="AM65" s="14">
        <v>2.3995303073137846</v>
      </c>
      <c r="AN65" s="14">
        <v>2.4550301922758955</v>
      </c>
      <c r="AO65" s="14">
        <v>2.5148161577266279</v>
      </c>
      <c r="AP65" s="14">
        <v>2.5775553061514946</v>
      </c>
      <c r="AQ65" s="14">
        <v>2.641946420019659</v>
      </c>
      <c r="AR65" s="14">
        <v>2.709024757718983</v>
      </c>
      <c r="AS65" s="14">
        <v>2.7784586195568766</v>
      </c>
      <c r="AT65" s="14">
        <v>2.8511373546825545</v>
      </c>
      <c r="AU65" s="14">
        <v>2.9256216573005771</v>
      </c>
      <c r="AV65" s="14">
        <v>3.0029081359991059</v>
      </c>
      <c r="AW65" s="14">
        <v>3.0825720996114079</v>
      </c>
      <c r="AX65" s="14">
        <v>3.1637577380827064</v>
      </c>
      <c r="AY65" s="14">
        <v>3.2470473734932512</v>
      </c>
      <c r="AZ65" s="14">
        <v>3.3325977894964041</v>
      </c>
      <c r="BA65" s="14">
        <v>3.4203813974813695</v>
      </c>
      <c r="BB65" s="14">
        <v>3.5101259459989849</v>
      </c>
      <c r="BC65" s="14">
        <v>3.601379420954264</v>
      </c>
      <c r="BD65" s="14">
        <v>3.6958388064073824</v>
      </c>
      <c r="BE65" s="14">
        <v>3.7911474977798365</v>
      </c>
      <c r="BF65" s="14">
        <v>3.8894570778346056</v>
      </c>
      <c r="BG65" s="14">
        <v>3.9894127380911275</v>
      </c>
      <c r="BI65" s="38"/>
      <c r="BJ65" s="35"/>
      <c r="BK65" s="35"/>
      <c r="BL65" s="35"/>
      <c r="BM65" s="35"/>
      <c r="BN65" s="35"/>
      <c r="BO65" s="35"/>
      <c r="BP65" s="35"/>
      <c r="BR65" s="26"/>
      <c r="BS65" s="26"/>
      <c r="BT65" s="26"/>
      <c r="BU65" s="26"/>
      <c r="BV65" s="26"/>
      <c r="BW65" s="26"/>
    </row>
    <row r="66" spans="1:75" ht="15.75" thickBot="1" x14ac:dyDescent="0.3">
      <c r="A66" s="16"/>
      <c r="B66" s="17" t="s">
        <v>5</v>
      </c>
      <c r="C66" s="18">
        <v>1.1000000000000001</v>
      </c>
      <c r="D66" s="19">
        <v>10</v>
      </c>
      <c r="E66" s="19">
        <v>7</v>
      </c>
      <c r="F66" s="19">
        <v>6</v>
      </c>
      <c r="G66" s="19">
        <v>6</v>
      </c>
      <c r="H66" s="19">
        <v>7</v>
      </c>
      <c r="I66" s="19">
        <v>6</v>
      </c>
      <c r="J66" s="19">
        <v>6</v>
      </c>
      <c r="K66" s="19">
        <v>7</v>
      </c>
      <c r="L66" s="19">
        <v>3</v>
      </c>
      <c r="M66" s="19">
        <v>3</v>
      </c>
      <c r="N66" s="19">
        <v>2</v>
      </c>
      <c r="O66" s="19">
        <v>1</v>
      </c>
      <c r="P66" s="19">
        <v>1</v>
      </c>
      <c r="Q66" s="19">
        <v>1</v>
      </c>
      <c r="R66" s="19">
        <v>1</v>
      </c>
      <c r="S66" s="19">
        <v>1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</v>
      </c>
      <c r="BI66" s="39"/>
      <c r="BJ66" s="40"/>
      <c r="BK66" s="40"/>
      <c r="BL66" s="40"/>
      <c r="BM66" s="40"/>
      <c r="BN66" s="40"/>
      <c r="BO66" s="40"/>
      <c r="BP66" s="40"/>
      <c r="BR66" s="28"/>
      <c r="BS66" s="28"/>
      <c r="BT66" s="28"/>
      <c r="BU66" s="28"/>
      <c r="BV66" s="28"/>
      <c r="BW66" s="28"/>
    </row>
    <row r="67" spans="1:75" ht="15" customHeight="1" x14ac:dyDescent="0.25">
      <c r="A67" s="7" t="s">
        <v>14</v>
      </c>
      <c r="B67" s="15" t="s">
        <v>4</v>
      </c>
      <c r="C67" s="13">
        <v>1.1000000000000001</v>
      </c>
      <c r="D67" s="14"/>
      <c r="E67" s="14"/>
      <c r="F67" s="14"/>
      <c r="G67" s="14"/>
      <c r="H67" s="14"/>
      <c r="I67" s="14"/>
      <c r="J67" s="14"/>
      <c r="K67" s="14"/>
      <c r="L67" s="14">
        <v>43.250275806163117</v>
      </c>
      <c r="M67" s="14">
        <v>43.496688744211021</v>
      </c>
      <c r="N67" s="14">
        <v>43.736329569994396</v>
      </c>
      <c r="O67" s="14">
        <v>43.967365519615555</v>
      </c>
      <c r="P67" s="14">
        <v>44.195133013452228</v>
      </c>
      <c r="Q67" s="14">
        <v>44.42559886641115</v>
      </c>
      <c r="R67" s="14">
        <v>44.662314784121257</v>
      </c>
      <c r="S67" s="14">
        <v>44.905445923776497</v>
      </c>
      <c r="T67" s="14">
        <v>45.15237438740462</v>
      </c>
      <c r="U67" s="14">
        <v>45.401669331158757</v>
      </c>
      <c r="V67" s="14">
        <v>45.654082368431865</v>
      </c>
      <c r="W67" s="14">
        <v>45.911747332979189</v>
      </c>
      <c r="X67" s="14">
        <v>46.175663424855038</v>
      </c>
      <c r="Y67" s="14">
        <v>46.445489883983072</v>
      </c>
      <c r="Z67" s="14">
        <v>46.720341467108852</v>
      </c>
      <c r="AA67" s="14">
        <v>46.999832173716541</v>
      </c>
      <c r="AB67" s="14">
        <v>47.284812191615217</v>
      </c>
      <c r="AC67" s="14">
        <v>47.575894611169872</v>
      </c>
      <c r="AD67" s="14">
        <v>47.87319262313374</v>
      </c>
      <c r="AE67" s="14">
        <v>48.176795368713677</v>
      </c>
      <c r="AF67" s="14">
        <v>48.486266920474328</v>
      </c>
      <c r="AG67" s="14">
        <v>48.801432005295389</v>
      </c>
      <c r="AH67" s="14">
        <v>49.123067742098002</v>
      </c>
      <c r="AI67" s="14">
        <v>49.451608195516116</v>
      </c>
      <c r="AJ67" s="14">
        <v>49.78685901350574</v>
      </c>
      <c r="AK67" s="14">
        <v>50.128671173523109</v>
      </c>
      <c r="AL67" s="14">
        <v>50.477297296230788</v>
      </c>
      <c r="AM67" s="14">
        <v>50.832851272247964</v>
      </c>
      <c r="AN67" s="14">
        <v>51.195364008867635</v>
      </c>
      <c r="AO67" s="14">
        <v>51.565409746956867</v>
      </c>
      <c r="AP67" s="14">
        <v>51.942609811806172</v>
      </c>
      <c r="AQ67" s="14">
        <v>52.327445046307368</v>
      </c>
      <c r="AR67" s="14">
        <v>52.719804055190096</v>
      </c>
      <c r="AS67" s="14">
        <v>53.119954937149174</v>
      </c>
      <c r="AT67" s="14">
        <v>53.52799551493348</v>
      </c>
      <c r="AU67" s="14">
        <v>53.944239214031882</v>
      </c>
      <c r="AV67" s="14">
        <v>54.368561863776343</v>
      </c>
      <c r="AW67" s="14">
        <v>54.80123746357085</v>
      </c>
      <c r="AX67" s="14">
        <v>55.242131259723323</v>
      </c>
      <c r="AY67" s="14">
        <v>55.691742304030811</v>
      </c>
      <c r="AZ67" s="14">
        <v>56.150212819760512</v>
      </c>
      <c r="BA67" s="14">
        <v>56.61738654997967</v>
      </c>
      <c r="BB67" s="14">
        <v>57.093765991372351</v>
      </c>
      <c r="BC67" s="14">
        <v>57.579492787310549</v>
      </c>
      <c r="BD67" s="14">
        <v>58.074421801647837</v>
      </c>
      <c r="BE67" s="14">
        <v>58.578828119541285</v>
      </c>
      <c r="BF67" s="14">
        <v>59.09305816296785</v>
      </c>
      <c r="BG67" s="14">
        <v>59.617236926443596</v>
      </c>
      <c r="BI67" s="41" t="s">
        <v>29</v>
      </c>
      <c r="BJ67" s="34">
        <f>IF(ISNUMBER(AO67-K68),(AO67-K68),"N/A")</f>
        <v>8.5654097469568669</v>
      </c>
      <c r="BK67" s="34">
        <f>IF(ISNUMBER(AO67-K68),7*(AO67-K68)/30,"N/A")</f>
        <v>1.9985956076232689</v>
      </c>
      <c r="BL67" s="34">
        <f>IF(ISNUMBER(AO67-K68),(AO67-K68)/30,"N/A")</f>
        <v>0.28551365823189556</v>
      </c>
      <c r="BM67" s="34">
        <f>IF(ISNUMBER(AO69-K70),AO69-K70,"N/A")</f>
        <v>-2.3823973270795351</v>
      </c>
      <c r="BN67" s="34">
        <f>IF(ISNUMBER(AO69-K70),7*(AO69-K70)/30,"N/A")</f>
        <v>-0.55589270965189153</v>
      </c>
      <c r="BO67" s="34">
        <f>IF(ISNUMBER(AO69-K70),(AO69-K70)/30,"N/A")</f>
        <v>-7.9413244235984504E-2</v>
      </c>
      <c r="BP67" s="34">
        <f>AO69</f>
        <v>2.6176026729204649</v>
      </c>
      <c r="BR67" s="26"/>
      <c r="BS67" s="26"/>
      <c r="BT67" s="26"/>
      <c r="BU67" s="26"/>
      <c r="BV67" s="26"/>
      <c r="BW67" s="26"/>
    </row>
    <row r="68" spans="1:75" x14ac:dyDescent="0.25">
      <c r="A68" s="11"/>
      <c r="B68" s="12" t="s">
        <v>5</v>
      </c>
      <c r="C68" s="13">
        <v>1.1000000000000001</v>
      </c>
      <c r="D68" s="14">
        <v>41</v>
      </c>
      <c r="E68" s="14">
        <v>41</v>
      </c>
      <c r="F68" s="14">
        <v>42</v>
      </c>
      <c r="G68" s="14">
        <v>43</v>
      </c>
      <c r="H68" s="14">
        <v>43</v>
      </c>
      <c r="I68" s="14">
        <v>43</v>
      </c>
      <c r="J68" s="14">
        <v>43</v>
      </c>
      <c r="K68" s="14">
        <v>43</v>
      </c>
      <c r="L68" s="14">
        <v>43</v>
      </c>
      <c r="M68" s="14">
        <v>44</v>
      </c>
      <c r="N68" s="14">
        <v>44</v>
      </c>
      <c r="O68" s="14">
        <v>45</v>
      </c>
      <c r="P68" s="14">
        <v>45</v>
      </c>
      <c r="Q68" s="14">
        <v>45</v>
      </c>
      <c r="R68" s="14">
        <v>45</v>
      </c>
      <c r="S68" s="14">
        <v>45</v>
      </c>
      <c r="T68" s="14">
        <v>46</v>
      </c>
      <c r="U68" s="14">
        <v>46</v>
      </c>
      <c r="V68" s="14">
        <v>46</v>
      </c>
      <c r="W68" s="14">
        <v>46</v>
      </c>
      <c r="X68" s="14">
        <v>46</v>
      </c>
      <c r="Y68" s="14">
        <v>46</v>
      </c>
      <c r="Z68" s="14">
        <v>47</v>
      </c>
      <c r="AA68" s="14">
        <v>47</v>
      </c>
      <c r="AB68" s="14">
        <v>48</v>
      </c>
      <c r="AC68" s="14">
        <v>48</v>
      </c>
      <c r="AD68" s="14">
        <v>48</v>
      </c>
      <c r="AE68" s="14">
        <v>48</v>
      </c>
      <c r="AF68" s="14">
        <v>48</v>
      </c>
      <c r="AG68" s="14">
        <v>48</v>
      </c>
      <c r="AH68" s="14">
        <v>48</v>
      </c>
      <c r="AI68" s="14">
        <v>48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I68" s="38"/>
      <c r="BJ68" s="35"/>
      <c r="BK68" s="35"/>
      <c r="BL68" s="35"/>
      <c r="BM68" s="35"/>
      <c r="BN68" s="35"/>
      <c r="BO68" s="35"/>
      <c r="BP68" s="35"/>
      <c r="BR68" s="26"/>
      <c r="BS68" s="26"/>
      <c r="BT68" s="26"/>
      <c r="BU68" s="26"/>
      <c r="BV68" s="26"/>
      <c r="BW68" s="26"/>
    </row>
    <row r="69" spans="1:75" x14ac:dyDescent="0.25">
      <c r="A69" s="11" t="s">
        <v>14</v>
      </c>
      <c r="B69" s="15" t="s">
        <v>6</v>
      </c>
      <c r="C69" s="13">
        <v>1.1000000000000001</v>
      </c>
      <c r="D69" s="14"/>
      <c r="E69" s="14"/>
      <c r="F69" s="14"/>
      <c r="G69" s="14"/>
      <c r="H69" s="14"/>
      <c r="I69" s="14"/>
      <c r="J69" s="14"/>
      <c r="K69" s="14"/>
      <c r="L69" s="14">
        <v>3.5169608732450728</v>
      </c>
      <c r="M69" s="14">
        <v>3.2772229904687253</v>
      </c>
      <c r="N69" s="14">
        <v>3.0644499827641498</v>
      </c>
      <c r="O69" s="14">
        <v>2.8692938755707318</v>
      </c>
      <c r="P69" s="14">
        <v>2.6968388251693423</v>
      </c>
      <c r="Q69" s="14">
        <v>2.5558412913961224</v>
      </c>
      <c r="R69" s="14">
        <v>2.4382399646346564</v>
      </c>
      <c r="S69" s="14">
        <v>2.3356107919478122</v>
      </c>
      <c r="T69" s="14">
        <v>2.2498625868224718</v>
      </c>
      <c r="U69" s="14">
        <v>2.1800225943392428</v>
      </c>
      <c r="V69" s="14">
        <v>2.1235695126099965</v>
      </c>
      <c r="W69" s="14">
        <v>2.0855217889877147</v>
      </c>
      <c r="X69" s="14">
        <v>2.0650545483467919</v>
      </c>
      <c r="Y69" s="14">
        <v>2.0532045829408956</v>
      </c>
      <c r="Z69" s="14">
        <v>2.0472241964776741</v>
      </c>
      <c r="AA69" s="14">
        <v>2.048973930968141</v>
      </c>
      <c r="AB69" s="14">
        <v>2.0592384285573426</v>
      </c>
      <c r="AC69" s="14">
        <v>2.0767761795870845</v>
      </c>
      <c r="AD69" s="14">
        <v>2.1009119723335616</v>
      </c>
      <c r="AE69" s="14">
        <v>2.1321908156202172</v>
      </c>
      <c r="AF69" s="14">
        <v>2.1663179510381765</v>
      </c>
      <c r="AG69" s="14">
        <v>2.2034386101235883</v>
      </c>
      <c r="AH69" s="14">
        <v>2.2448517508402941</v>
      </c>
      <c r="AI69" s="14">
        <v>2.2901310260043242</v>
      </c>
      <c r="AJ69" s="14">
        <v>2.3382890581244373</v>
      </c>
      <c r="AK69" s="14">
        <v>2.3893539527497323</v>
      </c>
      <c r="AL69" s="14">
        <v>2.4436723904956583</v>
      </c>
      <c r="AM69" s="14">
        <v>2.4990317142601954</v>
      </c>
      <c r="AN69" s="14">
        <v>2.5570828690508476</v>
      </c>
      <c r="AO69" s="14">
        <v>2.6176026729204649</v>
      </c>
      <c r="AP69" s="14">
        <v>2.6797858612249992</v>
      </c>
      <c r="AQ69" s="14">
        <v>2.7436200275701337</v>
      </c>
      <c r="AR69" s="14">
        <v>2.8098909506084002</v>
      </c>
      <c r="AS69" s="14">
        <v>2.8782288163344401</v>
      </c>
      <c r="AT69" s="14">
        <v>2.9475944326214472</v>
      </c>
      <c r="AU69" s="14">
        <v>3.0189792783485734</v>
      </c>
      <c r="AV69" s="14">
        <v>3.0920526012509812</v>
      </c>
      <c r="AW69" s="14">
        <v>3.1668883500817628</v>
      </c>
      <c r="AX69" s="14">
        <v>3.2431212694321259</v>
      </c>
      <c r="AY69" s="14">
        <v>3.3212491146322511</v>
      </c>
      <c r="AZ69" s="14">
        <v>3.401231902803318</v>
      </c>
      <c r="BA69" s="14">
        <v>3.4821642908797648</v>
      </c>
      <c r="BB69" s="14">
        <v>3.5650955612113662</v>
      </c>
      <c r="BC69" s="14">
        <v>3.6499722527776655</v>
      </c>
      <c r="BD69" s="14">
        <v>3.7362042141881484</v>
      </c>
      <c r="BE69" s="14">
        <v>3.8237706066497239</v>
      </c>
      <c r="BF69" s="14">
        <v>3.9135317818442465</v>
      </c>
      <c r="BG69" s="14">
        <v>4.0049368013049058</v>
      </c>
      <c r="BI69" s="38"/>
      <c r="BJ69" s="35"/>
      <c r="BK69" s="35"/>
      <c r="BL69" s="35"/>
      <c r="BM69" s="35"/>
      <c r="BN69" s="35"/>
      <c r="BO69" s="35"/>
      <c r="BP69" s="35"/>
      <c r="BR69" s="26"/>
      <c r="BS69" s="26"/>
      <c r="BT69" s="26"/>
      <c r="BU69" s="26"/>
      <c r="BV69" s="26"/>
      <c r="BW69" s="26"/>
    </row>
    <row r="70" spans="1:75" x14ac:dyDescent="0.25">
      <c r="A70" s="11"/>
      <c r="B70" s="12" t="s">
        <v>5</v>
      </c>
      <c r="C70" s="13">
        <v>1.1000000000000001</v>
      </c>
      <c r="D70" s="14">
        <v>9</v>
      </c>
      <c r="E70" s="14">
        <v>7</v>
      </c>
      <c r="F70" s="14">
        <v>8</v>
      </c>
      <c r="G70" s="14">
        <v>10</v>
      </c>
      <c r="H70" s="14">
        <v>6</v>
      </c>
      <c r="I70" s="14">
        <v>3</v>
      </c>
      <c r="J70" s="14">
        <v>3</v>
      </c>
      <c r="K70" s="14">
        <v>5</v>
      </c>
      <c r="L70" s="14">
        <v>3</v>
      </c>
      <c r="M70" s="14">
        <v>2</v>
      </c>
      <c r="N70" s="14">
        <v>2</v>
      </c>
      <c r="O70" s="14">
        <v>3</v>
      </c>
      <c r="P70" s="14">
        <v>2</v>
      </c>
      <c r="Q70" s="14">
        <v>2</v>
      </c>
      <c r="R70" s="14">
        <v>2</v>
      </c>
      <c r="S70" s="14">
        <v>2</v>
      </c>
      <c r="T70" s="14">
        <v>2</v>
      </c>
      <c r="U70" s="14">
        <v>2</v>
      </c>
      <c r="V70" s="14">
        <v>1</v>
      </c>
      <c r="W70" s="14">
        <v>1</v>
      </c>
      <c r="X70" s="14">
        <v>1</v>
      </c>
      <c r="Y70" s="14">
        <v>2</v>
      </c>
      <c r="Z70" s="14">
        <v>2</v>
      </c>
      <c r="AA70" s="14">
        <v>1</v>
      </c>
      <c r="AB70" s="14">
        <v>2</v>
      </c>
      <c r="AC70" s="14">
        <v>2</v>
      </c>
      <c r="AD70" s="14">
        <v>2</v>
      </c>
      <c r="AE70" s="14">
        <v>2</v>
      </c>
      <c r="AF70" s="14">
        <v>2</v>
      </c>
      <c r="AG70" s="14">
        <v>2</v>
      </c>
      <c r="AH70" s="14">
        <v>1</v>
      </c>
      <c r="AI70" s="14">
        <v>1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I70" s="42"/>
      <c r="BJ70" s="36"/>
      <c r="BK70" s="36"/>
      <c r="BL70" s="36"/>
      <c r="BM70" s="36"/>
      <c r="BN70" s="36"/>
      <c r="BO70" s="36"/>
      <c r="BP70" s="36"/>
      <c r="BR70" s="27">
        <v>146</v>
      </c>
      <c r="BS70" s="27">
        <v>34</v>
      </c>
      <c r="BT70" s="27">
        <v>245</v>
      </c>
      <c r="BU70" s="27">
        <v>66</v>
      </c>
      <c r="BV70" s="27">
        <v>1808</v>
      </c>
      <c r="BW70" s="27">
        <v>219</v>
      </c>
    </row>
    <row r="71" spans="1:75" x14ac:dyDescent="0.25">
      <c r="A71" s="7" t="s">
        <v>14</v>
      </c>
      <c r="B71" s="8" t="s">
        <v>21</v>
      </c>
      <c r="C71" s="9">
        <v>1.1000000000000001</v>
      </c>
      <c r="D71" s="10"/>
      <c r="E71" s="10"/>
      <c r="F71" s="10"/>
      <c r="G71" s="10"/>
      <c r="H71" s="10"/>
      <c r="I71" s="10"/>
      <c r="J71" s="10"/>
      <c r="K71" s="10"/>
      <c r="L71" s="10">
        <v>16.129246452055767</v>
      </c>
      <c r="M71" s="10">
        <v>16.255831459341131</v>
      </c>
      <c r="N71" s="10">
        <v>16.378460502827775</v>
      </c>
      <c r="O71" s="10">
        <v>16.496012910924875</v>
      </c>
      <c r="P71" s="10">
        <v>16.611090047585726</v>
      </c>
      <c r="Q71" s="10">
        <v>16.72644962504058</v>
      </c>
      <c r="R71" s="10">
        <v>16.842474954568157</v>
      </c>
      <c r="S71" s="10">
        <v>16.959496020358202</v>
      </c>
      <c r="T71" s="10">
        <v>17.077952650130655</v>
      </c>
      <c r="U71" s="10">
        <v>17.197445395562529</v>
      </c>
      <c r="V71" s="10">
        <v>17.317729241715934</v>
      </c>
      <c r="W71" s="10">
        <v>17.440707314095729</v>
      </c>
      <c r="X71" s="10">
        <v>17.566167452852394</v>
      </c>
      <c r="Y71" s="10">
        <v>17.694445418476327</v>
      </c>
      <c r="Z71" s="10">
        <v>17.825033911041807</v>
      </c>
      <c r="AA71" s="10">
        <v>17.95789732028333</v>
      </c>
      <c r="AB71" s="10">
        <v>18.093173191286649</v>
      </c>
      <c r="AC71" s="10">
        <v>18.231029380263053</v>
      </c>
      <c r="AD71" s="10">
        <v>18.371844561095184</v>
      </c>
      <c r="AE71" s="10">
        <v>18.515679830514134</v>
      </c>
      <c r="AF71" s="10">
        <v>18.662358782285857</v>
      </c>
      <c r="AG71" s="10">
        <v>18.811891038606891</v>
      </c>
      <c r="AH71" s="10">
        <v>18.964499621681576</v>
      </c>
      <c r="AI71" s="10">
        <v>19.12025988532983</v>
      </c>
      <c r="AJ71" s="10">
        <v>19.27915182194014</v>
      </c>
      <c r="AK71" s="10">
        <v>19.441233526397038</v>
      </c>
      <c r="AL71" s="10">
        <v>19.606610198749923</v>
      </c>
      <c r="AM71" s="10">
        <v>19.775264969117767</v>
      </c>
      <c r="AN71" s="10">
        <v>19.947241401388613</v>
      </c>
      <c r="AO71" s="10">
        <v>20.12276707118037</v>
      </c>
      <c r="AP71" s="10">
        <v>20.301732179132529</v>
      </c>
      <c r="AQ71" s="10">
        <v>20.484304511138355</v>
      </c>
      <c r="AR71" s="10">
        <v>20.67048387292429</v>
      </c>
      <c r="AS71" s="10">
        <v>20.860365705718852</v>
      </c>
      <c r="AT71" s="10">
        <v>21.054000526040863</v>
      </c>
      <c r="AU71" s="10">
        <v>21.251507386585583</v>
      </c>
      <c r="AV71" s="10">
        <v>21.452886238778401</v>
      </c>
      <c r="AW71" s="10">
        <v>21.658242137574817</v>
      </c>
      <c r="AX71" s="10">
        <v>21.867565865723847</v>
      </c>
      <c r="AY71" s="10">
        <v>22.081013088623312</v>
      </c>
      <c r="AZ71" s="10">
        <v>22.29865229318192</v>
      </c>
      <c r="BA71" s="10">
        <v>22.520487009620478</v>
      </c>
      <c r="BB71" s="10">
        <v>22.74667181915455</v>
      </c>
      <c r="BC71" s="10">
        <v>22.977285644572046</v>
      </c>
      <c r="BD71" s="10">
        <v>23.212323628551982</v>
      </c>
      <c r="BE71" s="10">
        <v>23.451891704636949</v>
      </c>
      <c r="BF71" s="10">
        <v>23.696110935248644</v>
      </c>
      <c r="BG71" s="10">
        <v>23.94505207383375</v>
      </c>
      <c r="BI71" s="37" t="s">
        <v>30</v>
      </c>
      <c r="BJ71" s="34">
        <f>IF(ISNUMBER(AO71-K72),(AO71-K72),"N/A")</f>
        <v>4.1227670711803697</v>
      </c>
      <c r="BK71" s="34">
        <f>IF(ISNUMBER(AO71-K72),7*(AO71-K72)/30,"N/A")</f>
        <v>0.96197898327541964</v>
      </c>
      <c r="BL71" s="35">
        <f>IF(ISNUMBER(AO71-K72),(AO71-K72)/30,"N/A")</f>
        <v>0.13742556903934566</v>
      </c>
      <c r="BM71" s="35">
        <f>IF(ISNUMBER(AO73-K74),AO73-K74,"N/A")</f>
        <v>-0.99090853725940464</v>
      </c>
      <c r="BN71" s="35">
        <f>IF(ISNUMBER(AO73-K74),7*(AO73-K74)/30,"N/A")</f>
        <v>-0.23121199202719442</v>
      </c>
      <c r="BO71" s="35">
        <f>IF(ISNUMBER(AO73-K74),(AO73-K74)/30,"N/A")</f>
        <v>-3.3030284575313491E-2</v>
      </c>
      <c r="BP71" s="35">
        <f>AO73</f>
        <v>1.0090914627405954</v>
      </c>
      <c r="BR71" s="26"/>
      <c r="BS71" s="26"/>
      <c r="BT71" s="26"/>
      <c r="BU71" s="26"/>
      <c r="BV71" s="26"/>
      <c r="BW71" s="26"/>
    </row>
    <row r="72" spans="1:75" x14ac:dyDescent="0.25">
      <c r="A72" s="11"/>
      <c r="B72" s="12" t="s">
        <v>5</v>
      </c>
      <c r="C72" s="13">
        <v>1.1000000000000001</v>
      </c>
      <c r="D72" s="14">
        <v>16</v>
      </c>
      <c r="E72" s="14">
        <v>16</v>
      </c>
      <c r="F72" s="14">
        <v>16</v>
      </c>
      <c r="G72" s="14">
        <v>16</v>
      </c>
      <c r="H72" s="14">
        <v>16</v>
      </c>
      <c r="I72" s="14">
        <v>16</v>
      </c>
      <c r="J72" s="14">
        <v>16</v>
      </c>
      <c r="K72" s="14">
        <v>16</v>
      </c>
      <c r="L72" s="14">
        <v>16</v>
      </c>
      <c r="M72" s="14">
        <v>17</v>
      </c>
      <c r="N72" s="14">
        <v>17</v>
      </c>
      <c r="O72" s="14">
        <v>17</v>
      </c>
      <c r="P72" s="14">
        <v>17</v>
      </c>
      <c r="Q72" s="14">
        <v>17</v>
      </c>
      <c r="R72" s="14">
        <v>17</v>
      </c>
      <c r="S72" s="14">
        <v>17</v>
      </c>
      <c r="T72" s="14">
        <v>18</v>
      </c>
      <c r="U72" s="14">
        <v>18</v>
      </c>
      <c r="V72" s="14">
        <v>18</v>
      </c>
      <c r="W72" s="14">
        <v>18</v>
      </c>
      <c r="X72" s="14">
        <v>18</v>
      </c>
      <c r="Y72" s="14">
        <v>18</v>
      </c>
      <c r="Z72" s="14">
        <v>18</v>
      </c>
      <c r="AA72" s="14">
        <v>18</v>
      </c>
      <c r="AB72" s="14">
        <v>18</v>
      </c>
      <c r="AC72" s="14">
        <v>18</v>
      </c>
      <c r="AD72" s="14">
        <v>18</v>
      </c>
      <c r="AE72" s="14">
        <v>18</v>
      </c>
      <c r="AF72" s="14">
        <v>18</v>
      </c>
      <c r="AG72" s="14">
        <v>18</v>
      </c>
      <c r="AH72" s="14">
        <v>18</v>
      </c>
      <c r="AI72" s="14">
        <v>18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I72" s="38"/>
      <c r="BJ72" s="35"/>
      <c r="BK72" s="35"/>
      <c r="BL72" s="35"/>
      <c r="BM72" s="35"/>
      <c r="BN72" s="35"/>
      <c r="BO72" s="35"/>
      <c r="BP72" s="35"/>
      <c r="BR72" s="26"/>
      <c r="BS72" s="26"/>
      <c r="BT72" s="26"/>
      <c r="BU72" s="26"/>
      <c r="BV72" s="26"/>
      <c r="BW72" s="26"/>
    </row>
    <row r="73" spans="1:75" x14ac:dyDescent="0.25">
      <c r="A73" s="11" t="s">
        <v>14</v>
      </c>
      <c r="B73" s="15" t="s">
        <v>22</v>
      </c>
      <c r="C73" s="13">
        <v>1.1000000000000001</v>
      </c>
      <c r="D73" s="14"/>
      <c r="E73" s="14"/>
      <c r="F73" s="14"/>
      <c r="G73" s="14"/>
      <c r="H73" s="14"/>
      <c r="I73" s="14"/>
      <c r="J73" s="14"/>
      <c r="K73" s="14"/>
      <c r="L73" s="14">
        <v>1.7205928548954654</v>
      </c>
      <c r="M73" s="14">
        <v>1.5929328179984372</v>
      </c>
      <c r="N73" s="14">
        <v>1.4780086327362425</v>
      </c>
      <c r="O73" s="14">
        <v>1.3682314530173745</v>
      </c>
      <c r="P73" s="14">
        <v>1.2693320685714575</v>
      </c>
      <c r="Q73" s="14">
        <v>1.1842578478432806</v>
      </c>
      <c r="R73" s="14">
        <v>1.1099961734418942</v>
      </c>
      <c r="S73" s="14">
        <v>1.0459694570037439</v>
      </c>
      <c r="T73" s="14">
        <v>0.99165734040439601</v>
      </c>
      <c r="U73" s="14">
        <v>0.94470754687023883</v>
      </c>
      <c r="V73" s="14">
        <v>0.903746335503818</v>
      </c>
      <c r="W73" s="14">
        <v>0.87168775647992713</v>
      </c>
      <c r="X73" s="14">
        <v>0.84931308028037256</v>
      </c>
      <c r="Y73" s="14">
        <v>0.8297098898370634</v>
      </c>
      <c r="Z73" s="14">
        <v>0.81706982642601078</v>
      </c>
      <c r="AA73" s="14">
        <v>0.81056364384005319</v>
      </c>
      <c r="AB73" s="14">
        <v>0.80504374353806385</v>
      </c>
      <c r="AC73" s="14">
        <v>0.80677902330678963</v>
      </c>
      <c r="AD73" s="14">
        <v>0.81141072175890416</v>
      </c>
      <c r="AE73" s="14">
        <v>0.8169651520775929</v>
      </c>
      <c r="AF73" s="14">
        <v>0.82803812522419884</v>
      </c>
      <c r="AG73" s="14">
        <v>0.83938610275715875</v>
      </c>
      <c r="AH73" s="14">
        <v>0.85394759129854858</v>
      </c>
      <c r="AI73" s="14">
        <v>0.87099300604315766</v>
      </c>
      <c r="AJ73" s="14">
        <v>0.88915573140949566</v>
      </c>
      <c r="AK73" s="14">
        <v>0.91107643149430384</v>
      </c>
      <c r="AL73" s="14">
        <v>0.93287800449889668</v>
      </c>
      <c r="AM73" s="14">
        <v>0.95700921977677356</v>
      </c>
      <c r="AN73" s="14">
        <v>0.98189093872551592</v>
      </c>
      <c r="AO73" s="14">
        <v>1.0090914627405954</v>
      </c>
      <c r="AP73" s="14">
        <v>1.037181738268562</v>
      </c>
      <c r="AQ73" s="14">
        <v>1.0660836146248718</v>
      </c>
      <c r="AR73" s="14">
        <v>1.0964980146570191</v>
      </c>
      <c r="AS73" s="14">
        <v>1.1271041940197406</v>
      </c>
      <c r="AT73" s="14">
        <v>1.159322294478216</v>
      </c>
      <c r="AU73" s="14">
        <v>1.1926453903765231</v>
      </c>
      <c r="AV73" s="14">
        <v>1.2269869884094442</v>
      </c>
      <c r="AW73" s="14">
        <v>1.2624917415654369</v>
      </c>
      <c r="AX73" s="14">
        <v>1.2987320775886431</v>
      </c>
      <c r="AY73" s="14">
        <v>1.3359212203376882</v>
      </c>
      <c r="AZ73" s="14">
        <v>1.3739948555216466</v>
      </c>
      <c r="BA73" s="14">
        <v>1.4128162119206396</v>
      </c>
      <c r="BB73" s="14">
        <v>1.4528223053735307</v>
      </c>
      <c r="BC73" s="14">
        <v>1.493502677466402</v>
      </c>
      <c r="BD73" s="14">
        <v>1.535826845225261</v>
      </c>
      <c r="BE73" s="14">
        <v>1.5783038680957446</v>
      </c>
      <c r="BF73" s="14">
        <v>1.6222789602213961</v>
      </c>
      <c r="BG73" s="14">
        <v>1.6670282396006935</v>
      </c>
      <c r="BI73" s="38"/>
      <c r="BJ73" s="35"/>
      <c r="BK73" s="35"/>
      <c r="BL73" s="35"/>
      <c r="BM73" s="35"/>
      <c r="BN73" s="35"/>
      <c r="BO73" s="35"/>
      <c r="BP73" s="35"/>
      <c r="BR73" s="26"/>
      <c r="BS73" s="26"/>
      <c r="BT73" s="26"/>
      <c r="BU73" s="26"/>
      <c r="BV73" s="26"/>
      <c r="BW73" s="26"/>
    </row>
    <row r="74" spans="1:75" ht="15.75" thickBot="1" x14ac:dyDescent="0.3">
      <c r="A74" s="16"/>
      <c r="B74" s="17" t="s">
        <v>5</v>
      </c>
      <c r="C74" s="18">
        <v>1.1000000000000001</v>
      </c>
      <c r="D74" s="19">
        <v>6</v>
      </c>
      <c r="E74" s="19">
        <v>6</v>
      </c>
      <c r="F74" s="19">
        <v>5</v>
      </c>
      <c r="G74" s="19">
        <v>4</v>
      </c>
      <c r="H74" s="19">
        <v>4</v>
      </c>
      <c r="I74" s="19">
        <v>2</v>
      </c>
      <c r="J74" s="19">
        <v>2</v>
      </c>
      <c r="K74" s="19">
        <v>2</v>
      </c>
      <c r="L74" s="19">
        <v>1</v>
      </c>
      <c r="M74" s="19">
        <v>2</v>
      </c>
      <c r="N74" s="19">
        <v>2</v>
      </c>
      <c r="O74" s="19">
        <v>2</v>
      </c>
      <c r="P74" s="19">
        <v>1</v>
      </c>
      <c r="Q74" s="19">
        <v>1</v>
      </c>
      <c r="R74" s="19">
        <v>1</v>
      </c>
      <c r="S74" s="19">
        <v>0</v>
      </c>
      <c r="T74" s="19">
        <v>1</v>
      </c>
      <c r="U74" s="19">
        <v>1</v>
      </c>
      <c r="V74" s="19">
        <v>1</v>
      </c>
      <c r="W74" s="19">
        <v>1</v>
      </c>
      <c r="X74" s="19">
        <v>1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I74" s="39"/>
      <c r="BJ74" s="40"/>
      <c r="BK74" s="40"/>
      <c r="BL74" s="40"/>
      <c r="BM74" s="40"/>
      <c r="BN74" s="40"/>
      <c r="BO74" s="40"/>
      <c r="BP74" s="40"/>
      <c r="BR74" s="28"/>
      <c r="BS74" s="28"/>
      <c r="BT74" s="28"/>
      <c r="BU74" s="28"/>
      <c r="BV74" s="28"/>
      <c r="BW74" s="28"/>
    </row>
    <row r="75" spans="1:75" ht="15" customHeight="1" x14ac:dyDescent="0.25">
      <c r="A75" s="7" t="s">
        <v>15</v>
      </c>
      <c r="B75" s="15" t="s">
        <v>4</v>
      </c>
      <c r="C75" s="13">
        <v>1.1000000000000001</v>
      </c>
      <c r="D75" s="14"/>
      <c r="E75" s="14"/>
      <c r="F75" s="14"/>
      <c r="G75" s="14"/>
      <c r="H75" s="14"/>
      <c r="I75" s="14"/>
      <c r="J75" s="14"/>
      <c r="K75" s="14"/>
      <c r="L75" s="14">
        <v>115.52243462928922</v>
      </c>
      <c r="M75" s="14">
        <v>117.02484565777952</v>
      </c>
      <c r="N75" s="14">
        <v>118.496989519233</v>
      </c>
      <c r="O75" s="14">
        <v>119.92095329538633</v>
      </c>
      <c r="P75" s="14">
        <v>121.3256296719867</v>
      </c>
      <c r="Q75" s="14">
        <v>122.74880548498454</v>
      </c>
      <c r="R75" s="14">
        <v>124.20968920464981</v>
      </c>
      <c r="S75" s="14">
        <v>125.71107268784898</v>
      </c>
      <c r="T75" s="14">
        <v>127.23301767592372</v>
      </c>
      <c r="U75" s="14">
        <v>128.7680565661669</v>
      </c>
      <c r="V75" s="14">
        <v>130.32277328411362</v>
      </c>
      <c r="W75" s="14">
        <v>131.91108639384206</v>
      </c>
      <c r="X75" s="14">
        <v>133.53933537180828</v>
      </c>
      <c r="Y75" s="14">
        <v>135.20407945164831</v>
      </c>
      <c r="Z75" s="14">
        <v>136.89981312327828</v>
      </c>
      <c r="AA75" s="14">
        <v>138.62328207985644</v>
      </c>
      <c r="AB75" s="14">
        <v>140.38094067334575</v>
      </c>
      <c r="AC75" s="14">
        <v>142.17691863544658</v>
      </c>
      <c r="AD75" s="14">
        <v>144.01188736467176</v>
      </c>
      <c r="AE75" s="14">
        <v>145.885670005945</v>
      </c>
      <c r="AF75" s="14">
        <v>147.79494260125946</v>
      </c>
      <c r="AG75" s="14">
        <v>149.73894956001865</v>
      </c>
      <c r="AH75" s="14">
        <v>151.72304978022925</v>
      </c>
      <c r="AI75" s="14">
        <v>153.7500963789638</v>
      </c>
      <c r="AJ75" s="14">
        <v>155.81889751569986</v>
      </c>
      <c r="AK75" s="14">
        <v>157.92800573904819</v>
      </c>
      <c r="AL75" s="14">
        <v>160.07900088933388</v>
      </c>
      <c r="AM75" s="14">
        <v>162.27247659307233</v>
      </c>
      <c r="AN75" s="14">
        <v>164.50880884345452</v>
      </c>
      <c r="AO75" s="14">
        <v>166.79172389981267</v>
      </c>
      <c r="AP75" s="14">
        <v>169.11858564015745</v>
      </c>
      <c r="AQ75" s="14">
        <v>171.49260685232406</v>
      </c>
      <c r="AR75" s="14">
        <v>173.91291382412419</v>
      </c>
      <c r="AS75" s="14">
        <v>176.3812725609028</v>
      </c>
      <c r="AT75" s="14">
        <v>178.8982564200378</v>
      </c>
      <c r="AU75" s="14">
        <v>181.4659545970965</v>
      </c>
      <c r="AV75" s="14">
        <v>184.08333825034606</v>
      </c>
      <c r="AW75" s="14">
        <v>186.75219867000013</v>
      </c>
      <c r="AX75" s="14">
        <v>189.47143719699892</v>
      </c>
      <c r="AY75" s="14">
        <v>192.24445714927663</v>
      </c>
      <c r="AZ75" s="14">
        <v>195.07215575358745</v>
      </c>
      <c r="BA75" s="14">
        <v>197.95327168649968</v>
      </c>
      <c r="BB75" s="14">
        <v>200.89123445378345</v>
      </c>
      <c r="BC75" s="14">
        <v>203.8869467328733</v>
      </c>
      <c r="BD75" s="14">
        <v>206.93919190662999</v>
      </c>
      <c r="BE75" s="14">
        <v>210.04975960741507</v>
      </c>
      <c r="BF75" s="14">
        <v>213.22097607276473</v>
      </c>
      <c r="BG75" s="14">
        <v>216.4535511216751</v>
      </c>
      <c r="BI75" s="41" t="s">
        <v>29</v>
      </c>
      <c r="BJ75" s="34">
        <f>IF(ISNUMBER(AO75-K76),(AO75-K76),"N/A")</f>
        <v>52.791723899812666</v>
      </c>
      <c r="BK75" s="34">
        <f>IF(ISNUMBER(AO75-K76),7*(AO75-K76)/30,"N/A")</f>
        <v>12.318068909956288</v>
      </c>
      <c r="BL75" s="34">
        <f>IF(ISNUMBER(AO75-K76),(AO75-K76)/30,"N/A")</f>
        <v>1.7597241299937556</v>
      </c>
      <c r="BM75" s="34">
        <f>IF(ISNUMBER(AO77-K78),AO77-K78,"N/A")</f>
        <v>-8.5840522278013864</v>
      </c>
      <c r="BN75" s="34">
        <f>IF(ISNUMBER(AO77-K78),7*(AO77-K78)/30,"N/A")</f>
        <v>-2.0029455198203236</v>
      </c>
      <c r="BO75" s="34">
        <f>IF(ISNUMBER(AO77-K78),(AO77-K78)/30,"N/A")</f>
        <v>-0.2861350742600462</v>
      </c>
      <c r="BP75" s="34">
        <f>AO77</f>
        <v>19.415947772198614</v>
      </c>
      <c r="BR75" s="26"/>
      <c r="BS75" s="26"/>
      <c r="BT75" s="26"/>
      <c r="BU75" s="26"/>
      <c r="BV75" s="26"/>
      <c r="BW75" s="26"/>
    </row>
    <row r="76" spans="1:75" x14ac:dyDescent="0.25">
      <c r="A76" s="11"/>
      <c r="B76" s="12" t="s">
        <v>5</v>
      </c>
      <c r="C76" s="13">
        <v>1.1000000000000001</v>
      </c>
      <c r="D76" s="14">
        <v>105</v>
      </c>
      <c r="E76" s="14">
        <v>105</v>
      </c>
      <c r="F76" s="14">
        <v>106</v>
      </c>
      <c r="G76" s="14">
        <v>108</v>
      </c>
      <c r="H76" s="14">
        <v>109</v>
      </c>
      <c r="I76" s="14">
        <v>109</v>
      </c>
      <c r="J76" s="14">
        <v>111</v>
      </c>
      <c r="K76" s="14">
        <v>114</v>
      </c>
      <c r="L76" s="14">
        <v>117</v>
      </c>
      <c r="M76" s="14">
        <v>119</v>
      </c>
      <c r="N76" s="14">
        <v>121</v>
      </c>
      <c r="O76" s="14">
        <v>121</v>
      </c>
      <c r="P76" s="14">
        <v>122</v>
      </c>
      <c r="Q76" s="14">
        <v>122</v>
      </c>
      <c r="R76" s="14">
        <v>123</v>
      </c>
      <c r="S76" s="14">
        <v>124</v>
      </c>
      <c r="T76" s="14">
        <v>124</v>
      </c>
      <c r="U76" s="14">
        <v>124</v>
      </c>
      <c r="V76" s="14">
        <v>124</v>
      </c>
      <c r="W76" s="14">
        <v>124</v>
      </c>
      <c r="X76" s="14">
        <v>124</v>
      </c>
      <c r="Y76" s="14">
        <v>124</v>
      </c>
      <c r="Z76" s="14">
        <v>125</v>
      </c>
      <c r="AA76" s="14">
        <v>125</v>
      </c>
      <c r="AB76" s="14">
        <v>126</v>
      </c>
      <c r="AC76" s="14">
        <v>126</v>
      </c>
      <c r="AD76" s="14">
        <v>126</v>
      </c>
      <c r="AE76" s="14">
        <v>126</v>
      </c>
      <c r="AF76" s="14">
        <v>126</v>
      </c>
      <c r="AG76" s="14">
        <v>127</v>
      </c>
      <c r="AH76" s="14">
        <v>127</v>
      </c>
      <c r="AI76" s="14">
        <v>127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I76" s="38"/>
      <c r="BJ76" s="35"/>
      <c r="BK76" s="35"/>
      <c r="BL76" s="35"/>
      <c r="BM76" s="35"/>
      <c r="BN76" s="35"/>
      <c r="BO76" s="35"/>
      <c r="BP76" s="35"/>
      <c r="BR76" s="26"/>
      <c r="BS76" s="26"/>
      <c r="BT76" s="26"/>
      <c r="BU76" s="26"/>
      <c r="BV76" s="26"/>
      <c r="BW76" s="26"/>
    </row>
    <row r="77" spans="1:75" x14ac:dyDescent="0.25">
      <c r="A77" s="11" t="s">
        <v>15</v>
      </c>
      <c r="B77" s="15" t="s">
        <v>6</v>
      </c>
      <c r="C77" s="13">
        <v>1.1000000000000001</v>
      </c>
      <c r="D77" s="14"/>
      <c r="E77" s="14"/>
      <c r="F77" s="14"/>
      <c r="G77" s="14"/>
      <c r="H77" s="14"/>
      <c r="I77" s="14"/>
      <c r="J77" s="14"/>
      <c r="K77" s="14"/>
      <c r="L77" s="14">
        <v>27.534353093345072</v>
      </c>
      <c r="M77" s="14">
        <v>25.736012723674698</v>
      </c>
      <c r="N77" s="14">
        <v>24.114764604864359</v>
      </c>
      <c r="O77" s="14">
        <v>22.634028309684616</v>
      </c>
      <c r="P77" s="14">
        <v>21.327533336662796</v>
      </c>
      <c r="Q77" s="14">
        <v>20.246840916935039</v>
      </c>
      <c r="R77" s="14">
        <v>19.341349770583506</v>
      </c>
      <c r="S77" s="14">
        <v>18.552247799150692</v>
      </c>
      <c r="T77" s="14">
        <v>17.866415909307506</v>
      </c>
      <c r="U77" s="14">
        <v>17.279615688640327</v>
      </c>
      <c r="V77" s="14">
        <v>16.799703869972504</v>
      </c>
      <c r="W77" s="14">
        <v>16.45650607072054</v>
      </c>
      <c r="X77" s="14">
        <v>16.239988189357351</v>
      </c>
      <c r="Y77" s="14">
        <v>16.101578312593798</v>
      </c>
      <c r="Z77" s="14">
        <v>16.008032165648206</v>
      </c>
      <c r="AA77" s="14">
        <v>15.966441903467404</v>
      </c>
      <c r="AB77" s="14">
        <v>15.981977996709558</v>
      </c>
      <c r="AC77" s="14">
        <v>16.05747616041554</v>
      </c>
      <c r="AD77" s="14">
        <v>16.183519987641382</v>
      </c>
      <c r="AE77" s="14">
        <v>16.358035369735962</v>
      </c>
      <c r="AF77" s="14">
        <v>16.560650094433587</v>
      </c>
      <c r="AG77" s="14">
        <v>16.787925192324796</v>
      </c>
      <c r="AH77" s="14">
        <v>17.042484128974372</v>
      </c>
      <c r="AI77" s="14">
        <v>17.323717036219072</v>
      </c>
      <c r="AJ77" s="14">
        <v>17.627702630093644</v>
      </c>
      <c r="AK77" s="14">
        <v>17.950486592550067</v>
      </c>
      <c r="AL77" s="14">
        <v>18.294358463934859</v>
      </c>
      <c r="AM77" s="14">
        <v>18.651538926560292</v>
      </c>
      <c r="AN77" s="14">
        <v>19.025932707669419</v>
      </c>
      <c r="AO77" s="14">
        <v>19.415947772198614</v>
      </c>
      <c r="AP77" s="14">
        <v>19.815139917360717</v>
      </c>
      <c r="AQ77" s="14">
        <v>20.228673602825545</v>
      </c>
      <c r="AR77" s="14">
        <v>20.657160830649495</v>
      </c>
      <c r="AS77" s="14">
        <v>21.097447717027485</v>
      </c>
      <c r="AT77" s="14">
        <v>21.547757051509631</v>
      </c>
      <c r="AU77" s="14">
        <v>22.011830839304839</v>
      </c>
      <c r="AV77" s="14">
        <v>22.486789558947137</v>
      </c>
      <c r="AW77" s="14">
        <v>22.972425019560504</v>
      </c>
      <c r="AX77" s="14">
        <v>23.467166825138406</v>
      </c>
      <c r="AY77" s="14">
        <v>23.973233627559338</v>
      </c>
      <c r="AZ77" s="14">
        <v>24.490713529328463</v>
      </c>
      <c r="BA77" s="14">
        <v>25.015971089913613</v>
      </c>
      <c r="BB77" s="14">
        <v>25.554007432642376</v>
      </c>
      <c r="BC77" s="14">
        <v>26.10401818674724</v>
      </c>
      <c r="BD77" s="14">
        <v>26.662638872024697</v>
      </c>
      <c r="BE77" s="14">
        <v>27.230678383109208</v>
      </c>
      <c r="BF77" s="14">
        <v>27.811181996784835</v>
      </c>
      <c r="BG77" s="14">
        <v>28.402714475788553</v>
      </c>
      <c r="BI77" s="38"/>
      <c r="BJ77" s="35"/>
      <c r="BK77" s="35"/>
      <c r="BL77" s="35"/>
      <c r="BM77" s="35"/>
      <c r="BN77" s="35"/>
      <c r="BO77" s="35"/>
      <c r="BP77" s="35"/>
      <c r="BR77" s="26"/>
      <c r="BS77" s="26"/>
      <c r="BT77" s="26"/>
      <c r="BU77" s="26"/>
      <c r="BV77" s="26"/>
      <c r="BW77" s="26"/>
    </row>
    <row r="78" spans="1:75" x14ac:dyDescent="0.25">
      <c r="A78" s="11"/>
      <c r="B78" s="12" t="s">
        <v>5</v>
      </c>
      <c r="C78" s="13">
        <v>1.1000000000000001</v>
      </c>
      <c r="D78" s="14">
        <v>37</v>
      </c>
      <c r="E78" s="14">
        <v>33</v>
      </c>
      <c r="F78" s="14">
        <v>31</v>
      </c>
      <c r="G78" s="14">
        <v>28</v>
      </c>
      <c r="H78" s="14">
        <v>27</v>
      </c>
      <c r="I78" s="14">
        <v>25</v>
      </c>
      <c r="J78" s="14">
        <v>25</v>
      </c>
      <c r="K78" s="14">
        <v>28</v>
      </c>
      <c r="L78" s="14">
        <v>26</v>
      </c>
      <c r="M78" s="14">
        <v>24</v>
      </c>
      <c r="N78" s="14">
        <v>18</v>
      </c>
      <c r="O78" s="14">
        <v>13</v>
      </c>
      <c r="P78" s="14">
        <v>12</v>
      </c>
      <c r="Q78" s="14">
        <v>12</v>
      </c>
      <c r="R78" s="14">
        <v>13</v>
      </c>
      <c r="S78" s="14">
        <v>11</v>
      </c>
      <c r="T78" s="14">
        <v>11</v>
      </c>
      <c r="U78" s="14">
        <v>8</v>
      </c>
      <c r="V78" s="14">
        <v>8</v>
      </c>
      <c r="W78" s="14">
        <v>7</v>
      </c>
      <c r="X78" s="14">
        <v>6</v>
      </c>
      <c r="Y78" s="14">
        <v>5</v>
      </c>
      <c r="Z78" s="14">
        <v>5</v>
      </c>
      <c r="AA78" s="14">
        <v>5</v>
      </c>
      <c r="AB78" s="14">
        <v>4</v>
      </c>
      <c r="AC78" s="14">
        <v>3</v>
      </c>
      <c r="AD78" s="14">
        <v>1</v>
      </c>
      <c r="AE78" s="14">
        <v>1</v>
      </c>
      <c r="AF78" s="14">
        <v>1</v>
      </c>
      <c r="AG78" s="14">
        <v>2</v>
      </c>
      <c r="AH78" s="14">
        <v>1</v>
      </c>
      <c r="AI78" s="14">
        <v>1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I78" s="42"/>
      <c r="BJ78" s="36"/>
      <c r="BK78" s="36"/>
      <c r="BL78" s="36"/>
      <c r="BM78" s="36"/>
      <c r="BN78" s="36"/>
      <c r="BO78" s="36"/>
      <c r="BP78" s="36"/>
      <c r="BR78" s="27">
        <v>60</v>
      </c>
      <c r="BS78" s="27">
        <v>34</v>
      </c>
      <c r="BT78" s="27">
        <v>127</v>
      </c>
      <c r="BU78" s="27">
        <v>80</v>
      </c>
      <c r="BV78" s="27">
        <v>860</v>
      </c>
      <c r="BW78" s="27">
        <v>325</v>
      </c>
    </row>
    <row r="79" spans="1:75" x14ac:dyDescent="0.25">
      <c r="A79" s="7" t="s">
        <v>15</v>
      </c>
      <c r="B79" s="8" t="s">
        <v>21</v>
      </c>
      <c r="C79" s="9">
        <v>1.1000000000000001</v>
      </c>
      <c r="D79" s="10"/>
      <c r="E79" s="10"/>
      <c r="F79" s="10"/>
      <c r="G79" s="10"/>
      <c r="H79" s="10"/>
      <c r="I79" s="10"/>
      <c r="J79" s="10"/>
      <c r="K79" s="10"/>
      <c r="L79" s="10">
        <v>19.233577813397822</v>
      </c>
      <c r="M79" s="10">
        <v>19.459902883967754</v>
      </c>
      <c r="N79" s="10">
        <v>19.679283435406084</v>
      </c>
      <c r="O79" s="10">
        <v>19.890246981852094</v>
      </c>
      <c r="P79" s="10">
        <v>20.095957781197505</v>
      </c>
      <c r="Q79" s="10">
        <v>20.301676115872691</v>
      </c>
      <c r="R79" s="10">
        <v>20.508639248926983</v>
      </c>
      <c r="S79" s="10">
        <v>20.716612029003333</v>
      </c>
      <c r="T79" s="10">
        <v>20.926103096066164</v>
      </c>
      <c r="U79" s="10">
        <v>21.137331406505723</v>
      </c>
      <c r="V79" s="10">
        <v>21.349970802753202</v>
      </c>
      <c r="W79" s="10">
        <v>21.566868452612137</v>
      </c>
      <c r="X79" s="10">
        <v>21.78821823722155</v>
      </c>
      <c r="Y79" s="10">
        <v>22.014219279172622</v>
      </c>
      <c r="Z79" s="10">
        <v>22.244368398027849</v>
      </c>
      <c r="AA79" s="10">
        <v>22.478272371234617</v>
      </c>
      <c r="AB79" s="10">
        <v>22.716520379182779</v>
      </c>
      <c r="AC79" s="10">
        <v>22.959418734870397</v>
      </c>
      <c r="AD79" s="10">
        <v>23.207325441421304</v>
      </c>
      <c r="AE79" s="10">
        <v>23.460597030406678</v>
      </c>
      <c r="AF79" s="10">
        <v>23.71895378523314</v>
      </c>
      <c r="AG79" s="10">
        <v>23.982229258123525</v>
      </c>
      <c r="AH79" s="10">
        <v>24.250814569621134</v>
      </c>
      <c r="AI79" s="10">
        <v>24.524989763482537</v>
      </c>
      <c r="AJ79" s="10">
        <v>24.804722185127606</v>
      </c>
      <c r="AK79" s="10">
        <v>25.089952350796914</v>
      </c>
      <c r="AL79" s="10">
        <v>25.380974758322168</v>
      </c>
      <c r="AM79" s="10">
        <v>25.677865297944482</v>
      </c>
      <c r="AN79" s="10">
        <v>25.980584502877587</v>
      </c>
      <c r="AO79" s="10">
        <v>26.289523597867898</v>
      </c>
      <c r="AP79" s="10">
        <v>26.604524410702922</v>
      </c>
      <c r="AQ79" s="10">
        <v>26.925865032822809</v>
      </c>
      <c r="AR79" s="10">
        <v>27.253550424373927</v>
      </c>
      <c r="AS79" s="10">
        <v>27.587750951894002</v>
      </c>
      <c r="AT79" s="10">
        <v>27.928560473834366</v>
      </c>
      <c r="AU79" s="10">
        <v>28.276188785641864</v>
      </c>
      <c r="AV79" s="10">
        <v>28.630629595795142</v>
      </c>
      <c r="AW79" s="10">
        <v>28.992065372391949</v>
      </c>
      <c r="AX79" s="10">
        <v>29.360478705082144</v>
      </c>
      <c r="AY79" s="10">
        <v>29.736149136017843</v>
      </c>
      <c r="AZ79" s="10">
        <v>30.11919876649084</v>
      </c>
      <c r="BA79" s="10">
        <v>30.509624905660203</v>
      </c>
      <c r="BB79" s="10">
        <v>30.907706363204785</v>
      </c>
      <c r="BC79" s="10">
        <v>31.313582943258972</v>
      </c>
      <c r="BD79" s="10">
        <v>31.727243864512154</v>
      </c>
      <c r="BE79" s="10">
        <v>32.148872618981393</v>
      </c>
      <c r="BF79" s="10">
        <v>32.578690372287305</v>
      </c>
      <c r="BG79" s="10">
        <v>33.016820428227945</v>
      </c>
      <c r="BI79" s="37" t="s">
        <v>30</v>
      </c>
      <c r="BJ79" s="34">
        <f>IF(ISNUMBER(AO79-K80),(AO79-K80),"N/A")</f>
        <v>7.2895235978678983</v>
      </c>
      <c r="BK79" s="34">
        <f>IF(ISNUMBER(AO79-K80),7*(AO79-K80)/30,"N/A")</f>
        <v>1.7008888395025097</v>
      </c>
      <c r="BL79" s="35">
        <f>IF(ISNUMBER(AO79-K80),(AO79-K80)/30,"N/A")</f>
        <v>0.24298411992892993</v>
      </c>
      <c r="BM79" s="35">
        <f>IF(ISNUMBER(AO81-K82),AO81-K82,"N/A")</f>
        <v>-2.0807458430632826</v>
      </c>
      <c r="BN79" s="35">
        <f>IF(ISNUMBER(AO81-K82),7*(AO81-K82)/30,"N/A")</f>
        <v>-0.48550736338143258</v>
      </c>
      <c r="BO79" s="35">
        <f>IF(ISNUMBER(AO81-K82),(AO81-K82)/30,"N/A")</f>
        <v>-6.9358194768776082E-2</v>
      </c>
      <c r="BP79" s="35">
        <f>AO81</f>
        <v>1.9192541569367176</v>
      </c>
      <c r="BR79" s="26"/>
      <c r="BS79" s="26"/>
      <c r="BT79" s="26"/>
      <c r="BU79" s="26"/>
      <c r="BV79" s="26"/>
      <c r="BW79" s="26"/>
    </row>
    <row r="80" spans="1:75" x14ac:dyDescent="0.25">
      <c r="A80" s="11"/>
      <c r="B80" s="12" t="s">
        <v>5</v>
      </c>
      <c r="C80" s="13">
        <v>1.1000000000000001</v>
      </c>
      <c r="D80" s="14">
        <v>17</v>
      </c>
      <c r="E80" s="14">
        <v>17</v>
      </c>
      <c r="F80" s="14">
        <v>17</v>
      </c>
      <c r="G80" s="14">
        <v>18</v>
      </c>
      <c r="H80" s="14">
        <v>18</v>
      </c>
      <c r="I80" s="14">
        <v>18</v>
      </c>
      <c r="J80" s="14">
        <v>19</v>
      </c>
      <c r="K80" s="14">
        <v>19</v>
      </c>
      <c r="L80" s="14">
        <v>19</v>
      </c>
      <c r="M80" s="14">
        <v>19</v>
      </c>
      <c r="N80" s="14">
        <v>19</v>
      </c>
      <c r="O80" s="14">
        <v>19</v>
      </c>
      <c r="P80" s="14">
        <v>19</v>
      </c>
      <c r="Q80" s="14">
        <v>19</v>
      </c>
      <c r="R80" s="14">
        <v>19</v>
      </c>
      <c r="S80" s="14">
        <v>20</v>
      </c>
      <c r="T80" s="14">
        <v>20</v>
      </c>
      <c r="U80" s="14">
        <v>20</v>
      </c>
      <c r="V80" s="14">
        <v>20</v>
      </c>
      <c r="W80" s="14">
        <v>20</v>
      </c>
      <c r="X80" s="14">
        <v>20</v>
      </c>
      <c r="Y80" s="14">
        <v>20</v>
      </c>
      <c r="Z80" s="14">
        <v>20</v>
      </c>
      <c r="AA80" s="14">
        <v>20</v>
      </c>
      <c r="AB80" s="14">
        <v>20</v>
      </c>
      <c r="AC80" s="14">
        <v>20</v>
      </c>
      <c r="AD80" s="14">
        <v>20</v>
      </c>
      <c r="AE80" s="14">
        <v>20</v>
      </c>
      <c r="AF80" s="14">
        <v>20</v>
      </c>
      <c r="AG80" s="14">
        <v>20</v>
      </c>
      <c r="AH80" s="14">
        <v>20</v>
      </c>
      <c r="AI80" s="14">
        <v>20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I80" s="38"/>
      <c r="BJ80" s="35"/>
      <c r="BK80" s="35"/>
      <c r="BL80" s="35"/>
      <c r="BM80" s="35"/>
      <c r="BN80" s="35"/>
      <c r="BO80" s="35"/>
      <c r="BP80" s="35"/>
      <c r="BR80" s="26"/>
      <c r="BS80" s="26"/>
      <c r="BT80" s="26"/>
      <c r="BU80" s="26"/>
      <c r="BV80" s="26"/>
      <c r="BW80" s="26"/>
    </row>
    <row r="81" spans="1:75" x14ac:dyDescent="0.25">
      <c r="A81" s="11" t="s">
        <v>15</v>
      </c>
      <c r="B81" s="15" t="s">
        <v>22</v>
      </c>
      <c r="C81" s="13">
        <v>1.1000000000000001</v>
      </c>
      <c r="D81" s="14"/>
      <c r="E81" s="14"/>
      <c r="F81" s="14"/>
      <c r="G81" s="14"/>
      <c r="H81" s="14"/>
      <c r="I81" s="14"/>
      <c r="J81" s="14"/>
      <c r="K81" s="14"/>
      <c r="L81" s="14">
        <v>3.4799266742534769</v>
      </c>
      <c r="M81" s="14">
        <v>3.2248791469534059</v>
      </c>
      <c r="N81" s="14">
        <v>2.9939998125001543</v>
      </c>
      <c r="O81" s="14">
        <v>2.7778124001130164</v>
      </c>
      <c r="P81" s="14">
        <v>2.5829338294757913</v>
      </c>
      <c r="Q81" s="14">
        <v>2.4142445668372212</v>
      </c>
      <c r="R81" s="14">
        <v>2.266168724672037</v>
      </c>
      <c r="S81" s="14">
        <v>2.136875326671805</v>
      </c>
      <c r="T81" s="14">
        <v>2.0248627405602302</v>
      </c>
      <c r="U81" s="14">
        <v>1.9276806810084945</v>
      </c>
      <c r="V81" s="14">
        <v>1.8426583283689224</v>
      </c>
      <c r="W81" s="14">
        <v>1.7737238705340852</v>
      </c>
      <c r="X81" s="14">
        <v>1.7227453946739482</v>
      </c>
      <c r="Y81" s="14">
        <v>1.6808587590394302</v>
      </c>
      <c r="Z81" s="14">
        <v>1.6504047062345801</v>
      </c>
      <c r="AA81" s="14">
        <v>1.6295950761677656</v>
      </c>
      <c r="AB81" s="14">
        <v>1.6128959643182976</v>
      </c>
      <c r="AC81" s="14">
        <v>1.6079424765487471</v>
      </c>
      <c r="AD81" s="14">
        <v>1.6096053145095222</v>
      </c>
      <c r="AE81" s="14">
        <v>1.6153602033329706</v>
      </c>
      <c r="AF81" s="14">
        <v>1.6305546371907653</v>
      </c>
      <c r="AG81" s="14">
        <v>1.6473610375276611</v>
      </c>
      <c r="AH81" s="14">
        <v>1.6690567958819318</v>
      </c>
      <c r="AI81" s="14">
        <v>1.6946955451451329</v>
      </c>
      <c r="AJ81" s="14">
        <v>1.7235244373207372</v>
      </c>
      <c r="AK81" s="14">
        <v>1.7580348894795901</v>
      </c>
      <c r="AL81" s="14">
        <v>1.7937333545904091</v>
      </c>
      <c r="AM81" s="14">
        <v>1.8333878358209776</v>
      </c>
      <c r="AN81" s="14">
        <v>1.8747943788960806</v>
      </c>
      <c r="AO81" s="14">
        <v>1.9192541569367176</v>
      </c>
      <c r="AP81" s="14">
        <v>1.966075100767336</v>
      </c>
      <c r="AQ81" s="14">
        <v>2.0141027037906456</v>
      </c>
      <c r="AR81" s="14">
        <v>2.064023228960159</v>
      </c>
      <c r="AS81" s="14">
        <v>2.1160154017718003</v>
      </c>
      <c r="AT81" s="14">
        <v>2.1703713062647889</v>
      </c>
      <c r="AU81" s="14">
        <v>2.225966819227243</v>
      </c>
      <c r="AV81" s="14">
        <v>2.2837394005775713</v>
      </c>
      <c r="AW81" s="14">
        <v>2.3432503663502118</v>
      </c>
      <c r="AX81" s="14">
        <v>2.4038771882247718</v>
      </c>
      <c r="AY81" s="14">
        <v>2.4660717139619779</v>
      </c>
      <c r="AZ81" s="14">
        <v>2.5299998611706771</v>
      </c>
      <c r="BA81" s="14">
        <v>2.5956862842846484</v>
      </c>
      <c r="BB81" s="14">
        <v>2.6627245671359749</v>
      </c>
      <c r="BC81" s="14">
        <v>2.7308894090615485</v>
      </c>
      <c r="BD81" s="14">
        <v>2.8013709711975254</v>
      </c>
      <c r="BE81" s="14">
        <v>2.8725690459468529</v>
      </c>
      <c r="BF81" s="14">
        <v>2.9459504488600423</v>
      </c>
      <c r="BG81" s="14">
        <v>3.0205467656825911</v>
      </c>
      <c r="BI81" s="38"/>
      <c r="BJ81" s="35"/>
      <c r="BK81" s="35"/>
      <c r="BL81" s="35"/>
      <c r="BM81" s="35"/>
      <c r="BN81" s="35"/>
      <c r="BO81" s="35"/>
      <c r="BP81" s="35"/>
      <c r="BR81" s="26"/>
      <c r="BS81" s="26"/>
      <c r="BT81" s="26"/>
      <c r="BU81" s="26"/>
      <c r="BV81" s="26"/>
      <c r="BW81" s="26"/>
    </row>
    <row r="82" spans="1:75" ht="15.75" thickBot="1" x14ac:dyDescent="0.3">
      <c r="A82" s="16"/>
      <c r="B82" s="17" t="s">
        <v>5</v>
      </c>
      <c r="C82" s="18">
        <v>1.1000000000000001</v>
      </c>
      <c r="D82" s="19">
        <v>4</v>
      </c>
      <c r="E82" s="19">
        <v>3</v>
      </c>
      <c r="F82" s="19">
        <v>3</v>
      </c>
      <c r="G82" s="19">
        <v>4</v>
      </c>
      <c r="H82" s="19">
        <v>4</v>
      </c>
      <c r="I82" s="19">
        <v>3</v>
      </c>
      <c r="J82" s="19">
        <v>4</v>
      </c>
      <c r="K82" s="19">
        <v>4</v>
      </c>
      <c r="L82" s="19">
        <v>3</v>
      </c>
      <c r="M82" s="19">
        <v>3</v>
      </c>
      <c r="N82" s="19">
        <v>2</v>
      </c>
      <c r="O82" s="19">
        <v>1</v>
      </c>
      <c r="P82" s="19">
        <v>1</v>
      </c>
      <c r="Q82" s="19">
        <v>1</v>
      </c>
      <c r="R82" s="19">
        <v>1</v>
      </c>
      <c r="S82" s="19">
        <v>2</v>
      </c>
      <c r="T82" s="19">
        <v>2</v>
      </c>
      <c r="U82" s="19">
        <v>2</v>
      </c>
      <c r="V82" s="19">
        <v>2</v>
      </c>
      <c r="W82" s="19">
        <v>2</v>
      </c>
      <c r="X82" s="19">
        <v>2</v>
      </c>
      <c r="Y82" s="19">
        <v>2</v>
      </c>
      <c r="Z82" s="19">
        <v>1</v>
      </c>
      <c r="AA82" s="19">
        <v>1</v>
      </c>
      <c r="AB82" s="19">
        <v>1</v>
      </c>
      <c r="AC82" s="19">
        <v>1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I82" s="39"/>
      <c r="BJ82" s="40"/>
      <c r="BK82" s="40"/>
      <c r="BL82" s="40"/>
      <c r="BM82" s="40"/>
      <c r="BN82" s="40"/>
      <c r="BO82" s="40"/>
      <c r="BP82" s="40"/>
      <c r="BR82" s="28"/>
      <c r="BS82" s="28"/>
      <c r="BT82" s="28"/>
      <c r="BU82" s="28"/>
      <c r="BV82" s="28"/>
      <c r="BW82" s="28"/>
    </row>
    <row r="83" spans="1:75" ht="15" customHeight="1" x14ac:dyDescent="0.25">
      <c r="A83" s="7" t="s">
        <v>16</v>
      </c>
      <c r="B83" s="15" t="s">
        <v>4</v>
      </c>
      <c r="C83" s="13">
        <v>1.1000000000000001</v>
      </c>
      <c r="D83" s="14"/>
      <c r="E83" s="14"/>
      <c r="F83" s="14"/>
      <c r="G83" s="14"/>
      <c r="H83" s="14"/>
      <c r="I83" s="14"/>
      <c r="J83" s="14"/>
      <c r="K83" s="14"/>
      <c r="L83" s="14">
        <v>142.16600157142054</v>
      </c>
      <c r="M83" s="14">
        <v>143.31542371786961</v>
      </c>
      <c r="N83" s="14">
        <v>144.43775288066178</v>
      </c>
      <c r="O83" s="14">
        <v>145.52169139017568</v>
      </c>
      <c r="P83" s="14">
        <v>146.59064517839383</v>
      </c>
      <c r="Q83" s="14">
        <v>147.67302082138903</v>
      </c>
      <c r="R83" s="14">
        <v>148.78438765942386</v>
      </c>
      <c r="S83" s="14">
        <v>149.92624412774117</v>
      </c>
      <c r="T83" s="14">
        <v>151.08475669827763</v>
      </c>
      <c r="U83" s="14">
        <v>152.2537635244467</v>
      </c>
      <c r="V83" s="14">
        <v>153.43758689188152</v>
      </c>
      <c r="W83" s="14">
        <v>154.64655081338367</v>
      </c>
      <c r="X83" s="14">
        <v>155.88541701762585</v>
      </c>
      <c r="Y83" s="14">
        <v>157.15203998421441</v>
      </c>
      <c r="Z83" s="14">
        <v>158.44224631089659</v>
      </c>
      <c r="AA83" s="14">
        <v>159.7538680161268</v>
      </c>
      <c r="AB83" s="14">
        <v>161.09138919192154</v>
      </c>
      <c r="AC83" s="14">
        <v>162.45782941904551</v>
      </c>
      <c r="AD83" s="14">
        <v>163.85370904517708</v>
      </c>
      <c r="AE83" s="14">
        <v>165.27915004876854</v>
      </c>
      <c r="AF83" s="14">
        <v>166.73184731549401</v>
      </c>
      <c r="AG83" s="14">
        <v>168.21111096364427</v>
      </c>
      <c r="AH83" s="14">
        <v>169.72081913821481</v>
      </c>
      <c r="AI83" s="14">
        <v>171.26308084349731</v>
      </c>
      <c r="AJ83" s="14">
        <v>172.83698670686707</v>
      </c>
      <c r="AK83" s="14">
        <v>174.44162180432326</v>
      </c>
      <c r="AL83" s="14">
        <v>176.07818065915191</v>
      </c>
      <c r="AM83" s="14">
        <v>177.74715342029319</v>
      </c>
      <c r="AN83" s="14">
        <v>179.44876075808796</v>
      </c>
      <c r="AO83" s="14">
        <v>181.18577307915206</v>
      </c>
      <c r="AP83" s="14">
        <v>182.95629050919479</v>
      </c>
      <c r="AQ83" s="14">
        <v>184.76267062613047</v>
      </c>
      <c r="AR83" s="14">
        <v>186.60431446949752</v>
      </c>
      <c r="AS83" s="14">
        <v>188.48252620376547</v>
      </c>
      <c r="AT83" s="14">
        <v>190.3977527202982</v>
      </c>
      <c r="AU83" s="14">
        <v>192.35152871621403</v>
      </c>
      <c r="AV83" s="14">
        <v>194.34316413441726</v>
      </c>
      <c r="AW83" s="14">
        <v>196.37398630251289</v>
      </c>
      <c r="AX83" s="14">
        <v>198.44325363935758</v>
      </c>
      <c r="AY83" s="14">
        <v>200.55344109137729</v>
      </c>
      <c r="AZ83" s="14">
        <v>202.70522434252075</v>
      </c>
      <c r="BA83" s="14">
        <v>204.89774863556744</v>
      </c>
      <c r="BB83" s="14">
        <v>207.13350710051856</v>
      </c>
      <c r="BC83" s="14">
        <v>209.41317638182855</v>
      </c>
      <c r="BD83" s="14">
        <v>211.73594417471378</v>
      </c>
      <c r="BE83" s="14">
        <v>214.10313949492041</v>
      </c>
      <c r="BF83" s="14">
        <v>216.51646558193272</v>
      </c>
      <c r="BG83" s="14">
        <v>218.97648415918871</v>
      </c>
      <c r="BI83" s="41" t="s">
        <v>29</v>
      </c>
      <c r="BJ83" s="34">
        <f>IF(ISNUMBER(AO83-K84),(AO83-K84),"N/A")</f>
        <v>40.185773079152057</v>
      </c>
      <c r="BK83" s="34">
        <f>IF(ISNUMBER(AO83-K84),7*(AO83-K84)/30,"N/A")</f>
        <v>9.3766803851354794</v>
      </c>
      <c r="BL83" s="34">
        <f>IF(ISNUMBER(AO83-K84),(AO83-K84)/30,"N/A")</f>
        <v>1.3395257693050686</v>
      </c>
      <c r="BM83" s="34">
        <f>IF(ISNUMBER(AO85-K86),AO85-K86,"N/A")</f>
        <v>-9.3801628512303417</v>
      </c>
      <c r="BN83" s="34">
        <f>IF(ISNUMBER(AO85-K86),7*(AO85-K86)/30,"N/A")</f>
        <v>-2.1887046652870796</v>
      </c>
      <c r="BO83" s="34">
        <f>IF(ISNUMBER(AO85-K86),(AO85-K86)/30,"N/A")</f>
        <v>-0.3126720950410114</v>
      </c>
      <c r="BP83" s="34">
        <f>AO85</f>
        <v>13.619837148769658</v>
      </c>
      <c r="BR83" s="26"/>
      <c r="BS83" s="26"/>
      <c r="BT83" s="26"/>
      <c r="BU83" s="26"/>
      <c r="BV83" s="26"/>
      <c r="BW83" s="26"/>
    </row>
    <row r="84" spans="1:75" x14ac:dyDescent="0.25">
      <c r="A84" s="11"/>
      <c r="B84" s="12" t="s">
        <v>5</v>
      </c>
      <c r="C84" s="13">
        <v>1.1000000000000001</v>
      </c>
      <c r="D84" s="14">
        <v>124</v>
      </c>
      <c r="E84" s="14">
        <v>126</v>
      </c>
      <c r="F84" s="14">
        <v>130</v>
      </c>
      <c r="G84" s="14">
        <v>132</v>
      </c>
      <c r="H84" s="14">
        <v>137</v>
      </c>
      <c r="I84" s="14">
        <v>138</v>
      </c>
      <c r="J84" s="14">
        <v>139</v>
      </c>
      <c r="K84" s="14">
        <v>141</v>
      </c>
      <c r="L84" s="14">
        <v>142</v>
      </c>
      <c r="M84" s="14">
        <v>148</v>
      </c>
      <c r="N84" s="14">
        <v>149</v>
      </c>
      <c r="O84" s="14">
        <v>150</v>
      </c>
      <c r="P84" s="14">
        <v>152</v>
      </c>
      <c r="Q84" s="14">
        <v>153</v>
      </c>
      <c r="R84" s="14">
        <v>154</v>
      </c>
      <c r="S84" s="14">
        <v>155</v>
      </c>
      <c r="T84" s="14">
        <v>155</v>
      </c>
      <c r="U84" s="14">
        <v>158</v>
      </c>
      <c r="V84" s="14">
        <v>158</v>
      </c>
      <c r="W84" s="14">
        <v>158</v>
      </c>
      <c r="X84" s="14">
        <v>159</v>
      </c>
      <c r="Y84" s="14">
        <v>161</v>
      </c>
      <c r="Z84" s="14">
        <v>161</v>
      </c>
      <c r="AA84" s="14">
        <v>162</v>
      </c>
      <c r="AB84" s="14">
        <v>162</v>
      </c>
      <c r="AC84" s="14">
        <v>163</v>
      </c>
      <c r="AD84" s="14">
        <v>163</v>
      </c>
      <c r="AE84" s="14">
        <v>164</v>
      </c>
      <c r="AF84" s="14">
        <v>164</v>
      </c>
      <c r="AG84" s="14">
        <v>165</v>
      </c>
      <c r="AH84" s="14">
        <v>165</v>
      </c>
      <c r="AI84" s="14">
        <v>165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I84" s="38"/>
      <c r="BJ84" s="35"/>
      <c r="BK84" s="35"/>
      <c r="BL84" s="35"/>
      <c r="BM84" s="35"/>
      <c r="BN84" s="35"/>
      <c r="BO84" s="35"/>
      <c r="BP84" s="35"/>
      <c r="BR84" s="26"/>
      <c r="BS84" s="26"/>
      <c r="BT84" s="26"/>
      <c r="BU84" s="26"/>
      <c r="BV84" s="26"/>
      <c r="BW84" s="26"/>
    </row>
    <row r="85" spans="1:75" x14ac:dyDescent="0.25">
      <c r="A85" s="11" t="s">
        <v>16</v>
      </c>
      <c r="B85" s="15" t="s">
        <v>6</v>
      </c>
      <c r="C85" s="13">
        <v>1.1000000000000001</v>
      </c>
      <c r="D85" s="14"/>
      <c r="E85" s="14"/>
      <c r="F85" s="14"/>
      <c r="G85" s="14"/>
      <c r="H85" s="14"/>
      <c r="I85" s="14"/>
      <c r="J85" s="14"/>
      <c r="K85" s="14"/>
      <c r="L85" s="14">
        <v>18.88976276862838</v>
      </c>
      <c r="M85" s="14">
        <v>17.634168412585389</v>
      </c>
      <c r="N85" s="14">
        <v>16.509528617082395</v>
      </c>
      <c r="O85" s="14">
        <v>15.480565973778676</v>
      </c>
      <c r="P85" s="14">
        <v>14.572109986869382</v>
      </c>
      <c r="Q85" s="14">
        <v>13.824260554619007</v>
      </c>
      <c r="R85" s="14">
        <v>13.198823118883215</v>
      </c>
      <c r="S85" s="14">
        <v>12.653464050539927</v>
      </c>
      <c r="T85" s="14">
        <v>12.186988832995418</v>
      </c>
      <c r="U85" s="14">
        <v>11.795550338302565</v>
      </c>
      <c r="V85" s="14">
        <v>11.476862819817132</v>
      </c>
      <c r="W85" s="14">
        <v>11.254020319339521</v>
      </c>
      <c r="X85" s="14">
        <v>11.121133705545684</v>
      </c>
      <c r="Y85" s="14">
        <v>11.038872186409552</v>
      </c>
      <c r="Z85" s="14">
        <v>10.987692127001967</v>
      </c>
      <c r="AA85" s="14">
        <v>10.97453795503575</v>
      </c>
      <c r="AB85" s="14">
        <v>11.003227339792586</v>
      </c>
      <c r="AC85" s="14">
        <v>11.072213403875582</v>
      </c>
      <c r="AD85" s="14">
        <v>11.176184882080097</v>
      </c>
      <c r="AE85" s="14">
        <v>11.315482584828432</v>
      </c>
      <c r="AF85" s="14">
        <v>11.472444392424466</v>
      </c>
      <c r="AG85" s="14">
        <v>11.645983828125297</v>
      </c>
      <c r="AH85" s="14">
        <v>11.839999641608873</v>
      </c>
      <c r="AI85" s="14">
        <v>12.053314643769827</v>
      </c>
      <c r="AJ85" s="14">
        <v>12.282179219111809</v>
      </c>
      <c r="AK85" s="14">
        <v>12.525041625646484</v>
      </c>
      <c r="AL85" s="14">
        <v>12.783590697487002</v>
      </c>
      <c r="AM85" s="14">
        <v>13.049834939913572</v>
      </c>
      <c r="AN85" s="14">
        <v>13.328962220600886</v>
      </c>
      <c r="AO85" s="14">
        <v>13.619837148769658</v>
      </c>
      <c r="AP85" s="14">
        <v>13.918077598301576</v>
      </c>
      <c r="AQ85" s="14">
        <v>14.225763108558541</v>
      </c>
      <c r="AR85" s="14">
        <v>14.544854448366113</v>
      </c>
      <c r="AS85" s="14">
        <v>14.873259846463185</v>
      </c>
      <c r="AT85" s="14">
        <v>15.207991410469054</v>
      </c>
      <c r="AU85" s="14">
        <v>15.552734560330777</v>
      </c>
      <c r="AV85" s="14">
        <v>15.905594497821037</v>
      </c>
      <c r="AW85" s="14">
        <v>16.266647336117206</v>
      </c>
      <c r="AX85" s="14">
        <v>16.634457127240889</v>
      </c>
      <c r="AY85" s="14">
        <v>17.011012775341804</v>
      </c>
      <c r="AZ85" s="14">
        <v>17.396263148988574</v>
      </c>
      <c r="BA85" s="14">
        <v>17.786753867472672</v>
      </c>
      <c r="BB85" s="14">
        <v>18.186809813057828</v>
      </c>
      <c r="BC85" s="14">
        <v>18.595986468735106</v>
      </c>
      <c r="BD85" s="14">
        <v>19.011626348432952</v>
      </c>
      <c r="BE85" s="14">
        <v>19.434014016801513</v>
      </c>
      <c r="BF85" s="14">
        <v>19.866265155204644</v>
      </c>
      <c r="BG85" s="14">
        <v>20.30659459691325</v>
      </c>
      <c r="BI85" s="38"/>
      <c r="BJ85" s="35"/>
      <c r="BK85" s="35"/>
      <c r="BL85" s="35"/>
      <c r="BM85" s="35"/>
      <c r="BN85" s="35"/>
      <c r="BO85" s="35"/>
      <c r="BP85" s="35"/>
      <c r="BR85" s="26"/>
      <c r="BS85" s="26"/>
      <c r="BT85" s="26"/>
      <c r="BU85" s="26"/>
      <c r="BV85" s="26"/>
      <c r="BW85" s="26"/>
    </row>
    <row r="86" spans="1:75" x14ac:dyDescent="0.25">
      <c r="A86" s="11"/>
      <c r="B86" s="12" t="s">
        <v>5</v>
      </c>
      <c r="C86" s="13">
        <v>1.1000000000000001</v>
      </c>
      <c r="D86" s="14">
        <v>39</v>
      </c>
      <c r="E86" s="14">
        <v>33</v>
      </c>
      <c r="F86" s="14">
        <v>37</v>
      </c>
      <c r="G86" s="14">
        <v>33</v>
      </c>
      <c r="H86" s="14">
        <v>34</v>
      </c>
      <c r="I86" s="14">
        <v>21</v>
      </c>
      <c r="J86" s="14">
        <v>20</v>
      </c>
      <c r="K86" s="14">
        <v>23</v>
      </c>
      <c r="L86" s="14">
        <v>17</v>
      </c>
      <c r="M86" s="14">
        <v>19</v>
      </c>
      <c r="N86" s="14">
        <v>15</v>
      </c>
      <c r="O86" s="14">
        <v>17</v>
      </c>
      <c r="P86" s="14">
        <v>13</v>
      </c>
      <c r="Q86" s="14">
        <v>14</v>
      </c>
      <c r="R86" s="14">
        <v>15</v>
      </c>
      <c r="S86" s="14">
        <v>13</v>
      </c>
      <c r="T86" s="14">
        <v>12</v>
      </c>
      <c r="U86" s="14">
        <v>15</v>
      </c>
      <c r="V86" s="14">
        <v>11</v>
      </c>
      <c r="W86" s="14">
        <v>10</v>
      </c>
      <c r="X86" s="14">
        <v>11</v>
      </c>
      <c r="Y86" s="14">
        <v>13</v>
      </c>
      <c r="Z86" s="14">
        <v>12</v>
      </c>
      <c r="AA86" s="14">
        <v>10</v>
      </c>
      <c r="AB86" s="14">
        <v>10</v>
      </c>
      <c r="AC86" s="14">
        <v>10</v>
      </c>
      <c r="AD86" s="14">
        <v>6</v>
      </c>
      <c r="AE86" s="14">
        <v>7</v>
      </c>
      <c r="AF86" s="14">
        <v>7</v>
      </c>
      <c r="AG86" s="14">
        <v>9</v>
      </c>
      <c r="AH86" s="14">
        <v>8</v>
      </c>
      <c r="AI86" s="14">
        <v>8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0</v>
      </c>
      <c r="AZ86" s="14">
        <v>0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0</v>
      </c>
      <c r="BG86" s="14">
        <v>0</v>
      </c>
      <c r="BI86" s="42"/>
      <c r="BJ86" s="36"/>
      <c r="BK86" s="36"/>
      <c r="BL86" s="36"/>
      <c r="BM86" s="36"/>
      <c r="BN86" s="36"/>
      <c r="BO86" s="36"/>
      <c r="BP86" s="36"/>
      <c r="BR86" s="27">
        <v>79</v>
      </c>
      <c r="BS86" s="27">
        <v>41</v>
      </c>
      <c r="BT86" s="27">
        <v>121</v>
      </c>
      <c r="BU86" s="27">
        <v>77</v>
      </c>
      <c r="BV86" s="27">
        <v>1777</v>
      </c>
      <c r="BW86" s="27">
        <v>505</v>
      </c>
    </row>
    <row r="87" spans="1:75" x14ac:dyDescent="0.25">
      <c r="A87" s="7" t="s">
        <v>16</v>
      </c>
      <c r="B87" s="8" t="s">
        <v>21</v>
      </c>
      <c r="C87" s="9">
        <v>1.1000000000000001</v>
      </c>
      <c r="D87" s="10"/>
      <c r="E87" s="10"/>
      <c r="F87" s="10"/>
      <c r="G87" s="10"/>
      <c r="H87" s="10"/>
      <c r="I87" s="10"/>
      <c r="J87" s="10"/>
      <c r="K87" s="10"/>
      <c r="L87" s="10" t="s">
        <v>41</v>
      </c>
      <c r="M87" s="10" t="s">
        <v>41</v>
      </c>
      <c r="N87" s="10" t="s">
        <v>41</v>
      </c>
      <c r="O87" s="10" t="s">
        <v>41</v>
      </c>
      <c r="P87" s="10" t="s">
        <v>41</v>
      </c>
      <c r="Q87" s="10" t="s">
        <v>41</v>
      </c>
      <c r="R87" s="10" t="s">
        <v>41</v>
      </c>
      <c r="S87" s="10" t="s">
        <v>41</v>
      </c>
      <c r="T87" s="10" t="s">
        <v>41</v>
      </c>
      <c r="U87" s="10" t="s">
        <v>41</v>
      </c>
      <c r="V87" s="10" t="s">
        <v>41</v>
      </c>
      <c r="W87" s="10" t="s">
        <v>41</v>
      </c>
      <c r="X87" s="10" t="s">
        <v>41</v>
      </c>
      <c r="Y87" s="10" t="s">
        <v>41</v>
      </c>
      <c r="Z87" s="10" t="s">
        <v>41</v>
      </c>
      <c r="AA87" s="10" t="s">
        <v>41</v>
      </c>
      <c r="AB87" s="10" t="s">
        <v>41</v>
      </c>
      <c r="AC87" s="10" t="s">
        <v>41</v>
      </c>
      <c r="AD87" s="10" t="s">
        <v>41</v>
      </c>
      <c r="AE87" s="10" t="s">
        <v>41</v>
      </c>
      <c r="AF87" s="10" t="s">
        <v>41</v>
      </c>
      <c r="AG87" s="10" t="s">
        <v>41</v>
      </c>
      <c r="AH87" s="10" t="s">
        <v>41</v>
      </c>
      <c r="AI87" s="10" t="s">
        <v>41</v>
      </c>
      <c r="AJ87" s="10" t="s">
        <v>41</v>
      </c>
      <c r="AK87" s="10" t="s">
        <v>41</v>
      </c>
      <c r="AL87" s="10" t="s">
        <v>41</v>
      </c>
      <c r="AM87" s="10" t="s">
        <v>41</v>
      </c>
      <c r="AN87" s="10" t="s">
        <v>41</v>
      </c>
      <c r="AO87" s="10" t="s">
        <v>41</v>
      </c>
      <c r="AP87" s="10" t="s">
        <v>41</v>
      </c>
      <c r="AQ87" s="10" t="s">
        <v>41</v>
      </c>
      <c r="AR87" s="10" t="s">
        <v>41</v>
      </c>
      <c r="AS87" s="10" t="s">
        <v>41</v>
      </c>
      <c r="AT87" s="10" t="s">
        <v>41</v>
      </c>
      <c r="AU87" s="10" t="s">
        <v>41</v>
      </c>
      <c r="AV87" s="10" t="s">
        <v>41</v>
      </c>
      <c r="AW87" s="10" t="s">
        <v>41</v>
      </c>
      <c r="AX87" s="10" t="s">
        <v>41</v>
      </c>
      <c r="AY87" s="10" t="s">
        <v>41</v>
      </c>
      <c r="AZ87" s="10" t="s">
        <v>41</v>
      </c>
      <c r="BA87" s="10" t="s">
        <v>41</v>
      </c>
      <c r="BB87" s="10" t="s">
        <v>41</v>
      </c>
      <c r="BC87" s="10" t="s">
        <v>41</v>
      </c>
      <c r="BD87" s="10" t="s">
        <v>41</v>
      </c>
      <c r="BE87" s="10" t="s">
        <v>41</v>
      </c>
      <c r="BF87" s="10" t="s">
        <v>41</v>
      </c>
      <c r="BG87" s="10" t="s">
        <v>41</v>
      </c>
      <c r="BI87" s="37" t="s">
        <v>30</v>
      </c>
      <c r="BJ87" s="34" t="str">
        <f>IF(ISNUMBER(AO87-K88),(AO87-K88),"N/A")</f>
        <v>N/A</v>
      </c>
      <c r="BK87" s="34" t="str">
        <f>IF(ISNUMBER(AO87-K88),7*(AO87-K88)/30,"N/A")</f>
        <v>N/A</v>
      </c>
      <c r="BL87" s="35" t="str">
        <f>IF(ISNUMBER(AO87-K88),(AO87-K88)/30,"N/A")</f>
        <v>N/A</v>
      </c>
      <c r="BM87" s="35" t="str">
        <f>IF(ISNUMBER(AO89-K90),AO89-K90,"N/A")</f>
        <v>N/A</v>
      </c>
      <c r="BN87" s="35" t="str">
        <f>IF(ISNUMBER(AO89-K90),7*(AO89-K90)/30,"N/A")</f>
        <v>N/A</v>
      </c>
      <c r="BO87" s="35" t="str">
        <f>IF(ISNUMBER(AO89-K90),(AO89-K90)/30,"N/A")</f>
        <v>N/A</v>
      </c>
      <c r="BP87" s="35" t="str">
        <f>AO89</f>
        <v>N/A</v>
      </c>
    </row>
    <row r="88" spans="1:75" x14ac:dyDescent="0.25">
      <c r="A88" s="11"/>
      <c r="B88" s="12" t="s">
        <v>5</v>
      </c>
      <c r="C88" s="13">
        <v>1.1000000000000001</v>
      </c>
      <c r="D88" s="14">
        <v>19</v>
      </c>
      <c r="E88" s="14">
        <v>19</v>
      </c>
      <c r="F88" s="14">
        <v>19</v>
      </c>
      <c r="G88" s="14">
        <v>19</v>
      </c>
      <c r="H88" s="14">
        <v>19</v>
      </c>
      <c r="I88" s="14">
        <v>19</v>
      </c>
      <c r="J88" s="14">
        <v>19</v>
      </c>
      <c r="K88" s="14">
        <v>19</v>
      </c>
      <c r="L88" s="14">
        <v>19</v>
      </c>
      <c r="M88" s="14">
        <v>19</v>
      </c>
      <c r="N88" s="14">
        <v>19</v>
      </c>
      <c r="O88" s="14">
        <v>19</v>
      </c>
      <c r="P88" s="14">
        <v>19</v>
      </c>
      <c r="Q88" s="14">
        <v>19</v>
      </c>
      <c r="R88" s="14">
        <v>20</v>
      </c>
      <c r="S88" s="14">
        <v>20</v>
      </c>
      <c r="T88" s="14">
        <v>20</v>
      </c>
      <c r="U88" s="14">
        <v>20</v>
      </c>
      <c r="V88" s="14">
        <v>20</v>
      </c>
      <c r="W88" s="14">
        <v>20</v>
      </c>
      <c r="X88" s="14">
        <v>20</v>
      </c>
      <c r="Y88" s="14">
        <v>20</v>
      </c>
      <c r="Z88" s="14">
        <v>20</v>
      </c>
      <c r="AA88" s="14">
        <v>20</v>
      </c>
      <c r="AB88" s="14">
        <v>21</v>
      </c>
      <c r="AC88" s="14">
        <v>21</v>
      </c>
      <c r="AD88" s="14">
        <v>21</v>
      </c>
      <c r="AE88" s="14">
        <v>21</v>
      </c>
      <c r="AF88" s="14">
        <v>21</v>
      </c>
      <c r="AG88" s="14">
        <v>21</v>
      </c>
      <c r="AH88" s="14">
        <v>21</v>
      </c>
      <c r="AI88" s="14">
        <v>21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I88" s="38"/>
      <c r="BJ88" s="35"/>
      <c r="BK88" s="35"/>
      <c r="BL88" s="35"/>
      <c r="BM88" s="35"/>
      <c r="BN88" s="35"/>
      <c r="BO88" s="35"/>
      <c r="BP88" s="35"/>
      <c r="BR88" s="26"/>
      <c r="BS88" s="26"/>
      <c r="BT88" s="26"/>
      <c r="BU88" s="26"/>
      <c r="BV88" s="26"/>
      <c r="BW88" s="26"/>
    </row>
    <row r="89" spans="1:75" x14ac:dyDescent="0.25">
      <c r="A89" s="11" t="s">
        <v>16</v>
      </c>
      <c r="B89" s="15" t="s">
        <v>22</v>
      </c>
      <c r="C89" s="13">
        <v>1.1000000000000001</v>
      </c>
      <c r="D89" s="14"/>
      <c r="E89" s="14"/>
      <c r="F89" s="14"/>
      <c r="G89" s="14"/>
      <c r="H89" s="14"/>
      <c r="I89" s="14"/>
      <c r="J89" s="14"/>
      <c r="K89" s="14"/>
      <c r="L89" s="14" t="s">
        <v>41</v>
      </c>
      <c r="M89" s="14" t="s">
        <v>41</v>
      </c>
      <c r="N89" s="14" t="s">
        <v>41</v>
      </c>
      <c r="O89" s="14" t="s">
        <v>41</v>
      </c>
      <c r="P89" s="14" t="s">
        <v>41</v>
      </c>
      <c r="Q89" s="14" t="s">
        <v>41</v>
      </c>
      <c r="R89" s="14" t="s">
        <v>41</v>
      </c>
      <c r="S89" s="14" t="s">
        <v>41</v>
      </c>
      <c r="T89" s="14" t="s">
        <v>41</v>
      </c>
      <c r="U89" s="14" t="s">
        <v>41</v>
      </c>
      <c r="V89" s="14" t="s">
        <v>41</v>
      </c>
      <c r="W89" s="14" t="s">
        <v>41</v>
      </c>
      <c r="X89" s="14" t="s">
        <v>41</v>
      </c>
      <c r="Y89" s="14" t="s">
        <v>41</v>
      </c>
      <c r="Z89" s="14" t="s">
        <v>41</v>
      </c>
      <c r="AA89" s="14" t="s">
        <v>41</v>
      </c>
      <c r="AB89" s="14" t="s">
        <v>41</v>
      </c>
      <c r="AC89" s="14" t="s">
        <v>41</v>
      </c>
      <c r="AD89" s="14" t="s">
        <v>41</v>
      </c>
      <c r="AE89" s="14" t="s">
        <v>41</v>
      </c>
      <c r="AF89" s="14" t="s">
        <v>41</v>
      </c>
      <c r="AG89" s="14" t="s">
        <v>41</v>
      </c>
      <c r="AH89" s="14" t="s">
        <v>41</v>
      </c>
      <c r="AI89" s="14" t="s">
        <v>41</v>
      </c>
      <c r="AJ89" s="14" t="s">
        <v>41</v>
      </c>
      <c r="AK89" s="14" t="s">
        <v>41</v>
      </c>
      <c r="AL89" s="14" t="s">
        <v>41</v>
      </c>
      <c r="AM89" s="14" t="s">
        <v>41</v>
      </c>
      <c r="AN89" s="14" t="s">
        <v>41</v>
      </c>
      <c r="AO89" s="14" t="s">
        <v>41</v>
      </c>
      <c r="AP89" s="14" t="s">
        <v>41</v>
      </c>
      <c r="AQ89" s="14" t="s">
        <v>41</v>
      </c>
      <c r="AR89" s="14" t="s">
        <v>41</v>
      </c>
      <c r="AS89" s="14" t="s">
        <v>41</v>
      </c>
      <c r="AT89" s="14" t="s">
        <v>41</v>
      </c>
      <c r="AU89" s="14" t="s">
        <v>41</v>
      </c>
      <c r="AV89" s="14" t="s">
        <v>41</v>
      </c>
      <c r="AW89" s="14" t="s">
        <v>41</v>
      </c>
      <c r="AX89" s="14" t="s">
        <v>41</v>
      </c>
      <c r="AY89" s="14" t="s">
        <v>41</v>
      </c>
      <c r="AZ89" s="14" t="s">
        <v>41</v>
      </c>
      <c r="BA89" s="14" t="s">
        <v>41</v>
      </c>
      <c r="BB89" s="14" t="s">
        <v>41</v>
      </c>
      <c r="BC89" s="14" t="s">
        <v>41</v>
      </c>
      <c r="BD89" s="14" t="s">
        <v>41</v>
      </c>
      <c r="BE89" s="14" t="s">
        <v>41</v>
      </c>
      <c r="BF89" s="14" t="s">
        <v>41</v>
      </c>
      <c r="BG89" s="14" t="s">
        <v>41</v>
      </c>
      <c r="BI89" s="38"/>
      <c r="BJ89" s="35"/>
      <c r="BK89" s="35"/>
      <c r="BL89" s="35"/>
      <c r="BM89" s="35"/>
      <c r="BN89" s="35"/>
      <c r="BO89" s="35"/>
      <c r="BP89" s="35"/>
      <c r="BR89" s="26"/>
      <c r="BS89" s="26"/>
      <c r="BT89" s="26"/>
      <c r="BU89" s="26"/>
      <c r="BV89" s="26"/>
      <c r="BW89" s="26"/>
    </row>
    <row r="90" spans="1:75" ht="15.75" thickBot="1" x14ac:dyDescent="0.3">
      <c r="A90" s="16"/>
      <c r="B90" s="17" t="s">
        <v>5</v>
      </c>
      <c r="C90" s="18">
        <v>1.1000000000000001</v>
      </c>
      <c r="D90" s="19">
        <v>6</v>
      </c>
      <c r="E90" s="19">
        <v>5</v>
      </c>
      <c r="F90" s="19">
        <v>6</v>
      </c>
      <c r="G90" s="19">
        <v>4</v>
      </c>
      <c r="H90" s="19">
        <v>2</v>
      </c>
      <c r="I90" s="19">
        <v>2</v>
      </c>
      <c r="J90" s="19">
        <v>2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1</v>
      </c>
      <c r="S90" s="19">
        <v>1</v>
      </c>
      <c r="T90" s="19">
        <v>1</v>
      </c>
      <c r="U90" s="19">
        <v>1</v>
      </c>
      <c r="V90" s="19">
        <v>1</v>
      </c>
      <c r="W90" s="19">
        <v>1</v>
      </c>
      <c r="X90" s="19">
        <v>1</v>
      </c>
      <c r="Y90" s="19">
        <v>1</v>
      </c>
      <c r="Z90" s="19">
        <v>1</v>
      </c>
      <c r="AA90" s="19">
        <v>1</v>
      </c>
      <c r="AB90" s="19">
        <v>2</v>
      </c>
      <c r="AC90" s="19">
        <v>2</v>
      </c>
      <c r="AD90" s="19">
        <v>2</v>
      </c>
      <c r="AE90" s="19">
        <v>2</v>
      </c>
      <c r="AF90" s="19">
        <v>2</v>
      </c>
      <c r="AG90" s="19">
        <v>2</v>
      </c>
      <c r="AH90" s="19">
        <v>2</v>
      </c>
      <c r="AI90" s="19">
        <v>2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Y90" s="19">
        <v>0</v>
      </c>
      <c r="AZ90" s="19">
        <v>0</v>
      </c>
      <c r="BA90" s="19">
        <v>0</v>
      </c>
      <c r="BB90" s="19">
        <v>0</v>
      </c>
      <c r="BC90" s="19">
        <v>0</v>
      </c>
      <c r="BD90" s="19">
        <v>0</v>
      </c>
      <c r="BE90" s="19">
        <v>0</v>
      </c>
      <c r="BF90" s="19">
        <v>0</v>
      </c>
      <c r="BG90" s="19">
        <v>0</v>
      </c>
      <c r="BI90" s="39"/>
      <c r="BJ90" s="40"/>
      <c r="BK90" s="40"/>
      <c r="BL90" s="40"/>
      <c r="BM90" s="40"/>
      <c r="BN90" s="40"/>
      <c r="BO90" s="40"/>
      <c r="BP90" s="40"/>
      <c r="BR90" s="28"/>
      <c r="BS90" s="28"/>
      <c r="BT90" s="28"/>
      <c r="BU90" s="28"/>
      <c r="BV90" s="28"/>
      <c r="BW90" s="28"/>
    </row>
    <row r="91" spans="1:75" ht="15" customHeight="1" x14ac:dyDescent="0.25">
      <c r="A91" s="7" t="s">
        <v>17</v>
      </c>
      <c r="B91" s="15" t="s">
        <v>4</v>
      </c>
      <c r="C91" s="13">
        <v>1.1000000000000001</v>
      </c>
      <c r="D91" s="14"/>
      <c r="E91" s="14"/>
      <c r="F91" s="14"/>
      <c r="G91" s="14"/>
      <c r="H91" s="14"/>
      <c r="I91" s="14"/>
      <c r="J91" s="14"/>
      <c r="K91" s="14"/>
      <c r="L91" s="14">
        <v>464.85444732350328</v>
      </c>
      <c r="M91" s="14">
        <v>469.64009474444106</v>
      </c>
      <c r="N91" s="14">
        <v>474.31365502899382</v>
      </c>
      <c r="O91" s="14">
        <v>478.82765288168974</v>
      </c>
      <c r="P91" s="14">
        <v>483.27930305146361</v>
      </c>
      <c r="Q91" s="14">
        <v>487.78696826253787</v>
      </c>
      <c r="R91" s="14">
        <v>492.41531310735508</v>
      </c>
      <c r="S91" s="14">
        <v>497.17069215711155</v>
      </c>
      <c r="T91" s="14">
        <v>501.99525118254502</v>
      </c>
      <c r="U91" s="14">
        <v>506.86341669868403</v>
      </c>
      <c r="V91" s="14">
        <v>511.793314485103</v>
      </c>
      <c r="W91" s="14">
        <v>516.82798775273841</v>
      </c>
      <c r="X91" s="14">
        <v>521.98727811581284</v>
      </c>
      <c r="Y91" s="14">
        <v>527.262164211391</v>
      </c>
      <c r="Z91" s="14">
        <v>532.6352629650529</v>
      </c>
      <c r="AA91" s="14">
        <v>538.09748948921003</v>
      </c>
      <c r="AB91" s="14">
        <v>543.66759584872045</v>
      </c>
      <c r="AC91" s="14">
        <v>549.35817955145774</v>
      </c>
      <c r="AD91" s="14">
        <v>555.17140586198889</v>
      </c>
      <c r="AE91" s="14">
        <v>561.10773590498616</v>
      </c>
      <c r="AF91" s="14">
        <v>567.15752906791249</v>
      </c>
      <c r="AG91" s="14">
        <v>573.31793332279165</v>
      </c>
      <c r="AH91" s="14">
        <v>579.60513569201714</v>
      </c>
      <c r="AI91" s="14">
        <v>586.02793046876673</v>
      </c>
      <c r="AJ91" s="14">
        <v>592.58253101321134</v>
      </c>
      <c r="AK91" s="14">
        <v>599.26509305768673</v>
      </c>
      <c r="AL91" s="14">
        <v>606.08059259719516</v>
      </c>
      <c r="AM91" s="14">
        <v>613.03106384056719</v>
      </c>
      <c r="AN91" s="14">
        <v>620.11743772192995</v>
      </c>
      <c r="AO91" s="14">
        <v>627.3512634976247</v>
      </c>
      <c r="AP91" s="14">
        <v>634.72460976001798</v>
      </c>
      <c r="AQ91" s="14">
        <v>642.24731057536815</v>
      </c>
      <c r="AR91" s="14">
        <v>649.91685953688045</v>
      </c>
      <c r="AS91" s="14">
        <v>657.73869508871417</v>
      </c>
      <c r="AT91" s="14">
        <v>665.71467637666092</v>
      </c>
      <c r="AU91" s="14">
        <v>673.85120471128869</v>
      </c>
      <c r="AV91" s="14">
        <v>682.14538939177612</v>
      </c>
      <c r="AW91" s="14">
        <v>690.60276460885802</v>
      </c>
      <c r="AX91" s="14">
        <v>699.22022479678321</v>
      </c>
      <c r="AY91" s="14">
        <v>708.00809784683395</v>
      </c>
      <c r="AZ91" s="14">
        <v>716.96919893688028</v>
      </c>
      <c r="BA91" s="14">
        <v>726.09994924246791</v>
      </c>
      <c r="BB91" s="14">
        <v>735.41075269896533</v>
      </c>
      <c r="BC91" s="14">
        <v>744.90442906635099</v>
      </c>
      <c r="BD91" s="14">
        <v>754.57757477334667</v>
      </c>
      <c r="BE91" s="14">
        <v>764.43573050225427</v>
      </c>
      <c r="BF91" s="14">
        <v>774.48600162034586</v>
      </c>
      <c r="BG91" s="14">
        <v>784.73072348461574</v>
      </c>
      <c r="BI91" s="41" t="s">
        <v>29</v>
      </c>
      <c r="BJ91" s="34">
        <f>IF(ISNUMBER(AO91-K92),(AO91-K92),"N/A")</f>
        <v>163.3512634976247</v>
      </c>
      <c r="BK91" s="34">
        <f>IF(ISNUMBER(AO91-K92),7*(AO91-K92)/30,"N/A")</f>
        <v>38.115294816112431</v>
      </c>
      <c r="BL91" s="34">
        <f>IF(ISNUMBER(AO91-K92),(AO91-K92)/30,"N/A")</f>
        <v>5.4450421165874898</v>
      </c>
      <c r="BM91" s="34">
        <f>IF(ISNUMBER(AO93-K94),AO93-K94,"N/A")</f>
        <v>-29.069247856194735</v>
      </c>
      <c r="BN91" s="34">
        <f>IF(ISNUMBER(AO93-K94),7*(AO93-K94)/30,"N/A")</f>
        <v>-6.782824499778771</v>
      </c>
      <c r="BO91" s="34">
        <f>IF(ISNUMBER(AO93-K94),(AO93-K94)/30,"N/A")</f>
        <v>-0.96897492853982448</v>
      </c>
      <c r="BP91" s="34">
        <f>AO93</f>
        <v>56.930752143805265</v>
      </c>
      <c r="BR91" s="26"/>
      <c r="BS91" s="26"/>
      <c r="BT91" s="26"/>
      <c r="BU91" s="26"/>
      <c r="BV91" s="26"/>
      <c r="BW91" s="26"/>
    </row>
    <row r="92" spans="1:75" x14ac:dyDescent="0.25">
      <c r="A92" s="11"/>
      <c r="B92" s="12" t="s">
        <v>5</v>
      </c>
      <c r="C92" s="13">
        <v>1.1000000000000001</v>
      </c>
      <c r="D92" s="14">
        <v>425</v>
      </c>
      <c r="E92" s="14">
        <v>434</v>
      </c>
      <c r="F92" s="14">
        <v>442</v>
      </c>
      <c r="G92" s="14">
        <v>448</v>
      </c>
      <c r="H92" s="14">
        <v>451</v>
      </c>
      <c r="I92" s="14">
        <v>455</v>
      </c>
      <c r="J92" s="14">
        <v>459</v>
      </c>
      <c r="K92" s="14">
        <v>464</v>
      </c>
      <c r="L92" s="14">
        <v>468</v>
      </c>
      <c r="M92" s="14">
        <v>474</v>
      </c>
      <c r="N92" s="14">
        <v>477</v>
      </c>
      <c r="O92" s="14">
        <v>480</v>
      </c>
      <c r="P92" s="14">
        <v>482</v>
      </c>
      <c r="Q92" s="14">
        <v>484</v>
      </c>
      <c r="R92" s="14">
        <v>489</v>
      </c>
      <c r="S92" s="14">
        <v>490</v>
      </c>
      <c r="T92" s="14">
        <v>491</v>
      </c>
      <c r="U92" s="14">
        <v>493</v>
      </c>
      <c r="V92" s="14">
        <v>493</v>
      </c>
      <c r="W92" s="14">
        <v>493</v>
      </c>
      <c r="X92" s="14">
        <v>493</v>
      </c>
      <c r="Y92" s="14">
        <v>493</v>
      </c>
      <c r="Z92" s="14">
        <v>493</v>
      </c>
      <c r="AA92" s="14">
        <v>493</v>
      </c>
      <c r="AB92" s="14">
        <v>495</v>
      </c>
      <c r="AC92" s="14">
        <v>496</v>
      </c>
      <c r="AD92" s="14">
        <v>498</v>
      </c>
      <c r="AE92" s="14">
        <v>499</v>
      </c>
      <c r="AF92" s="14">
        <v>501</v>
      </c>
      <c r="AG92" s="14">
        <v>502</v>
      </c>
      <c r="AH92" s="14">
        <v>503</v>
      </c>
      <c r="AI92" s="14">
        <v>504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0</v>
      </c>
      <c r="BI92" s="38"/>
      <c r="BJ92" s="35"/>
      <c r="BK92" s="35"/>
      <c r="BL92" s="35"/>
      <c r="BM92" s="35"/>
      <c r="BN92" s="35"/>
      <c r="BO92" s="35"/>
      <c r="BP92" s="35"/>
    </row>
    <row r="93" spans="1:75" x14ac:dyDescent="0.25">
      <c r="A93" s="11" t="s">
        <v>17</v>
      </c>
      <c r="B93" s="15" t="s">
        <v>6</v>
      </c>
      <c r="C93" s="13">
        <v>1.1000000000000001</v>
      </c>
      <c r="D93" s="14"/>
      <c r="E93" s="14"/>
      <c r="F93" s="14"/>
      <c r="G93" s="14"/>
      <c r="H93" s="14"/>
      <c r="I93" s="14"/>
      <c r="J93" s="14"/>
      <c r="K93" s="14"/>
      <c r="L93" s="14">
        <v>79.043164868115028</v>
      </c>
      <c r="M93" s="14">
        <v>73.793627048569732</v>
      </c>
      <c r="N93" s="14">
        <v>69.090144680176294</v>
      </c>
      <c r="O93" s="14">
        <v>64.787163914458574</v>
      </c>
      <c r="P93" s="14">
        <v>60.988240169729096</v>
      </c>
      <c r="Q93" s="14">
        <v>57.860211761833419</v>
      </c>
      <c r="R93" s="14">
        <v>55.243960604637216</v>
      </c>
      <c r="S93" s="14">
        <v>52.962746276050012</v>
      </c>
      <c r="T93" s="14">
        <v>51.009989165305456</v>
      </c>
      <c r="U93" s="14">
        <v>49.369781472991647</v>
      </c>
      <c r="V93" s="14">
        <v>48.034113518240829</v>
      </c>
      <c r="W93" s="14">
        <v>47.09908779499284</v>
      </c>
      <c r="X93" s="14">
        <v>46.539860062295013</v>
      </c>
      <c r="Y93" s="14">
        <v>46.193069921652878</v>
      </c>
      <c r="Z93" s="14">
        <v>45.976277048363769</v>
      </c>
      <c r="AA93" s="14">
        <v>45.918118889113643</v>
      </c>
      <c r="AB93" s="14">
        <v>46.034515473399594</v>
      </c>
      <c r="AC93" s="14">
        <v>46.319701418994356</v>
      </c>
      <c r="AD93" s="14">
        <v>46.751219317260031</v>
      </c>
      <c r="AE93" s="14">
        <v>47.330137987346603</v>
      </c>
      <c r="AF93" s="14">
        <v>47.983297926161299</v>
      </c>
      <c r="AG93" s="14">
        <v>48.705894997933783</v>
      </c>
      <c r="AH93" s="14">
        <v>49.513818119556845</v>
      </c>
      <c r="AI93" s="14">
        <v>50.402295118292173</v>
      </c>
      <c r="AJ93" s="14">
        <v>51.355850549165169</v>
      </c>
      <c r="AK93" s="14">
        <v>52.367756029786612</v>
      </c>
      <c r="AL93" s="14">
        <v>53.445054467156709</v>
      </c>
      <c r="AM93" s="14">
        <v>54.554843629691419</v>
      </c>
      <c r="AN93" s="14">
        <v>55.718323599108032</v>
      </c>
      <c r="AO93" s="14">
        <v>56.930752143805265</v>
      </c>
      <c r="AP93" s="14">
        <v>58.173784624652775</v>
      </c>
      <c r="AQ93" s="14">
        <v>59.456419222991329</v>
      </c>
      <c r="AR93" s="14">
        <v>60.78654852313116</v>
      </c>
      <c r="AS93" s="14">
        <v>62.155405053237885</v>
      </c>
      <c r="AT93" s="14">
        <v>63.550844421050314</v>
      </c>
      <c r="AU93" s="14">
        <v>64.988061538138922</v>
      </c>
      <c r="AV93" s="14">
        <v>66.459111383201488</v>
      </c>
      <c r="AW93" s="14">
        <v>67.964268096381446</v>
      </c>
      <c r="AX93" s="14">
        <v>69.497595672688391</v>
      </c>
      <c r="AY93" s="14">
        <v>71.06732200836322</v>
      </c>
      <c r="AZ93" s="14">
        <v>72.67325574838685</v>
      </c>
      <c r="BA93" s="14">
        <v>74.301136759713017</v>
      </c>
      <c r="BB93" s="14">
        <v>75.968881194899581</v>
      </c>
      <c r="BC93" s="14">
        <v>77.674607257955415</v>
      </c>
      <c r="BD93" s="14">
        <v>79.407265605280259</v>
      </c>
      <c r="BE93" s="14">
        <v>81.168101751563185</v>
      </c>
      <c r="BF93" s="14">
        <v>82.969945155322705</v>
      </c>
      <c r="BG93" s="14">
        <v>84.805488050205241</v>
      </c>
      <c r="BI93" s="38"/>
      <c r="BJ93" s="35"/>
      <c r="BK93" s="35"/>
      <c r="BL93" s="35"/>
      <c r="BM93" s="35"/>
      <c r="BN93" s="35"/>
      <c r="BO93" s="35"/>
      <c r="BP93" s="35"/>
      <c r="BR93" s="27"/>
      <c r="BS93" s="27"/>
      <c r="BT93" s="27"/>
      <c r="BU93" s="27"/>
      <c r="BV93" s="27"/>
      <c r="BW93" s="27"/>
    </row>
    <row r="94" spans="1:75" x14ac:dyDescent="0.25">
      <c r="A94" s="11"/>
      <c r="B94" s="12" t="s">
        <v>5</v>
      </c>
      <c r="C94" s="13">
        <v>1.1000000000000001</v>
      </c>
      <c r="D94" s="14">
        <v>131</v>
      </c>
      <c r="E94" s="14">
        <v>119</v>
      </c>
      <c r="F94" s="14">
        <v>117</v>
      </c>
      <c r="G94" s="14">
        <v>107</v>
      </c>
      <c r="H94" s="14">
        <v>95</v>
      </c>
      <c r="I94" s="14">
        <v>83</v>
      </c>
      <c r="J94" s="14">
        <v>87</v>
      </c>
      <c r="K94" s="14">
        <v>86</v>
      </c>
      <c r="L94" s="14">
        <v>68</v>
      </c>
      <c r="M94" s="14">
        <v>63</v>
      </c>
      <c r="N94" s="14">
        <v>64</v>
      </c>
      <c r="O94" s="14">
        <v>64</v>
      </c>
      <c r="P94" s="14">
        <v>50</v>
      </c>
      <c r="Q94" s="14">
        <v>48</v>
      </c>
      <c r="R94" s="14">
        <v>51</v>
      </c>
      <c r="S94" s="14">
        <v>43</v>
      </c>
      <c r="T94" s="14">
        <v>38</v>
      </c>
      <c r="U94" s="14">
        <v>30</v>
      </c>
      <c r="V94" s="14">
        <v>21</v>
      </c>
      <c r="W94" s="14">
        <v>15</v>
      </c>
      <c r="X94" s="14">
        <v>15</v>
      </c>
      <c r="Y94" s="14">
        <v>13</v>
      </c>
      <c r="Z94" s="14">
        <v>7</v>
      </c>
      <c r="AA94" s="14">
        <v>4</v>
      </c>
      <c r="AB94" s="14">
        <v>5</v>
      </c>
      <c r="AC94" s="14">
        <v>5</v>
      </c>
      <c r="AD94" s="14">
        <v>6</v>
      </c>
      <c r="AE94" s="14">
        <v>7</v>
      </c>
      <c r="AF94" s="14">
        <v>7</v>
      </c>
      <c r="AG94" s="14">
        <v>7</v>
      </c>
      <c r="AH94" s="14">
        <v>8</v>
      </c>
      <c r="AI94" s="14">
        <v>9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Y94" s="14">
        <v>0</v>
      </c>
      <c r="AZ94" s="14">
        <v>0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  <c r="BI94" s="42"/>
      <c r="BJ94" s="36"/>
      <c r="BK94" s="36"/>
      <c r="BL94" s="36"/>
      <c r="BM94" s="36"/>
      <c r="BN94" s="36"/>
      <c r="BO94" s="36"/>
      <c r="BP94" s="36"/>
      <c r="BR94" s="27">
        <v>202</v>
      </c>
      <c r="BS94" s="27">
        <v>99</v>
      </c>
      <c r="BT94" s="27">
        <v>396</v>
      </c>
      <c r="BU94" s="27">
        <v>236</v>
      </c>
      <c r="BV94" s="27">
        <v>2561</v>
      </c>
      <c r="BW94" s="27">
        <v>852</v>
      </c>
    </row>
    <row r="95" spans="1:75" x14ac:dyDescent="0.25">
      <c r="A95" s="7" t="s">
        <v>17</v>
      </c>
      <c r="B95" s="8" t="s">
        <v>21</v>
      </c>
      <c r="C95" s="9">
        <v>1.1000000000000001</v>
      </c>
      <c r="D95" s="10"/>
      <c r="E95" s="10"/>
      <c r="F95" s="10"/>
      <c r="G95" s="10"/>
      <c r="H95" s="10"/>
      <c r="I95" s="10"/>
      <c r="J95" s="10"/>
      <c r="K95" s="10"/>
      <c r="L95" s="10">
        <v>133.33886806358169</v>
      </c>
      <c r="M95" s="10">
        <v>134.63697444903053</v>
      </c>
      <c r="N95" s="10">
        <v>135.89520685288952</v>
      </c>
      <c r="O95" s="10">
        <v>137.10494144855622</v>
      </c>
      <c r="P95" s="10">
        <v>138.28482604701796</v>
      </c>
      <c r="Q95" s="10">
        <v>139.46492080073688</v>
      </c>
      <c r="R95" s="10">
        <v>140.6521369169466</v>
      </c>
      <c r="S95" s="10">
        <v>141.84540256883292</v>
      </c>
      <c r="T95" s="10">
        <v>143.04772830883567</v>
      </c>
      <c r="U95" s="10">
        <v>144.26005683246842</v>
      </c>
      <c r="V95" s="10">
        <v>145.48047987989685</v>
      </c>
      <c r="W95" s="10">
        <v>146.72551403256298</v>
      </c>
      <c r="X95" s="10">
        <v>147.99607895270779</v>
      </c>
      <c r="Y95" s="10">
        <v>149.29345135861794</v>
      </c>
      <c r="Z95" s="10">
        <v>150.61460969597547</v>
      </c>
      <c r="AA95" s="10">
        <v>151.95740919683692</v>
      </c>
      <c r="AB95" s="10">
        <v>153.32511396235901</v>
      </c>
      <c r="AC95" s="10">
        <v>154.71947879645796</v>
      </c>
      <c r="AD95" s="10">
        <v>156.14266412033214</v>
      </c>
      <c r="AE95" s="10">
        <v>157.59663186250455</v>
      </c>
      <c r="AF95" s="10">
        <v>159.07976570963046</v>
      </c>
      <c r="AG95" s="10">
        <v>160.59117261703116</v>
      </c>
      <c r="AH95" s="10">
        <v>162.13309844896307</v>
      </c>
      <c r="AI95" s="10">
        <v>163.7071006540036</v>
      </c>
      <c r="AJ95" s="10">
        <v>165.31299089285315</v>
      </c>
      <c r="AK95" s="10">
        <v>166.95048281014155</v>
      </c>
      <c r="AL95" s="10">
        <v>168.62122981418963</v>
      </c>
      <c r="AM95" s="10">
        <v>170.32563159037085</v>
      </c>
      <c r="AN95" s="10">
        <v>172.06350115637213</v>
      </c>
      <c r="AO95" s="10">
        <v>173.83708767119487</v>
      </c>
      <c r="AP95" s="10">
        <v>175.64547112527526</v>
      </c>
      <c r="AQ95" s="10">
        <v>177.49025388392619</v>
      </c>
      <c r="AR95" s="10">
        <v>179.37146261537376</v>
      </c>
      <c r="AS95" s="10">
        <v>181.29007456365892</v>
      </c>
      <c r="AT95" s="10">
        <v>183.24662687433008</v>
      </c>
      <c r="AU95" s="10">
        <v>185.24232387441739</v>
      </c>
      <c r="AV95" s="10">
        <v>187.27713156056078</v>
      </c>
      <c r="AW95" s="10">
        <v>189.35209829346138</v>
      </c>
      <c r="AX95" s="10">
        <v>191.46712452687788</v>
      </c>
      <c r="AY95" s="10">
        <v>193.62381318767032</v>
      </c>
      <c r="AZ95" s="10">
        <v>195.82286471495965</v>
      </c>
      <c r="BA95" s="10">
        <v>198.06426669633737</v>
      </c>
      <c r="BB95" s="10">
        <v>200.34961745279855</v>
      </c>
      <c r="BC95" s="10">
        <v>202.67971928034166</v>
      </c>
      <c r="BD95" s="10">
        <v>205.05451104549681</v>
      </c>
      <c r="BE95" s="10">
        <v>207.47504716528169</v>
      </c>
      <c r="BF95" s="10">
        <v>209.94259457150062</v>
      </c>
      <c r="BG95" s="10">
        <v>212.45786155673113</v>
      </c>
      <c r="BI95" s="37" t="s">
        <v>30</v>
      </c>
      <c r="BJ95" s="34">
        <f>IF(ISNUMBER(AO95-K96),(AO95-K96),"N/A")</f>
        <v>41.837087671194865</v>
      </c>
      <c r="BK95" s="34">
        <f>IF(ISNUMBER(AO95-K96),7*(AO95-K96)/30,"N/A")</f>
        <v>9.7619871232788018</v>
      </c>
      <c r="BL95" s="35">
        <f>IF(ISNUMBER(AO95-K96),(AO95-K96)/30,"N/A")</f>
        <v>1.3945695890398289</v>
      </c>
      <c r="BM95" s="35">
        <f>IF(ISNUMBER(AO97-K98),AO97-K98,"N/A")</f>
        <v>-11.030572674897368</v>
      </c>
      <c r="BN95" s="35">
        <f>IF(ISNUMBER(AO97-K98),7*(AO97-K98)/30,"N/A")</f>
        <v>-2.5738002908093858</v>
      </c>
      <c r="BO95" s="35">
        <f>IF(ISNUMBER(AO97-K98),(AO97-K98)/30,"N/A")</f>
        <v>-0.36768575582991225</v>
      </c>
      <c r="BP95" s="35">
        <f>AO97</f>
        <v>10.969427325102632</v>
      </c>
      <c r="BR95" s="26"/>
      <c r="BS95" s="26"/>
      <c r="BT95" s="26"/>
      <c r="BU95" s="26"/>
      <c r="BV95" s="26"/>
      <c r="BW95" s="26"/>
    </row>
    <row r="96" spans="1:75" x14ac:dyDescent="0.25">
      <c r="A96" s="11"/>
      <c r="B96" s="12" t="s">
        <v>5</v>
      </c>
      <c r="C96" s="13">
        <v>1.1000000000000001</v>
      </c>
      <c r="D96" s="14">
        <v>120</v>
      </c>
      <c r="E96" s="14">
        <v>123</v>
      </c>
      <c r="F96" s="14">
        <v>126</v>
      </c>
      <c r="G96" s="14">
        <v>129</v>
      </c>
      <c r="H96" s="14">
        <v>129</v>
      </c>
      <c r="I96" s="14">
        <v>129</v>
      </c>
      <c r="J96" s="14">
        <v>130</v>
      </c>
      <c r="K96" s="14">
        <v>132</v>
      </c>
      <c r="L96" s="14">
        <v>132</v>
      </c>
      <c r="M96" s="14">
        <v>133</v>
      </c>
      <c r="N96" s="14">
        <v>134</v>
      </c>
      <c r="O96" s="14">
        <v>134</v>
      </c>
      <c r="P96" s="14">
        <v>135</v>
      </c>
      <c r="Q96" s="14">
        <v>136</v>
      </c>
      <c r="R96" s="14">
        <v>137</v>
      </c>
      <c r="S96" s="14">
        <v>137</v>
      </c>
      <c r="T96" s="14">
        <v>137</v>
      </c>
      <c r="U96" s="14">
        <v>138</v>
      </c>
      <c r="V96" s="14">
        <v>138</v>
      </c>
      <c r="W96" s="14">
        <v>139</v>
      </c>
      <c r="X96" s="14">
        <v>139</v>
      </c>
      <c r="Y96" s="14">
        <v>139</v>
      </c>
      <c r="Z96" s="14">
        <v>139</v>
      </c>
      <c r="AA96" s="14">
        <v>139</v>
      </c>
      <c r="AB96" s="14">
        <v>139</v>
      </c>
      <c r="AC96" s="14">
        <v>140</v>
      </c>
      <c r="AD96" s="14">
        <v>141</v>
      </c>
      <c r="AE96" s="14">
        <v>142</v>
      </c>
      <c r="AF96" s="14">
        <v>142</v>
      </c>
      <c r="AG96" s="14">
        <v>142</v>
      </c>
      <c r="AH96" s="14">
        <v>142</v>
      </c>
      <c r="AI96" s="14">
        <v>142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I96" s="38"/>
      <c r="BJ96" s="35"/>
      <c r="BK96" s="35"/>
      <c r="BL96" s="35"/>
      <c r="BM96" s="35"/>
      <c r="BN96" s="35"/>
      <c r="BO96" s="35"/>
      <c r="BP96" s="35"/>
      <c r="BR96" s="26"/>
      <c r="BS96" s="26"/>
      <c r="BT96" s="26"/>
      <c r="BU96" s="26"/>
      <c r="BV96" s="26"/>
      <c r="BW96" s="26"/>
    </row>
    <row r="97" spans="1:75" x14ac:dyDescent="0.25">
      <c r="A97" s="11" t="s">
        <v>17</v>
      </c>
      <c r="B97" s="15" t="s">
        <v>22</v>
      </c>
      <c r="C97" s="13">
        <v>1.1000000000000001</v>
      </c>
      <c r="D97" s="14"/>
      <c r="E97" s="14"/>
      <c r="F97" s="14"/>
      <c r="G97" s="14"/>
      <c r="H97" s="14"/>
      <c r="I97" s="14"/>
      <c r="J97" s="14"/>
      <c r="K97" s="14"/>
      <c r="L97" s="14">
        <v>19.823959753906053</v>
      </c>
      <c r="M97" s="14">
        <v>18.370107084347456</v>
      </c>
      <c r="N97" s="14">
        <v>17.054404167142579</v>
      </c>
      <c r="O97" s="14">
        <v>15.821125832420714</v>
      </c>
      <c r="P97" s="14">
        <v>14.709441920312148</v>
      </c>
      <c r="Q97" s="14">
        <v>13.747475369626962</v>
      </c>
      <c r="R97" s="14">
        <v>12.903308817294135</v>
      </c>
      <c r="S97" s="14">
        <v>12.166708438229993</v>
      </c>
      <c r="T97" s="14">
        <v>11.529253203267881</v>
      </c>
      <c r="U97" s="14">
        <v>10.976300205568014</v>
      </c>
      <c r="V97" s="14">
        <v>10.492602774494472</v>
      </c>
      <c r="W97" s="14">
        <v>10.101121554772018</v>
      </c>
      <c r="X97" s="14">
        <v>9.8124129794075436</v>
      </c>
      <c r="Y97" s="14">
        <v>9.5744632327151606</v>
      </c>
      <c r="Z97" s="14">
        <v>9.4024273095223396</v>
      </c>
      <c r="AA97" s="14">
        <v>9.2861515976099671</v>
      </c>
      <c r="AB97" s="14">
        <v>9.192664453441644</v>
      </c>
      <c r="AC97" s="14">
        <v>9.1669567873473063</v>
      </c>
      <c r="AD97" s="14">
        <v>9.1787151314067614</v>
      </c>
      <c r="AE97" s="14">
        <v>9.2131241892445974</v>
      </c>
      <c r="AF97" s="14">
        <v>9.3018179159646515</v>
      </c>
      <c r="AG97" s="14">
        <v>9.3993812643036652</v>
      </c>
      <c r="AH97" s="14">
        <v>9.5252752525415598</v>
      </c>
      <c r="AI97" s="14">
        <v>9.6739517474096122</v>
      </c>
      <c r="AJ97" s="14">
        <v>9.840525400377679</v>
      </c>
      <c r="AK97" s="14">
        <v>10.040034262086369</v>
      </c>
      <c r="AL97" s="14">
        <v>10.245886917487546</v>
      </c>
      <c r="AM97" s="14">
        <v>10.474499845299343</v>
      </c>
      <c r="AN97" s="14">
        <v>10.713024209274145</v>
      </c>
      <c r="AO97" s="14">
        <v>10.969427325102632</v>
      </c>
      <c r="AP97" s="14">
        <v>11.239114587104751</v>
      </c>
      <c r="AQ97" s="14">
        <v>11.515804769244408</v>
      </c>
      <c r="AR97" s="14">
        <v>11.803624245179071</v>
      </c>
      <c r="AS97" s="14">
        <v>12.102745685979567</v>
      </c>
      <c r="AT97" s="14">
        <v>12.415598430516791</v>
      </c>
      <c r="AU97" s="14">
        <v>12.735808058053028</v>
      </c>
      <c r="AV97" s="14">
        <v>13.06838495616455</v>
      </c>
      <c r="AW97" s="14">
        <v>13.411047023230406</v>
      </c>
      <c r="AX97" s="14">
        <v>13.760176062966954</v>
      </c>
      <c r="AY97" s="14">
        <v>14.118339987597293</v>
      </c>
      <c r="AZ97" s="14">
        <v>14.486396163634645</v>
      </c>
      <c r="BA97" s="14">
        <v>14.864395662289486</v>
      </c>
      <c r="BB97" s="14">
        <v>15.250406045758382</v>
      </c>
      <c r="BC97" s="14">
        <v>15.642904415412204</v>
      </c>
      <c r="BD97" s="14">
        <v>16.048899351601793</v>
      </c>
      <c r="BE97" s="14">
        <v>16.458855168970452</v>
      </c>
      <c r="BF97" s="14">
        <v>16.881499799977068</v>
      </c>
      <c r="BG97" s="14">
        <v>17.311169478446409</v>
      </c>
      <c r="BI97" s="38"/>
      <c r="BJ97" s="35"/>
      <c r="BK97" s="35"/>
      <c r="BL97" s="35"/>
      <c r="BM97" s="35"/>
      <c r="BN97" s="35"/>
      <c r="BO97" s="35"/>
      <c r="BP97" s="35"/>
      <c r="BR97" s="26"/>
      <c r="BS97" s="26"/>
      <c r="BT97" s="26"/>
      <c r="BU97" s="26"/>
      <c r="BV97" s="26"/>
      <c r="BW97" s="26"/>
    </row>
    <row r="98" spans="1:75" ht="15.75" thickBot="1" x14ac:dyDescent="0.3">
      <c r="A98" s="16"/>
      <c r="B98" s="17" t="s">
        <v>5</v>
      </c>
      <c r="C98" s="18">
        <v>1.1000000000000001</v>
      </c>
      <c r="D98" s="19">
        <v>28</v>
      </c>
      <c r="E98" s="19">
        <v>26</v>
      </c>
      <c r="F98" s="19">
        <v>27</v>
      </c>
      <c r="G98" s="19">
        <v>30</v>
      </c>
      <c r="H98" s="19">
        <v>25</v>
      </c>
      <c r="I98" s="19">
        <v>23</v>
      </c>
      <c r="J98" s="19">
        <v>23</v>
      </c>
      <c r="K98" s="19">
        <v>22</v>
      </c>
      <c r="L98" s="19">
        <v>17</v>
      </c>
      <c r="M98" s="19">
        <v>15</v>
      </c>
      <c r="N98" s="19">
        <v>15</v>
      </c>
      <c r="O98" s="19">
        <v>14</v>
      </c>
      <c r="P98" s="19">
        <v>12</v>
      </c>
      <c r="Q98" s="19">
        <v>11</v>
      </c>
      <c r="R98" s="19">
        <v>11</v>
      </c>
      <c r="S98" s="19">
        <v>11</v>
      </c>
      <c r="T98" s="19">
        <v>10</v>
      </c>
      <c r="U98" s="19">
        <v>10</v>
      </c>
      <c r="V98" s="19">
        <v>7</v>
      </c>
      <c r="W98" s="19">
        <v>8</v>
      </c>
      <c r="X98" s="19">
        <v>7</v>
      </c>
      <c r="Y98" s="19">
        <v>6</v>
      </c>
      <c r="Z98" s="19">
        <v>2</v>
      </c>
      <c r="AA98" s="19">
        <v>1</v>
      </c>
      <c r="AB98" s="19">
        <v>0</v>
      </c>
      <c r="AC98" s="19">
        <v>1</v>
      </c>
      <c r="AD98" s="19">
        <v>2</v>
      </c>
      <c r="AE98" s="19">
        <v>3</v>
      </c>
      <c r="AF98" s="19">
        <v>3</v>
      </c>
      <c r="AG98" s="19">
        <v>3</v>
      </c>
      <c r="AH98" s="19">
        <v>3</v>
      </c>
      <c r="AI98" s="19">
        <v>2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I98" s="39"/>
      <c r="BJ98" s="40"/>
      <c r="BK98" s="40"/>
      <c r="BL98" s="40"/>
      <c r="BM98" s="40"/>
      <c r="BN98" s="40"/>
      <c r="BO98" s="40"/>
      <c r="BP98" s="40"/>
      <c r="BR98" s="28"/>
      <c r="BS98" s="28"/>
      <c r="BT98" s="28"/>
      <c r="BU98" s="28"/>
      <c r="BV98" s="28"/>
      <c r="BW98" s="28"/>
    </row>
    <row r="99" spans="1:75" ht="15" customHeight="1" x14ac:dyDescent="0.25">
      <c r="A99" s="7" t="s">
        <v>18</v>
      </c>
      <c r="B99" s="15" t="s">
        <v>4</v>
      </c>
      <c r="C99" s="13">
        <v>1.1000000000000001</v>
      </c>
      <c r="D99" s="14"/>
      <c r="E99" s="14"/>
      <c r="F99" s="14"/>
      <c r="G99" s="14"/>
      <c r="H99" s="14"/>
      <c r="I99" s="14"/>
      <c r="J99" s="14"/>
      <c r="K99" s="14"/>
      <c r="L99" s="14">
        <v>212.82270214427885</v>
      </c>
      <c r="M99" s="14">
        <v>214.61864333994311</v>
      </c>
      <c r="N99" s="14">
        <v>216.369578369012</v>
      </c>
      <c r="O99" s="14">
        <v>218.05948956103896</v>
      </c>
      <c r="P99" s="14">
        <v>219.72583208092601</v>
      </c>
      <c r="Q99" s="14">
        <v>221.41264926300096</v>
      </c>
      <c r="R99" s="14">
        <v>223.1448613295853</v>
      </c>
      <c r="S99" s="14">
        <v>224.92437655732303</v>
      </c>
      <c r="T99" s="14">
        <v>226.73054510532666</v>
      </c>
      <c r="U99" s="14">
        <v>228.55343445848561</v>
      </c>
      <c r="V99" s="14">
        <v>230.39931259488989</v>
      </c>
      <c r="W99" s="14">
        <v>232.28409016250711</v>
      </c>
      <c r="X99" s="14">
        <v>234.21514726020354</v>
      </c>
      <c r="Y99" s="14">
        <v>236.18946224351538</v>
      </c>
      <c r="Z99" s="14">
        <v>238.20054049994386</v>
      </c>
      <c r="AA99" s="14">
        <v>240.2452131426912</v>
      </c>
      <c r="AB99" s="14">
        <v>242.33017820117919</v>
      </c>
      <c r="AC99" s="14">
        <v>244.4600586816766</v>
      </c>
      <c r="AD99" s="14">
        <v>246.63567215951014</v>
      </c>
      <c r="AE99" s="14">
        <v>248.85738397330428</v>
      </c>
      <c r="AF99" s="14">
        <v>251.12175402018107</v>
      </c>
      <c r="AG99" s="14">
        <v>253.42762843112038</v>
      </c>
      <c r="AH99" s="14">
        <v>255.78091612796362</v>
      </c>
      <c r="AI99" s="14">
        <v>258.18486226191305</v>
      </c>
      <c r="AJ99" s="14">
        <v>260.63804762475826</v>
      </c>
      <c r="AK99" s="14">
        <v>263.13917338879628</v>
      </c>
      <c r="AL99" s="14">
        <v>265.69009636291628</v>
      </c>
      <c r="AM99" s="14">
        <v>268.29160683942325</v>
      </c>
      <c r="AN99" s="14">
        <v>270.94400411307271</v>
      </c>
      <c r="AO99" s="14">
        <v>273.65156227783393</v>
      </c>
      <c r="AP99" s="14">
        <v>276.41139222874756</v>
      </c>
      <c r="AQ99" s="14">
        <v>279.22710944407572</v>
      </c>
      <c r="AR99" s="14">
        <v>282.0978252526217</v>
      </c>
      <c r="AS99" s="14">
        <v>285.025545506703</v>
      </c>
      <c r="AT99" s="14">
        <v>288.01097406107175</v>
      </c>
      <c r="AU99" s="14">
        <v>291.05646560945684</v>
      </c>
      <c r="AV99" s="14">
        <v>294.16100788120269</v>
      </c>
      <c r="AW99" s="14">
        <v>297.32664551427354</v>
      </c>
      <c r="AX99" s="14">
        <v>300.55228701667522</v>
      </c>
      <c r="AY99" s="14">
        <v>303.84171196412802</v>
      </c>
      <c r="AZ99" s="14">
        <v>307.19596879919436</v>
      </c>
      <c r="BA99" s="14">
        <v>310.61379685049275</v>
      </c>
      <c r="BB99" s="14">
        <v>314.09900284753479</v>
      </c>
      <c r="BC99" s="14">
        <v>317.65263455366335</v>
      </c>
      <c r="BD99" s="14">
        <v>321.27350323171379</v>
      </c>
      <c r="BE99" s="14">
        <v>324.96365816542459</v>
      </c>
      <c r="BF99" s="14">
        <v>328.72570869268441</v>
      </c>
      <c r="BG99" s="14">
        <v>332.56054517580037</v>
      </c>
      <c r="BI99" s="41" t="s">
        <v>29</v>
      </c>
      <c r="BJ99" s="34">
        <f>IF(ISNUMBER(AO99-K100),(AO99-K100),"N/A")</f>
        <v>55.651562277833932</v>
      </c>
      <c r="BK99" s="34">
        <f>IF(ISNUMBER(AO99-K100),7*(AO99-K100)/30,"N/A")</f>
        <v>12.985364531494584</v>
      </c>
      <c r="BL99" s="34">
        <f>IF(ISNUMBER(AO99-K100),(AO99-K100)/30,"N/A")</f>
        <v>1.8550520759277978</v>
      </c>
      <c r="BM99" s="34">
        <f>IF(ISNUMBER(AO101-K102),AO101-K102,"N/A")</f>
        <v>-16.557775989217753</v>
      </c>
      <c r="BN99" s="34">
        <f>IF(ISNUMBER(AO101-K102),7*(AO101-K102)/30,"N/A")</f>
        <v>-3.8634810641508088</v>
      </c>
      <c r="BO99" s="34">
        <f>IF(ISNUMBER(AO101-K102),(AO101-K102)/30,"N/A")</f>
        <v>-0.55192586630725837</v>
      </c>
      <c r="BP99" s="34">
        <f>AO101</f>
        <v>20.442224010782247</v>
      </c>
      <c r="BR99" s="26"/>
      <c r="BS99" s="26"/>
      <c r="BT99" s="26"/>
      <c r="BU99" s="26"/>
      <c r="BV99" s="26"/>
      <c r="BW99" s="26"/>
    </row>
    <row r="100" spans="1:75" x14ac:dyDescent="0.25">
      <c r="A100" s="11"/>
      <c r="B100" s="12" t="s">
        <v>5</v>
      </c>
      <c r="C100" s="13">
        <v>1.1000000000000001</v>
      </c>
      <c r="D100" s="14">
        <v>195</v>
      </c>
      <c r="E100" s="14">
        <v>203</v>
      </c>
      <c r="F100" s="14">
        <v>208</v>
      </c>
      <c r="G100" s="14">
        <v>209</v>
      </c>
      <c r="H100" s="14">
        <v>213</v>
      </c>
      <c r="I100" s="14">
        <v>214</v>
      </c>
      <c r="J100" s="14">
        <v>215</v>
      </c>
      <c r="K100" s="14">
        <v>218</v>
      </c>
      <c r="L100" s="14">
        <v>219</v>
      </c>
      <c r="M100" s="14">
        <v>220</v>
      </c>
      <c r="N100" s="14">
        <v>221</v>
      </c>
      <c r="O100" s="14">
        <v>224</v>
      </c>
      <c r="P100" s="14">
        <v>225</v>
      </c>
      <c r="Q100" s="14">
        <v>227</v>
      </c>
      <c r="R100" s="14">
        <v>228</v>
      </c>
      <c r="S100" s="14">
        <v>228</v>
      </c>
      <c r="T100" s="14">
        <v>230</v>
      </c>
      <c r="U100" s="14">
        <v>232</v>
      </c>
      <c r="V100" s="14">
        <v>233</v>
      </c>
      <c r="W100" s="14">
        <v>233</v>
      </c>
      <c r="X100" s="14">
        <v>233</v>
      </c>
      <c r="Y100" s="14">
        <v>233</v>
      </c>
      <c r="Z100" s="14">
        <v>233</v>
      </c>
      <c r="AA100" s="14">
        <v>233</v>
      </c>
      <c r="AB100" s="14">
        <v>234</v>
      </c>
      <c r="AC100" s="14">
        <v>234</v>
      </c>
      <c r="AD100" s="14">
        <v>235</v>
      </c>
      <c r="AE100" s="14">
        <v>235</v>
      </c>
      <c r="AF100" s="14">
        <v>236</v>
      </c>
      <c r="AG100" s="14">
        <v>236</v>
      </c>
      <c r="AH100" s="14">
        <v>236</v>
      </c>
      <c r="AI100" s="14">
        <v>236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0</v>
      </c>
      <c r="BG100" s="14">
        <v>0</v>
      </c>
      <c r="BI100" s="38"/>
      <c r="BJ100" s="35"/>
      <c r="BK100" s="35"/>
      <c r="BL100" s="35"/>
      <c r="BM100" s="35"/>
      <c r="BN100" s="35"/>
      <c r="BO100" s="35"/>
      <c r="BP100" s="35"/>
      <c r="BR100" s="26"/>
      <c r="BS100" s="26"/>
      <c r="BT100" s="26"/>
      <c r="BU100" s="26"/>
      <c r="BV100" s="26"/>
      <c r="BW100" s="26"/>
    </row>
    <row r="101" spans="1:75" x14ac:dyDescent="0.25">
      <c r="A101" s="11" t="s">
        <v>18</v>
      </c>
      <c r="B101" s="15" t="s">
        <v>6</v>
      </c>
      <c r="C101" s="13">
        <v>1.1000000000000001</v>
      </c>
      <c r="D101" s="14"/>
      <c r="E101" s="14"/>
      <c r="F101" s="14"/>
      <c r="G101" s="14"/>
      <c r="H101" s="14"/>
      <c r="I101" s="14"/>
      <c r="J101" s="14"/>
      <c r="K101" s="14"/>
      <c r="L101" s="14">
        <v>28.037145747029925</v>
      </c>
      <c r="M101" s="14">
        <v>26.156975147028135</v>
      </c>
      <c r="N101" s="14">
        <v>24.478340549360926</v>
      </c>
      <c r="O101" s="14">
        <v>22.941169435885264</v>
      </c>
      <c r="P101" s="14">
        <v>21.583594792601446</v>
      </c>
      <c r="Q101" s="14">
        <v>20.4687150870528</v>
      </c>
      <c r="R101" s="14">
        <v>19.537204210486351</v>
      </c>
      <c r="S101" s="14">
        <v>18.724724181409989</v>
      </c>
      <c r="T101" s="14">
        <v>18.035414434083712</v>
      </c>
      <c r="U101" s="14">
        <v>17.462853331040382</v>
      </c>
      <c r="V101" s="14">
        <v>16.997834279966892</v>
      </c>
      <c r="W101" s="14">
        <v>16.67662849784287</v>
      </c>
      <c r="X101" s="14">
        <v>16.491248462070793</v>
      </c>
      <c r="Y101" s="14">
        <v>16.378766442748503</v>
      </c>
      <c r="Z101" s="14">
        <v>16.312646603456095</v>
      </c>
      <c r="AA101" s="14">
        <v>16.304770861752665</v>
      </c>
      <c r="AB101" s="14">
        <v>16.361010485474484</v>
      </c>
      <c r="AC101" s="14">
        <v>16.476424308411506</v>
      </c>
      <c r="AD101" s="14">
        <v>16.643999228486749</v>
      </c>
      <c r="AE101" s="14">
        <v>16.86557702219973</v>
      </c>
      <c r="AF101" s="14">
        <v>17.1121508245812</v>
      </c>
      <c r="AG101" s="14">
        <v>17.383072106915726</v>
      </c>
      <c r="AH101" s="14">
        <v>17.685717413565531</v>
      </c>
      <c r="AI101" s="14">
        <v>18.017764759660217</v>
      </c>
      <c r="AJ101" s="14">
        <v>18.372846308775998</v>
      </c>
      <c r="AK101" s="14">
        <v>18.749538345350693</v>
      </c>
      <c r="AL101" s="14">
        <v>19.15043698410441</v>
      </c>
      <c r="AM101" s="14">
        <v>19.561670181412385</v>
      </c>
      <c r="AN101" s="14">
        <v>19.992838495367725</v>
      </c>
      <c r="AO101" s="14">
        <v>20.442224010782247</v>
      </c>
      <c r="AP101" s="14">
        <v>20.903352000464423</v>
      </c>
      <c r="AQ101" s="14">
        <v>21.378200504122184</v>
      </c>
      <c r="AR101" s="14">
        <v>21.870846942042121</v>
      </c>
      <c r="AS101" s="14">
        <v>22.378241083827657</v>
      </c>
      <c r="AT101" s="14">
        <v>22.894608500629552</v>
      </c>
      <c r="AU101" s="14">
        <v>23.42626628219034</v>
      </c>
      <c r="AV101" s="14">
        <v>23.970463182006952</v>
      </c>
      <c r="AW101" s="14">
        <v>24.527478006146701</v>
      </c>
      <c r="AX101" s="14">
        <v>25.094907838335146</v>
      </c>
      <c r="AY101" s="14">
        <v>25.676058294149282</v>
      </c>
      <c r="AZ101" s="14">
        <v>26.270768971314276</v>
      </c>
      <c r="BA101" s="14">
        <v>26.873185323865805</v>
      </c>
      <c r="BB101" s="14">
        <v>27.490403634061686</v>
      </c>
      <c r="BC101" s="14">
        <v>28.121845412933304</v>
      </c>
      <c r="BD101" s="14">
        <v>28.763301705586105</v>
      </c>
      <c r="BE101" s="14">
        <v>29.414990086320053</v>
      </c>
      <c r="BF101" s="14">
        <v>30.08231251273369</v>
      </c>
      <c r="BG101" s="14">
        <v>30.762012994181269</v>
      </c>
      <c r="BI101" s="38"/>
      <c r="BJ101" s="35"/>
      <c r="BK101" s="35"/>
      <c r="BL101" s="35"/>
      <c r="BM101" s="35"/>
      <c r="BN101" s="35"/>
      <c r="BO101" s="35"/>
      <c r="BP101" s="35"/>
      <c r="BR101" s="26"/>
      <c r="BS101" s="26"/>
      <c r="BT101" s="26"/>
      <c r="BU101" s="26"/>
      <c r="BV101" s="26"/>
      <c r="BW101" s="26"/>
    </row>
    <row r="102" spans="1:75" x14ac:dyDescent="0.25">
      <c r="A102" s="11"/>
      <c r="B102" s="12" t="s">
        <v>5</v>
      </c>
      <c r="C102" s="13">
        <v>1.1000000000000001</v>
      </c>
      <c r="D102" s="14">
        <v>51</v>
      </c>
      <c r="E102" s="14">
        <v>51</v>
      </c>
      <c r="F102" s="14">
        <v>50</v>
      </c>
      <c r="G102" s="14">
        <v>42</v>
      </c>
      <c r="H102" s="14">
        <v>41</v>
      </c>
      <c r="I102" s="14">
        <v>36</v>
      </c>
      <c r="J102" s="14">
        <v>35</v>
      </c>
      <c r="K102" s="14">
        <v>37</v>
      </c>
      <c r="L102" s="14">
        <v>34</v>
      </c>
      <c r="M102" s="14">
        <v>28</v>
      </c>
      <c r="N102" s="14">
        <v>27</v>
      </c>
      <c r="O102" s="14">
        <v>27</v>
      </c>
      <c r="P102" s="14">
        <v>24</v>
      </c>
      <c r="Q102" s="14">
        <v>25</v>
      </c>
      <c r="R102" s="14">
        <v>25</v>
      </c>
      <c r="S102" s="14">
        <v>14</v>
      </c>
      <c r="T102" s="14">
        <v>14</v>
      </c>
      <c r="U102" s="14">
        <v>13</v>
      </c>
      <c r="V102" s="14">
        <v>11</v>
      </c>
      <c r="W102" s="14">
        <v>11</v>
      </c>
      <c r="X102" s="14">
        <v>11</v>
      </c>
      <c r="Y102" s="14">
        <v>10</v>
      </c>
      <c r="Z102" s="14">
        <v>7</v>
      </c>
      <c r="AA102" s="14">
        <v>5</v>
      </c>
      <c r="AB102" s="14">
        <v>6</v>
      </c>
      <c r="AC102" s="14">
        <v>5</v>
      </c>
      <c r="AD102" s="14">
        <v>4</v>
      </c>
      <c r="AE102" s="14">
        <v>4</v>
      </c>
      <c r="AF102" s="14">
        <v>5</v>
      </c>
      <c r="AG102" s="14">
        <v>5</v>
      </c>
      <c r="AH102" s="14">
        <v>4</v>
      </c>
      <c r="AI102" s="14">
        <v>4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Y102" s="14">
        <v>0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I102" s="42"/>
      <c r="BJ102" s="36"/>
      <c r="BK102" s="36"/>
      <c r="BL102" s="36"/>
      <c r="BM102" s="36"/>
      <c r="BN102" s="36"/>
      <c r="BO102" s="36"/>
      <c r="BP102" s="36"/>
      <c r="BR102" s="27">
        <v>149</v>
      </c>
      <c r="BS102" s="27">
        <v>51</v>
      </c>
      <c r="BT102" s="27">
        <v>193</v>
      </c>
      <c r="BU102" s="27">
        <v>70</v>
      </c>
      <c r="BV102" s="27">
        <v>1606</v>
      </c>
      <c r="BW102" s="27">
        <v>489</v>
      </c>
    </row>
    <row r="103" spans="1:75" x14ac:dyDescent="0.25">
      <c r="A103" s="7" t="s">
        <v>18</v>
      </c>
      <c r="B103" s="8" t="s">
        <v>21</v>
      </c>
      <c r="C103" s="9">
        <v>1.1000000000000001</v>
      </c>
      <c r="D103" s="10"/>
      <c r="E103" s="10"/>
      <c r="F103" s="10"/>
      <c r="G103" s="10"/>
      <c r="H103" s="10"/>
      <c r="I103" s="10"/>
      <c r="J103" s="10"/>
      <c r="K103" s="10"/>
      <c r="L103" s="10">
        <v>42.581764579261431</v>
      </c>
      <c r="M103" s="10">
        <v>43.147762951029939</v>
      </c>
      <c r="N103" s="10">
        <v>43.696272179686645</v>
      </c>
      <c r="O103" s="10">
        <v>44.22310477044303</v>
      </c>
      <c r="P103" s="10">
        <v>44.737587641751865</v>
      </c>
      <c r="Q103" s="10">
        <v>45.252562342171657</v>
      </c>
      <c r="R103" s="10">
        <v>45.770598258602689</v>
      </c>
      <c r="S103" s="10">
        <v>46.291891879564105</v>
      </c>
      <c r="T103" s="10">
        <v>46.81797930412467</v>
      </c>
      <c r="U103" s="10">
        <v>47.348520852540169</v>
      </c>
      <c r="V103" s="10">
        <v>47.882594455184552</v>
      </c>
      <c r="W103" s="10">
        <v>48.427848535511551</v>
      </c>
      <c r="X103" s="10">
        <v>48.984222937542469</v>
      </c>
      <c r="Y103" s="10">
        <v>49.552597094127321</v>
      </c>
      <c r="Z103" s="10">
        <v>50.131328665714236</v>
      </c>
      <c r="AA103" s="10">
        <v>50.719747619895315</v>
      </c>
      <c r="AB103" s="10">
        <v>51.319001012920609</v>
      </c>
      <c r="AC103" s="10">
        <v>51.929848985496299</v>
      </c>
      <c r="AD103" s="10">
        <v>52.553490188064835</v>
      </c>
      <c r="AE103" s="10">
        <v>53.190581109004384</v>
      </c>
      <c r="AF103" s="10">
        <v>53.840388296997325</v>
      </c>
      <c r="AG103" s="10">
        <v>54.502670115723177</v>
      </c>
      <c r="AH103" s="10">
        <v>55.178411939771436</v>
      </c>
      <c r="AI103" s="10">
        <v>55.868175938458648</v>
      </c>
      <c r="AJ103" s="10">
        <v>56.571877484246023</v>
      </c>
      <c r="AK103" s="10">
        <v>57.289523138610178</v>
      </c>
      <c r="AL103" s="10">
        <v>58.021748213274222</v>
      </c>
      <c r="AM103" s="10">
        <v>58.768641659314156</v>
      </c>
      <c r="AN103" s="10">
        <v>59.530216361820905</v>
      </c>
      <c r="AO103" s="10">
        <v>60.307465597701878</v>
      </c>
      <c r="AP103" s="10">
        <v>61.099957541114833</v>
      </c>
      <c r="AQ103" s="10">
        <v>61.908408469810567</v>
      </c>
      <c r="AR103" s="10">
        <v>62.732825741750879</v>
      </c>
      <c r="AS103" s="10">
        <v>63.573635675157753</v>
      </c>
      <c r="AT103" s="10">
        <v>64.431069628712734</v>
      </c>
      <c r="AU103" s="10">
        <v>65.305655174940384</v>
      </c>
      <c r="AV103" s="10">
        <v>66.197382479405746</v>
      </c>
      <c r="AW103" s="10">
        <v>67.10671296108471</v>
      </c>
      <c r="AX103" s="10">
        <v>68.033603964607863</v>
      </c>
      <c r="AY103" s="10">
        <v>68.97875341148729</v>
      </c>
      <c r="AZ103" s="10">
        <v>69.942466986470066</v>
      </c>
      <c r="BA103" s="10">
        <v>70.924746520128124</v>
      </c>
      <c r="BB103" s="10">
        <v>71.926286955530145</v>
      </c>
      <c r="BC103" s="10">
        <v>72.947439157823894</v>
      </c>
      <c r="BD103" s="10">
        <v>73.988178158532207</v>
      </c>
      <c r="BE103" s="10">
        <v>75.048968457303971</v>
      </c>
      <c r="BF103" s="10">
        <v>76.130358666968021</v>
      </c>
      <c r="BG103" s="10">
        <v>77.232660189270689</v>
      </c>
      <c r="BI103" s="37" t="s">
        <v>30</v>
      </c>
      <c r="BJ103" s="34">
        <f>IF(ISNUMBER(AO103-K104),(AO103-K104),"N/A")</f>
        <v>18.307465597701878</v>
      </c>
      <c r="BK103" s="34">
        <f>IF(ISNUMBER(AO103-K104),7*(AO103-K104)/30,"N/A")</f>
        <v>4.2717419727971047</v>
      </c>
      <c r="BL103" s="35">
        <f>IF(ISNUMBER(AO103-K104),(AO103-K104)/30,"N/A")</f>
        <v>0.61024885325672928</v>
      </c>
      <c r="BM103" s="35">
        <f>IF(ISNUMBER(AO105-K106),AO105-K106,"N/A")</f>
        <v>-4.3097005700890758</v>
      </c>
      <c r="BN103" s="35">
        <f>IF(ISNUMBER(AO105-K106),7*(AO105-K106)/30,"N/A")</f>
        <v>-1.0055967996874509</v>
      </c>
      <c r="BO103" s="35">
        <f>IF(ISNUMBER(AO105-K106),(AO105-K106)/30,"N/A")</f>
        <v>-0.14365668566963585</v>
      </c>
      <c r="BP103" s="35">
        <f>AO105</f>
        <v>4.6902994299109242</v>
      </c>
      <c r="BR103" s="26"/>
      <c r="BS103" s="26"/>
      <c r="BT103" s="26"/>
      <c r="BU103" s="26"/>
      <c r="BV103" s="26"/>
      <c r="BW103" s="26"/>
    </row>
    <row r="104" spans="1:75" x14ac:dyDescent="0.25">
      <c r="A104" s="11"/>
      <c r="B104" s="12" t="s">
        <v>5</v>
      </c>
      <c r="C104" s="13">
        <v>1.1000000000000001</v>
      </c>
      <c r="D104" s="14">
        <v>40</v>
      </c>
      <c r="E104" s="14">
        <v>40</v>
      </c>
      <c r="F104" s="14">
        <v>41</v>
      </c>
      <c r="G104" s="14">
        <v>41</v>
      </c>
      <c r="H104" s="14">
        <v>41</v>
      </c>
      <c r="I104" s="14">
        <v>42</v>
      </c>
      <c r="J104" s="14">
        <v>42</v>
      </c>
      <c r="K104" s="14">
        <v>42</v>
      </c>
      <c r="L104" s="14">
        <v>43</v>
      </c>
      <c r="M104" s="14">
        <v>43</v>
      </c>
      <c r="N104" s="14">
        <v>43</v>
      </c>
      <c r="O104" s="14">
        <v>44</v>
      </c>
      <c r="P104" s="14">
        <v>44</v>
      </c>
      <c r="Q104" s="14">
        <v>44</v>
      </c>
      <c r="R104" s="14">
        <v>45</v>
      </c>
      <c r="S104" s="14">
        <v>45</v>
      </c>
      <c r="T104" s="14">
        <v>45</v>
      </c>
      <c r="U104" s="14">
        <v>45</v>
      </c>
      <c r="V104" s="14">
        <v>45</v>
      </c>
      <c r="W104" s="14">
        <v>45</v>
      </c>
      <c r="X104" s="14">
        <v>45</v>
      </c>
      <c r="Y104" s="14">
        <v>45</v>
      </c>
      <c r="Z104" s="14">
        <v>45</v>
      </c>
      <c r="AA104" s="14">
        <v>45</v>
      </c>
      <c r="AB104" s="14">
        <v>45</v>
      </c>
      <c r="AC104" s="14">
        <v>46</v>
      </c>
      <c r="AD104" s="14">
        <v>46</v>
      </c>
      <c r="AE104" s="14">
        <v>46</v>
      </c>
      <c r="AF104" s="14">
        <v>46</v>
      </c>
      <c r="AG104" s="14">
        <v>46</v>
      </c>
      <c r="AH104" s="14">
        <v>46</v>
      </c>
      <c r="AI104" s="14">
        <v>46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0</v>
      </c>
      <c r="BG104" s="14">
        <v>0</v>
      </c>
      <c r="BI104" s="38"/>
      <c r="BJ104" s="35"/>
      <c r="BK104" s="35"/>
      <c r="BL104" s="35"/>
      <c r="BM104" s="35"/>
      <c r="BN104" s="35"/>
      <c r="BO104" s="35"/>
      <c r="BP104" s="35"/>
      <c r="BR104" s="26"/>
      <c r="BS104" s="26"/>
      <c r="BT104" s="26"/>
      <c r="BU104" s="26"/>
      <c r="BV104" s="26"/>
      <c r="BW104" s="26"/>
    </row>
    <row r="105" spans="1:75" x14ac:dyDescent="0.25">
      <c r="A105" s="11" t="s">
        <v>18</v>
      </c>
      <c r="B105" s="15" t="s">
        <v>22</v>
      </c>
      <c r="C105" s="13">
        <v>1.1000000000000001</v>
      </c>
      <c r="D105" s="14"/>
      <c r="E105" s="14"/>
      <c r="F105" s="14"/>
      <c r="G105" s="14"/>
      <c r="H105" s="14"/>
      <c r="I105" s="14"/>
      <c r="J105" s="14"/>
      <c r="K105" s="14"/>
      <c r="L105" s="14">
        <v>8.3188941984151796</v>
      </c>
      <c r="M105" s="14">
        <v>7.7065484683751215</v>
      </c>
      <c r="N105" s="14">
        <v>7.1533143850268512</v>
      </c>
      <c r="O105" s="14">
        <v>6.6316026903047121</v>
      </c>
      <c r="P105" s="14">
        <v>6.1614119522589537</v>
      </c>
      <c r="Q105" s="14">
        <v>5.7553174199312691</v>
      </c>
      <c r="R105" s="14">
        <v>5.3995550180928777</v>
      </c>
      <c r="S105" s="14">
        <v>5.0903048332476617</v>
      </c>
      <c r="T105" s="14">
        <v>4.8243547265558302</v>
      </c>
      <c r="U105" s="14">
        <v>4.5939078852425723</v>
      </c>
      <c r="V105" s="14">
        <v>4.3924891793283205</v>
      </c>
      <c r="W105" s="14">
        <v>4.2311411853437075</v>
      </c>
      <c r="X105" s="14">
        <v>4.1140875982212526</v>
      </c>
      <c r="Y105" s="14">
        <v>4.0158378892341249</v>
      </c>
      <c r="Z105" s="14">
        <v>3.9471459995878173</v>
      </c>
      <c r="AA105" s="14">
        <v>3.9038305625881273</v>
      </c>
      <c r="AB105" s="14">
        <v>3.8685631087080692</v>
      </c>
      <c r="AC105" s="14">
        <v>3.8638351782721001</v>
      </c>
      <c r="AD105" s="14">
        <v>3.874286464479896</v>
      </c>
      <c r="AE105" s="14">
        <v>3.8926490736980117</v>
      </c>
      <c r="AF105" s="14">
        <v>3.9350245005268243</v>
      </c>
      <c r="AG105" s="14">
        <v>3.9803659828550444</v>
      </c>
      <c r="AH105" s="14">
        <v>4.0387489388245266</v>
      </c>
      <c r="AI105" s="14">
        <v>4.1074662052483237</v>
      </c>
      <c r="AJ105" s="14">
        <v>4.1830276212432853</v>
      </c>
      <c r="AK105" s="14">
        <v>4.2737840122336808</v>
      </c>
      <c r="AL105" s="14">
        <v>4.3661793072632582</v>
      </c>
      <c r="AM105" s="14">
        <v>4.4686668191430297</v>
      </c>
      <c r="AN105" s="14">
        <v>4.5751458831223015</v>
      </c>
      <c r="AO105" s="14">
        <v>4.6902994299109242</v>
      </c>
      <c r="AP105" s="14">
        <v>4.8106253612459255</v>
      </c>
      <c r="AQ105" s="14">
        <v>4.9342013357377823</v>
      </c>
      <c r="AR105" s="14">
        <v>5.0632826298051787</v>
      </c>
      <c r="AS105" s="14">
        <v>5.1959010025798484</v>
      </c>
      <c r="AT105" s="14">
        <v>5.3349234253233906</v>
      </c>
      <c r="AU105" s="14">
        <v>5.4777457334423154</v>
      </c>
      <c r="AV105" s="14">
        <v>5.6256739511912901</v>
      </c>
      <c r="AW105" s="14">
        <v>5.7782740285040699</v>
      </c>
      <c r="AX105" s="14">
        <v>5.9338541736490891</v>
      </c>
      <c r="AY105" s="14">
        <v>6.093477231215136</v>
      </c>
      <c r="AZ105" s="14">
        <v>6.2572910392013483</v>
      </c>
      <c r="BA105" s="14">
        <v>6.4251013009062916</v>
      </c>
      <c r="BB105" s="14">
        <v>6.597020998195763</v>
      </c>
      <c r="BC105" s="14">
        <v>6.7718331357382819</v>
      </c>
      <c r="BD105" s="14">
        <v>6.9530306422391073</v>
      </c>
      <c r="BE105" s="14">
        <v>7.1355985969803877</v>
      </c>
      <c r="BF105" s="14">
        <v>7.3240974281094386</v>
      </c>
      <c r="BG105" s="14">
        <v>7.5157954941291951</v>
      </c>
      <c r="BI105" s="38"/>
      <c r="BJ105" s="35"/>
      <c r="BK105" s="35"/>
      <c r="BL105" s="35"/>
      <c r="BM105" s="35"/>
      <c r="BN105" s="35"/>
      <c r="BO105" s="35"/>
      <c r="BP105" s="35"/>
      <c r="BR105" s="26"/>
      <c r="BS105" s="26"/>
      <c r="BT105" s="26"/>
      <c r="BU105" s="26"/>
      <c r="BV105" s="26"/>
      <c r="BW105" s="26"/>
    </row>
    <row r="106" spans="1:75" ht="15.75" thickBot="1" x14ac:dyDescent="0.3">
      <c r="A106" s="16"/>
      <c r="B106" s="17" t="s">
        <v>5</v>
      </c>
      <c r="C106" s="18">
        <v>1.1000000000000001</v>
      </c>
      <c r="D106" s="19">
        <v>11</v>
      </c>
      <c r="E106" s="19">
        <v>9</v>
      </c>
      <c r="F106" s="19">
        <v>8</v>
      </c>
      <c r="G106" s="19">
        <v>8</v>
      </c>
      <c r="H106" s="19">
        <v>6</v>
      </c>
      <c r="I106" s="19">
        <v>8</v>
      </c>
      <c r="J106" s="19">
        <v>8</v>
      </c>
      <c r="K106" s="19">
        <v>9</v>
      </c>
      <c r="L106" s="19">
        <v>9</v>
      </c>
      <c r="M106" s="19">
        <v>6</v>
      </c>
      <c r="N106" s="19">
        <v>5</v>
      </c>
      <c r="O106" s="19">
        <v>5</v>
      </c>
      <c r="P106" s="19">
        <v>4</v>
      </c>
      <c r="Q106" s="19">
        <v>4</v>
      </c>
      <c r="R106" s="19">
        <v>5</v>
      </c>
      <c r="S106" s="19">
        <v>5</v>
      </c>
      <c r="T106" s="19">
        <v>5</v>
      </c>
      <c r="U106" s="19">
        <v>4</v>
      </c>
      <c r="V106" s="19">
        <v>4</v>
      </c>
      <c r="W106" s="19">
        <v>4</v>
      </c>
      <c r="X106" s="19">
        <v>4</v>
      </c>
      <c r="Y106" s="19">
        <v>3</v>
      </c>
      <c r="Z106" s="19">
        <v>3</v>
      </c>
      <c r="AA106" s="19">
        <v>2</v>
      </c>
      <c r="AB106" s="19">
        <v>2</v>
      </c>
      <c r="AC106" s="19">
        <v>1</v>
      </c>
      <c r="AD106" s="19">
        <v>1</v>
      </c>
      <c r="AE106" s="19">
        <v>1</v>
      </c>
      <c r="AF106" s="19">
        <v>1</v>
      </c>
      <c r="AG106" s="19">
        <v>1</v>
      </c>
      <c r="AH106" s="19">
        <v>1</v>
      </c>
      <c r="AI106" s="19">
        <v>1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I106" s="39"/>
      <c r="BJ106" s="40"/>
      <c r="BK106" s="40"/>
      <c r="BL106" s="40"/>
      <c r="BM106" s="40"/>
      <c r="BN106" s="40"/>
      <c r="BO106" s="40"/>
      <c r="BP106" s="40"/>
      <c r="BR106" s="28"/>
      <c r="BS106" s="28"/>
      <c r="BT106" s="28"/>
      <c r="BU106" s="28"/>
      <c r="BV106" s="28"/>
      <c r="BW106" s="28"/>
    </row>
    <row r="107" spans="1:75" ht="15" customHeight="1" x14ac:dyDescent="0.25">
      <c r="A107" s="7" t="s">
        <v>19</v>
      </c>
      <c r="B107" s="15" t="s">
        <v>4</v>
      </c>
      <c r="C107" s="13">
        <v>1.1000000000000001</v>
      </c>
      <c r="D107" s="14"/>
      <c r="E107" s="14"/>
      <c r="F107" s="14"/>
      <c r="G107" s="14"/>
      <c r="H107" s="14"/>
      <c r="I107" s="14"/>
      <c r="J107" s="14"/>
      <c r="K107" s="14"/>
      <c r="L107" s="14">
        <v>332.93908384344633</v>
      </c>
      <c r="M107" s="14">
        <v>337.80913576679734</v>
      </c>
      <c r="N107" s="14">
        <v>342.56818939241657</v>
      </c>
      <c r="O107" s="14">
        <v>347.16605808256679</v>
      </c>
      <c r="P107" s="14">
        <v>351.70065767599539</v>
      </c>
      <c r="Q107" s="14">
        <v>356.2928296021488</v>
      </c>
      <c r="R107" s="14">
        <v>361.00769847407946</v>
      </c>
      <c r="S107" s="14">
        <v>365.85222733608072</v>
      </c>
      <c r="T107" s="14">
        <v>370.76643563597941</v>
      </c>
      <c r="U107" s="14">
        <v>375.72464828061243</v>
      </c>
      <c r="V107" s="14">
        <v>380.74586730718238</v>
      </c>
      <c r="W107" s="14">
        <v>385.87414769304735</v>
      </c>
      <c r="X107" s="14">
        <v>391.12974975625025</v>
      </c>
      <c r="Y107" s="14">
        <v>396.50311392476891</v>
      </c>
      <c r="Z107" s="14">
        <v>401.97652048319139</v>
      </c>
      <c r="AA107" s="14">
        <v>407.54047378537268</v>
      </c>
      <c r="AB107" s="14">
        <v>413.21441001130916</v>
      </c>
      <c r="AC107" s="14">
        <v>419.01125777215941</v>
      </c>
      <c r="AD107" s="14">
        <v>424.933215309454</v>
      </c>
      <c r="AE107" s="14">
        <v>430.98055153864436</v>
      </c>
      <c r="AF107" s="14">
        <v>437.14327057717549</v>
      </c>
      <c r="AG107" s="14">
        <v>443.41855716541733</v>
      </c>
      <c r="AH107" s="14">
        <v>449.82305644299601</v>
      </c>
      <c r="AI107" s="14">
        <v>456.36577525799544</v>
      </c>
      <c r="AJ107" s="14">
        <v>463.04285828012451</v>
      </c>
      <c r="AK107" s="14">
        <v>469.85024358100304</v>
      </c>
      <c r="AL107" s="14">
        <v>476.79300592504092</v>
      </c>
      <c r="AM107" s="14">
        <v>483.87318737038458</v>
      </c>
      <c r="AN107" s="14">
        <v>491.09178742958056</v>
      </c>
      <c r="AO107" s="14">
        <v>498.46062163992599</v>
      </c>
      <c r="AP107" s="14">
        <v>505.97152768251044</v>
      </c>
      <c r="AQ107" s="14">
        <v>513.63459122471124</v>
      </c>
      <c r="AR107" s="14">
        <v>521.44720755524725</v>
      </c>
      <c r="AS107" s="14">
        <v>529.41494757293094</v>
      </c>
      <c r="AT107" s="14">
        <v>537.53969679435738</v>
      </c>
      <c r="AU107" s="14">
        <v>545.82801899005881</v>
      </c>
      <c r="AV107" s="14">
        <v>554.27689689645183</v>
      </c>
      <c r="AW107" s="14">
        <v>562.89199587387543</v>
      </c>
      <c r="AX107" s="14">
        <v>571.67007853266364</v>
      </c>
      <c r="AY107" s="14">
        <v>580.62175518710217</v>
      </c>
      <c r="AZ107" s="14">
        <v>589.74989903020105</v>
      </c>
      <c r="BA107" s="14">
        <v>599.05078229046296</v>
      </c>
      <c r="BB107" s="14">
        <v>608.53509410916922</v>
      </c>
      <c r="BC107" s="14">
        <v>618.20571484148741</v>
      </c>
      <c r="BD107" s="14">
        <v>628.05908863601235</v>
      </c>
      <c r="BE107" s="14">
        <v>638.10088515696532</v>
      </c>
      <c r="BF107" s="14">
        <v>648.33839462168783</v>
      </c>
      <c r="BG107" s="14">
        <v>658.77397903374526</v>
      </c>
      <c r="BI107" s="41" t="s">
        <v>29</v>
      </c>
      <c r="BJ107" s="34">
        <f>IF(ISNUMBER(AO107-K108),(AO107-K108),"N/A")</f>
        <v>170.46062163992599</v>
      </c>
      <c r="BK107" s="34">
        <f>IF(ISNUMBER(AO107-K108),7*(AO107-K108)/30,"N/A")</f>
        <v>39.774145049316061</v>
      </c>
      <c r="BL107" s="34">
        <f>IF(ISNUMBER(AO107-K108),(AO107-K108)/30,"N/A")</f>
        <v>5.6820207213308667</v>
      </c>
      <c r="BM107" s="34">
        <f>IF(ISNUMBER(AO109-K110),AO109-K110,"N/A")</f>
        <v>-28.103973392421793</v>
      </c>
      <c r="BN107" s="34">
        <f>IF(ISNUMBER(AO109-K110),7*(AO109-K110)/30,"N/A")</f>
        <v>-6.5575937915650853</v>
      </c>
      <c r="BO107" s="34">
        <f>IF(ISNUMBER(AO109-K110),(AO109-K110)/30,"N/A")</f>
        <v>-0.93679911308072639</v>
      </c>
      <c r="BP107" s="34">
        <f>AO109</f>
        <v>58.896026607578207</v>
      </c>
      <c r="BR107" s="26"/>
      <c r="BS107" s="26"/>
      <c r="BT107" s="26"/>
      <c r="BU107" s="26"/>
      <c r="BV107" s="26"/>
      <c r="BW107" s="26"/>
    </row>
    <row r="108" spans="1:75" x14ac:dyDescent="0.25">
      <c r="A108" s="11"/>
      <c r="B108" s="12" t="s">
        <v>5</v>
      </c>
      <c r="C108" s="13">
        <v>1.1000000000000001</v>
      </c>
      <c r="D108" s="14">
        <v>290</v>
      </c>
      <c r="E108" s="14">
        <v>301</v>
      </c>
      <c r="F108" s="14">
        <v>311</v>
      </c>
      <c r="G108" s="14">
        <v>315</v>
      </c>
      <c r="H108" s="14">
        <v>320</v>
      </c>
      <c r="I108" s="14">
        <v>321</v>
      </c>
      <c r="J108" s="14">
        <v>325</v>
      </c>
      <c r="K108" s="14">
        <v>328</v>
      </c>
      <c r="L108" s="14">
        <v>330</v>
      </c>
      <c r="M108" s="14">
        <v>337</v>
      </c>
      <c r="N108" s="14">
        <v>339</v>
      </c>
      <c r="O108" s="14">
        <v>343</v>
      </c>
      <c r="P108" s="14">
        <v>343</v>
      </c>
      <c r="Q108" s="14">
        <v>345</v>
      </c>
      <c r="R108" s="14">
        <v>345</v>
      </c>
      <c r="S108" s="14">
        <v>345</v>
      </c>
      <c r="T108" s="14">
        <v>346</v>
      </c>
      <c r="U108" s="14">
        <v>348</v>
      </c>
      <c r="V108" s="14">
        <v>350</v>
      </c>
      <c r="W108" s="14">
        <v>350</v>
      </c>
      <c r="X108" s="14">
        <v>350</v>
      </c>
      <c r="Y108" s="14">
        <v>350</v>
      </c>
      <c r="Z108" s="14">
        <v>351</v>
      </c>
      <c r="AA108" s="14">
        <v>351</v>
      </c>
      <c r="AB108" s="14">
        <v>352</v>
      </c>
      <c r="AC108" s="14">
        <v>353</v>
      </c>
      <c r="AD108" s="14">
        <v>354</v>
      </c>
      <c r="AE108" s="14">
        <v>354</v>
      </c>
      <c r="AF108" s="14">
        <v>354</v>
      </c>
      <c r="AG108" s="14">
        <v>355</v>
      </c>
      <c r="AH108" s="14">
        <v>356</v>
      </c>
      <c r="AI108" s="14">
        <v>356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Y108" s="14">
        <v>0</v>
      </c>
      <c r="AZ108" s="14">
        <v>0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0</v>
      </c>
      <c r="BG108" s="14">
        <v>0</v>
      </c>
      <c r="BI108" s="38"/>
      <c r="BJ108" s="35"/>
      <c r="BK108" s="35"/>
      <c r="BL108" s="35"/>
      <c r="BM108" s="35"/>
      <c r="BN108" s="35"/>
      <c r="BO108" s="35"/>
      <c r="BP108" s="35"/>
      <c r="BR108" s="26"/>
      <c r="BS108" s="26"/>
      <c r="BT108" s="26"/>
      <c r="BU108" s="26"/>
      <c r="BV108" s="26"/>
      <c r="BW108" s="26"/>
    </row>
    <row r="109" spans="1:75" x14ac:dyDescent="0.25">
      <c r="A109" s="11" t="s">
        <v>19</v>
      </c>
      <c r="B109" s="15" t="s">
        <v>6</v>
      </c>
      <c r="C109" s="13">
        <v>1.1000000000000001</v>
      </c>
      <c r="D109" s="14"/>
      <c r="E109" s="14"/>
      <c r="F109" s="14"/>
      <c r="G109" s="14"/>
      <c r="H109" s="14"/>
      <c r="I109" s="14"/>
      <c r="J109" s="14"/>
      <c r="K109" s="14"/>
      <c r="L109" s="14">
        <v>82.131239016873252</v>
      </c>
      <c r="M109" s="14">
        <v>76.695494198226285</v>
      </c>
      <c r="N109" s="14">
        <v>71.818963203008082</v>
      </c>
      <c r="O109" s="14">
        <v>67.359202840339094</v>
      </c>
      <c r="P109" s="14">
        <v>63.422354395524764</v>
      </c>
      <c r="Q109" s="14">
        <v>60.177690316198927</v>
      </c>
      <c r="R109" s="14">
        <v>57.462882759312201</v>
      </c>
      <c r="S109" s="14">
        <v>55.096002301367918</v>
      </c>
      <c r="T109" s="14">
        <v>53.063467922723774</v>
      </c>
      <c r="U109" s="14">
        <v>51.349561992686006</v>
      </c>
      <c r="V109" s="14">
        <v>49.95259398654126</v>
      </c>
      <c r="W109" s="14">
        <v>48.970146517402362</v>
      </c>
      <c r="X109" s="14">
        <v>48.37554528145602</v>
      </c>
      <c r="Y109" s="14">
        <v>48.004239040023073</v>
      </c>
      <c r="Z109" s="14">
        <v>47.767747033307536</v>
      </c>
      <c r="AA109" s="14">
        <v>47.694029301290882</v>
      </c>
      <c r="AB109" s="14">
        <v>47.799394120430208</v>
      </c>
      <c r="AC109" s="14">
        <v>48.080868296799352</v>
      </c>
      <c r="AD109" s="14">
        <v>48.51412446138454</v>
      </c>
      <c r="AE109" s="14">
        <v>49.098749277574569</v>
      </c>
      <c r="AF109" s="14">
        <v>49.761909734845027</v>
      </c>
      <c r="AG109" s="14">
        <v>50.497514274021185</v>
      </c>
      <c r="AH109" s="14">
        <v>51.320259030673597</v>
      </c>
      <c r="AI109" s="14">
        <v>52.22584100713614</v>
      </c>
      <c r="AJ109" s="14">
        <v>53.199095545771883</v>
      </c>
      <c r="AK109" s="14">
        <v>54.232028187221097</v>
      </c>
      <c r="AL109" s="14">
        <v>55.33185494237847</v>
      </c>
      <c r="AM109" s="14">
        <v>56.466681738601409</v>
      </c>
      <c r="AN109" s="14">
        <v>57.656369023239876</v>
      </c>
      <c r="AO109" s="14">
        <v>58.896026607578207</v>
      </c>
      <c r="AP109" s="14">
        <v>60.166559569775742</v>
      </c>
      <c r="AQ109" s="14">
        <v>61.478582136594</v>
      </c>
      <c r="AR109" s="14">
        <v>62.83896385946575</v>
      </c>
      <c r="AS109" s="14">
        <v>64.238532587908054</v>
      </c>
      <c r="AT109" s="14">
        <v>65.666197624808376</v>
      </c>
      <c r="AU109" s="14">
        <v>67.136781332050688</v>
      </c>
      <c r="AV109" s="14">
        <v>68.641958582393343</v>
      </c>
      <c r="AW109" s="14">
        <v>70.181825055757571</v>
      </c>
      <c r="AX109" s="14">
        <v>71.750522666765193</v>
      </c>
      <c r="AY109" s="14">
        <v>73.356197423587076</v>
      </c>
      <c r="AZ109" s="14">
        <v>74.998746897538567</v>
      </c>
      <c r="BA109" s="14">
        <v>76.664183569019826</v>
      </c>
      <c r="BB109" s="14">
        <v>78.37035119641358</v>
      </c>
      <c r="BC109" s="14">
        <v>80.115201741513033</v>
      </c>
      <c r="BD109" s="14">
        <v>81.887555991846313</v>
      </c>
      <c r="BE109" s="14">
        <v>83.68894173016038</v>
      </c>
      <c r="BF109" s="14">
        <v>85.531802727733321</v>
      </c>
      <c r="BG109" s="14">
        <v>87.409237395310925</v>
      </c>
      <c r="BI109" s="38"/>
      <c r="BJ109" s="35"/>
      <c r="BK109" s="35"/>
      <c r="BL109" s="35"/>
      <c r="BM109" s="35"/>
      <c r="BN109" s="35"/>
      <c r="BO109" s="35"/>
      <c r="BP109" s="35"/>
      <c r="BR109" s="26"/>
      <c r="BS109" s="26"/>
      <c r="BT109" s="26"/>
      <c r="BU109" s="26"/>
      <c r="BV109" s="26"/>
      <c r="BW109" s="26"/>
    </row>
    <row r="110" spans="1:75" x14ac:dyDescent="0.25">
      <c r="A110" s="11"/>
      <c r="B110" s="12" t="s">
        <v>5</v>
      </c>
      <c r="C110" s="13">
        <v>1.1000000000000001</v>
      </c>
      <c r="D110" s="14">
        <v>138</v>
      </c>
      <c r="E110" s="14">
        <v>127</v>
      </c>
      <c r="F110" s="14">
        <v>121</v>
      </c>
      <c r="G110" s="14">
        <v>113</v>
      </c>
      <c r="H110" s="14">
        <v>109</v>
      </c>
      <c r="I110" s="14">
        <v>88</v>
      </c>
      <c r="J110" s="14">
        <v>86</v>
      </c>
      <c r="K110" s="14">
        <v>87</v>
      </c>
      <c r="L110" s="14">
        <v>77</v>
      </c>
      <c r="M110" s="14">
        <v>77</v>
      </c>
      <c r="N110" s="14">
        <v>70</v>
      </c>
      <c r="O110" s="14">
        <v>63</v>
      </c>
      <c r="P110" s="14">
        <v>50</v>
      </c>
      <c r="Q110" s="14">
        <v>50</v>
      </c>
      <c r="R110" s="14">
        <v>48</v>
      </c>
      <c r="S110" s="14">
        <v>44</v>
      </c>
      <c r="T110" s="14">
        <v>41</v>
      </c>
      <c r="U110" s="14">
        <v>38</v>
      </c>
      <c r="V110" s="14">
        <v>33</v>
      </c>
      <c r="W110" s="14">
        <v>27</v>
      </c>
      <c r="X110" s="14">
        <v>27</v>
      </c>
      <c r="Y110" s="14">
        <v>27</v>
      </c>
      <c r="Z110" s="14">
        <v>21</v>
      </c>
      <c r="AA110" s="14">
        <v>15</v>
      </c>
      <c r="AB110" s="14">
        <v>13</v>
      </c>
      <c r="AC110" s="14">
        <v>13</v>
      </c>
      <c r="AD110" s="14">
        <v>9</v>
      </c>
      <c r="AE110" s="14">
        <v>9</v>
      </c>
      <c r="AF110" s="14">
        <v>8</v>
      </c>
      <c r="AG110" s="14">
        <v>7</v>
      </c>
      <c r="AH110" s="14">
        <v>8</v>
      </c>
      <c r="AI110" s="14">
        <v>8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0</v>
      </c>
      <c r="BI110" s="42"/>
      <c r="BJ110" s="36"/>
      <c r="BK110" s="36"/>
      <c r="BL110" s="36"/>
      <c r="BM110" s="36"/>
      <c r="BN110" s="36"/>
      <c r="BO110" s="36"/>
      <c r="BP110" s="36"/>
      <c r="BR110" s="27">
        <v>106</v>
      </c>
      <c r="BS110" s="27">
        <v>49</v>
      </c>
      <c r="BT110" s="27">
        <v>152</v>
      </c>
      <c r="BU110" s="27">
        <v>72</v>
      </c>
      <c r="BV110" s="27">
        <v>730</v>
      </c>
      <c r="BW110" s="27">
        <v>249</v>
      </c>
    </row>
    <row r="111" spans="1:75" x14ac:dyDescent="0.25">
      <c r="A111" s="7" t="s">
        <v>19</v>
      </c>
      <c r="B111" s="8" t="s">
        <v>21</v>
      </c>
      <c r="C111" s="9">
        <v>1.1000000000000001</v>
      </c>
      <c r="D111" s="10"/>
      <c r="E111" s="10"/>
      <c r="F111" s="10"/>
      <c r="G111" s="10"/>
      <c r="H111" s="10"/>
      <c r="I111" s="10"/>
      <c r="J111" s="10"/>
      <c r="K111" s="10"/>
      <c r="L111" s="10">
        <v>50.692324713281913</v>
      </c>
      <c r="M111" s="10">
        <v>51.364774384335192</v>
      </c>
      <c r="N111" s="10">
        <v>52.016504504827324</v>
      </c>
      <c r="O111" s="10">
        <v>52.642783551369668</v>
      </c>
      <c r="P111" s="10">
        <v>53.254010953857133</v>
      </c>
      <c r="Q111" s="10">
        <v>53.865594616555889</v>
      </c>
      <c r="R111" s="10">
        <v>54.480840218013846</v>
      </c>
      <c r="S111" s="10">
        <v>55.099602891137508</v>
      </c>
      <c r="T111" s="10">
        <v>55.723580301108967</v>
      </c>
      <c r="U111" s="10">
        <v>56.352796709638199</v>
      </c>
      <c r="V111" s="10">
        <v>56.986207936391487</v>
      </c>
      <c r="W111" s="10">
        <v>57.63264621792279</v>
      </c>
      <c r="X111" s="10">
        <v>58.292302889032435</v>
      </c>
      <c r="Y111" s="10">
        <v>58.966038844268624</v>
      </c>
      <c r="Z111" s="10">
        <v>59.652088008714223</v>
      </c>
      <c r="AA111" s="10">
        <v>60.349503238179608</v>
      </c>
      <c r="AB111" s="10">
        <v>61.059804701664376</v>
      </c>
      <c r="AC111" s="10">
        <v>61.783898346517574</v>
      </c>
      <c r="AD111" s="10">
        <v>62.523061988583223</v>
      </c>
      <c r="AE111" s="10">
        <v>63.278188966552321</v>
      </c>
      <c r="AF111" s="10">
        <v>64.048424244779255</v>
      </c>
      <c r="AG111" s="10">
        <v>64.833396540012373</v>
      </c>
      <c r="AH111" s="10">
        <v>65.634273056146498</v>
      </c>
      <c r="AI111" s="10">
        <v>66.451788318405633</v>
      </c>
      <c r="AJ111" s="10">
        <v>67.285843212121648</v>
      </c>
      <c r="AK111" s="10">
        <v>68.136370638509348</v>
      </c>
      <c r="AL111" s="10">
        <v>69.004174182640895</v>
      </c>
      <c r="AM111" s="10">
        <v>69.889408148213633</v>
      </c>
      <c r="AN111" s="10">
        <v>70.792034038284783</v>
      </c>
      <c r="AO111" s="10">
        <v>71.713224760512617</v>
      </c>
      <c r="AP111" s="10">
        <v>72.652484759575756</v>
      </c>
      <c r="AQ111" s="10">
        <v>73.610654988858499</v>
      </c>
      <c r="AR111" s="10">
        <v>74.587746623569174</v>
      </c>
      <c r="AS111" s="10">
        <v>75.584266036218821</v>
      </c>
      <c r="AT111" s="10">
        <v>76.600489721068072</v>
      </c>
      <c r="AU111" s="10">
        <v>77.637043070878988</v>
      </c>
      <c r="AV111" s="10">
        <v>78.693911556862901</v>
      </c>
      <c r="AW111" s="10">
        <v>79.771640921591256</v>
      </c>
      <c r="AX111" s="10">
        <v>80.870180060557544</v>
      </c>
      <c r="AY111" s="10">
        <v>81.990358719189018</v>
      </c>
      <c r="AZ111" s="10">
        <v>83.132539914747241</v>
      </c>
      <c r="BA111" s="10">
        <v>84.296721694563047</v>
      </c>
      <c r="BB111" s="10">
        <v>85.483730818356463</v>
      </c>
      <c r="BC111" s="10">
        <v>86.693983542982096</v>
      </c>
      <c r="BD111" s="10">
        <v>87.927449242640336</v>
      </c>
      <c r="BE111" s="10">
        <v>89.18467706922155</v>
      </c>
      <c r="BF111" s="10">
        <v>90.466320978559196</v>
      </c>
      <c r="BG111" s="10">
        <v>91.772749473524783</v>
      </c>
      <c r="BI111" s="37" t="s">
        <v>30</v>
      </c>
      <c r="BJ111" s="34">
        <f>IF(ISNUMBER(AO111-K112),(AO111-K112),"N/A")</f>
        <v>21.713224760512617</v>
      </c>
      <c r="BK111" s="34">
        <f>IF(ISNUMBER(AO111-K112),7*(AO111-K112)/30,"N/A")</f>
        <v>5.0664191107862768</v>
      </c>
      <c r="BL111" s="35">
        <f>IF(ISNUMBER(AO111-K112),(AO111-K112)/30,"N/A")</f>
        <v>0.72377415868375394</v>
      </c>
      <c r="BM111" s="35">
        <f>IF(ISNUMBER(AO113-K114),AO113-K114,"N/A")</f>
        <v>-6.3748056837568345</v>
      </c>
      <c r="BN111" s="35">
        <f>IF(ISNUMBER(AO113-K114),7*(AO113-K114)/30,"N/A")</f>
        <v>-1.4874546595432614</v>
      </c>
      <c r="BO111" s="35">
        <f>IF(ISNUMBER(AO113-K114),(AO113-K114)/30,"N/A")</f>
        <v>-0.21249352279189448</v>
      </c>
      <c r="BP111" s="35">
        <f>AO113</f>
        <v>5.6251943162431655</v>
      </c>
      <c r="BR111" s="26"/>
      <c r="BS111" s="26"/>
      <c r="BT111" s="26"/>
      <c r="BU111" s="26"/>
      <c r="BV111" s="26"/>
      <c r="BW111" s="26"/>
    </row>
    <row r="112" spans="1:75" x14ac:dyDescent="0.25">
      <c r="A112" s="11"/>
      <c r="B112" s="12" t="s">
        <v>5</v>
      </c>
      <c r="C112" s="13">
        <v>1.1000000000000001</v>
      </c>
      <c r="D112" s="14">
        <v>45</v>
      </c>
      <c r="E112" s="14">
        <v>47</v>
      </c>
      <c r="F112" s="14">
        <v>49</v>
      </c>
      <c r="G112" s="14">
        <v>50</v>
      </c>
      <c r="H112" s="14">
        <v>50</v>
      </c>
      <c r="I112" s="14">
        <v>50</v>
      </c>
      <c r="J112" s="14">
        <v>50</v>
      </c>
      <c r="K112" s="14">
        <v>50</v>
      </c>
      <c r="L112" s="14">
        <v>51</v>
      </c>
      <c r="M112" s="14">
        <v>52</v>
      </c>
      <c r="N112" s="14">
        <v>52</v>
      </c>
      <c r="O112" s="14">
        <v>52</v>
      </c>
      <c r="P112" s="14">
        <v>52</v>
      </c>
      <c r="Q112" s="14">
        <v>52</v>
      </c>
      <c r="R112" s="14">
        <v>52</v>
      </c>
      <c r="S112" s="14">
        <v>54</v>
      </c>
      <c r="T112" s="14">
        <v>54</v>
      </c>
      <c r="U112" s="14">
        <v>55</v>
      </c>
      <c r="V112" s="14">
        <v>55</v>
      </c>
      <c r="W112" s="14">
        <v>55</v>
      </c>
      <c r="X112" s="14">
        <v>55</v>
      </c>
      <c r="Y112" s="14">
        <v>55</v>
      </c>
      <c r="Z112" s="14">
        <v>55</v>
      </c>
      <c r="AA112" s="14">
        <v>55</v>
      </c>
      <c r="AB112" s="14">
        <v>55</v>
      </c>
      <c r="AC112" s="14">
        <v>56</v>
      </c>
      <c r="AD112" s="14">
        <v>56</v>
      </c>
      <c r="AE112" s="14">
        <v>56</v>
      </c>
      <c r="AF112" s="14">
        <v>56</v>
      </c>
      <c r="AG112" s="14">
        <v>56</v>
      </c>
      <c r="AH112" s="14">
        <v>56</v>
      </c>
      <c r="AI112" s="14">
        <v>56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Y112" s="14">
        <v>0</v>
      </c>
      <c r="AZ112" s="14">
        <v>0</v>
      </c>
      <c r="BA112" s="14">
        <v>0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0</v>
      </c>
      <c r="BI112" s="38"/>
      <c r="BJ112" s="35"/>
      <c r="BK112" s="35"/>
      <c r="BL112" s="35"/>
      <c r="BM112" s="35"/>
      <c r="BN112" s="35"/>
      <c r="BO112" s="35"/>
      <c r="BP112" s="35"/>
      <c r="BR112" s="26"/>
      <c r="BS112" s="26"/>
      <c r="BT112" s="26"/>
      <c r="BU112" s="26"/>
      <c r="BV112" s="26"/>
      <c r="BW112" s="26"/>
    </row>
    <row r="113" spans="1:75" x14ac:dyDescent="0.25">
      <c r="A113" s="11" t="s">
        <v>19</v>
      </c>
      <c r="B113" s="15" t="s">
        <v>22</v>
      </c>
      <c r="C113" s="13">
        <v>1.1000000000000001</v>
      </c>
      <c r="D113" s="14"/>
      <c r="E113" s="14"/>
      <c r="F113" s="14"/>
      <c r="G113" s="14"/>
      <c r="H113" s="14"/>
      <c r="I113" s="14"/>
      <c r="J113" s="14"/>
      <c r="K113" s="14"/>
      <c r="L113" s="14">
        <v>10.068542776657555</v>
      </c>
      <c r="M113" s="14">
        <v>9.3287414195909584</v>
      </c>
      <c r="N113" s="14">
        <v>8.6598099280338445</v>
      </c>
      <c r="O113" s="14">
        <v>8.030846263880786</v>
      </c>
      <c r="P113" s="14">
        <v>7.4639462900800693</v>
      </c>
      <c r="Q113" s="14">
        <v>6.9738719211375457</v>
      </c>
      <c r="R113" s="14">
        <v>6.5441834748759584</v>
      </c>
      <c r="S113" s="14">
        <v>6.1699765997496439</v>
      </c>
      <c r="T113" s="14">
        <v>5.8471731117738042</v>
      </c>
      <c r="U113" s="14">
        <v>5.5673146225638241</v>
      </c>
      <c r="V113" s="14">
        <v>5.3226097578531029</v>
      </c>
      <c r="W113" s="14">
        <v>5.1255902100043089</v>
      </c>
      <c r="X113" s="14">
        <v>4.9814901040865269</v>
      </c>
      <c r="Y113" s="14">
        <v>4.8616270135951662</v>
      </c>
      <c r="Z113" s="14">
        <v>4.7764146160507472</v>
      </c>
      <c r="AA113" s="14">
        <v>4.7207450477939243</v>
      </c>
      <c r="AB113" s="14">
        <v>4.6757132101777614</v>
      </c>
      <c r="AC113" s="14">
        <v>4.666402524030266</v>
      </c>
      <c r="AD113" s="14">
        <v>4.6757850894825861</v>
      </c>
      <c r="AE113" s="14">
        <v>4.6956866501589438</v>
      </c>
      <c r="AF113" s="14">
        <v>4.7439214158077991</v>
      </c>
      <c r="AG113" s="14">
        <v>4.7961937096222114</v>
      </c>
      <c r="AH113" s="14">
        <v>4.863567740086701</v>
      </c>
      <c r="AI113" s="14">
        <v>4.9429913610855953</v>
      </c>
      <c r="AJ113" s="14">
        <v>5.0310930835290897</v>
      </c>
      <c r="AK113" s="14">
        <v>5.1367719635962219</v>
      </c>
      <c r="AL113" s="14">
        <v>5.2450403209566172</v>
      </c>
      <c r="AM113" s="14">
        <v>5.3652030861203768</v>
      </c>
      <c r="AN113" s="14">
        <v>5.4902961979316043</v>
      </c>
      <c r="AO113" s="14">
        <v>5.6251943162431655</v>
      </c>
      <c r="AP113" s="14">
        <v>5.7665908176871472</v>
      </c>
      <c r="AQ113" s="14">
        <v>5.9117365562683304</v>
      </c>
      <c r="AR113" s="14">
        <v>6.0630510441967891</v>
      </c>
      <c r="AS113" s="14">
        <v>6.2193604568988299</v>
      </c>
      <c r="AT113" s="14">
        <v>6.3830407577828741</v>
      </c>
      <c r="AU113" s="14">
        <v>6.5508981526744865</v>
      </c>
      <c r="AV113" s="14">
        <v>6.7249850074197468</v>
      </c>
      <c r="AW113" s="14">
        <v>6.904465932484011</v>
      </c>
      <c r="AX113" s="14">
        <v>7.0873960260233471</v>
      </c>
      <c r="AY113" s="14">
        <v>7.2750704065177754</v>
      </c>
      <c r="AZ113" s="14">
        <v>7.4677935073185342</v>
      </c>
      <c r="BA113" s="14">
        <v>7.6654579081594587</v>
      </c>
      <c r="BB113" s="14">
        <v>7.8676532708609797</v>
      </c>
      <c r="BC113" s="14">
        <v>8.0732488538012426</v>
      </c>
      <c r="BD113" s="14">
        <v>8.2861454480246213</v>
      </c>
      <c r="BE113" s="14">
        <v>8.5008734473926566</v>
      </c>
      <c r="BF113" s="14">
        <v>8.7224207846437736</v>
      </c>
      <c r="BG113" s="14">
        <v>8.9476914485907919</v>
      </c>
      <c r="BI113" s="38"/>
      <c r="BJ113" s="35"/>
      <c r="BK113" s="35"/>
      <c r="BL113" s="35"/>
      <c r="BM113" s="35"/>
      <c r="BN113" s="35"/>
      <c r="BO113" s="35"/>
      <c r="BP113" s="35"/>
      <c r="BR113" s="26"/>
      <c r="BS113" s="26"/>
      <c r="BT113" s="26"/>
      <c r="BU113" s="26"/>
      <c r="BV113" s="26"/>
      <c r="BW113" s="26"/>
    </row>
    <row r="114" spans="1:75" ht="15.75" thickBot="1" x14ac:dyDescent="0.3">
      <c r="A114" s="16"/>
      <c r="B114" s="17" t="s">
        <v>5</v>
      </c>
      <c r="C114" s="18">
        <v>1.1000000000000001</v>
      </c>
      <c r="D114" s="19">
        <v>18</v>
      </c>
      <c r="E114" s="19">
        <v>17</v>
      </c>
      <c r="F114" s="19">
        <v>17</v>
      </c>
      <c r="G114" s="19">
        <v>17</v>
      </c>
      <c r="H114" s="19">
        <v>14</v>
      </c>
      <c r="I114" s="19">
        <v>13</v>
      </c>
      <c r="J114" s="19">
        <v>12</v>
      </c>
      <c r="K114" s="19">
        <v>12</v>
      </c>
      <c r="L114" s="19">
        <v>12</v>
      </c>
      <c r="M114" s="19">
        <v>10</v>
      </c>
      <c r="N114" s="19">
        <v>10</v>
      </c>
      <c r="O114" s="19">
        <v>10</v>
      </c>
      <c r="P114" s="19">
        <v>8</v>
      </c>
      <c r="Q114" s="19">
        <v>7</v>
      </c>
      <c r="R114" s="19">
        <v>6</v>
      </c>
      <c r="S114" s="19">
        <v>7</v>
      </c>
      <c r="T114" s="19">
        <v>5</v>
      </c>
      <c r="U114" s="19">
        <v>6</v>
      </c>
      <c r="V114" s="19">
        <v>5</v>
      </c>
      <c r="W114" s="19">
        <v>5</v>
      </c>
      <c r="X114" s="19">
        <v>5</v>
      </c>
      <c r="Y114" s="19">
        <v>5</v>
      </c>
      <c r="Z114" s="19">
        <v>4</v>
      </c>
      <c r="AA114" s="19">
        <v>4</v>
      </c>
      <c r="AB114" s="19">
        <v>4</v>
      </c>
      <c r="AC114" s="19">
        <v>4</v>
      </c>
      <c r="AD114" s="19">
        <v>3</v>
      </c>
      <c r="AE114" s="19">
        <v>3</v>
      </c>
      <c r="AF114" s="19">
        <v>3</v>
      </c>
      <c r="AG114" s="19">
        <v>2</v>
      </c>
      <c r="AH114" s="19">
        <v>2</v>
      </c>
      <c r="AI114" s="19">
        <v>2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I114" s="39"/>
      <c r="BJ114" s="40"/>
      <c r="BK114" s="40"/>
      <c r="BL114" s="40"/>
      <c r="BM114" s="40"/>
      <c r="BN114" s="40"/>
      <c r="BO114" s="40"/>
      <c r="BP114" s="40"/>
      <c r="BR114" s="28"/>
      <c r="BS114" s="28"/>
      <c r="BT114" s="28"/>
      <c r="BU114" s="28"/>
      <c r="BV114" s="28"/>
      <c r="BW114" s="28"/>
    </row>
    <row r="115" spans="1:75" ht="15" customHeight="1" x14ac:dyDescent="0.25">
      <c r="A115" s="7" t="s">
        <v>20</v>
      </c>
      <c r="B115" s="15" t="s">
        <v>4</v>
      </c>
      <c r="C115" s="13">
        <v>1.1000000000000001</v>
      </c>
      <c r="D115" s="14"/>
      <c r="E115" s="14"/>
      <c r="F115" s="14"/>
      <c r="G115" s="14"/>
      <c r="H115" s="14"/>
      <c r="I115" s="14"/>
      <c r="J115" s="14"/>
      <c r="K115" s="14"/>
      <c r="L115" s="14">
        <v>515.15616124559995</v>
      </c>
      <c r="M115" s="14">
        <v>520.23962009761885</v>
      </c>
      <c r="N115" s="14">
        <v>525.20520033596608</v>
      </c>
      <c r="O115" s="14">
        <v>530.00174868533759</v>
      </c>
      <c r="P115" s="14">
        <v>534.73213825830669</v>
      </c>
      <c r="Q115" s="14">
        <v>539.52224853123721</v>
      </c>
      <c r="R115" s="14">
        <v>544.44050544308743</v>
      </c>
      <c r="S115" s="14">
        <v>549.49385067706498</v>
      </c>
      <c r="T115" s="14">
        <v>554.62040270574175</v>
      </c>
      <c r="U115" s="14">
        <v>559.79313152360658</v>
      </c>
      <c r="V115" s="14">
        <v>565.03150578068323</v>
      </c>
      <c r="W115" s="14">
        <v>570.38134480977567</v>
      </c>
      <c r="X115" s="14">
        <v>575.86375151933078</v>
      </c>
      <c r="Y115" s="14">
        <v>581.46899677017188</v>
      </c>
      <c r="Z115" s="14">
        <v>587.17860413211724</v>
      </c>
      <c r="AA115" s="14">
        <v>592.98282663128384</v>
      </c>
      <c r="AB115" s="14">
        <v>598.90171972284645</v>
      </c>
      <c r="AC115" s="14">
        <v>604.94870691510425</v>
      </c>
      <c r="AD115" s="14">
        <v>611.12608620494495</v>
      </c>
      <c r="AE115" s="14">
        <v>617.43427005790511</v>
      </c>
      <c r="AF115" s="14">
        <v>623.86294640168398</v>
      </c>
      <c r="AG115" s="14">
        <v>630.40911934508074</v>
      </c>
      <c r="AH115" s="14">
        <v>637.09004988452273</v>
      </c>
      <c r="AI115" s="14">
        <v>643.91510176537372</v>
      </c>
      <c r="AJ115" s="14">
        <v>650.88025196901231</v>
      </c>
      <c r="AK115" s="14">
        <v>657.98135913565989</v>
      </c>
      <c r="AL115" s="14">
        <v>665.2237131673528</v>
      </c>
      <c r="AM115" s="14">
        <v>672.60946403995558</v>
      </c>
      <c r="AN115" s="14">
        <v>680.13962075929055</v>
      </c>
      <c r="AO115" s="14">
        <v>687.82647545895406</v>
      </c>
      <c r="AP115" s="14">
        <v>695.6615680127718</v>
      </c>
      <c r="AQ115" s="14">
        <v>703.65537463994917</v>
      </c>
      <c r="AR115" s="14">
        <v>711.80521207129004</v>
      </c>
      <c r="AS115" s="14">
        <v>720.11687129338316</v>
      </c>
      <c r="AT115" s="14">
        <v>728.59232466843662</v>
      </c>
      <c r="AU115" s="14">
        <v>737.23839099720067</v>
      </c>
      <c r="AV115" s="14">
        <v>746.05197050786376</v>
      </c>
      <c r="AW115" s="14">
        <v>755.03895474371006</v>
      </c>
      <c r="AX115" s="14">
        <v>764.1960151287293</v>
      </c>
      <c r="AY115" s="14">
        <v>773.53416097581794</v>
      </c>
      <c r="AZ115" s="14">
        <v>783.05638588110764</v>
      </c>
      <c r="BA115" s="14">
        <v>792.75885517029587</v>
      </c>
      <c r="BB115" s="14">
        <v>802.65265948926685</v>
      </c>
      <c r="BC115" s="14">
        <v>812.74079826639627</v>
      </c>
      <c r="BD115" s="14">
        <v>823.01962050617522</v>
      </c>
      <c r="BE115" s="14">
        <v>833.49502375852217</v>
      </c>
      <c r="BF115" s="14">
        <v>844.17457854501231</v>
      </c>
      <c r="BG115" s="14">
        <v>855.06075993726381</v>
      </c>
      <c r="BI115" s="41" t="s">
        <v>29</v>
      </c>
      <c r="BJ115" s="34">
        <f>IF(ISNUMBER(AO115-K116),(AO115-K116),"N/A")</f>
        <v>177.82647545895406</v>
      </c>
      <c r="BK115" s="34">
        <f>IF(ISNUMBER(AO115-K116),7*(AO115-K116)/30,"N/A")</f>
        <v>41.492844273755949</v>
      </c>
      <c r="BL115" s="34">
        <f>IF(ISNUMBER(AO115-K116),(AO115-K116)/30,"N/A")</f>
        <v>5.9275491819651354</v>
      </c>
      <c r="BM115" s="34">
        <f>IF(ISNUMBER(AO117-K118),AO117-K118,"N/A")</f>
        <v>-27.155312134441793</v>
      </c>
      <c r="BN115" s="34">
        <f>IF(ISNUMBER(AO117-K118),7*(AO117-K118)/30,"N/A")</f>
        <v>-6.3362394980364183</v>
      </c>
      <c r="BO115" s="34">
        <f>IF(ISNUMBER(AO117-K118),(AO117-K118)/30,"N/A")</f>
        <v>-0.90517707114805979</v>
      </c>
      <c r="BP115" s="34">
        <f>AO117</f>
        <v>60.844687865558207</v>
      </c>
      <c r="BR115" s="26"/>
      <c r="BS115" s="26"/>
      <c r="BT115" s="26"/>
      <c r="BU115" s="26"/>
      <c r="BV115" s="26"/>
      <c r="BW115" s="26"/>
    </row>
    <row r="116" spans="1:75" x14ac:dyDescent="0.25">
      <c r="A116" s="11"/>
      <c r="B116" s="12" t="s">
        <v>5</v>
      </c>
      <c r="C116" s="13">
        <v>1.1000000000000001</v>
      </c>
      <c r="D116" s="14">
        <v>462</v>
      </c>
      <c r="E116" s="14">
        <v>472</v>
      </c>
      <c r="F116" s="14">
        <v>483</v>
      </c>
      <c r="G116" s="14">
        <v>490</v>
      </c>
      <c r="H116" s="14">
        <v>496</v>
      </c>
      <c r="I116" s="14">
        <v>499</v>
      </c>
      <c r="J116" s="14">
        <v>501</v>
      </c>
      <c r="K116" s="14">
        <v>510</v>
      </c>
      <c r="L116" s="14">
        <v>514</v>
      </c>
      <c r="M116" s="14">
        <v>520</v>
      </c>
      <c r="N116" s="14">
        <v>524</v>
      </c>
      <c r="O116" s="14">
        <v>528</v>
      </c>
      <c r="P116" s="14">
        <v>529</v>
      </c>
      <c r="Q116" s="14">
        <v>529</v>
      </c>
      <c r="R116" s="14">
        <v>529</v>
      </c>
      <c r="S116" s="14">
        <v>532</v>
      </c>
      <c r="T116" s="14">
        <v>536</v>
      </c>
      <c r="U116" s="14">
        <v>537</v>
      </c>
      <c r="V116" s="14">
        <v>539</v>
      </c>
      <c r="W116" s="14">
        <v>542</v>
      </c>
      <c r="X116" s="14">
        <v>543</v>
      </c>
      <c r="Y116" s="14">
        <v>545</v>
      </c>
      <c r="Z116" s="14">
        <v>546</v>
      </c>
      <c r="AA116" s="14">
        <v>547</v>
      </c>
      <c r="AB116" s="14">
        <v>548</v>
      </c>
      <c r="AC116" s="14">
        <v>550</v>
      </c>
      <c r="AD116" s="14">
        <v>554</v>
      </c>
      <c r="AE116" s="14">
        <v>554</v>
      </c>
      <c r="AF116" s="14">
        <v>555</v>
      </c>
      <c r="AG116" s="14">
        <v>558</v>
      </c>
      <c r="AH116" s="14">
        <v>558</v>
      </c>
      <c r="AI116" s="14">
        <v>558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Y116" s="14">
        <v>0</v>
      </c>
      <c r="AZ116" s="14">
        <v>0</v>
      </c>
      <c r="BA116" s="14">
        <v>0</v>
      </c>
      <c r="BB116" s="14">
        <v>0</v>
      </c>
      <c r="BC116" s="14">
        <v>0</v>
      </c>
      <c r="BD116" s="14">
        <v>0</v>
      </c>
      <c r="BE116" s="14">
        <v>0</v>
      </c>
      <c r="BF116" s="14">
        <v>0</v>
      </c>
      <c r="BG116" s="14">
        <v>0</v>
      </c>
      <c r="BI116" s="38"/>
      <c r="BJ116" s="35"/>
      <c r="BK116" s="35"/>
      <c r="BL116" s="35"/>
      <c r="BM116" s="35"/>
      <c r="BN116" s="35"/>
      <c r="BO116" s="35"/>
      <c r="BP116" s="35"/>
      <c r="BR116" s="26"/>
      <c r="BS116" s="26"/>
      <c r="BT116" s="26"/>
      <c r="BU116" s="26"/>
      <c r="BV116" s="26"/>
      <c r="BW116" s="26"/>
    </row>
    <row r="117" spans="1:75" x14ac:dyDescent="0.25">
      <c r="A117" s="11" t="s">
        <v>20</v>
      </c>
      <c r="B117" s="15" t="s">
        <v>6</v>
      </c>
      <c r="C117" s="13">
        <v>1.1000000000000001</v>
      </c>
      <c r="D117" s="14"/>
      <c r="E117" s="14"/>
      <c r="F117" s="14"/>
      <c r="G117" s="14"/>
      <c r="H117" s="14"/>
      <c r="I117" s="14"/>
      <c r="J117" s="14"/>
      <c r="K117" s="14"/>
      <c r="L117" s="14">
        <v>84.616104583895293</v>
      </c>
      <c r="M117" s="14">
        <v>79.003739006122771</v>
      </c>
      <c r="N117" s="14">
        <v>73.97277203058519</v>
      </c>
      <c r="O117" s="14">
        <v>69.370784252597417</v>
      </c>
      <c r="P117" s="14">
        <v>65.30806859518573</v>
      </c>
      <c r="Q117" s="14">
        <v>61.961649443803324</v>
      </c>
      <c r="R117" s="14">
        <v>59.162351019427668</v>
      </c>
      <c r="S117" s="14">
        <v>56.721634358371631</v>
      </c>
      <c r="T117" s="14">
        <v>54.629851860948584</v>
      </c>
      <c r="U117" s="14">
        <v>52.870287540913978</v>
      </c>
      <c r="V117" s="14">
        <v>51.43692773691464</v>
      </c>
      <c r="W117" s="14">
        <v>50.431772459640825</v>
      </c>
      <c r="X117" s="14">
        <v>49.827893981062935</v>
      </c>
      <c r="Y117" s="14">
        <v>49.452418632930055</v>
      </c>
      <c r="Z117" s="14">
        <v>49.216004930127141</v>
      </c>
      <c r="AA117" s="14">
        <v>49.148615856366817</v>
      </c>
      <c r="AB117" s="14">
        <v>49.267203640450006</v>
      </c>
      <c r="AC117" s="14">
        <v>49.566761485776851</v>
      </c>
      <c r="AD117" s="14">
        <v>50.022865370393774</v>
      </c>
      <c r="AE117" s="14">
        <v>50.636071065819849</v>
      </c>
      <c r="AF117" s="14">
        <v>51.32929061677406</v>
      </c>
      <c r="AG117" s="14">
        <v>52.09695654839139</v>
      </c>
      <c r="AH117" s="14">
        <v>52.955377794665054</v>
      </c>
      <c r="AI117" s="14">
        <v>53.899698863293182</v>
      </c>
      <c r="AJ117" s="14">
        <v>54.913706656243541</v>
      </c>
      <c r="AK117" s="14">
        <v>55.989811052030248</v>
      </c>
      <c r="AL117" s="14">
        <v>57.135512115026302</v>
      </c>
      <c r="AM117" s="14">
        <v>58.316473429539684</v>
      </c>
      <c r="AN117" s="14">
        <v>59.554552738217915</v>
      </c>
      <c r="AO117" s="14">
        <v>60.844687865558207</v>
      </c>
      <c r="AP117" s="14">
        <v>62.167227813478206</v>
      </c>
      <c r="AQ117" s="14">
        <v>63.532293423062157</v>
      </c>
      <c r="AR117" s="14">
        <v>64.947819679550804</v>
      </c>
      <c r="AS117" s="14">
        <v>66.404396963606658</v>
      </c>
      <c r="AT117" s="14">
        <v>67.889614685056529</v>
      </c>
      <c r="AU117" s="14">
        <v>69.419366013967604</v>
      </c>
      <c r="AV117" s="14">
        <v>70.985118849802575</v>
      </c>
      <c r="AW117" s="14">
        <v>72.587093619533192</v>
      </c>
      <c r="AX117" s="14">
        <v>74.219055429362768</v>
      </c>
      <c r="AY117" s="14">
        <v>75.889656549175029</v>
      </c>
      <c r="AZ117" s="14">
        <v>77.598729354760422</v>
      </c>
      <c r="BA117" s="14">
        <v>79.331328673375879</v>
      </c>
      <c r="BB117" s="14">
        <v>81.106335622241687</v>
      </c>
      <c r="BC117" s="14">
        <v>82.921699927291272</v>
      </c>
      <c r="BD117" s="14">
        <v>84.765709743625791</v>
      </c>
      <c r="BE117" s="14">
        <v>86.63978860041999</v>
      </c>
      <c r="BF117" s="14">
        <v>88.557328048162361</v>
      </c>
      <c r="BG117" s="14">
        <v>90.510772153351212</v>
      </c>
      <c r="BI117" s="38"/>
      <c r="BJ117" s="35"/>
      <c r="BK117" s="35"/>
      <c r="BL117" s="35"/>
      <c r="BM117" s="35"/>
      <c r="BN117" s="35"/>
      <c r="BO117" s="35"/>
      <c r="BP117" s="35"/>
      <c r="BR117" s="26"/>
      <c r="BS117" s="26"/>
      <c r="BT117" s="26"/>
      <c r="BU117" s="26"/>
      <c r="BV117" s="26"/>
      <c r="BW117" s="26"/>
    </row>
    <row r="118" spans="1:75" x14ac:dyDescent="0.25">
      <c r="A118" s="11"/>
      <c r="B118" s="12" t="s">
        <v>5</v>
      </c>
      <c r="C118" s="13">
        <v>1.1000000000000001</v>
      </c>
      <c r="D118" s="14">
        <v>121</v>
      </c>
      <c r="E118" s="14">
        <v>113</v>
      </c>
      <c r="F118" s="14">
        <v>120</v>
      </c>
      <c r="G118" s="14">
        <v>110</v>
      </c>
      <c r="H118" s="14">
        <v>99</v>
      </c>
      <c r="I118" s="14">
        <v>87</v>
      </c>
      <c r="J118" s="14">
        <v>84</v>
      </c>
      <c r="K118" s="14">
        <v>88</v>
      </c>
      <c r="L118" s="14">
        <v>72</v>
      </c>
      <c r="M118" s="14">
        <v>69</v>
      </c>
      <c r="N118" s="14">
        <v>60</v>
      </c>
      <c r="O118" s="14">
        <v>58</v>
      </c>
      <c r="P118" s="14">
        <v>42</v>
      </c>
      <c r="Q118" s="14">
        <v>41</v>
      </c>
      <c r="R118" s="14">
        <v>40</v>
      </c>
      <c r="S118" s="14">
        <v>39</v>
      </c>
      <c r="T118" s="14">
        <v>37</v>
      </c>
      <c r="U118" s="14">
        <v>34</v>
      </c>
      <c r="V118" s="14">
        <v>28</v>
      </c>
      <c r="W118" s="14">
        <v>23</v>
      </c>
      <c r="X118" s="14">
        <v>22</v>
      </c>
      <c r="Y118" s="14">
        <v>25</v>
      </c>
      <c r="Z118" s="14">
        <v>22</v>
      </c>
      <c r="AA118" s="14">
        <v>17</v>
      </c>
      <c r="AB118" s="14">
        <v>11</v>
      </c>
      <c r="AC118" s="14">
        <v>11</v>
      </c>
      <c r="AD118" s="14">
        <v>12</v>
      </c>
      <c r="AE118" s="14">
        <v>10</v>
      </c>
      <c r="AF118" s="14">
        <v>12</v>
      </c>
      <c r="AG118" s="14">
        <v>12</v>
      </c>
      <c r="AH118" s="14">
        <v>12</v>
      </c>
      <c r="AI118" s="14">
        <v>11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Y118" s="14">
        <v>0</v>
      </c>
      <c r="AZ118" s="14">
        <v>0</v>
      </c>
      <c r="BA118" s="14">
        <v>0</v>
      </c>
      <c r="BB118" s="14">
        <v>0</v>
      </c>
      <c r="BC118" s="14">
        <v>0</v>
      </c>
      <c r="BD118" s="14">
        <v>0</v>
      </c>
      <c r="BE118" s="14">
        <v>0</v>
      </c>
      <c r="BF118" s="14">
        <v>0</v>
      </c>
      <c r="BG118" s="14">
        <v>0</v>
      </c>
      <c r="BI118" s="42"/>
      <c r="BJ118" s="36"/>
      <c r="BK118" s="36"/>
      <c r="BL118" s="36"/>
      <c r="BM118" s="36"/>
      <c r="BN118" s="36"/>
      <c r="BO118" s="36"/>
      <c r="BP118" s="36"/>
      <c r="BR118" s="27">
        <v>324</v>
      </c>
      <c r="BS118" s="27">
        <v>81</v>
      </c>
      <c r="BT118" s="27">
        <v>529</v>
      </c>
      <c r="BU118" s="27">
        <v>178</v>
      </c>
      <c r="BV118" s="27">
        <v>2815</v>
      </c>
      <c r="BW118" s="27">
        <v>778</v>
      </c>
    </row>
    <row r="119" spans="1:75" x14ac:dyDescent="0.25">
      <c r="A119" s="7" t="s">
        <v>20</v>
      </c>
      <c r="B119" s="8" t="s">
        <v>21</v>
      </c>
      <c r="C119" s="9">
        <v>1.1000000000000001</v>
      </c>
      <c r="D119" s="10"/>
      <c r="E119" s="10"/>
      <c r="F119" s="10"/>
      <c r="G119" s="10"/>
      <c r="H119" s="10"/>
      <c r="I119" s="10"/>
      <c r="J119" s="10"/>
      <c r="K119" s="10"/>
      <c r="L119" s="10">
        <v>95.907216208644442</v>
      </c>
      <c r="M119" s="10">
        <v>96.785857242267056</v>
      </c>
      <c r="N119" s="10">
        <v>97.637559762546303</v>
      </c>
      <c r="O119" s="10">
        <v>98.456696403223518</v>
      </c>
      <c r="P119" s="10">
        <v>99.255301999574186</v>
      </c>
      <c r="Q119" s="10">
        <v>100.05385338177223</v>
      </c>
      <c r="R119" s="10">
        <v>100.85724647178382</v>
      </c>
      <c r="S119" s="10">
        <v>101.66442991135604</v>
      </c>
      <c r="T119" s="10">
        <v>102.47733174402876</v>
      </c>
      <c r="U119" s="10">
        <v>103.29695857767942</v>
      </c>
      <c r="V119" s="10">
        <v>104.12206297863568</v>
      </c>
      <c r="W119" s="10">
        <v>104.96360503885043</v>
      </c>
      <c r="X119" s="10">
        <v>105.82243362489154</v>
      </c>
      <c r="Y119" s="10">
        <v>106.69925445510621</v>
      </c>
      <c r="Z119" s="10">
        <v>107.59218183870024</v>
      </c>
      <c r="AA119" s="10">
        <v>108.4996339074152</v>
      </c>
      <c r="AB119" s="10">
        <v>109.42395557830426</v>
      </c>
      <c r="AC119" s="10">
        <v>110.36633706214619</v>
      </c>
      <c r="AD119" s="10">
        <v>111.32811466942772</v>
      </c>
      <c r="AE119" s="10">
        <v>112.3107140239928</v>
      </c>
      <c r="AF119" s="10">
        <v>113.31305519550845</v>
      </c>
      <c r="AG119" s="10">
        <v>114.33446118381821</v>
      </c>
      <c r="AH119" s="10">
        <v>115.37644912046113</v>
      </c>
      <c r="AI119" s="10">
        <v>116.44013057650533</v>
      </c>
      <c r="AJ119" s="10">
        <v>117.52537930318475</v>
      </c>
      <c r="AK119" s="10">
        <v>118.63193696280837</v>
      </c>
      <c r="AL119" s="10">
        <v>119.76096471157979</v>
      </c>
      <c r="AM119" s="10">
        <v>120.91277496593982</v>
      </c>
      <c r="AN119" s="10">
        <v>122.08719481623764</v>
      </c>
      <c r="AO119" s="10">
        <v>123.28574045001088</v>
      </c>
      <c r="AP119" s="10">
        <v>124.50780420960707</v>
      </c>
      <c r="AQ119" s="10">
        <v>125.75446202959087</v>
      </c>
      <c r="AR119" s="10">
        <v>127.02573405683711</v>
      </c>
      <c r="AS119" s="10">
        <v>128.32228164345503</v>
      </c>
      <c r="AT119" s="10">
        <v>129.6444697612169</v>
      </c>
      <c r="AU119" s="10">
        <v>130.99311236587386</v>
      </c>
      <c r="AV119" s="10">
        <v>132.36818399133679</v>
      </c>
      <c r="AW119" s="10">
        <v>133.77039211691493</v>
      </c>
      <c r="AX119" s="10">
        <v>135.19966899586552</v>
      </c>
      <c r="AY119" s="10">
        <v>136.65710007428527</v>
      </c>
      <c r="AZ119" s="10">
        <v>138.14315931633331</v>
      </c>
      <c r="BA119" s="10">
        <v>139.65783476503765</v>
      </c>
      <c r="BB119" s="10">
        <v>141.20220922523299</v>
      </c>
      <c r="BC119" s="10">
        <v>142.77682522682721</v>
      </c>
      <c r="BD119" s="10">
        <v>144.38164056270861</v>
      </c>
      <c r="BE119" s="10">
        <v>146.01736659548354</v>
      </c>
      <c r="BF119" s="10">
        <v>147.68486272718897</v>
      </c>
      <c r="BG119" s="10">
        <v>149.38460711217303</v>
      </c>
      <c r="BI119" s="37" t="s">
        <v>30</v>
      </c>
      <c r="BJ119" s="34">
        <f>IF(ISNUMBER(AO119-K120),(AO119-K120),"N/A")</f>
        <v>27.285740450010877</v>
      </c>
      <c r="BK119" s="34">
        <f>IF(ISNUMBER(AO119-K120),7*(AO119-K120)/30,"N/A")</f>
        <v>6.3666727716692044</v>
      </c>
      <c r="BL119" s="35">
        <f>IF(ISNUMBER(AO119-K120),(AO119-K120)/30,"N/A")</f>
        <v>0.90952468166702927</v>
      </c>
      <c r="BM119" s="35">
        <f>IF(ISNUMBER(AO121-K122),AO121-K122,"N/A")</f>
        <v>-2.5297481032284725</v>
      </c>
      <c r="BN119" s="35">
        <f>IF(ISNUMBER(AO121-K122),7*(AO121-K122)/30,"N/A")</f>
        <v>-0.59027455741997703</v>
      </c>
      <c r="BO119" s="35">
        <f>IF(ISNUMBER(AO121-K122),(AO121-K122)/30,"N/A")</f>
        <v>-8.4324936774282419E-2</v>
      </c>
      <c r="BP119" s="35">
        <f>AO121</f>
        <v>7.4702518967715275</v>
      </c>
      <c r="BR119" s="26"/>
      <c r="BS119" s="26"/>
      <c r="BT119" s="26"/>
      <c r="BU119" s="26"/>
      <c r="BV119" s="26"/>
      <c r="BW119" s="26"/>
    </row>
    <row r="120" spans="1:75" x14ac:dyDescent="0.25">
      <c r="A120" s="11"/>
      <c r="B120" s="12" t="s">
        <v>5</v>
      </c>
      <c r="C120" s="13">
        <v>1.1000000000000001</v>
      </c>
      <c r="D120" s="14">
        <v>90</v>
      </c>
      <c r="E120" s="14">
        <v>90</v>
      </c>
      <c r="F120" s="14">
        <v>92</v>
      </c>
      <c r="G120" s="14">
        <v>93</v>
      </c>
      <c r="H120" s="14">
        <v>94</v>
      </c>
      <c r="I120" s="14">
        <v>95</v>
      </c>
      <c r="J120" s="14">
        <v>96</v>
      </c>
      <c r="K120" s="14">
        <v>96</v>
      </c>
      <c r="L120" s="14">
        <v>96</v>
      </c>
      <c r="M120" s="14">
        <v>99</v>
      </c>
      <c r="N120" s="14">
        <v>100</v>
      </c>
      <c r="O120" s="14">
        <v>102</v>
      </c>
      <c r="P120" s="14">
        <v>102</v>
      </c>
      <c r="Q120" s="14">
        <v>102</v>
      </c>
      <c r="R120" s="14">
        <v>102</v>
      </c>
      <c r="S120" s="14">
        <v>102</v>
      </c>
      <c r="T120" s="14">
        <v>102</v>
      </c>
      <c r="U120" s="14">
        <v>102</v>
      </c>
      <c r="V120" s="14">
        <v>102</v>
      </c>
      <c r="W120" s="14">
        <v>103</v>
      </c>
      <c r="X120" s="14">
        <v>103</v>
      </c>
      <c r="Y120" s="14">
        <v>104</v>
      </c>
      <c r="Z120" s="14">
        <v>104</v>
      </c>
      <c r="AA120" s="14">
        <v>105</v>
      </c>
      <c r="AB120" s="14">
        <v>105</v>
      </c>
      <c r="AC120" s="14">
        <v>105</v>
      </c>
      <c r="AD120" s="14">
        <v>105</v>
      </c>
      <c r="AE120" s="14">
        <v>106</v>
      </c>
      <c r="AF120" s="14">
        <v>106</v>
      </c>
      <c r="AG120" s="14">
        <v>106</v>
      </c>
      <c r="AH120" s="14">
        <v>106</v>
      </c>
      <c r="AI120" s="14">
        <v>106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Y120" s="14">
        <v>0</v>
      </c>
      <c r="AZ120" s="14">
        <v>0</v>
      </c>
      <c r="BA120" s="14">
        <v>0</v>
      </c>
      <c r="BB120" s="14">
        <v>0</v>
      </c>
      <c r="BC120" s="14">
        <v>0</v>
      </c>
      <c r="BD120" s="14">
        <v>0</v>
      </c>
      <c r="BE120" s="14">
        <v>0</v>
      </c>
      <c r="BF120" s="14">
        <v>0</v>
      </c>
      <c r="BG120" s="14">
        <v>0</v>
      </c>
      <c r="BI120" s="38"/>
      <c r="BJ120" s="35"/>
      <c r="BK120" s="35"/>
      <c r="BL120" s="35"/>
      <c r="BM120" s="35"/>
      <c r="BN120" s="35"/>
      <c r="BO120" s="35"/>
      <c r="BP120" s="35"/>
      <c r="BR120" s="26"/>
      <c r="BS120" s="26"/>
      <c r="BT120" s="26"/>
      <c r="BU120" s="26"/>
      <c r="BV120" s="26"/>
      <c r="BW120" s="26"/>
    </row>
    <row r="121" spans="1:75" x14ac:dyDescent="0.25">
      <c r="A121" s="11" t="s">
        <v>20</v>
      </c>
      <c r="B121" s="15" t="s">
        <v>22</v>
      </c>
      <c r="C121" s="13">
        <v>1.1000000000000001</v>
      </c>
      <c r="D121" s="14"/>
      <c r="E121" s="14"/>
      <c r="F121" s="14"/>
      <c r="G121" s="14"/>
      <c r="H121" s="14"/>
      <c r="I121" s="14"/>
      <c r="J121" s="14"/>
      <c r="K121" s="14"/>
      <c r="L121" s="14">
        <v>13.577525174257943</v>
      </c>
      <c r="M121" s="14">
        <v>12.582880699761763</v>
      </c>
      <c r="N121" s="14">
        <v>11.682296650804751</v>
      </c>
      <c r="O121" s="14">
        <v>10.839670784552505</v>
      </c>
      <c r="P121" s="14">
        <v>10.080082388805518</v>
      </c>
      <c r="Q121" s="14">
        <v>9.4224131413377616</v>
      </c>
      <c r="R121" s="14">
        <v>8.8449844828891813</v>
      </c>
      <c r="S121" s="14">
        <v>8.3405542359196865</v>
      </c>
      <c r="T121" s="14">
        <v>7.9031968971476134</v>
      </c>
      <c r="U121" s="14">
        <v>7.5236944940233315</v>
      </c>
      <c r="V121" s="14">
        <v>7.1916423292429901</v>
      </c>
      <c r="W121" s="14">
        <v>6.9220753487190674</v>
      </c>
      <c r="X121" s="14">
        <v>6.7223249243453784</v>
      </c>
      <c r="Y121" s="14">
        <v>6.5585650071585739</v>
      </c>
      <c r="Z121" s="14">
        <v>6.4390181123222465</v>
      </c>
      <c r="AA121" s="14">
        <v>6.3566909653274353</v>
      </c>
      <c r="AB121" s="14">
        <v>6.2907155324276864</v>
      </c>
      <c r="AC121" s="14">
        <v>6.2701333230303886</v>
      </c>
      <c r="AD121" s="14">
        <v>6.2754783072358933</v>
      </c>
      <c r="AE121" s="14">
        <v>6.2971192778752529</v>
      </c>
      <c r="AF121" s="14">
        <v>6.3553348430553402</v>
      </c>
      <c r="AG121" s="14">
        <v>6.4199963711598791</v>
      </c>
      <c r="AH121" s="14">
        <v>6.5034957459322591</v>
      </c>
      <c r="AI121" s="14">
        <v>6.6022190560248415</v>
      </c>
      <c r="AJ121" s="14">
        <v>6.7135272517261377</v>
      </c>
      <c r="AK121" s="14">
        <v>6.8467183729440482</v>
      </c>
      <c r="AL121" s="14">
        <v>6.9847566847414875</v>
      </c>
      <c r="AM121" s="14">
        <v>7.138117969141927</v>
      </c>
      <c r="AN121" s="14">
        <v>7.2983499529114715</v>
      </c>
      <c r="AO121" s="14">
        <v>7.4702518967715275</v>
      </c>
      <c r="AP121" s="14">
        <v>7.6514496366271425</v>
      </c>
      <c r="AQ121" s="14">
        <v>7.8372908659646523</v>
      </c>
      <c r="AR121" s="14">
        <v>8.0303446728915393</v>
      </c>
      <c r="AS121" s="14">
        <v>8.2317311189698685</v>
      </c>
      <c r="AT121" s="14">
        <v>8.4422071020289309</v>
      </c>
      <c r="AU121" s="14">
        <v>8.6573720007573787</v>
      </c>
      <c r="AV121" s="14">
        <v>8.8810484758163302</v>
      </c>
      <c r="AW121" s="14">
        <v>9.1114164612487265</v>
      </c>
      <c r="AX121" s="14">
        <v>9.3460829890337322</v>
      </c>
      <c r="AY121" s="14">
        <v>9.5868140754447033</v>
      </c>
      <c r="AZ121" s="14">
        <v>9.8343009810847484</v>
      </c>
      <c r="BA121" s="14">
        <v>10.088684587776633</v>
      </c>
      <c r="BB121" s="14">
        <v>10.348187805288639</v>
      </c>
      <c r="BC121" s="14">
        <v>10.612051303459349</v>
      </c>
      <c r="BD121" s="14">
        <v>10.884804379782398</v>
      </c>
      <c r="BE121" s="14">
        <v>11.160413475656032</v>
      </c>
      <c r="BF121" s="14">
        <v>11.444415629816753</v>
      </c>
      <c r="BG121" s="14">
        <v>11.733105929134286</v>
      </c>
      <c r="BI121" s="38"/>
      <c r="BJ121" s="35"/>
      <c r="BK121" s="35"/>
      <c r="BL121" s="35"/>
      <c r="BM121" s="35"/>
      <c r="BN121" s="35"/>
      <c r="BO121" s="35"/>
      <c r="BP121" s="35"/>
      <c r="BR121" s="26"/>
      <c r="BS121" s="26"/>
      <c r="BT121" s="26"/>
      <c r="BU121" s="26"/>
      <c r="BV121" s="26"/>
      <c r="BW121" s="26"/>
    </row>
    <row r="122" spans="1:75" ht="15.75" thickBot="1" x14ac:dyDescent="0.3">
      <c r="A122" s="16"/>
      <c r="B122" s="17" t="s">
        <v>5</v>
      </c>
      <c r="C122" s="18">
        <v>1.1000000000000001</v>
      </c>
      <c r="D122" s="19">
        <v>21</v>
      </c>
      <c r="E122" s="19">
        <v>18</v>
      </c>
      <c r="F122" s="19">
        <v>18</v>
      </c>
      <c r="G122" s="19">
        <v>17</v>
      </c>
      <c r="H122" s="19">
        <v>15</v>
      </c>
      <c r="I122" s="19">
        <v>15</v>
      </c>
      <c r="J122" s="19">
        <v>13</v>
      </c>
      <c r="K122" s="19">
        <v>10</v>
      </c>
      <c r="L122" s="19">
        <v>9</v>
      </c>
      <c r="M122" s="19">
        <v>12</v>
      </c>
      <c r="N122" s="19">
        <v>11</v>
      </c>
      <c r="O122" s="19">
        <v>10</v>
      </c>
      <c r="P122" s="19">
        <v>8</v>
      </c>
      <c r="Q122" s="19">
        <v>8</v>
      </c>
      <c r="R122" s="19">
        <v>6</v>
      </c>
      <c r="S122" s="19">
        <v>5</v>
      </c>
      <c r="T122" s="19">
        <v>2</v>
      </c>
      <c r="U122" s="19">
        <v>2</v>
      </c>
      <c r="V122" s="19">
        <v>2</v>
      </c>
      <c r="W122" s="19">
        <v>3</v>
      </c>
      <c r="X122" s="19">
        <v>3</v>
      </c>
      <c r="Y122" s="19">
        <v>4</v>
      </c>
      <c r="Z122" s="19">
        <v>1</v>
      </c>
      <c r="AA122" s="19">
        <v>1</v>
      </c>
      <c r="AB122" s="19">
        <v>1</v>
      </c>
      <c r="AC122" s="19">
        <v>0</v>
      </c>
      <c r="AD122" s="19">
        <v>0</v>
      </c>
      <c r="AE122" s="19">
        <v>1</v>
      </c>
      <c r="AF122" s="19">
        <v>1</v>
      </c>
      <c r="AG122" s="19">
        <v>1</v>
      </c>
      <c r="AH122" s="19">
        <v>1</v>
      </c>
      <c r="AI122" s="19">
        <v>1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I122" s="39"/>
      <c r="BJ122" s="40"/>
      <c r="BK122" s="40"/>
      <c r="BL122" s="40"/>
      <c r="BM122" s="40"/>
      <c r="BN122" s="40"/>
      <c r="BO122" s="40"/>
      <c r="BP122" s="40"/>
      <c r="BR122" s="28"/>
      <c r="BS122" s="28"/>
      <c r="BT122" s="28"/>
      <c r="BU122" s="28"/>
      <c r="BV122" s="28"/>
      <c r="BW122" s="28"/>
    </row>
  </sheetData>
  <mergeCells count="243">
    <mergeCell ref="D1:R1"/>
    <mergeCell ref="BI1:BO1"/>
    <mergeCell ref="BR1:BW1"/>
    <mergeCell ref="BI3:BI6"/>
    <mergeCell ref="BJ3:BJ6"/>
    <mergeCell ref="BK3:BK6"/>
    <mergeCell ref="BL3:BL6"/>
    <mergeCell ref="BM3:BM6"/>
    <mergeCell ref="BN3:BN6"/>
    <mergeCell ref="BO3:BO6"/>
    <mergeCell ref="BP3:BP6"/>
    <mergeCell ref="BI7:BI10"/>
    <mergeCell ref="BJ7:BJ10"/>
    <mergeCell ref="BK7:BK10"/>
    <mergeCell ref="BL7:BL10"/>
    <mergeCell ref="BM7:BM10"/>
    <mergeCell ref="BN7:BN10"/>
    <mergeCell ref="BO7:BO10"/>
    <mergeCell ref="BP7:BP10"/>
    <mergeCell ref="BO11:BO14"/>
    <mergeCell ref="BP11:BP14"/>
    <mergeCell ref="BI15:BI18"/>
    <mergeCell ref="BJ15:BJ18"/>
    <mergeCell ref="BK15:BK18"/>
    <mergeCell ref="BL15:BL18"/>
    <mergeCell ref="BM15:BM18"/>
    <mergeCell ref="BN15:BN18"/>
    <mergeCell ref="BO15:BO18"/>
    <mergeCell ref="BP15:BP18"/>
    <mergeCell ref="BI11:BI14"/>
    <mergeCell ref="BJ11:BJ14"/>
    <mergeCell ref="BK11:BK14"/>
    <mergeCell ref="BL11:BL14"/>
    <mergeCell ref="BM11:BM14"/>
    <mergeCell ref="BN11:BN14"/>
    <mergeCell ref="BO19:BO22"/>
    <mergeCell ref="BP19:BP22"/>
    <mergeCell ref="BI23:BI26"/>
    <mergeCell ref="BJ23:BJ26"/>
    <mergeCell ref="BK23:BK26"/>
    <mergeCell ref="BL23:BL26"/>
    <mergeCell ref="BM23:BM26"/>
    <mergeCell ref="BN23:BN26"/>
    <mergeCell ref="BO23:BO26"/>
    <mergeCell ref="BP23:BP26"/>
    <mergeCell ref="BI19:BI22"/>
    <mergeCell ref="BJ19:BJ22"/>
    <mergeCell ref="BK19:BK22"/>
    <mergeCell ref="BL19:BL22"/>
    <mergeCell ref="BM19:BM22"/>
    <mergeCell ref="BN19:BN22"/>
    <mergeCell ref="BO27:BO30"/>
    <mergeCell ref="BP27:BP30"/>
    <mergeCell ref="BI31:BI34"/>
    <mergeCell ref="BJ31:BJ34"/>
    <mergeCell ref="BK31:BK34"/>
    <mergeCell ref="BL31:BL34"/>
    <mergeCell ref="BM31:BM34"/>
    <mergeCell ref="BN31:BN34"/>
    <mergeCell ref="BO31:BO34"/>
    <mergeCell ref="BP31:BP34"/>
    <mergeCell ref="BI27:BI30"/>
    <mergeCell ref="BJ27:BJ30"/>
    <mergeCell ref="BK27:BK30"/>
    <mergeCell ref="BL27:BL30"/>
    <mergeCell ref="BM27:BM30"/>
    <mergeCell ref="BN27:BN30"/>
    <mergeCell ref="BO35:BO38"/>
    <mergeCell ref="BP35:BP38"/>
    <mergeCell ref="BI39:BI42"/>
    <mergeCell ref="BJ39:BJ42"/>
    <mergeCell ref="BK39:BK42"/>
    <mergeCell ref="BL39:BL42"/>
    <mergeCell ref="BM39:BM42"/>
    <mergeCell ref="BN39:BN42"/>
    <mergeCell ref="BO39:BO42"/>
    <mergeCell ref="BP39:BP42"/>
    <mergeCell ref="BI35:BI38"/>
    <mergeCell ref="BJ35:BJ38"/>
    <mergeCell ref="BK35:BK38"/>
    <mergeCell ref="BL35:BL38"/>
    <mergeCell ref="BM35:BM38"/>
    <mergeCell ref="BN35:BN38"/>
    <mergeCell ref="BO43:BO46"/>
    <mergeCell ref="BP43:BP46"/>
    <mergeCell ref="BI47:BI50"/>
    <mergeCell ref="BJ47:BJ50"/>
    <mergeCell ref="BK47:BK50"/>
    <mergeCell ref="BL47:BL50"/>
    <mergeCell ref="BM47:BM50"/>
    <mergeCell ref="BN47:BN50"/>
    <mergeCell ref="BO47:BO50"/>
    <mergeCell ref="BP47:BP50"/>
    <mergeCell ref="BI43:BI46"/>
    <mergeCell ref="BJ43:BJ46"/>
    <mergeCell ref="BK43:BK46"/>
    <mergeCell ref="BL43:BL46"/>
    <mergeCell ref="BM43:BM46"/>
    <mergeCell ref="BN43:BN46"/>
    <mergeCell ref="BO51:BO54"/>
    <mergeCell ref="BP51:BP54"/>
    <mergeCell ref="BI55:BI58"/>
    <mergeCell ref="BJ55:BJ58"/>
    <mergeCell ref="BK55:BK58"/>
    <mergeCell ref="BL55:BL58"/>
    <mergeCell ref="BM55:BM58"/>
    <mergeCell ref="BN55:BN58"/>
    <mergeCell ref="BO55:BO58"/>
    <mergeCell ref="BP55:BP58"/>
    <mergeCell ref="BI51:BI54"/>
    <mergeCell ref="BJ51:BJ54"/>
    <mergeCell ref="BK51:BK54"/>
    <mergeCell ref="BL51:BL54"/>
    <mergeCell ref="BM51:BM54"/>
    <mergeCell ref="BN51:BN54"/>
    <mergeCell ref="BO59:BO62"/>
    <mergeCell ref="BP59:BP62"/>
    <mergeCell ref="BI63:BI66"/>
    <mergeCell ref="BJ63:BJ66"/>
    <mergeCell ref="BK63:BK66"/>
    <mergeCell ref="BL63:BL66"/>
    <mergeCell ref="BM63:BM66"/>
    <mergeCell ref="BN63:BN66"/>
    <mergeCell ref="BO63:BO66"/>
    <mergeCell ref="BP63:BP66"/>
    <mergeCell ref="BI59:BI62"/>
    <mergeCell ref="BJ59:BJ62"/>
    <mergeCell ref="BK59:BK62"/>
    <mergeCell ref="BL59:BL62"/>
    <mergeCell ref="BM59:BM62"/>
    <mergeCell ref="BN59:BN62"/>
    <mergeCell ref="BO67:BO70"/>
    <mergeCell ref="BP67:BP70"/>
    <mergeCell ref="BI71:BI74"/>
    <mergeCell ref="BJ71:BJ74"/>
    <mergeCell ref="BK71:BK74"/>
    <mergeCell ref="BL71:BL74"/>
    <mergeCell ref="BM71:BM74"/>
    <mergeCell ref="BN71:BN74"/>
    <mergeCell ref="BO71:BO74"/>
    <mergeCell ref="BP71:BP74"/>
    <mergeCell ref="BI67:BI70"/>
    <mergeCell ref="BJ67:BJ70"/>
    <mergeCell ref="BK67:BK70"/>
    <mergeCell ref="BL67:BL70"/>
    <mergeCell ref="BM67:BM70"/>
    <mergeCell ref="BN67:BN70"/>
    <mergeCell ref="BO75:BO78"/>
    <mergeCell ref="BP75:BP78"/>
    <mergeCell ref="BI79:BI82"/>
    <mergeCell ref="BJ79:BJ82"/>
    <mergeCell ref="BK79:BK82"/>
    <mergeCell ref="BL79:BL82"/>
    <mergeCell ref="BM79:BM82"/>
    <mergeCell ref="BN79:BN82"/>
    <mergeCell ref="BO79:BO82"/>
    <mergeCell ref="BP79:BP82"/>
    <mergeCell ref="BI75:BI78"/>
    <mergeCell ref="BJ75:BJ78"/>
    <mergeCell ref="BK75:BK78"/>
    <mergeCell ref="BL75:BL78"/>
    <mergeCell ref="BM75:BM78"/>
    <mergeCell ref="BN75:BN78"/>
    <mergeCell ref="BO83:BO86"/>
    <mergeCell ref="BP83:BP86"/>
    <mergeCell ref="BI87:BI90"/>
    <mergeCell ref="BJ87:BJ90"/>
    <mergeCell ref="BK87:BK90"/>
    <mergeCell ref="BL87:BL90"/>
    <mergeCell ref="BM87:BM90"/>
    <mergeCell ref="BN87:BN90"/>
    <mergeCell ref="BO87:BO90"/>
    <mergeCell ref="BP87:BP90"/>
    <mergeCell ref="BI83:BI86"/>
    <mergeCell ref="BJ83:BJ86"/>
    <mergeCell ref="BK83:BK86"/>
    <mergeCell ref="BL83:BL86"/>
    <mergeCell ref="BM83:BM86"/>
    <mergeCell ref="BN83:BN86"/>
    <mergeCell ref="BO91:BO94"/>
    <mergeCell ref="BP91:BP94"/>
    <mergeCell ref="BI95:BI98"/>
    <mergeCell ref="BJ95:BJ98"/>
    <mergeCell ref="BK95:BK98"/>
    <mergeCell ref="BL95:BL98"/>
    <mergeCell ref="BM95:BM98"/>
    <mergeCell ref="BN95:BN98"/>
    <mergeCell ref="BO95:BO98"/>
    <mergeCell ref="BP95:BP98"/>
    <mergeCell ref="BI91:BI94"/>
    <mergeCell ref="BJ91:BJ94"/>
    <mergeCell ref="BK91:BK94"/>
    <mergeCell ref="BL91:BL94"/>
    <mergeCell ref="BM91:BM94"/>
    <mergeCell ref="BN91:BN94"/>
    <mergeCell ref="BO99:BO102"/>
    <mergeCell ref="BP99:BP102"/>
    <mergeCell ref="BI103:BI106"/>
    <mergeCell ref="BJ103:BJ106"/>
    <mergeCell ref="BK103:BK106"/>
    <mergeCell ref="BL103:BL106"/>
    <mergeCell ref="BM103:BM106"/>
    <mergeCell ref="BN103:BN106"/>
    <mergeCell ref="BO103:BO106"/>
    <mergeCell ref="BP103:BP106"/>
    <mergeCell ref="BI99:BI102"/>
    <mergeCell ref="BJ99:BJ102"/>
    <mergeCell ref="BK99:BK102"/>
    <mergeCell ref="BL99:BL102"/>
    <mergeCell ref="BM99:BM102"/>
    <mergeCell ref="BN99:BN102"/>
    <mergeCell ref="BO107:BO110"/>
    <mergeCell ref="BP107:BP110"/>
    <mergeCell ref="BI111:BI114"/>
    <mergeCell ref="BJ111:BJ114"/>
    <mergeCell ref="BK111:BK114"/>
    <mergeCell ref="BL111:BL114"/>
    <mergeCell ref="BM111:BM114"/>
    <mergeCell ref="BN111:BN114"/>
    <mergeCell ref="BO111:BO114"/>
    <mergeCell ref="BP111:BP114"/>
    <mergeCell ref="BI107:BI110"/>
    <mergeCell ref="BJ107:BJ110"/>
    <mergeCell ref="BK107:BK110"/>
    <mergeCell ref="BL107:BL110"/>
    <mergeCell ref="BM107:BM110"/>
    <mergeCell ref="BN107:BN110"/>
    <mergeCell ref="BO115:BO118"/>
    <mergeCell ref="BP115:BP118"/>
    <mergeCell ref="BI119:BI122"/>
    <mergeCell ref="BJ119:BJ122"/>
    <mergeCell ref="BK119:BK122"/>
    <mergeCell ref="BL119:BL122"/>
    <mergeCell ref="BM119:BM122"/>
    <mergeCell ref="BN119:BN122"/>
    <mergeCell ref="BO119:BO122"/>
    <mergeCell ref="BP119:BP122"/>
    <mergeCell ref="BI115:BI118"/>
    <mergeCell ref="BJ115:BJ118"/>
    <mergeCell ref="BK115:BK118"/>
    <mergeCell ref="BL115:BL118"/>
    <mergeCell ref="BM115:BM118"/>
    <mergeCell ref="BN115:BN1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R=0.70</vt:lpstr>
      <vt:lpstr>R=0.80</vt:lpstr>
      <vt:lpstr>R=0.90</vt:lpstr>
      <vt:lpstr>R=1.10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Švancara Jan Mgr</cp:lastModifiedBy>
  <dcterms:created xsi:type="dcterms:W3CDTF">2020-10-07T22:04:01Z</dcterms:created>
  <dcterms:modified xsi:type="dcterms:W3CDTF">2021-06-25T17:43:24Z</dcterms:modified>
</cp:coreProperties>
</file>