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8_vakcinace\"/>
    </mc:Choice>
  </mc:AlternateContent>
  <xr:revisionPtr revIDLastSave="0" documentId="13_ncr:1_{44C6CDB9-6871-4904-BEA2-9C7068590F4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<sst xmlns="http://schemas.openxmlformats.org/spreadsheetml/2006/main" count="38" uniqueCount="31">
  <si>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</si>
  <si>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</si>
  <si>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</si>
  <si>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</si>
  <si>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</si>
  <si>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</si>
  <si>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</si>
  <si>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</si>
  <si>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</si>
  <si>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</si>
  <si>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</si>
  <si>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</si>
  <si>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</si>
  <si>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</si>
  <si>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</si>
  <si>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</si>
  <si>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</si>
  <si>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</si>
  <si>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</si>
  <si>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</si>
  <si>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</si>
  <si>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</si>
  <si>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</si>
  <si>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</si>
  <si>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</si>
  <si>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</si>
  <si>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</si>
  <si>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</si>
  <si>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COVID-19 Spikevax mRNA Vaccine (Moderna Biotech Spain, S.L.)</t>
  </si>
  <si>
    <t>Zpracováno dne: 08.07.2021 21:51</t>
  </si>
  <si>
    <t>Stav k datu: 08.07.2021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</si>
</sst>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7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7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7" ht="32.25" customHeight="1" x14ac:dyDescent="0.25">
      <c r="A5" s="1"/>
      <c r="B5" s="12" t="s">
        <v>18</v>
      </c>
      <c r="C5" s="13"/>
      <c r="D5" s="14"/>
      <c r="E5" s="12" t="s">
        <v>28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7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7" x14ac:dyDescent="0.25">
      <c r="A7" s="5" t="s">
        <v>2</v>
      </c>
      <c r="B7" s="8">
        <v>1403805</v>
      </c>
      <c r="C7" s="8">
        <v>1414530</v>
      </c>
      <c r="D7" s="3">
        <v>1265810</v>
      </c>
      <c r="E7" s="8">
        <v>144500</v>
      </c>
      <c r="F7" s="8">
        <v>158950</v>
      </c>
      <c r="G7" s="3">
        <v>114803</v>
      </c>
      <c r="H7" s="8">
        <v>92200</v>
      </c>
      <c r="I7" s="8">
        <v>101420</v>
      </c>
      <c r="J7" s="3">
        <v>83762</v>
      </c>
      <c r="K7" s="8">
        <v>23450</v>
      </c>
      <c r="L7" s="3">
        <v>11745</v>
      </c>
      <c r="M7" s="8" t="str">
        <f>FIXED(B7+E7+H7+K7,0)&amp;" – "&amp;FIXED(C7+F7+I7+K7,0)</f>
        <v>1 663 955 – 1 698 350</v>
      </c>
      <c r="N7" s="3">
        <f>D7+G7+J7+L7</f>
        <v>1476120</v>
      </c>
    </row>
    <row r="8" spans="1:17" x14ac:dyDescent="0.25">
      <c r="A8" s="5" t="s">
        <v>3</v>
      </c>
      <c r="B8" s="8">
        <v>832845</v>
      </c>
      <c r="C8" s="8">
        <v>835380</v>
      </c>
      <c r="D8" s="3">
        <v>732477</v>
      </c>
      <c r="E8" s="8">
        <v>81600</v>
      </c>
      <c r="F8" s="8">
        <v>89760</v>
      </c>
      <c r="G8" s="3">
        <v>74543</v>
      </c>
      <c r="H8" s="8">
        <v>118300</v>
      </c>
      <c r="I8" s="8">
        <v>130130</v>
      </c>
      <c r="J8" s="3">
        <v>103719</v>
      </c>
      <c r="K8" s="8">
        <v>19200</v>
      </c>
      <c r="L8" s="3">
        <v>12002</v>
      </c>
      <c r="M8" s="8" t="str">
        <f t="shared" ref="M8:M21" si="0">FIXED(B8+E8+H8+K8,0)&amp;" – "&amp;FIXED(C8+F8+I8+K8,0)</f>
        <v>1 051 945 – 1 074 470</v>
      </c>
      <c r="N8" s="3">
        <f t="shared" ref="N8:N21" si="1">D8+G8+J8+L8</f>
        <v>922741</v>
      </c>
    </row>
    <row r="9" spans="1:17" x14ac:dyDescent="0.25">
      <c r="A9" s="5" t="s">
        <v>4</v>
      </c>
      <c r="B9" s="8">
        <v>462540</v>
      </c>
      <c r="C9" s="8">
        <v>464490</v>
      </c>
      <c r="D9" s="3">
        <v>452259</v>
      </c>
      <c r="E9" s="8">
        <v>45700</v>
      </c>
      <c r="F9" s="8">
        <v>50270</v>
      </c>
      <c r="G9" s="3">
        <v>45765</v>
      </c>
      <c r="H9" s="8">
        <v>43500</v>
      </c>
      <c r="I9" s="8">
        <v>47850</v>
      </c>
      <c r="J9" s="3">
        <v>44251</v>
      </c>
      <c r="K9" s="8">
        <v>9250</v>
      </c>
      <c r="L9" s="3">
        <v>5862</v>
      </c>
      <c r="M9" s="8" t="str">
        <f t="shared" si="0"/>
        <v>560 990 – 571 860</v>
      </c>
      <c r="N9" s="3">
        <f t="shared" si="1"/>
        <v>548137</v>
      </c>
    </row>
    <row r="10" spans="1:17" x14ac:dyDescent="0.25">
      <c r="A10" s="5" t="s">
        <v>5</v>
      </c>
      <c r="B10" s="8">
        <v>401895</v>
      </c>
      <c r="C10" s="8">
        <v>403650</v>
      </c>
      <c r="D10" s="3">
        <v>396304</v>
      </c>
      <c r="E10" s="8">
        <v>38800</v>
      </c>
      <c r="F10" s="8">
        <v>42680</v>
      </c>
      <c r="G10" s="3">
        <v>30301</v>
      </c>
      <c r="H10" s="8">
        <v>50500</v>
      </c>
      <c r="I10" s="8">
        <v>55550</v>
      </c>
      <c r="J10" s="3">
        <v>41522</v>
      </c>
      <c r="K10" s="8">
        <v>8650</v>
      </c>
      <c r="L10" s="3">
        <v>5586</v>
      </c>
      <c r="M10" s="8" t="str">
        <f t="shared" si="0"/>
        <v>499 845 – 510 530</v>
      </c>
      <c r="N10" s="3">
        <f t="shared" si="1"/>
        <v>473713</v>
      </c>
    </row>
    <row r="11" spans="1:17" x14ac:dyDescent="0.25">
      <c r="A11" s="5" t="s">
        <v>6</v>
      </c>
      <c r="B11" s="8">
        <v>195975</v>
      </c>
      <c r="C11" s="8">
        <v>196560</v>
      </c>
      <c r="D11" s="3">
        <v>174613</v>
      </c>
      <c r="E11" s="8">
        <v>17600</v>
      </c>
      <c r="F11" s="8">
        <v>19360</v>
      </c>
      <c r="G11" s="3">
        <v>17575</v>
      </c>
      <c r="H11" s="8">
        <v>46000</v>
      </c>
      <c r="I11" s="8">
        <v>50600</v>
      </c>
      <c r="J11" s="3">
        <v>44168</v>
      </c>
      <c r="K11" s="8">
        <v>3150</v>
      </c>
      <c r="L11" s="3">
        <v>1649</v>
      </c>
      <c r="M11" s="8" t="str">
        <f t="shared" si="0"/>
        <v>262 725 – 269 670</v>
      </c>
      <c r="N11" s="3">
        <f t="shared" si="1"/>
        <v>238005</v>
      </c>
    </row>
    <row r="12" spans="1:17" x14ac:dyDescent="0.25">
      <c r="A12" s="5" t="s">
        <v>7</v>
      </c>
      <c r="B12" s="8">
        <v>551070</v>
      </c>
      <c r="C12" s="8">
        <v>552240</v>
      </c>
      <c r="D12" s="3">
        <v>547101</v>
      </c>
      <c r="E12" s="8">
        <v>49800</v>
      </c>
      <c r="F12" s="8">
        <v>54780</v>
      </c>
      <c r="G12" s="3">
        <v>43689</v>
      </c>
      <c r="H12" s="8">
        <v>55900</v>
      </c>
      <c r="I12" s="8">
        <v>61490</v>
      </c>
      <c r="J12" s="3">
        <v>53613</v>
      </c>
      <c r="K12" s="8">
        <v>9600</v>
      </c>
      <c r="L12" s="3">
        <v>6415</v>
      </c>
      <c r="M12" s="8" t="str">
        <f t="shared" si="0"/>
        <v>666 370 – 678 110</v>
      </c>
      <c r="N12" s="3">
        <f t="shared" si="1"/>
        <v>650818</v>
      </c>
    </row>
    <row r="13" spans="1:17" x14ac:dyDescent="0.25">
      <c r="A13" s="5" t="s">
        <v>8</v>
      </c>
      <c r="B13" s="8">
        <v>298545</v>
      </c>
      <c r="C13" s="8">
        <v>299520</v>
      </c>
      <c r="D13" s="3">
        <v>278698</v>
      </c>
      <c r="E13" s="8">
        <v>36200</v>
      </c>
      <c r="F13" s="8">
        <v>39820</v>
      </c>
      <c r="G13" s="3">
        <v>34725</v>
      </c>
      <c r="H13" s="8">
        <v>29100</v>
      </c>
      <c r="I13" s="8">
        <v>32010</v>
      </c>
      <c r="J13" s="3">
        <v>27348</v>
      </c>
      <c r="K13" s="8">
        <v>6300</v>
      </c>
      <c r="L13" s="3">
        <v>3397</v>
      </c>
      <c r="M13" s="8" t="str">
        <f t="shared" si="0"/>
        <v>370 145 – 377 650</v>
      </c>
      <c r="N13" s="3">
        <f t="shared" si="1"/>
        <v>344168</v>
      </c>
    </row>
    <row r="14" spans="1:17" x14ac:dyDescent="0.25">
      <c r="A14" s="5" t="s">
        <v>9</v>
      </c>
      <c r="B14" s="8">
        <v>391755</v>
      </c>
      <c r="C14" s="8">
        <v>393120</v>
      </c>
      <c r="D14" s="3">
        <v>369602</v>
      </c>
      <c r="E14" s="8">
        <v>43100</v>
      </c>
      <c r="F14" s="8">
        <v>47410</v>
      </c>
      <c r="G14" s="3">
        <v>47032</v>
      </c>
      <c r="H14" s="8">
        <v>53400</v>
      </c>
      <c r="I14" s="8">
        <v>58740</v>
      </c>
      <c r="J14" s="3">
        <v>48274</v>
      </c>
      <c r="K14" s="8">
        <v>9050</v>
      </c>
      <c r="L14" s="3">
        <v>6285</v>
      </c>
      <c r="M14" s="8" t="str">
        <f t="shared" si="0"/>
        <v>497 305 – 508 320</v>
      </c>
      <c r="N14" s="3">
        <f t="shared" si="1"/>
        <v>471193</v>
      </c>
    </row>
    <row r="15" spans="1:17" x14ac:dyDescent="0.25">
      <c r="A15" s="5" t="s">
        <v>10</v>
      </c>
      <c r="B15" s="8">
        <v>347880</v>
      </c>
      <c r="C15" s="8">
        <v>348660</v>
      </c>
      <c r="D15" s="3">
        <v>301025</v>
      </c>
      <c r="E15" s="8">
        <v>38500</v>
      </c>
      <c r="F15" s="8">
        <v>42350</v>
      </c>
      <c r="G15" s="3">
        <v>36328</v>
      </c>
      <c r="H15" s="8">
        <v>38300</v>
      </c>
      <c r="I15" s="8">
        <v>42130</v>
      </c>
      <c r="J15" s="3">
        <v>35590</v>
      </c>
      <c r="K15" s="8">
        <v>8350</v>
      </c>
      <c r="L15" s="3">
        <v>5669</v>
      </c>
      <c r="M15" s="8" t="str">
        <f t="shared" si="0"/>
        <v>433 030 – 441 490</v>
      </c>
      <c r="N15" s="3">
        <f t="shared" si="1"/>
        <v>378612</v>
      </c>
    </row>
    <row r="16" spans="1:17" x14ac:dyDescent="0.25">
      <c r="A16" s="5" t="s">
        <v>11</v>
      </c>
      <c r="B16" s="8">
        <v>339495</v>
      </c>
      <c r="C16" s="8">
        <v>340470</v>
      </c>
      <c r="D16" s="3">
        <v>323682</v>
      </c>
      <c r="E16" s="8">
        <v>45300</v>
      </c>
      <c r="F16" s="8">
        <v>49830</v>
      </c>
      <c r="G16" s="3">
        <v>40194</v>
      </c>
      <c r="H16" s="8">
        <v>56000</v>
      </c>
      <c r="I16" s="8">
        <v>61600</v>
      </c>
      <c r="J16" s="3">
        <v>46479</v>
      </c>
      <c r="K16" s="8">
        <v>8300</v>
      </c>
      <c r="L16" s="3">
        <v>5899</v>
      </c>
      <c r="M16" s="8" t="str">
        <f t="shared" si="0"/>
        <v>449 095 – 460 200</v>
      </c>
      <c r="N16" s="3">
        <f t="shared" si="1"/>
        <v>416254</v>
      </c>
    </row>
    <row r="17" spans="1:14" x14ac:dyDescent="0.25">
      <c r="A17" s="5" t="s">
        <v>12</v>
      </c>
      <c r="B17" s="8">
        <v>876120</v>
      </c>
      <c r="C17" s="8">
        <v>881580</v>
      </c>
      <c r="D17" s="3">
        <v>831552</v>
      </c>
      <c r="E17" s="8">
        <v>81200</v>
      </c>
      <c r="F17" s="8">
        <v>89320</v>
      </c>
      <c r="G17" s="3">
        <v>78608</v>
      </c>
      <c r="H17" s="8">
        <v>89400</v>
      </c>
      <c r="I17" s="8">
        <v>98340</v>
      </c>
      <c r="J17" s="3">
        <v>82559</v>
      </c>
      <c r="K17" s="8">
        <v>19600</v>
      </c>
      <c r="L17" s="3">
        <v>11155</v>
      </c>
      <c r="M17" s="8" t="str">
        <f t="shared" si="0"/>
        <v>1 066 320 – 1 088 840</v>
      </c>
      <c r="N17" s="3">
        <f t="shared" si="1"/>
        <v>1003874</v>
      </c>
    </row>
    <row r="18" spans="1:14" x14ac:dyDescent="0.25">
      <c r="A18" s="5" t="s">
        <v>13</v>
      </c>
      <c r="B18" s="8">
        <v>429975</v>
      </c>
      <c r="C18" s="8">
        <v>431730</v>
      </c>
      <c r="D18" s="3">
        <v>372427</v>
      </c>
      <c r="E18" s="8">
        <v>52200</v>
      </c>
      <c r="F18" s="8">
        <v>57420</v>
      </c>
      <c r="G18" s="3">
        <v>55059</v>
      </c>
      <c r="H18" s="8">
        <v>46800</v>
      </c>
      <c r="I18" s="8">
        <v>51480</v>
      </c>
      <c r="J18" s="3">
        <v>44681</v>
      </c>
      <c r="K18" s="8">
        <v>8550</v>
      </c>
      <c r="L18" s="3">
        <v>5139</v>
      </c>
      <c r="M18" s="8" t="str">
        <f t="shared" si="0"/>
        <v>537 525 – 549 180</v>
      </c>
      <c r="N18" s="3">
        <f t="shared" si="1"/>
        <v>477306</v>
      </c>
    </row>
    <row r="19" spans="1:14" x14ac:dyDescent="0.25">
      <c r="A19" s="5" t="s">
        <v>14</v>
      </c>
      <c r="B19" s="8">
        <v>397995</v>
      </c>
      <c r="C19" s="8">
        <v>398970</v>
      </c>
      <c r="D19" s="3">
        <v>371161</v>
      </c>
      <c r="E19" s="8">
        <v>48900</v>
      </c>
      <c r="F19" s="8">
        <v>53790</v>
      </c>
      <c r="G19" s="3">
        <v>44856</v>
      </c>
      <c r="H19" s="8">
        <v>46000</v>
      </c>
      <c r="I19" s="8">
        <v>50600</v>
      </c>
      <c r="J19" s="3">
        <v>40752</v>
      </c>
      <c r="K19" s="8">
        <v>7650</v>
      </c>
      <c r="L19" s="3">
        <v>5699</v>
      </c>
      <c r="M19" s="8" t="str">
        <f t="shared" si="0"/>
        <v>500 545 – 511 010</v>
      </c>
      <c r="N19" s="3">
        <f t="shared" si="1"/>
        <v>462468</v>
      </c>
    </row>
    <row r="20" spans="1:14" x14ac:dyDescent="0.25">
      <c r="A20" s="5" t="s">
        <v>15</v>
      </c>
      <c r="B20" s="8">
        <v>803805</v>
      </c>
      <c r="C20" s="8">
        <v>806730</v>
      </c>
      <c r="D20" s="3">
        <v>759455</v>
      </c>
      <c r="E20" s="8">
        <v>100500</v>
      </c>
      <c r="F20" s="8">
        <v>110550</v>
      </c>
      <c r="G20" s="3">
        <v>88929</v>
      </c>
      <c r="H20" s="8">
        <v>77700</v>
      </c>
      <c r="I20" s="8">
        <v>85470</v>
      </c>
      <c r="J20" s="3">
        <v>74453</v>
      </c>
      <c r="K20" s="8">
        <v>15750</v>
      </c>
      <c r="L20" s="3">
        <v>9847</v>
      </c>
      <c r="M20" s="8" t="str">
        <f t="shared" si="0"/>
        <v>997 755 – 1 018 500</v>
      </c>
      <c r="N20" s="3">
        <f t="shared" si="1"/>
        <v>932684</v>
      </c>
    </row>
    <row r="21" spans="1:14" x14ac:dyDescent="0.25">
      <c r="A21" s="6" t="s">
        <v>1</v>
      </c>
      <c r="B21" s="9">
        <v>7733700</v>
      </c>
      <c r="C21" s="9">
        <v>7767630</v>
      </c>
      <c r="D21" s="4">
        <v>7176166</v>
      </c>
      <c r="E21" s="9">
        <v>823900</v>
      </c>
      <c r="F21" s="9">
        <v>906290</v>
      </c>
      <c r="G21" s="4">
        <v>752407</v>
      </c>
      <c r="H21" s="9">
        <v>843100</v>
      </c>
      <c r="I21" s="9">
        <v>927410</v>
      </c>
      <c r="J21" s="4">
        <v>771171</v>
      </c>
      <c r="K21" s="9">
        <v>156850</v>
      </c>
      <c r="L21" s="4">
        <v>96349</v>
      </c>
      <c r="M21" s="9" t="str">
        <f t="shared" si="0"/>
        <v>9 557 550 – 9 758 180</v>
      </c>
      <c r="N21" s="4">
        <f t="shared" si="1"/>
        <v>8796093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Q2"/>
    <mergeCell ref="A3:Q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2021-07-09T00:38:43Z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