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package/2006/relationships/mea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\UZIS\COVID\210111_vakcinace\210511_vakcinace\"/>
    </mc:Choice>
  </mc:AlternateContent>
  <xr:revisionPtr revIDLastSave="0" documentId="13_ncr:1_{1225E9A0-5DDA-4C1C-8817-CF78679EC49B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CELKEM KRAJE spotřeby VAKCINY" sheetId="1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21" i="12" l="1"/>
  <c r="M20" i="12"/>
  <c r="M19" i="12"/>
  <c r="M18" i="12"/>
  <c r="M17" i="12"/>
  <c r="M16" i="12"/>
  <c r="M15" i="12"/>
  <c r="M14" i="12"/>
  <c r="M13" i="12"/>
  <c r="M12" i="12"/>
  <c r="M11" i="12"/>
  <c r="M10" i="12"/>
  <c r="M9" i="12"/>
  <c r="M8" i="12"/>
  <c r="M7" i="12"/>
  <c r="N21" i="12" l="1"/>
  <c r="N20" i="12"/>
  <c r="N19" i="12"/>
  <c r="N18" i="12"/>
  <c r="N17" i="12"/>
  <c r="N16" i="12"/>
  <c r="N15" i="12"/>
  <c r="N14" i="12"/>
  <c r="N13" i="12"/>
  <c r="N12" i="12"/>
  <c r="N11" i="12"/>
  <c r="N10" i="12"/>
  <c r="N9" i="12"/>
  <c r="N8" i="12"/>
  <c r="N7" i="12"/>
</calcChain>
</file>

<file path=xl/sharedStrings.xml><?xml version="1.0" encoding="utf-8"?>
<sst xmlns="http://schemas.openxmlformats.org/spreadsheetml/2006/main" count="38" uniqueCount="31">
  <si>
    <t>Kraj</t>
  </si>
  <si>
    <t>CELKEM</t>
  </si>
  <si>
    <t>CZ010 Hlavní město Praha</t>
  </si>
  <si>
    <t>CZ020 Středočeský kraj</t>
  </si>
  <si>
    <t>CZ031 Jihočeský kraj</t>
  </si>
  <si>
    <t>CZ032 Plzeňský kraj</t>
  </si>
  <si>
    <t>CZ041 Karlovarský kraj</t>
  </si>
  <si>
    <t>CZ042 Ústecký kraj</t>
  </si>
  <si>
    <t>CZ051 Liberecký kraj</t>
  </si>
  <si>
    <t>CZ052 Královéhradecký kraj</t>
  </si>
  <si>
    <t>CZ053 Pardubický kraj</t>
  </si>
  <si>
    <t>CZ063 Kraj Vysočina</t>
  </si>
  <si>
    <t>CZ064 Jihomoravský kraj</t>
  </si>
  <si>
    <t>CZ071 Olomoucký kraj</t>
  </si>
  <si>
    <t>CZ072 Zlínský kraj</t>
  </si>
  <si>
    <t>CZ080 Moravskoslezský kraj</t>
  </si>
  <si>
    <t>Přehled dodaných a podaných dávek vakcíny dle kraje
Zdroj dat: ISIN / COVID-19 - Informační systém infekční nemoci</t>
  </si>
  <si>
    <t>CELKOVÝ POČET DODANÝCH A PODANÝCH DÁVEK VAKCÍN dle krajů</t>
  </si>
  <si>
    <t>Comirnaty (BioNTech Manufacturing GmbH)</t>
  </si>
  <si>
    <t>Počet dodaných dávek 
při 6 na lahvičku</t>
  </si>
  <si>
    <t>Vykázaný počet podaných dávek</t>
  </si>
  <si>
    <t>Počet dodaných dávek 
při 10 na lahvičku</t>
  </si>
  <si>
    <t xml:space="preserve">Počet dodaných dávek </t>
  </si>
  <si>
    <t>Počet dodaných dávek 
při 5 na lahvičku do 17.1. a 6 od 18.1.</t>
  </si>
  <si>
    <t>Počet dodaných dávek 
při 11 na lahvičku</t>
  </si>
  <si>
    <t>VAXZEVRIA (AstraZeneca)</t>
  </si>
  <si>
    <t>COVID-19 Vaccine Moderna (Moderna Biotech Spain, S.L.)</t>
  </si>
  <si>
    <t>COVID-19 Vaccine Janssen (Johnson &amp; Johson)</t>
  </si>
  <si>
    <t>Počet dodaných dávek 
při 5 na lahvičku</t>
  </si>
  <si>
    <t>Zpracováno dne: 11.05.2021 20:02</t>
  </si>
  <si>
    <t>Stav k datu: 11.05.2021 20:02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</si>
</sst>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405]#,##0;\(#,##0\)"/>
  </numFmts>
  <fonts count="10" x14ac:knownFonts="1">
    <font>
      <sz val="11"/>
      <color rgb="FF000000"/>
      <name val="Calibri"/>
      <family val="2"/>
      <scheme val="minor"/>
    </font>
    <font>
      <sz val="11"/>
      <name val="Calibri"/>
      <family val="2"/>
      <charset val="238"/>
    </font>
    <font>
      <b/>
      <sz val="11"/>
      <color rgb="FF000000"/>
      <name val="Calibri"/>
      <family val="2"/>
      <charset val="238"/>
    </font>
    <font>
      <sz val="10"/>
      <color rgb="FF000000"/>
      <name val="Calibri"/>
      <family val="2"/>
      <charset val="238"/>
    </font>
    <font>
      <b/>
      <sz val="14"/>
      <color rgb="FF000000"/>
      <name val="Calibri"/>
      <family val="2"/>
      <charset val="238"/>
    </font>
    <font>
      <sz val="11"/>
      <color rgb="FF000000"/>
      <name val="Calibri"/>
      <family val="2"/>
      <charset val="238"/>
    </font>
    <font>
      <sz val="11"/>
      <color rgb="FF000000"/>
      <name val="Calibri"/>
      <family val="2"/>
      <scheme val="minor"/>
    </font>
    <font>
      <b/>
      <sz val="12"/>
      <color rgb="FF000000"/>
      <name val="Calibri"/>
      <family val="2"/>
      <charset val="238"/>
    </font>
    <font>
      <b/>
      <i/>
      <sz val="11"/>
      <color rgb="FF000000"/>
      <name val="Calibri"/>
      <family val="2"/>
      <charset val="238"/>
    </font>
    <font>
      <i/>
      <sz val="11"/>
      <color rgb="FF000000"/>
      <name val="Calibri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</fills>
  <borders count="5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/>
      <top style="thin">
        <color rgb="FFD3D3D3"/>
      </top>
      <bottom style="thin">
        <color rgb="FFD3D3D3"/>
      </bottom>
      <diagonal/>
    </border>
    <border>
      <left/>
      <right/>
      <top style="thin">
        <color rgb="FFD3D3D3"/>
      </top>
      <bottom style="thin">
        <color rgb="FFD3D3D3"/>
      </bottom>
      <diagonal/>
    </border>
    <border>
      <left/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2">
    <xf numFmtId="0" fontId="0" fillId="0" borderId="0"/>
    <xf numFmtId="0" fontId="6" fillId="0" borderId="0"/>
  </cellStyleXfs>
  <cellXfs count="16">
    <xf numFmtId="0" fontId="1" fillId="0" borderId="0" xfId="0" applyFont="1" applyFill="1" applyBorder="1"/>
    <xf numFmtId="0" fontId="2" fillId="2" borderId="1" xfId="1" applyFont="1" applyFill="1" applyBorder="1" applyAlignment="1">
      <alignment horizontal="center" vertical="center" wrapText="1" readingOrder="1"/>
    </xf>
    <xf numFmtId="0" fontId="1" fillId="0" borderId="0" xfId="0" applyFont="1"/>
    <xf numFmtId="164" fontId="5" fillId="0" borderId="1" xfId="1" applyNumberFormat="1" applyFont="1" applyBorder="1" applyAlignment="1">
      <alignment horizontal="center" vertical="center" wrapText="1" readingOrder="1"/>
    </xf>
    <xf numFmtId="164" fontId="2" fillId="0" borderId="1" xfId="1" applyNumberFormat="1" applyFont="1" applyBorder="1" applyAlignment="1">
      <alignment horizontal="center" vertical="center" wrapText="1" readingOrder="1"/>
    </xf>
    <xf numFmtId="0" fontId="5" fillId="0" borderId="1" xfId="1" applyFont="1" applyBorder="1" applyAlignment="1">
      <alignment horizontal="left" vertical="center" readingOrder="1"/>
    </xf>
    <xf numFmtId="0" fontId="2" fillId="0" borderId="1" xfId="1" applyFont="1" applyBorder="1" applyAlignment="1">
      <alignment horizontal="left" vertical="center" readingOrder="1"/>
    </xf>
    <xf numFmtId="0" fontId="8" fillId="2" borderId="1" xfId="1" applyFont="1" applyFill="1" applyBorder="1" applyAlignment="1">
      <alignment horizontal="center" vertical="center" wrapText="1" readingOrder="1"/>
    </xf>
    <xf numFmtId="164" fontId="9" fillId="0" borderId="1" xfId="1" applyNumberFormat="1" applyFont="1" applyBorder="1" applyAlignment="1">
      <alignment horizontal="center" vertical="center" wrapText="1" readingOrder="1"/>
    </xf>
    <xf numFmtId="164" fontId="8" fillId="0" borderId="1" xfId="1" applyNumberFormat="1" applyFont="1" applyBorder="1" applyAlignment="1">
      <alignment horizontal="center" vertical="center" wrapText="1" readingOrder="1"/>
    </xf>
    <xf numFmtId="0" fontId="2" fillId="0" borderId="0" xfId="1" applyFont="1" applyAlignment="1">
      <alignment horizontal="left" vertical="top" wrapText="1" readingOrder="1"/>
    </xf>
    <xf numFmtId="0" fontId="3" fillId="0" borderId="0" xfId="1" applyFont="1" applyAlignment="1">
      <alignment horizontal="left" vertical="center" wrapText="1" readingOrder="1"/>
    </xf>
    <xf numFmtId="0" fontId="4" fillId="0" borderId="0" xfId="1" applyFont="1" applyAlignment="1">
      <alignment horizontal="left" vertical="center" wrapText="1" readingOrder="1"/>
    </xf>
    <xf numFmtId="0" fontId="7" fillId="2" borderId="2" xfId="1" applyFont="1" applyFill="1" applyBorder="1" applyAlignment="1">
      <alignment horizontal="center" vertical="center" wrapText="1" readingOrder="1"/>
    </xf>
    <xf numFmtId="0" fontId="7" fillId="2" borderId="3" xfId="1" applyFont="1" applyFill="1" applyBorder="1" applyAlignment="1">
      <alignment horizontal="center" vertical="center" wrapText="1" readingOrder="1"/>
    </xf>
    <xf numFmtId="0" fontId="7" fillId="2" borderId="4" xfId="1" applyFont="1" applyFill="1" applyBorder="1" applyAlignment="1">
      <alignment horizontal="center" vertical="center" wrapText="1" readingOrder="1"/>
    </xf>
  </cellXfs>
  <cellStyles count="2">
    <cellStyle name="Normal" xfId="1" xr:uid="{00000000-0005-0000-0000-000000000000}"/>
    <cellStyle name="Normální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C0C0C0"/>
      <rgbColor rgb="00D3D3D3"/>
      <rgbColor rgb="00FF00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FFFFFF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1"/>
  <sheetViews>
    <sheetView tabSelected="1" zoomScaleNormal="100" workbookViewId="0">
      <pane ySplit="6" topLeftCell="A7" activePane="bottomLeft" state="frozen"/>
      <selection pane="bottomLeft" activeCell="A6" sqref="A6"/>
    </sheetView>
  </sheetViews>
  <sheetFormatPr defaultRowHeight="15" x14ac:dyDescent="0.25"/>
  <cols>
    <col min="1" max="1" width="25.7109375" style="2" customWidth="1"/>
    <col min="2" max="2" width="19.28515625" style="2" customWidth="1"/>
    <col min="3" max="12" width="16.140625" style="2" customWidth="1"/>
    <col min="13" max="13" width="20.7109375" style="2" customWidth="1"/>
    <col min="14" max="14" width="16.140625" style="2" customWidth="1"/>
    <col min="15" max="16384" width="9.140625" style="2"/>
  </cols>
  <sheetData>
    <row r="1" spans="1:14" ht="33" customHeight="1" x14ac:dyDescent="0.25">
      <c r="A1" s="10" t="s">
        <v>16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4" x14ac:dyDescent="0.25">
      <c r="A2" s="11" t="s">
        <v>29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</row>
    <row r="3" spans="1:14" x14ac:dyDescent="0.25">
      <c r="A3" s="11" t="s">
        <v>30</v>
      </c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</row>
    <row r="4" spans="1:14" ht="18.75" x14ac:dyDescent="0.25">
      <c r="A4" s="12" t="s">
        <v>17</v>
      </c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</row>
    <row r="5" spans="1:14" ht="32.25" customHeight="1" x14ac:dyDescent="0.25">
      <c r="A5" s="1"/>
      <c r="B5" s="13" t="s">
        <v>18</v>
      </c>
      <c r="C5" s="14"/>
      <c r="D5" s="15"/>
      <c r="E5" s="13" t="s">
        <v>26</v>
      </c>
      <c r="F5" s="14"/>
      <c r="G5" s="15"/>
      <c r="H5" s="13" t="s">
        <v>25</v>
      </c>
      <c r="I5" s="14"/>
      <c r="J5" s="15"/>
      <c r="K5" s="13" t="s">
        <v>27</v>
      </c>
      <c r="L5" s="15"/>
      <c r="M5" s="13" t="s">
        <v>1</v>
      </c>
      <c r="N5" s="15"/>
    </row>
    <row r="6" spans="1:14" ht="60" x14ac:dyDescent="0.25">
      <c r="A6" s="1" t="s">
        <v>0</v>
      </c>
      <c r="B6" s="7" t="s">
        <v>23</v>
      </c>
      <c r="C6" s="7" t="s">
        <v>19</v>
      </c>
      <c r="D6" s="1" t="s">
        <v>20</v>
      </c>
      <c r="E6" s="7" t="s">
        <v>21</v>
      </c>
      <c r="F6" s="7" t="s">
        <v>24</v>
      </c>
      <c r="G6" s="1" t="s">
        <v>20</v>
      </c>
      <c r="H6" s="7" t="s">
        <v>21</v>
      </c>
      <c r="I6" s="7" t="s">
        <v>24</v>
      </c>
      <c r="J6" s="1" t="s">
        <v>20</v>
      </c>
      <c r="K6" s="7" t="s">
        <v>28</v>
      </c>
      <c r="L6" s="1" t="s">
        <v>20</v>
      </c>
      <c r="M6" s="7" t="s">
        <v>22</v>
      </c>
      <c r="N6" s="1" t="s">
        <v>20</v>
      </c>
    </row>
    <row r="7" spans="1:14" x14ac:dyDescent="0.25">
      <c r="A7" s="5" t="s">
        <v>2</v>
      </c>
      <c r="B7" s="8">
        <v>535665</v>
      </c>
      <c r="C7" s="8">
        <v>546390</v>
      </c>
      <c r="D7" s="3">
        <v>514463</v>
      </c>
      <c r="E7" s="8">
        <v>51800</v>
      </c>
      <c r="F7" s="8">
        <v>56980</v>
      </c>
      <c r="G7" s="3">
        <v>47906</v>
      </c>
      <c r="H7" s="8">
        <v>71000</v>
      </c>
      <c r="I7" s="8">
        <v>78100</v>
      </c>
      <c r="J7" s="3">
        <v>43714</v>
      </c>
      <c r="K7" s="8">
        <v>3600</v>
      </c>
      <c r="L7" s="3">
        <v>2136</v>
      </c>
      <c r="M7" s="8" t="str">
        <f>FIXED(B7+E7+H7+K7,0)&amp;" – "&amp;FIXED(C7+F7+I7+K7,0)</f>
        <v>662 065 – 685 070</v>
      </c>
      <c r="N7" s="3">
        <f>D7+G7+J7+L7</f>
        <v>608219</v>
      </c>
    </row>
    <row r="8" spans="1:14" x14ac:dyDescent="0.25">
      <c r="A8" s="5" t="s">
        <v>3</v>
      </c>
      <c r="B8" s="8">
        <v>348465</v>
      </c>
      <c r="C8" s="8">
        <v>351000</v>
      </c>
      <c r="D8" s="3">
        <v>315207</v>
      </c>
      <c r="E8" s="8">
        <v>52700</v>
      </c>
      <c r="F8" s="8">
        <v>57970</v>
      </c>
      <c r="G8" s="3">
        <v>41010</v>
      </c>
      <c r="H8" s="8">
        <v>69300</v>
      </c>
      <c r="I8" s="8">
        <v>76230</v>
      </c>
      <c r="J8" s="3">
        <v>55066</v>
      </c>
      <c r="K8" s="8">
        <v>3500</v>
      </c>
      <c r="L8" s="3">
        <v>2763</v>
      </c>
      <c r="M8" s="8" t="str">
        <f t="shared" ref="M8:M21" si="0">FIXED(B8+E8+H8+K8,0)&amp;" – "&amp;FIXED(C8+F8+I8+K8,0)</f>
        <v>473 965 – 488 700</v>
      </c>
      <c r="N8" s="3">
        <f t="shared" ref="N8:N21" si="1">D8+G8+J8+L8</f>
        <v>414046</v>
      </c>
    </row>
    <row r="9" spans="1:14" x14ac:dyDescent="0.25">
      <c r="A9" s="5" t="s">
        <v>4</v>
      </c>
      <c r="B9" s="8">
        <v>187590</v>
      </c>
      <c r="C9" s="8">
        <v>189540</v>
      </c>
      <c r="D9" s="3">
        <v>190286</v>
      </c>
      <c r="E9" s="8">
        <v>27000</v>
      </c>
      <c r="F9" s="8">
        <v>29700</v>
      </c>
      <c r="G9" s="3">
        <v>22472</v>
      </c>
      <c r="H9" s="8">
        <v>30000</v>
      </c>
      <c r="I9" s="8">
        <v>33000</v>
      </c>
      <c r="J9" s="3">
        <v>24011</v>
      </c>
      <c r="K9" s="8">
        <v>1150</v>
      </c>
      <c r="L9" s="3">
        <v>472</v>
      </c>
      <c r="M9" s="8" t="str">
        <f t="shared" si="0"/>
        <v>245 740 – 253 390</v>
      </c>
      <c r="N9" s="3">
        <f t="shared" si="1"/>
        <v>237241</v>
      </c>
    </row>
    <row r="10" spans="1:14" x14ac:dyDescent="0.25">
      <c r="A10" s="5" t="s">
        <v>5</v>
      </c>
      <c r="B10" s="8">
        <v>167895</v>
      </c>
      <c r="C10" s="8">
        <v>169650</v>
      </c>
      <c r="D10" s="3">
        <v>170027</v>
      </c>
      <c r="E10" s="8">
        <v>20100</v>
      </c>
      <c r="F10" s="8">
        <v>22110</v>
      </c>
      <c r="G10" s="3">
        <v>16309</v>
      </c>
      <c r="H10" s="8">
        <v>27400</v>
      </c>
      <c r="I10" s="8">
        <v>30140</v>
      </c>
      <c r="J10" s="3">
        <v>21136</v>
      </c>
      <c r="K10" s="8">
        <v>1600</v>
      </c>
      <c r="L10" s="3">
        <v>954</v>
      </c>
      <c r="M10" s="8" t="str">
        <f t="shared" si="0"/>
        <v>216 995 – 223 500</v>
      </c>
      <c r="N10" s="3">
        <f t="shared" si="1"/>
        <v>208426</v>
      </c>
    </row>
    <row r="11" spans="1:14" x14ac:dyDescent="0.25">
      <c r="A11" s="5" t="s">
        <v>6</v>
      </c>
      <c r="B11" s="8">
        <v>85995</v>
      </c>
      <c r="C11" s="8">
        <v>86580</v>
      </c>
      <c r="D11" s="3">
        <v>74662</v>
      </c>
      <c r="E11" s="8">
        <v>12800</v>
      </c>
      <c r="F11" s="8">
        <v>14080</v>
      </c>
      <c r="G11" s="3">
        <v>9525</v>
      </c>
      <c r="H11" s="8">
        <v>30500</v>
      </c>
      <c r="I11" s="8">
        <v>33550</v>
      </c>
      <c r="J11" s="3">
        <v>23579</v>
      </c>
      <c r="K11" s="8">
        <v>300</v>
      </c>
      <c r="L11" s="3">
        <v>191</v>
      </c>
      <c r="M11" s="8" t="str">
        <f t="shared" si="0"/>
        <v>129 595 – 134 510</v>
      </c>
      <c r="N11" s="3">
        <f t="shared" si="1"/>
        <v>107957</v>
      </c>
    </row>
    <row r="12" spans="1:14" x14ac:dyDescent="0.25">
      <c r="A12" s="5" t="s">
        <v>7</v>
      </c>
      <c r="B12" s="8">
        <v>226980</v>
      </c>
      <c r="C12" s="8">
        <v>228150</v>
      </c>
      <c r="D12" s="3">
        <v>215842</v>
      </c>
      <c r="E12" s="8">
        <v>35900</v>
      </c>
      <c r="F12" s="8">
        <v>39490</v>
      </c>
      <c r="G12" s="3">
        <v>25249</v>
      </c>
      <c r="H12" s="8">
        <v>37800</v>
      </c>
      <c r="I12" s="8">
        <v>41580</v>
      </c>
      <c r="J12" s="3">
        <v>28371</v>
      </c>
      <c r="K12" s="8">
        <v>1800</v>
      </c>
      <c r="L12" s="3">
        <v>1338</v>
      </c>
      <c r="M12" s="8" t="str">
        <f t="shared" si="0"/>
        <v>302 480 – 311 020</v>
      </c>
      <c r="N12" s="3">
        <f t="shared" si="1"/>
        <v>270800</v>
      </c>
    </row>
    <row r="13" spans="1:14" x14ac:dyDescent="0.25">
      <c r="A13" s="5" t="s">
        <v>8</v>
      </c>
      <c r="B13" s="8">
        <v>125385</v>
      </c>
      <c r="C13" s="8">
        <v>126360</v>
      </c>
      <c r="D13" s="3">
        <v>117271</v>
      </c>
      <c r="E13" s="8">
        <v>18600</v>
      </c>
      <c r="F13" s="8">
        <v>20460</v>
      </c>
      <c r="G13" s="3">
        <v>14405</v>
      </c>
      <c r="H13" s="8">
        <v>20300</v>
      </c>
      <c r="I13" s="8">
        <v>22330</v>
      </c>
      <c r="J13" s="3">
        <v>14969</v>
      </c>
      <c r="K13" s="8">
        <v>900</v>
      </c>
      <c r="L13" s="3">
        <v>551</v>
      </c>
      <c r="M13" s="8" t="str">
        <f t="shared" si="0"/>
        <v>165 185 – 170 050</v>
      </c>
      <c r="N13" s="3">
        <f t="shared" si="1"/>
        <v>147196</v>
      </c>
    </row>
    <row r="14" spans="1:14" x14ac:dyDescent="0.25">
      <c r="A14" s="5" t="s">
        <v>9</v>
      </c>
      <c r="B14" s="8">
        <v>164775</v>
      </c>
      <c r="C14" s="8">
        <v>166140</v>
      </c>
      <c r="D14" s="3">
        <v>164403</v>
      </c>
      <c r="E14" s="8">
        <v>24200</v>
      </c>
      <c r="F14" s="8">
        <v>26620</v>
      </c>
      <c r="G14" s="3">
        <v>21582</v>
      </c>
      <c r="H14" s="8">
        <v>31600</v>
      </c>
      <c r="I14" s="8">
        <v>34760</v>
      </c>
      <c r="J14" s="3">
        <v>26319</v>
      </c>
      <c r="K14" s="8">
        <v>1500</v>
      </c>
      <c r="L14" s="3">
        <v>1092</v>
      </c>
      <c r="M14" s="8" t="str">
        <f t="shared" si="0"/>
        <v>222 075 – 229 020</v>
      </c>
      <c r="N14" s="3">
        <f t="shared" si="1"/>
        <v>213396</v>
      </c>
    </row>
    <row r="15" spans="1:14" x14ac:dyDescent="0.25">
      <c r="A15" s="5" t="s">
        <v>10</v>
      </c>
      <c r="B15" s="8">
        <v>140790</v>
      </c>
      <c r="C15" s="8">
        <v>141570</v>
      </c>
      <c r="D15" s="3">
        <v>127808</v>
      </c>
      <c r="E15" s="8">
        <v>23400</v>
      </c>
      <c r="F15" s="8">
        <v>25740</v>
      </c>
      <c r="G15" s="3">
        <v>17718</v>
      </c>
      <c r="H15" s="8">
        <v>24800</v>
      </c>
      <c r="I15" s="8">
        <v>27280</v>
      </c>
      <c r="J15" s="3">
        <v>18268</v>
      </c>
      <c r="K15" s="8">
        <v>1550</v>
      </c>
      <c r="L15" s="3">
        <v>1173</v>
      </c>
      <c r="M15" s="8" t="str">
        <f t="shared" si="0"/>
        <v>190 540 – 196 140</v>
      </c>
      <c r="N15" s="3">
        <f t="shared" si="1"/>
        <v>164967</v>
      </c>
    </row>
    <row r="16" spans="1:14" x14ac:dyDescent="0.25">
      <c r="A16" s="5" t="s">
        <v>11</v>
      </c>
      <c r="B16" s="8">
        <v>138255</v>
      </c>
      <c r="C16" s="8">
        <v>139230</v>
      </c>
      <c r="D16" s="3">
        <v>132706</v>
      </c>
      <c r="E16" s="8">
        <v>22000</v>
      </c>
      <c r="F16" s="8">
        <v>24200</v>
      </c>
      <c r="G16" s="3">
        <v>15613</v>
      </c>
      <c r="H16" s="8">
        <v>28400</v>
      </c>
      <c r="I16" s="8">
        <v>31240</v>
      </c>
      <c r="J16" s="3">
        <v>24842</v>
      </c>
      <c r="K16" s="8">
        <v>1400</v>
      </c>
      <c r="L16" s="3">
        <v>1012</v>
      </c>
      <c r="M16" s="8" t="str">
        <f t="shared" si="0"/>
        <v>190 055 – 196 070</v>
      </c>
      <c r="N16" s="3">
        <f t="shared" si="1"/>
        <v>174173</v>
      </c>
    </row>
    <row r="17" spans="1:14" x14ac:dyDescent="0.25">
      <c r="A17" s="5" t="s">
        <v>12</v>
      </c>
      <c r="B17" s="8">
        <v>370679.99999978999</v>
      </c>
      <c r="C17" s="8">
        <v>376139.99999978999</v>
      </c>
      <c r="D17" s="3">
        <v>345572</v>
      </c>
      <c r="E17" s="8">
        <v>51200</v>
      </c>
      <c r="F17" s="8">
        <v>56320</v>
      </c>
      <c r="G17" s="3">
        <v>41382</v>
      </c>
      <c r="H17" s="8">
        <v>55700</v>
      </c>
      <c r="I17" s="8">
        <v>61270</v>
      </c>
      <c r="J17" s="3">
        <v>44119</v>
      </c>
      <c r="K17" s="8">
        <v>3000</v>
      </c>
      <c r="L17" s="3">
        <v>2366</v>
      </c>
      <c r="M17" s="8" t="str">
        <f t="shared" si="0"/>
        <v>480 580 – 496 730</v>
      </c>
      <c r="N17" s="3">
        <f t="shared" si="1"/>
        <v>433439</v>
      </c>
    </row>
    <row r="18" spans="1:14" x14ac:dyDescent="0.25">
      <c r="A18" s="5" t="s">
        <v>13</v>
      </c>
      <c r="B18" s="8">
        <v>181935</v>
      </c>
      <c r="C18" s="8">
        <v>183690</v>
      </c>
      <c r="D18" s="3">
        <v>164494</v>
      </c>
      <c r="E18" s="8">
        <v>31900</v>
      </c>
      <c r="F18" s="8">
        <v>35090</v>
      </c>
      <c r="G18" s="3">
        <v>28987</v>
      </c>
      <c r="H18" s="8">
        <v>30300</v>
      </c>
      <c r="I18" s="8">
        <v>33330</v>
      </c>
      <c r="J18" s="3">
        <v>24509</v>
      </c>
      <c r="K18" s="8">
        <v>1200</v>
      </c>
      <c r="L18" s="3">
        <v>872</v>
      </c>
      <c r="M18" s="8" t="str">
        <f t="shared" si="0"/>
        <v>245 335 – 253 310</v>
      </c>
      <c r="N18" s="3">
        <f t="shared" si="1"/>
        <v>218862</v>
      </c>
    </row>
    <row r="19" spans="1:14" x14ac:dyDescent="0.25">
      <c r="A19" s="5" t="s">
        <v>14</v>
      </c>
      <c r="B19" s="8">
        <v>159315</v>
      </c>
      <c r="C19" s="8">
        <v>160290</v>
      </c>
      <c r="D19" s="3">
        <v>157122</v>
      </c>
      <c r="E19" s="8">
        <v>26600</v>
      </c>
      <c r="F19" s="8">
        <v>29260</v>
      </c>
      <c r="G19" s="3">
        <v>22771</v>
      </c>
      <c r="H19" s="8">
        <v>28100</v>
      </c>
      <c r="I19" s="8">
        <v>30910</v>
      </c>
      <c r="J19" s="3">
        <v>23116</v>
      </c>
      <c r="K19" s="8">
        <v>2200</v>
      </c>
      <c r="L19" s="3">
        <v>1575</v>
      </c>
      <c r="M19" s="8" t="str">
        <f t="shared" si="0"/>
        <v>216 215 – 222 660</v>
      </c>
      <c r="N19" s="3">
        <f t="shared" si="1"/>
        <v>204584</v>
      </c>
    </row>
    <row r="20" spans="1:14" x14ac:dyDescent="0.25">
      <c r="A20" s="5" t="s">
        <v>15</v>
      </c>
      <c r="B20" s="8">
        <v>324105.00000021001</v>
      </c>
      <c r="C20" s="8">
        <v>327030.00000021001</v>
      </c>
      <c r="D20" s="3">
        <v>324015</v>
      </c>
      <c r="E20" s="8">
        <v>62600</v>
      </c>
      <c r="F20" s="8">
        <v>68860</v>
      </c>
      <c r="G20" s="3">
        <v>45406</v>
      </c>
      <c r="H20" s="8">
        <v>56000</v>
      </c>
      <c r="I20" s="8">
        <v>61600</v>
      </c>
      <c r="J20" s="3">
        <v>40525</v>
      </c>
      <c r="K20" s="8">
        <v>2450</v>
      </c>
      <c r="L20" s="3">
        <v>1876</v>
      </c>
      <c r="M20" s="8" t="str">
        <f t="shared" si="0"/>
        <v>445 155 – 459 940</v>
      </c>
      <c r="N20" s="3">
        <f t="shared" si="1"/>
        <v>411822</v>
      </c>
    </row>
    <row r="21" spans="1:14" x14ac:dyDescent="0.25">
      <c r="A21" s="6" t="s">
        <v>1</v>
      </c>
      <c r="B21" s="9">
        <v>3157830</v>
      </c>
      <c r="C21" s="9">
        <v>3191760</v>
      </c>
      <c r="D21" s="4">
        <v>3013878</v>
      </c>
      <c r="E21" s="9">
        <v>460800</v>
      </c>
      <c r="F21" s="9">
        <v>506880</v>
      </c>
      <c r="G21" s="4">
        <v>370335</v>
      </c>
      <c r="H21" s="9">
        <v>541200</v>
      </c>
      <c r="I21" s="9">
        <v>595320</v>
      </c>
      <c r="J21" s="4">
        <v>412544</v>
      </c>
      <c r="K21" s="9">
        <v>26150</v>
      </c>
      <c r="L21" s="4">
        <v>18371</v>
      </c>
      <c r="M21" s="9" t="str">
        <f t="shared" si="0"/>
        <v>4 185 980 – 4 320 110</v>
      </c>
      <c r="N21" s="4">
        <f t="shared" si="1"/>
        <v>3815128</v>
      </c>
    </row>
  </sheetData>
  <mergeCells count="9">
    <mergeCell ref="A1:N1"/>
    <mergeCell ref="A2:N2"/>
    <mergeCell ref="A3:N3"/>
    <mergeCell ref="A4:N4"/>
    <mergeCell ref="B5:D5"/>
    <mergeCell ref="E5:G5"/>
    <mergeCell ref="H5:J5"/>
    <mergeCell ref="M5:N5"/>
    <mergeCell ref="K5:L5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0</Pages>
  <Words>0</Words>
  <Characters>0</Characters>
  <Application>Microsoft Excel</Application>
  <DocSecurity>0</DocSecurity>
  <Lines>0</Lines>
  <Paragraphs>0</Paragraphs>
  <Slides>0</Slides>
  <Notes>0</Notes>
  <HiddenSlides>0</HiddenSlides>
  <MMClips>0</MMClips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CELKEM KRAJE spotřeby VAKCINY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Ladislav Dušek</dc:creator>
  <cp:lastModifiedBy>Mužík Jan RNDr. Ph.D.</cp:lastModifiedBy>
  <dcterms:created xsi:type="dcterms:W3CDTF">2021-02-19T02:38:45Z</dcterms:created>
  <dcterms:modified xsi:type="dcterms:W3CDTF">2021-05-11T20:36:01Z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