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package/2006/relationships/mea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\UZIS\COVID\210111_vakcinace\210528_vakcinace\"/>
    </mc:Choice>
  </mc:AlternateContent>
  <xr:revisionPtr revIDLastSave="0" documentId="13_ncr:1_{56FFE826-CB25-4108-A2F4-EF17FCE96C38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CELKEM KRAJE spotřeby VAKCINY" sheetId="1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21" i="12" l="1"/>
  <c r="M20" i="12"/>
  <c r="M19" i="12"/>
  <c r="M18" i="12"/>
  <c r="M17" i="12"/>
  <c r="M16" i="12"/>
  <c r="M15" i="12"/>
  <c r="M14" i="12"/>
  <c r="M13" i="12"/>
  <c r="M12" i="12"/>
  <c r="M11" i="12"/>
  <c r="M10" i="12"/>
  <c r="M9" i="12"/>
  <c r="M8" i="12"/>
  <c r="M7" i="12"/>
  <c r="N21" i="12" l="1"/>
  <c r="N20" i="12"/>
  <c r="N19" i="12"/>
  <c r="N18" i="12"/>
  <c r="N17" i="12"/>
  <c r="N16" i="12"/>
  <c r="N15" i="12"/>
  <c r="N14" i="12"/>
  <c r="N13" i="12"/>
  <c r="N12" i="12"/>
  <c r="N11" i="12"/>
  <c r="N10" i="12"/>
  <c r="N9" i="12"/>
  <c r="N8" i="12"/>
  <c r="N7" i="12"/>
</calcChain>
</file>

<file path=xl/sharedStrings.xml><?xml version="1.0" encoding="utf-8"?>
<sst xmlns="http://schemas.openxmlformats.org/spreadsheetml/2006/main" count="38" uniqueCount="31">
  <si>
    <t>Kraj</t>
  </si>
  <si>
    <t>CELKEM</t>
  </si>
  <si>
    <t>CZ010 Hlavní město Praha</t>
  </si>
  <si>
    <t>CZ020 Středočeský kraj</t>
  </si>
  <si>
    <t>CZ031 Jihočeský kraj</t>
  </si>
  <si>
    <t>CZ032 Plzeňský kraj</t>
  </si>
  <si>
    <t>CZ041 Karlovarský kraj</t>
  </si>
  <si>
    <t>CZ042 Ústecký kraj</t>
  </si>
  <si>
    <t>CZ051 Liberecký kraj</t>
  </si>
  <si>
    <t>CZ052 Královéhradecký kraj</t>
  </si>
  <si>
    <t>CZ053 Pardubický kraj</t>
  </si>
  <si>
    <t>CZ063 Kraj Vysočina</t>
  </si>
  <si>
    <t>CZ064 Jihomoravský kraj</t>
  </si>
  <si>
    <t>CZ071 Olomoucký kraj</t>
  </si>
  <si>
    <t>CZ072 Zlínský kraj</t>
  </si>
  <si>
    <t>CZ080 Moravskoslezský kraj</t>
  </si>
  <si>
    <t>Přehled dodaných a podaných dávek vakcíny dle kraje
Zdroj dat: ISIN / COVID-19 - Informační systém infekční nemoci</t>
  </si>
  <si>
    <t>CELKOVÝ POČET DODANÝCH A PODANÝCH DÁVEK VAKCÍN dle krajů</t>
  </si>
  <si>
    <t>Comirnaty (BioNTech Manufacturing GmbH)</t>
  </si>
  <si>
    <t>Počet dodaných dávek 
při 6 na lahvičku</t>
  </si>
  <si>
    <t>Vykázaný počet podaných dávek</t>
  </si>
  <si>
    <t>Počet dodaných dávek 
při 10 na lahvičku</t>
  </si>
  <si>
    <t xml:space="preserve">Počet dodaných dávek </t>
  </si>
  <si>
    <t>Počet dodaných dávek 
při 5 na lahvičku do 17.1. a 6 od 18.1.</t>
  </si>
  <si>
    <t>Počet dodaných dávek 
při 11 na lahvičku</t>
  </si>
  <si>
    <t>VAXZEVRIA (AstraZeneca)</t>
  </si>
  <si>
    <t>COVID-19 Vaccine Moderna (Moderna Biotech Spain, S.L.)</t>
  </si>
  <si>
    <t>COVID-19 Vaccine Janssen (Johnson &amp; Johson)</t>
  </si>
  <si>
    <t>Počet dodaných dávek 
při 5 na lahvičku</t>
  </si>
  <si>
    <t>Zpracováno dne: 28.05.2021 20:02</t>
  </si>
  <si>
    <t>Stav k datu: 28.05.2021 20:02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</si>
</sst>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405]#,##0;\(#,##0\)"/>
  </numFmts>
  <fonts count="10" x14ac:knownFonts="1">
    <font>
      <sz val="11"/>
      <color rgb="FF000000"/>
      <name val="Calibri"/>
      <family val="2"/>
      <scheme val="minor"/>
    </font>
    <font>
      <sz val="11"/>
      <name val="Calibri"/>
      <family val="2"/>
      <charset val="238"/>
    </font>
    <font>
      <b/>
      <sz val="11"/>
      <color rgb="FF000000"/>
      <name val="Calibri"/>
      <family val="2"/>
      <charset val="238"/>
    </font>
    <font>
      <sz val="10"/>
      <color rgb="FF000000"/>
      <name val="Calibri"/>
      <family val="2"/>
      <charset val="238"/>
    </font>
    <font>
      <b/>
      <sz val="14"/>
      <color rgb="FF000000"/>
      <name val="Calibri"/>
      <family val="2"/>
      <charset val="238"/>
    </font>
    <font>
      <sz val="11"/>
      <color rgb="FF000000"/>
      <name val="Calibri"/>
      <family val="2"/>
      <charset val="238"/>
    </font>
    <font>
      <sz val="11"/>
      <color rgb="FF000000"/>
      <name val="Calibri"/>
      <family val="2"/>
      <scheme val="minor"/>
    </font>
    <font>
      <b/>
      <sz val="12"/>
      <color rgb="FF000000"/>
      <name val="Calibri"/>
      <family val="2"/>
      <charset val="238"/>
    </font>
    <font>
      <b/>
      <i/>
      <sz val="11"/>
      <color rgb="FF000000"/>
      <name val="Calibri"/>
      <family val="2"/>
      <charset val="238"/>
    </font>
    <font>
      <i/>
      <sz val="11"/>
      <color rgb="FF000000"/>
      <name val="Calibri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</fills>
  <borders count="5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/>
      <top style="thin">
        <color rgb="FFD3D3D3"/>
      </top>
      <bottom style="thin">
        <color rgb="FFD3D3D3"/>
      </bottom>
      <diagonal/>
    </border>
    <border>
      <left/>
      <right/>
      <top style="thin">
        <color rgb="FFD3D3D3"/>
      </top>
      <bottom style="thin">
        <color rgb="FFD3D3D3"/>
      </bottom>
      <diagonal/>
    </border>
    <border>
      <left/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2">
    <xf numFmtId="0" fontId="0" fillId="0" borderId="0"/>
    <xf numFmtId="0" fontId="6" fillId="0" borderId="0"/>
  </cellStyleXfs>
  <cellXfs count="16">
    <xf numFmtId="0" fontId="1" fillId="0" borderId="0" xfId="0" applyFont="1" applyFill="1" applyBorder="1"/>
    <xf numFmtId="0" fontId="2" fillId="2" borderId="1" xfId="1" applyFont="1" applyFill="1" applyBorder="1" applyAlignment="1">
      <alignment horizontal="center" vertical="center" wrapText="1" readingOrder="1"/>
    </xf>
    <xf numFmtId="0" fontId="1" fillId="0" borderId="0" xfId="0" applyFont="1"/>
    <xf numFmtId="164" fontId="5" fillId="0" borderId="1" xfId="1" applyNumberFormat="1" applyFont="1" applyBorder="1" applyAlignment="1">
      <alignment horizontal="center" vertical="center" wrapText="1" readingOrder="1"/>
    </xf>
    <xf numFmtId="164" fontId="2" fillId="0" borderId="1" xfId="1" applyNumberFormat="1" applyFont="1" applyBorder="1" applyAlignment="1">
      <alignment horizontal="center" vertical="center" wrapText="1" readingOrder="1"/>
    </xf>
    <xf numFmtId="0" fontId="5" fillId="0" borderId="1" xfId="1" applyFont="1" applyBorder="1" applyAlignment="1">
      <alignment horizontal="left" vertical="center" readingOrder="1"/>
    </xf>
    <xf numFmtId="0" fontId="2" fillId="0" borderId="1" xfId="1" applyFont="1" applyBorder="1" applyAlignment="1">
      <alignment horizontal="left" vertical="center" readingOrder="1"/>
    </xf>
    <xf numFmtId="0" fontId="8" fillId="2" borderId="1" xfId="1" applyFont="1" applyFill="1" applyBorder="1" applyAlignment="1">
      <alignment horizontal="center" vertical="center" wrapText="1" readingOrder="1"/>
    </xf>
    <xf numFmtId="164" fontId="9" fillId="0" borderId="1" xfId="1" applyNumberFormat="1" applyFont="1" applyBorder="1" applyAlignment="1">
      <alignment horizontal="center" vertical="center" wrapText="1" readingOrder="1"/>
    </xf>
    <xf numFmtId="164" fontId="8" fillId="0" borderId="1" xfId="1" applyNumberFormat="1" applyFont="1" applyBorder="1" applyAlignment="1">
      <alignment horizontal="center" vertical="center" wrapText="1" readingOrder="1"/>
    </xf>
    <xf numFmtId="0" fontId="2" fillId="0" borderId="0" xfId="1" applyFont="1" applyAlignment="1">
      <alignment horizontal="left" vertical="top" wrapText="1" readingOrder="1"/>
    </xf>
    <xf numFmtId="0" fontId="3" fillId="0" borderId="0" xfId="1" applyFont="1" applyAlignment="1">
      <alignment horizontal="left" vertical="center" wrapText="1" readingOrder="1"/>
    </xf>
    <xf numFmtId="0" fontId="4" fillId="0" borderId="0" xfId="1" applyFont="1" applyAlignment="1">
      <alignment horizontal="left" vertical="center" wrapText="1" readingOrder="1"/>
    </xf>
    <xf numFmtId="0" fontId="7" fillId="2" borderId="2" xfId="1" applyFont="1" applyFill="1" applyBorder="1" applyAlignment="1">
      <alignment horizontal="center" vertical="center" wrapText="1" readingOrder="1"/>
    </xf>
    <xf numFmtId="0" fontId="7" fillId="2" borderId="3" xfId="1" applyFont="1" applyFill="1" applyBorder="1" applyAlignment="1">
      <alignment horizontal="center" vertical="center" wrapText="1" readingOrder="1"/>
    </xf>
    <xf numFmtId="0" fontId="7" fillId="2" borderId="4" xfId="1" applyFont="1" applyFill="1" applyBorder="1" applyAlignment="1">
      <alignment horizontal="center" vertical="center" wrapText="1" readingOrder="1"/>
    </xf>
  </cellXfs>
  <cellStyles count="2">
    <cellStyle name="Normal" xfId="1" xr:uid="{00000000-0005-0000-0000-000000000000}"/>
    <cellStyle name="Normální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C0C0C0"/>
      <rgbColor rgb="00D3D3D3"/>
      <rgbColor rgb="00FF00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FFFFFF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1"/>
  <sheetViews>
    <sheetView tabSelected="1" zoomScaleNormal="100" workbookViewId="0">
      <pane ySplit="6" topLeftCell="A7" activePane="bottomLeft" state="frozen"/>
      <selection pane="bottomLeft" activeCell="A6" sqref="A6"/>
    </sheetView>
  </sheetViews>
  <sheetFormatPr defaultRowHeight="15" x14ac:dyDescent="0.25"/>
  <cols>
    <col min="1" max="1" width="25.7109375" style="2" customWidth="1"/>
    <col min="2" max="2" width="19.28515625" style="2" customWidth="1"/>
    <col min="3" max="12" width="16.140625" style="2" customWidth="1"/>
    <col min="13" max="13" width="20.7109375" style="2" customWidth="1"/>
    <col min="14" max="14" width="16.140625" style="2" customWidth="1"/>
    <col min="15" max="16384" width="9.140625" style="2"/>
  </cols>
  <sheetData>
    <row r="1" spans="1:14" ht="33" customHeight="1" x14ac:dyDescent="0.25">
      <c r="A1" s="10" t="s">
        <v>16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4" x14ac:dyDescent="0.25">
      <c r="A2" s="11" t="s">
        <v>29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</row>
    <row r="3" spans="1:14" x14ac:dyDescent="0.25">
      <c r="A3" s="11" t="s">
        <v>30</v>
      </c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</row>
    <row r="4" spans="1:14" ht="18.75" x14ac:dyDescent="0.25">
      <c r="A4" s="12" t="s">
        <v>17</v>
      </c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</row>
    <row r="5" spans="1:14" ht="32.25" customHeight="1" x14ac:dyDescent="0.25">
      <c r="A5" s="1"/>
      <c r="B5" s="13" t="s">
        <v>18</v>
      </c>
      <c r="C5" s="14"/>
      <c r="D5" s="15"/>
      <c r="E5" s="13" t="s">
        <v>26</v>
      </c>
      <c r="F5" s="14"/>
      <c r="G5" s="15"/>
      <c r="H5" s="13" t="s">
        <v>25</v>
      </c>
      <c r="I5" s="14"/>
      <c r="J5" s="15"/>
      <c r="K5" s="13" t="s">
        <v>27</v>
      </c>
      <c r="L5" s="15"/>
      <c r="M5" s="13" t="s">
        <v>1</v>
      </c>
      <c r="N5" s="15"/>
    </row>
    <row r="6" spans="1:14" ht="60" x14ac:dyDescent="0.25">
      <c r="A6" s="1" t="s">
        <v>0</v>
      </c>
      <c r="B6" s="7" t="s">
        <v>23</v>
      </c>
      <c r="C6" s="7" t="s">
        <v>19</v>
      </c>
      <c r="D6" s="1" t="s">
        <v>20</v>
      </c>
      <c r="E6" s="7" t="s">
        <v>21</v>
      </c>
      <c r="F6" s="7" t="s">
        <v>24</v>
      </c>
      <c r="G6" s="1" t="s">
        <v>20</v>
      </c>
      <c r="H6" s="7" t="s">
        <v>21</v>
      </c>
      <c r="I6" s="7" t="s">
        <v>24</v>
      </c>
      <c r="J6" s="1" t="s">
        <v>20</v>
      </c>
      <c r="K6" s="7" t="s">
        <v>28</v>
      </c>
      <c r="L6" s="1" t="s">
        <v>20</v>
      </c>
      <c r="M6" s="7" t="s">
        <v>22</v>
      </c>
      <c r="N6" s="1" t="s">
        <v>20</v>
      </c>
    </row>
    <row r="7" spans="1:14" x14ac:dyDescent="0.25">
      <c r="A7" s="5" t="s">
        <v>2</v>
      </c>
      <c r="B7" s="8">
        <v>738075</v>
      </c>
      <c r="C7" s="8">
        <v>748800</v>
      </c>
      <c r="D7" s="3">
        <v>698259</v>
      </c>
      <c r="E7" s="8">
        <v>80600</v>
      </c>
      <c r="F7" s="8">
        <v>88660</v>
      </c>
      <c r="G7" s="3">
        <v>64260</v>
      </c>
      <c r="H7" s="8">
        <v>79500</v>
      </c>
      <c r="I7" s="8">
        <v>87450</v>
      </c>
      <c r="J7" s="3">
        <v>55167</v>
      </c>
      <c r="K7" s="8">
        <v>8500</v>
      </c>
      <c r="L7" s="3">
        <v>4667</v>
      </c>
      <c r="M7" s="8" t="str">
        <f>FIXED(B7+E7+H7+K7,0)&amp;" – "&amp;FIXED(C7+F7+I7+K7,0)</f>
        <v>906 675 – 933 410</v>
      </c>
      <c r="N7" s="3">
        <f>D7+G7+J7+L7</f>
        <v>822353</v>
      </c>
    </row>
    <row r="8" spans="1:14" x14ac:dyDescent="0.25">
      <c r="A8" s="5" t="s">
        <v>3</v>
      </c>
      <c r="B8" s="8">
        <v>493545</v>
      </c>
      <c r="C8" s="8">
        <v>496080</v>
      </c>
      <c r="D8" s="3">
        <v>420601</v>
      </c>
      <c r="E8" s="8">
        <v>68100</v>
      </c>
      <c r="F8" s="8">
        <v>74910</v>
      </c>
      <c r="G8" s="3">
        <v>48792</v>
      </c>
      <c r="H8" s="8">
        <v>83500</v>
      </c>
      <c r="I8" s="8">
        <v>91850</v>
      </c>
      <c r="J8" s="3">
        <v>73746</v>
      </c>
      <c r="K8" s="8">
        <v>6850</v>
      </c>
      <c r="L8" s="3">
        <v>5005</v>
      </c>
      <c r="M8" s="8" t="str">
        <f t="shared" ref="M8:M21" si="0">FIXED(B8+E8+H8+K8,0)&amp;" – "&amp;FIXED(C8+F8+I8+K8,0)</f>
        <v>651 995 – 669 690</v>
      </c>
      <c r="N8" s="3">
        <f t="shared" ref="N8:N21" si="1">D8+G8+J8+L8</f>
        <v>548144</v>
      </c>
    </row>
    <row r="9" spans="1:14" x14ac:dyDescent="0.25">
      <c r="A9" s="5" t="s">
        <v>4</v>
      </c>
      <c r="B9" s="8">
        <v>268320</v>
      </c>
      <c r="C9" s="8">
        <v>270270</v>
      </c>
      <c r="D9" s="3">
        <v>262274</v>
      </c>
      <c r="E9" s="8">
        <v>33900</v>
      </c>
      <c r="F9" s="8">
        <v>37290</v>
      </c>
      <c r="G9" s="3">
        <v>29854</v>
      </c>
      <c r="H9" s="8">
        <v>31000</v>
      </c>
      <c r="I9" s="8">
        <v>34100</v>
      </c>
      <c r="J9" s="3">
        <v>30300</v>
      </c>
      <c r="K9" s="8">
        <v>3450</v>
      </c>
      <c r="L9" s="3">
        <v>1888</v>
      </c>
      <c r="M9" s="8" t="str">
        <f t="shared" si="0"/>
        <v>336 670 – 345 110</v>
      </c>
      <c r="N9" s="3">
        <f t="shared" si="1"/>
        <v>324316</v>
      </c>
    </row>
    <row r="10" spans="1:14" x14ac:dyDescent="0.25">
      <c r="A10" s="5" t="s">
        <v>5</v>
      </c>
      <c r="B10" s="8">
        <v>235755</v>
      </c>
      <c r="C10" s="8">
        <v>237510</v>
      </c>
      <c r="D10" s="3">
        <v>230026</v>
      </c>
      <c r="E10" s="8">
        <v>32300</v>
      </c>
      <c r="F10" s="8">
        <v>35530</v>
      </c>
      <c r="G10" s="3">
        <v>18987</v>
      </c>
      <c r="H10" s="8">
        <v>31900</v>
      </c>
      <c r="I10" s="8">
        <v>35090</v>
      </c>
      <c r="J10" s="3">
        <v>28135</v>
      </c>
      <c r="K10" s="8">
        <v>3350</v>
      </c>
      <c r="L10" s="3">
        <v>2226</v>
      </c>
      <c r="M10" s="8" t="str">
        <f t="shared" si="0"/>
        <v>303 305 – 311 480</v>
      </c>
      <c r="N10" s="3">
        <f t="shared" si="1"/>
        <v>279374</v>
      </c>
    </row>
    <row r="11" spans="1:14" x14ac:dyDescent="0.25">
      <c r="A11" s="5" t="s">
        <v>6</v>
      </c>
      <c r="B11" s="8">
        <v>121095</v>
      </c>
      <c r="C11" s="8">
        <v>121680</v>
      </c>
      <c r="D11" s="3">
        <v>101934</v>
      </c>
      <c r="E11" s="8">
        <v>15100</v>
      </c>
      <c r="F11" s="8">
        <v>16610</v>
      </c>
      <c r="G11" s="3">
        <v>11950</v>
      </c>
      <c r="H11" s="8">
        <v>40800</v>
      </c>
      <c r="I11" s="8">
        <v>44880</v>
      </c>
      <c r="J11" s="3">
        <v>26992</v>
      </c>
      <c r="K11" s="8">
        <v>650</v>
      </c>
      <c r="L11" s="3">
        <v>361</v>
      </c>
      <c r="M11" s="8" t="str">
        <f t="shared" si="0"/>
        <v>177 645 – 183 820</v>
      </c>
      <c r="N11" s="3">
        <f t="shared" si="1"/>
        <v>141237</v>
      </c>
    </row>
    <row r="12" spans="1:14" x14ac:dyDescent="0.25">
      <c r="A12" s="5" t="s">
        <v>7</v>
      </c>
      <c r="B12" s="8">
        <v>321750</v>
      </c>
      <c r="C12" s="8">
        <v>322920</v>
      </c>
      <c r="D12" s="3">
        <v>304815</v>
      </c>
      <c r="E12" s="8">
        <v>41300</v>
      </c>
      <c r="F12" s="8">
        <v>45430</v>
      </c>
      <c r="G12" s="3">
        <v>30903</v>
      </c>
      <c r="H12" s="8">
        <v>39100</v>
      </c>
      <c r="I12" s="8">
        <v>43010</v>
      </c>
      <c r="J12" s="3">
        <v>35589</v>
      </c>
      <c r="K12" s="8">
        <v>3400</v>
      </c>
      <c r="L12" s="3">
        <v>2543</v>
      </c>
      <c r="M12" s="8" t="str">
        <f t="shared" si="0"/>
        <v>405 550 – 414 760</v>
      </c>
      <c r="N12" s="3">
        <f t="shared" si="1"/>
        <v>373850</v>
      </c>
    </row>
    <row r="13" spans="1:14" x14ac:dyDescent="0.25">
      <c r="A13" s="5" t="s">
        <v>8</v>
      </c>
      <c r="B13" s="8">
        <v>175695</v>
      </c>
      <c r="C13" s="8">
        <v>176670</v>
      </c>
      <c r="D13" s="3">
        <v>157043</v>
      </c>
      <c r="E13" s="8">
        <v>23400</v>
      </c>
      <c r="F13" s="8">
        <v>25740</v>
      </c>
      <c r="G13" s="3">
        <v>21017</v>
      </c>
      <c r="H13" s="8">
        <v>20500</v>
      </c>
      <c r="I13" s="8">
        <v>22550</v>
      </c>
      <c r="J13" s="3">
        <v>19443</v>
      </c>
      <c r="K13" s="8">
        <v>1800</v>
      </c>
      <c r="L13" s="3">
        <v>1136</v>
      </c>
      <c r="M13" s="8" t="str">
        <f t="shared" si="0"/>
        <v>221 395 – 226 760</v>
      </c>
      <c r="N13" s="3">
        <f t="shared" si="1"/>
        <v>198639</v>
      </c>
    </row>
    <row r="14" spans="1:14" x14ac:dyDescent="0.25">
      <c r="A14" s="5" t="s">
        <v>9</v>
      </c>
      <c r="B14" s="8">
        <v>231465</v>
      </c>
      <c r="C14" s="8">
        <v>232830</v>
      </c>
      <c r="D14" s="3">
        <v>218314</v>
      </c>
      <c r="E14" s="8">
        <v>29900</v>
      </c>
      <c r="F14" s="8">
        <v>32890</v>
      </c>
      <c r="G14" s="3">
        <v>29983</v>
      </c>
      <c r="H14" s="8">
        <v>36900</v>
      </c>
      <c r="I14" s="8">
        <v>40590</v>
      </c>
      <c r="J14" s="3">
        <v>33282</v>
      </c>
      <c r="K14" s="8">
        <v>3350</v>
      </c>
      <c r="L14" s="3">
        <v>2329</v>
      </c>
      <c r="M14" s="8" t="str">
        <f t="shared" si="0"/>
        <v>301 615 – 309 660</v>
      </c>
      <c r="N14" s="3">
        <f t="shared" si="1"/>
        <v>283908</v>
      </c>
    </row>
    <row r="15" spans="1:14" x14ac:dyDescent="0.25">
      <c r="A15" s="5" t="s">
        <v>10</v>
      </c>
      <c r="B15" s="8">
        <v>200460</v>
      </c>
      <c r="C15" s="8">
        <v>201240</v>
      </c>
      <c r="D15" s="3">
        <v>172279</v>
      </c>
      <c r="E15" s="8">
        <v>27700</v>
      </c>
      <c r="F15" s="8">
        <v>30470</v>
      </c>
      <c r="G15" s="3">
        <v>23395</v>
      </c>
      <c r="H15" s="8">
        <v>28500</v>
      </c>
      <c r="I15" s="8">
        <v>31350</v>
      </c>
      <c r="J15" s="3">
        <v>22662</v>
      </c>
      <c r="K15" s="8">
        <v>3700</v>
      </c>
      <c r="L15" s="3">
        <v>2344</v>
      </c>
      <c r="M15" s="8" t="str">
        <f t="shared" si="0"/>
        <v>260 360 – 266 760</v>
      </c>
      <c r="N15" s="3">
        <f t="shared" si="1"/>
        <v>220680</v>
      </c>
    </row>
    <row r="16" spans="1:14" x14ac:dyDescent="0.25">
      <c r="A16" s="5" t="s">
        <v>11</v>
      </c>
      <c r="B16" s="8">
        <v>197925</v>
      </c>
      <c r="C16" s="8">
        <v>198900</v>
      </c>
      <c r="D16" s="3">
        <v>185038</v>
      </c>
      <c r="E16" s="8">
        <v>30100</v>
      </c>
      <c r="F16" s="8">
        <v>33110</v>
      </c>
      <c r="G16" s="3">
        <v>21280</v>
      </c>
      <c r="H16" s="8">
        <v>31900</v>
      </c>
      <c r="I16" s="8">
        <v>35090</v>
      </c>
      <c r="J16" s="3">
        <v>29613</v>
      </c>
      <c r="K16" s="8">
        <v>3600</v>
      </c>
      <c r="L16" s="3">
        <v>2588</v>
      </c>
      <c r="M16" s="8" t="str">
        <f t="shared" si="0"/>
        <v>263 525 – 270 700</v>
      </c>
      <c r="N16" s="3">
        <f t="shared" si="1"/>
        <v>238519</v>
      </c>
    </row>
    <row r="17" spans="1:14" x14ac:dyDescent="0.25">
      <c r="A17" s="5" t="s">
        <v>12</v>
      </c>
      <c r="B17" s="8">
        <v>522779.99999978999</v>
      </c>
      <c r="C17" s="8">
        <v>528239.99999978999</v>
      </c>
      <c r="D17" s="3">
        <v>472213</v>
      </c>
      <c r="E17" s="8">
        <v>61400</v>
      </c>
      <c r="F17" s="8">
        <v>67540</v>
      </c>
      <c r="G17" s="3">
        <v>53267</v>
      </c>
      <c r="H17" s="8">
        <v>63800</v>
      </c>
      <c r="I17" s="8">
        <v>70180</v>
      </c>
      <c r="J17" s="3">
        <v>52365</v>
      </c>
      <c r="K17" s="8">
        <v>6850</v>
      </c>
      <c r="L17" s="3">
        <v>4605</v>
      </c>
      <c r="M17" s="8" t="str">
        <f t="shared" si="0"/>
        <v>654 830 – 672 810</v>
      </c>
      <c r="N17" s="3">
        <f t="shared" si="1"/>
        <v>582450</v>
      </c>
    </row>
    <row r="18" spans="1:14" x14ac:dyDescent="0.25">
      <c r="A18" s="5" t="s">
        <v>13</v>
      </c>
      <c r="B18" s="8">
        <v>255645</v>
      </c>
      <c r="C18" s="8">
        <v>257400</v>
      </c>
      <c r="D18" s="3">
        <v>220198</v>
      </c>
      <c r="E18" s="8">
        <v>39600</v>
      </c>
      <c r="F18" s="8">
        <v>43560</v>
      </c>
      <c r="G18" s="3">
        <v>38601</v>
      </c>
      <c r="H18" s="8">
        <v>35100</v>
      </c>
      <c r="I18" s="8">
        <v>38610</v>
      </c>
      <c r="J18" s="3">
        <v>32093</v>
      </c>
      <c r="K18" s="8">
        <v>2200</v>
      </c>
      <c r="L18" s="3">
        <v>1610</v>
      </c>
      <c r="M18" s="8" t="str">
        <f t="shared" si="0"/>
        <v>332 545 – 341 770</v>
      </c>
      <c r="N18" s="3">
        <f t="shared" si="1"/>
        <v>292502</v>
      </c>
    </row>
    <row r="19" spans="1:14" x14ac:dyDescent="0.25">
      <c r="A19" s="5" t="s">
        <v>14</v>
      </c>
      <c r="B19" s="8">
        <v>229515</v>
      </c>
      <c r="C19" s="8">
        <v>230490</v>
      </c>
      <c r="D19" s="3">
        <v>216023</v>
      </c>
      <c r="E19" s="8">
        <v>32900</v>
      </c>
      <c r="F19" s="8">
        <v>36190</v>
      </c>
      <c r="G19" s="3">
        <v>31284</v>
      </c>
      <c r="H19" s="8">
        <v>31000</v>
      </c>
      <c r="I19" s="8">
        <v>34100</v>
      </c>
      <c r="J19" s="3">
        <v>28759</v>
      </c>
      <c r="K19" s="8">
        <v>3900</v>
      </c>
      <c r="L19" s="3">
        <v>3044</v>
      </c>
      <c r="M19" s="8" t="str">
        <f t="shared" si="0"/>
        <v>297 315 – 304 680</v>
      </c>
      <c r="N19" s="3">
        <f t="shared" si="1"/>
        <v>279110</v>
      </c>
    </row>
    <row r="20" spans="1:14" x14ac:dyDescent="0.25">
      <c r="A20" s="5" t="s">
        <v>15</v>
      </c>
      <c r="B20" s="8">
        <v>463335.00000021001</v>
      </c>
      <c r="C20" s="8">
        <v>466260.00000021001</v>
      </c>
      <c r="D20" s="3">
        <v>440565</v>
      </c>
      <c r="E20" s="8">
        <v>77500</v>
      </c>
      <c r="F20" s="8">
        <v>85250</v>
      </c>
      <c r="G20" s="3">
        <v>59941</v>
      </c>
      <c r="H20" s="8">
        <v>56500</v>
      </c>
      <c r="I20" s="8">
        <v>62150</v>
      </c>
      <c r="J20" s="3">
        <v>48502</v>
      </c>
      <c r="K20" s="8">
        <v>5750</v>
      </c>
      <c r="L20" s="3">
        <v>3672</v>
      </c>
      <c r="M20" s="8" t="str">
        <f t="shared" si="0"/>
        <v>603 085 – 619 410</v>
      </c>
      <c r="N20" s="3">
        <f t="shared" si="1"/>
        <v>552680</v>
      </c>
    </row>
    <row r="21" spans="1:14" x14ac:dyDescent="0.25">
      <c r="A21" s="6" t="s">
        <v>1</v>
      </c>
      <c r="B21" s="9">
        <v>4455360</v>
      </c>
      <c r="C21" s="9">
        <v>4489290</v>
      </c>
      <c r="D21" s="4">
        <v>4099582</v>
      </c>
      <c r="E21" s="9">
        <v>593800</v>
      </c>
      <c r="F21" s="9">
        <v>653180</v>
      </c>
      <c r="G21" s="4">
        <v>483514</v>
      </c>
      <c r="H21" s="9">
        <v>610000</v>
      </c>
      <c r="I21" s="9">
        <v>671000</v>
      </c>
      <c r="J21" s="4">
        <v>516648</v>
      </c>
      <c r="K21" s="9">
        <v>57350</v>
      </c>
      <c r="L21" s="4">
        <v>38018</v>
      </c>
      <c r="M21" s="9" t="str">
        <f t="shared" si="0"/>
        <v>5 716 510 – 5 870 820</v>
      </c>
      <c r="N21" s="4">
        <f t="shared" si="1"/>
        <v>5137762</v>
      </c>
    </row>
  </sheetData>
  <mergeCells count="9">
    <mergeCell ref="A1:N1"/>
    <mergeCell ref="A2:N2"/>
    <mergeCell ref="A3:N3"/>
    <mergeCell ref="A4:N4"/>
    <mergeCell ref="B5:D5"/>
    <mergeCell ref="E5:G5"/>
    <mergeCell ref="H5:J5"/>
    <mergeCell ref="M5:N5"/>
    <mergeCell ref="K5:L5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0</Pages>
  <Words>0</Words>
  <Characters>0</Characters>
  <Application>Microsoft Excel</Application>
  <DocSecurity>0</DocSecurity>
  <Lines>0</Lines>
  <Paragraphs>0</Paragraphs>
  <Slides>0</Slides>
  <Notes>0</Notes>
  <HiddenSlides>0</HiddenSlides>
  <MMClips>0</MMClips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CELKEM KRAJE spotřeby VAKCINY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Ladislav Dušek</dc:creator>
  <cp:lastModifiedBy>Mužík Jan RNDr. Ph.D.</cp:lastModifiedBy>
  <dcterms:created xsi:type="dcterms:W3CDTF">2021-02-19T02:38:45Z</dcterms:created>
  <dcterms:modified xsi:type="dcterms:W3CDTF">2021-05-28T22:26:48Z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