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queryTables/queryTable2.xml" ContentType="application/vnd.openxmlformats-officedocument.spreadsheetml.query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hlubik03/Documents/excel/"/>
    </mc:Choice>
  </mc:AlternateContent>
  <xr:revisionPtr revIDLastSave="0" documentId="13_ncr:1_{702F9AA2-36B4-1842-9F98-3543B87B67D9}" xr6:coauthVersionLast="47" xr6:coauthVersionMax="47" xr10:uidLastSave="{00000000-0000-0000-0000-000000000000}"/>
  <bookViews>
    <workbookView xWindow="0" yWindow="0" windowWidth="28800" windowHeight="18000" tabRatio="799" activeTab="12" xr2:uid="{00000000-000D-0000-FFFF-FFFF00000000}"/>
  </bookViews>
  <sheets>
    <sheet name="Pohyb v liste" sheetId="12" r:id="rId1"/>
    <sheet name="Sirka a vyska" sheetId="16" r:id="rId2"/>
    <sheet name="Riadky a Stlpce" sheetId="6" r:id="rId3"/>
    <sheet name="Autofil" sheetId="7" r:id="rId4"/>
    <sheet name="Bunky" sheetId="8" r:id="rId5"/>
    <sheet name="Move" sheetId="10" r:id="rId6"/>
    <sheet name="Copy" sheetId="9" r:id="rId7"/>
    <sheet name="Copy vzorec" sheetId="15" r:id="rId8"/>
    <sheet name="Adresa 1" sheetId="1" r:id="rId9"/>
    <sheet name="Adresa 2" sheetId="2" r:id="rId10"/>
    <sheet name="Kalkulacka" sheetId="11" r:id="rId11"/>
    <sheet name="Podm. formatovanie" sheetId="13" r:id="rId12"/>
    <sheet name="Autom. format" sheetId="14" r:id="rId13"/>
    <sheet name="Format vlastny" sheetId="17" r:id="rId14"/>
  </sheets>
  <definedNames>
    <definedName name="DPH">#REF!</definedName>
    <definedName name="Import" localSheetId="0">'Pohyb v liste'!$A$1:$G$223</definedName>
    <definedName name="Import" localSheetId="2">'Riadky a Stlpce'!$B$1:$K$223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11" l="1"/>
  <c r="C3" i="11"/>
  <c r="D3" i="11"/>
  <c r="E3" i="11"/>
  <c r="F3" i="11"/>
  <c r="G3" i="11"/>
  <c r="H3" i="11"/>
  <c r="I3" i="11"/>
  <c r="J3" i="11"/>
  <c r="K3" i="11"/>
  <c r="B4" i="11"/>
  <c r="C4" i="11"/>
  <c r="D4" i="11"/>
  <c r="E4" i="11"/>
  <c r="F4" i="11"/>
  <c r="G4" i="11"/>
  <c r="H4" i="11"/>
  <c r="I4" i="11"/>
  <c r="J4" i="11"/>
  <c r="K4" i="11"/>
  <c r="B5" i="11"/>
  <c r="C5" i="11"/>
  <c r="D5" i="11"/>
  <c r="E5" i="11"/>
  <c r="F5" i="11"/>
  <c r="G5" i="11"/>
  <c r="H5" i="11"/>
  <c r="I5" i="11"/>
  <c r="J5" i="11"/>
  <c r="K5" i="11"/>
  <c r="B6" i="11"/>
  <c r="C6" i="11"/>
  <c r="D6" i="11"/>
  <c r="E6" i="11"/>
  <c r="F6" i="11"/>
  <c r="G6" i="11"/>
  <c r="H6" i="11"/>
  <c r="I6" i="11"/>
  <c r="J6" i="11"/>
  <c r="K6" i="11"/>
  <c r="B7" i="11"/>
  <c r="C7" i="11"/>
  <c r="D7" i="11"/>
  <c r="E7" i="11"/>
  <c r="F7" i="11"/>
  <c r="G7" i="11"/>
  <c r="H7" i="11"/>
  <c r="I7" i="11"/>
  <c r="J7" i="11"/>
  <c r="K7" i="11"/>
  <c r="B8" i="11"/>
  <c r="C8" i="11"/>
  <c r="D8" i="11"/>
  <c r="E8" i="11"/>
  <c r="F8" i="11"/>
  <c r="G8" i="11"/>
  <c r="H8" i="11"/>
  <c r="I8" i="11"/>
  <c r="J8" i="11"/>
  <c r="K8" i="11"/>
  <c r="B9" i="11"/>
  <c r="C9" i="11"/>
  <c r="D9" i="11"/>
  <c r="E9" i="11"/>
  <c r="F9" i="11"/>
  <c r="G9" i="11"/>
  <c r="H9" i="11"/>
  <c r="I9" i="11"/>
  <c r="J9" i="11"/>
  <c r="K9" i="11"/>
  <c r="B10" i="11"/>
  <c r="C10" i="11"/>
  <c r="D10" i="11"/>
  <c r="E10" i="11"/>
  <c r="F10" i="11"/>
  <c r="G10" i="11"/>
  <c r="H10" i="11"/>
  <c r="I10" i="11"/>
  <c r="J10" i="11"/>
  <c r="K10" i="11"/>
  <c r="B11" i="11"/>
  <c r="C11" i="11"/>
  <c r="D11" i="11"/>
  <c r="E11" i="11"/>
  <c r="F11" i="11"/>
  <c r="G11" i="11"/>
  <c r="H11" i="11"/>
  <c r="I11" i="11"/>
  <c r="J11" i="11"/>
  <c r="K11" i="11"/>
  <c r="C2" i="11"/>
  <c r="D2" i="11"/>
  <c r="E2" i="11"/>
  <c r="F2" i="11"/>
  <c r="G2" i="11"/>
  <c r="H2" i="11"/>
  <c r="I2" i="11"/>
  <c r="J2" i="11"/>
  <c r="K2" i="11"/>
  <c r="B2" i="11"/>
  <c r="I79" i="2"/>
  <c r="H79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2" i="2"/>
  <c r="J11" i="1"/>
  <c r="I3" i="1"/>
  <c r="I4" i="1"/>
  <c r="I5" i="1"/>
  <c r="I6" i="1"/>
  <c r="I7" i="1"/>
  <c r="I8" i="1"/>
  <c r="I9" i="1"/>
  <c r="I2" i="1"/>
  <c r="G3" i="1"/>
  <c r="G4" i="1"/>
  <c r="G5" i="1"/>
  <c r="G6" i="1"/>
  <c r="G7" i="1"/>
  <c r="G8" i="1"/>
  <c r="G9" i="1"/>
  <c r="G2" i="1"/>
  <c r="F3" i="1"/>
  <c r="F4" i="1"/>
  <c r="F5" i="1"/>
  <c r="F6" i="1"/>
  <c r="F7" i="1"/>
  <c r="F8" i="1"/>
  <c r="F9" i="1"/>
  <c r="F2" i="1"/>
  <c r="E3" i="1"/>
  <c r="E4" i="1"/>
  <c r="E5" i="1"/>
  <c r="E6" i="1"/>
  <c r="E7" i="1"/>
  <c r="E8" i="1"/>
  <c r="E9" i="1"/>
  <c r="E2" i="1"/>
  <c r="D3" i="1"/>
  <c r="D4" i="1"/>
  <c r="D5" i="1"/>
  <c r="D6" i="1"/>
  <c r="D7" i="1"/>
  <c r="D8" i="1"/>
  <c r="D9" i="1"/>
  <c r="D2" i="1"/>
  <c r="C3" i="1"/>
  <c r="C4" i="1"/>
  <c r="C5" i="1"/>
  <c r="C6" i="1"/>
  <c r="C7" i="1"/>
  <c r="C8" i="1"/>
  <c r="C9" i="1"/>
  <c r="C2" i="1"/>
  <c r="O3" i="15"/>
  <c r="P3" i="15"/>
  <c r="AA3" i="15"/>
  <c r="AB3" i="15"/>
  <c r="AC3" i="15"/>
  <c r="AD3" i="15"/>
  <c r="AE3" i="15"/>
  <c r="AF3" i="15"/>
  <c r="AG3" i="15"/>
  <c r="AH3" i="15"/>
  <c r="AI3" i="15"/>
  <c r="AJ3" i="15"/>
  <c r="AK3" i="15"/>
  <c r="AL3" i="15"/>
  <c r="M3" i="15"/>
  <c r="N3" i="15"/>
  <c r="Q3" i="15"/>
  <c r="R3" i="15"/>
  <c r="S3" i="15"/>
  <c r="T3" i="15"/>
  <c r="U3" i="15"/>
  <c r="V3" i="15"/>
  <c r="W3" i="15"/>
  <c r="X3" i="15"/>
  <c r="Y3" i="15"/>
  <c r="Z3" i="15"/>
  <c r="J3" i="15"/>
  <c r="K3" i="15"/>
  <c r="L3" i="15"/>
  <c r="I3" i="15"/>
  <c r="F3" i="15"/>
  <c r="F4" i="15"/>
  <c r="F5" i="15"/>
  <c r="F6" i="15"/>
  <c r="F7" i="15"/>
  <c r="F8" i="15"/>
  <c r="F9" i="15"/>
  <c r="F10" i="15"/>
  <c r="F11" i="15"/>
  <c r="F12" i="15"/>
  <c r="F13" i="15"/>
  <c r="F14" i="15"/>
  <c r="F15" i="15"/>
  <c r="F16" i="15"/>
  <c r="F18" i="15"/>
  <c r="F19" i="15"/>
  <c r="F20" i="15"/>
  <c r="F21" i="15"/>
  <c r="F22" i="15"/>
  <c r="F23" i="15"/>
  <c r="F24" i="15"/>
  <c r="F25" i="15"/>
  <c r="F26" i="15"/>
  <c r="F27" i="15"/>
  <c r="F28" i="15"/>
  <c r="F29" i="15"/>
  <c r="F30" i="15"/>
  <c r="F31" i="15"/>
  <c r="F32" i="15"/>
  <c r="F2" i="15"/>
  <c r="B3" i="15"/>
  <c r="B4" i="15"/>
  <c r="B5" i="15"/>
  <c r="B6" i="15"/>
  <c r="B7" i="15"/>
  <c r="B8" i="15"/>
  <c r="B9" i="15"/>
  <c r="B10" i="15"/>
  <c r="B11" i="15"/>
  <c r="B12" i="15"/>
  <c r="B13" i="15"/>
  <c r="B14" i="15"/>
  <c r="B15" i="15"/>
  <c r="B16" i="15"/>
  <c r="B17" i="15"/>
  <c r="B18" i="15"/>
  <c r="B19" i="15"/>
  <c r="B20" i="15"/>
  <c r="B21" i="15"/>
  <c r="B22" i="15"/>
  <c r="B23" i="15"/>
  <c r="B24" i="15"/>
  <c r="B25" i="15"/>
  <c r="B26" i="15"/>
  <c r="B27" i="15"/>
  <c r="B28" i="15"/>
  <c r="B29" i="15"/>
  <c r="B30" i="15"/>
  <c r="B31" i="15"/>
  <c r="B2" i="15"/>
  <c r="N3" i="13"/>
  <c r="N4" i="13"/>
  <c r="N5" i="13"/>
  <c r="N6" i="13"/>
  <c r="N7" i="13"/>
  <c r="N8" i="13"/>
  <c r="N9" i="13"/>
  <c r="N2" i="13"/>
  <c r="I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Import" type="6" refreshedVersion="3" background="1" saveData="1">
    <textPr codePage="1250" sourceFile="G:\doc\vyuka\it1\prednasky\Import.txt" thousands=" ">
      <textFields count="7">
        <textField/>
        <textField/>
        <textField/>
        <textField/>
        <textField/>
        <textField/>
        <textField/>
      </textFields>
    </textPr>
  </connection>
  <connection id="2" xr16:uid="{00000000-0015-0000-FFFF-FFFF01000000}" name="Import1" type="6" refreshedVersion="3" background="1" saveData="1">
    <textPr codePage="1250" sourceFile="G:\doc\vyuka\it1\prednasky\Import.txt" thousands=" 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<sst xmlns="http://schemas.openxmlformats.org/spreadsheetml/2006/main" count="1343" uniqueCount="324">
  <si>
    <t>Polozka</t>
  </si>
  <si>
    <t>Nák. cena</t>
  </si>
  <si>
    <t>Môj zisk</t>
  </si>
  <si>
    <t>Transport</t>
  </si>
  <si>
    <t>Clo</t>
  </si>
  <si>
    <t>Pred. cena CHF</t>
  </si>
  <si>
    <t>Cena Sk</t>
  </si>
  <si>
    <t>Pocet kusov</t>
  </si>
  <si>
    <t>Cena celkom</t>
  </si>
  <si>
    <t>Zirafa</t>
  </si>
  <si>
    <t>Slon</t>
  </si>
  <si>
    <t>Tava</t>
  </si>
  <si>
    <t>Zebra</t>
  </si>
  <si>
    <t>Pes</t>
  </si>
  <si>
    <t>Vlak</t>
  </si>
  <si>
    <t>Traktor</t>
  </si>
  <si>
    <t>Auto</t>
  </si>
  <si>
    <t>K úhrade</t>
  </si>
  <si>
    <t>CHF/Sk</t>
  </si>
  <si>
    <t>1. Moj zisk (C2 az C9) vypocitate ako sucin nak. ceny (B2 az B9) a moj zisk (C14)</t>
  </si>
  <si>
    <t>2. Transport (D2 az D9) vypocitate ako sucin nak. ceny (B2 az B9) a Transport (D14)</t>
  </si>
  <si>
    <t>3. Clo (E2 az E9) vypocitate ako sucin nak. ceny (B2 az B9) a Clo (E14)</t>
  </si>
  <si>
    <t>4. Pred. cenu v CHF vypocitate ako sumu stlpcov B, C, D, E</t>
  </si>
  <si>
    <t>5. Cenu Sk (G2 az G9) vypocitate ako sucin Pred. cenu v CHF a kurzu (G14)</t>
  </si>
  <si>
    <t>6. Cenu Celkom (I2 az I9) vypocitate ako sucin Pocet kusov a Cena Sk</t>
  </si>
  <si>
    <t>7. K uhrade (J11) vypocitate ako sucet buniek (I2 az I9)</t>
  </si>
  <si>
    <t>12 boxes</t>
  </si>
  <si>
    <t>Original Frankfurter Green Sauce</t>
  </si>
  <si>
    <t>Original Frankfurter grüne Soße</t>
  </si>
  <si>
    <t>500 ml</t>
  </si>
  <si>
    <t>Cloudberry Liqueur</t>
  </si>
  <si>
    <t>Lakkalikööri</t>
  </si>
  <si>
    <t>24 - 0.5 l bottles</t>
  </si>
  <si>
    <t>Rhönbräu Beer</t>
  </si>
  <si>
    <t>Rhönbräu Klosterbier</t>
  </si>
  <si>
    <t>5 kg pkg.</t>
  </si>
  <si>
    <t>Longlife Bean Curd</t>
  </si>
  <si>
    <t>Longlife Tofu</t>
  </si>
  <si>
    <t>24 - 150 g jars</t>
  </si>
  <si>
    <t>Red Caviar</t>
  </si>
  <si>
    <t>Röd Kaviar</t>
  </si>
  <si>
    <t>24 - 200 g pkgs.</t>
  </si>
  <si>
    <t>Giovanni's Mozzarella</t>
  </si>
  <si>
    <t>Mozzarella di Giovanni</t>
  </si>
  <si>
    <t>10 - 500 g pkgs.</t>
  </si>
  <si>
    <t>Flřtemys Cream Cheese</t>
  </si>
  <si>
    <t>Flřtemysost</t>
  </si>
  <si>
    <t>24 - 355 ml bottles</t>
  </si>
  <si>
    <t>Outback Lager</t>
  </si>
  <si>
    <t>10 kg pkg.</t>
  </si>
  <si>
    <t>Gudbrandsdals Cheese</t>
  </si>
  <si>
    <t>Gudbrandsdalsost</t>
  </si>
  <si>
    <t>10 boxes x 8 pieces</t>
  </si>
  <si>
    <t>Scottish Longbreads</t>
  </si>
  <si>
    <t>24 - 12 oz bottles</t>
  </si>
  <si>
    <t>Laughing Lumberjack Lager</t>
  </si>
  <si>
    <t>24 - 8 oz jars</t>
  </si>
  <si>
    <t>Louisiana Hot Spiced Okra</t>
  </si>
  <si>
    <t>32 - 8 oz bottles</t>
  </si>
  <si>
    <t>Louisiana Fiery Hot Pepper Sauce</t>
  </si>
  <si>
    <t>20 bags x 4 pieces</t>
  </si>
  <si>
    <t>Wimmer's Delicious Bread Dumplings</t>
  </si>
  <si>
    <t>Wimmers gute Semmelknödel</t>
  </si>
  <si>
    <t>15 - 625 g jars</t>
  </si>
  <si>
    <t>Vegetable Sandwich Spread</t>
  </si>
  <si>
    <t>Vegie-spread</t>
  </si>
  <si>
    <t>48 pies</t>
  </si>
  <si>
    <t>Sugar Pie</t>
  </si>
  <si>
    <t>Tarte au sucre</t>
  </si>
  <si>
    <t>24 - 500 ml bottles</t>
  </si>
  <si>
    <t>Maple Syrup</t>
  </si>
  <si>
    <t>Sirop d'érable</t>
  </si>
  <si>
    <t>15 - 300 g rounds</t>
  </si>
  <si>
    <t>Pierrot Camembert</t>
  </si>
  <si>
    <t>Camembert Pierrot</t>
  </si>
  <si>
    <t>Courdavault Raclette Cheese</t>
  </si>
  <si>
    <t>Raclette Courdavault</t>
  </si>
  <si>
    <t>24 pieces</t>
  </si>
  <si>
    <t>Escargots from Burgundy</t>
  </si>
  <si>
    <t>Escargots de Bourgogne</t>
  </si>
  <si>
    <t>24 - 250 g pkgs.</t>
  </si>
  <si>
    <t>Angelo Ravioli</t>
  </si>
  <si>
    <t>Ravioli Angelo</t>
  </si>
  <si>
    <t>Gramma Alice's Dumplings</t>
  </si>
  <si>
    <t>Gnocchi di nonna Alice</t>
  </si>
  <si>
    <t>24 boxes x 2 pies</t>
  </si>
  <si>
    <t>Shepard's Pie</t>
  </si>
  <si>
    <t>Pâté chinois</t>
  </si>
  <si>
    <t>16 pies</t>
  </si>
  <si>
    <t>Pork Pie</t>
  </si>
  <si>
    <t>Tourtičre</t>
  </si>
  <si>
    <t>48 pieces</t>
  </si>
  <si>
    <t>Perth Meat Pies</t>
  </si>
  <si>
    <t>Perth Pasties</t>
  </si>
  <si>
    <t>16 - 2 kg boxes</t>
  </si>
  <si>
    <t>Mix for Greek Filo Dough</t>
  </si>
  <si>
    <t>Filo Mix</t>
  </si>
  <si>
    <t>50 - 300 g pkgs.</t>
  </si>
  <si>
    <t>Manjimup Dried Apples</t>
  </si>
  <si>
    <t>12 - 100 g bars</t>
  </si>
  <si>
    <t>White Chocolate</t>
  </si>
  <si>
    <t>Valkoinen suklaa</t>
  </si>
  <si>
    <t>24 - 50 g pkgs.</t>
  </si>
  <si>
    <t>Licorice</t>
  </si>
  <si>
    <t>Maxilaku</t>
  </si>
  <si>
    <t>10 pkgs.</t>
  </si>
  <si>
    <t>Dutch Chocolate</t>
  </si>
  <si>
    <t>Chocolade</t>
  </si>
  <si>
    <t>10 - 4 oz boxes</t>
  </si>
  <si>
    <t>Zaanse Cookies</t>
  </si>
  <si>
    <t>Zaanse koeken</t>
  </si>
  <si>
    <t>4 - 450 g glasses</t>
  </si>
  <si>
    <t>Salt Herring</t>
  </si>
  <si>
    <t>Spegesild</t>
  </si>
  <si>
    <t>1k pkg.</t>
  </si>
  <si>
    <t>Smoked Herring</t>
  </si>
  <si>
    <t>Rřgede sild</t>
  </si>
  <si>
    <t>20 - 2 kg bags</t>
  </si>
  <si>
    <t>Malacca Dark Brown Sugar</t>
  </si>
  <si>
    <t>Gula Malacca</t>
  </si>
  <si>
    <t>16 - 500 g tins</t>
  </si>
  <si>
    <t>Malaysian Coffee</t>
  </si>
  <si>
    <t>Ipoh Coffee</t>
  </si>
  <si>
    <t>32 - 1 kg pkgs.</t>
  </si>
  <si>
    <t>Singapore Noodles</t>
  </si>
  <si>
    <t>Singaporean Hokkien Fried Mee</t>
  </si>
  <si>
    <t>12 - 12 oz cans</t>
  </si>
  <si>
    <t>Jack's New England Clam Chowder</t>
  </si>
  <si>
    <t>24 - 4 oz tins</t>
  </si>
  <si>
    <t>Boston Crab Meat</t>
  </si>
  <si>
    <t>750 cc per bottle</t>
  </si>
  <si>
    <t>Green Chartreuse (Liqueur)</t>
  </si>
  <si>
    <t>Chartreuse verte</t>
  </si>
  <si>
    <t>12 - 75 cl bottles</t>
  </si>
  <si>
    <t>Côte de Blaye (Red Bordeaux wine)</t>
  </si>
  <si>
    <t>Côte de Blaye</t>
  </si>
  <si>
    <t>12 - 500 g pkgs.</t>
  </si>
  <si>
    <t>Gravad Lox</t>
  </si>
  <si>
    <t>Gravad lax</t>
  </si>
  <si>
    <t>24 - 250 g  jars</t>
  </si>
  <si>
    <t>Pickled Herring</t>
  </si>
  <si>
    <t>Inlagd Sill</t>
  </si>
  <si>
    <t>Steeleye Stout</t>
  </si>
  <si>
    <t>Sasquatch Ale</t>
  </si>
  <si>
    <t>500 g</t>
  </si>
  <si>
    <t>Goat Cheese</t>
  </si>
  <si>
    <t>Geitost</t>
  </si>
  <si>
    <t>Mascarpone Fabioli</t>
  </si>
  <si>
    <t>12 - 100 g pkgs</t>
  </si>
  <si>
    <t>Gorgonzola Telino</t>
  </si>
  <si>
    <t>10 - 200 g glasses</t>
  </si>
  <si>
    <t>Nord-Ost White Herring</t>
  </si>
  <si>
    <t>Nord-Ost Matjeshering</t>
  </si>
  <si>
    <t>50 bags x 30 sausgs.</t>
  </si>
  <si>
    <t>Thüringer Sausage</t>
  </si>
  <si>
    <t>Thüringer Rostbratwurst</t>
  </si>
  <si>
    <t>25 - 825 g cans</t>
  </si>
  <si>
    <t>Rössle Sauerkraut</t>
  </si>
  <si>
    <t>100 - 100 g pieces</t>
  </si>
  <si>
    <t>Schoggi Chocolate</t>
  </si>
  <si>
    <t>Schoggi Schokolade</t>
  </si>
  <si>
    <t>100 - 250 g bags</t>
  </si>
  <si>
    <t>Gumbär Gummy Bears</t>
  </si>
  <si>
    <t>Gumbär Gummibärchen</t>
  </si>
  <si>
    <t>20 - 450 g glasses</t>
  </si>
  <si>
    <t>NuNuCa Chocolate-Nut Spread</t>
  </si>
  <si>
    <t>NuNuCa Nuß-Nougat-Creme</t>
  </si>
  <si>
    <t>12 - 355 ml cans</t>
  </si>
  <si>
    <t>Guaraná Fantástica Soft Drink</t>
  </si>
  <si>
    <t>Guaraná Fantástica</t>
  </si>
  <si>
    <t>12 - 250 g pkgs.</t>
  </si>
  <si>
    <t>Thin Bread</t>
  </si>
  <si>
    <t>Tunnbröd</t>
  </si>
  <si>
    <t>24 - 500 g pkgs.</t>
  </si>
  <si>
    <t>Gustaf's Rye Crisp Bread</t>
  </si>
  <si>
    <t>Gustaf's Knäckebröd</t>
  </si>
  <si>
    <t>24 pkgs. x 4 pieces</t>
  </si>
  <si>
    <t>Sir Rodney's Scones</t>
  </si>
  <si>
    <t>30 gift boxes</t>
  </si>
  <si>
    <t>Sir Rodney's Marmalade</t>
  </si>
  <si>
    <t>10 boxes x 12 pieces</t>
  </si>
  <si>
    <t>Teatime Chocolate Biscuits</t>
  </si>
  <si>
    <t>16 kg pkg.</t>
  </si>
  <si>
    <t>Carnarvon Tiger Prawns</t>
  </si>
  <si>
    <t>Carnarvon Tigers</t>
  </si>
  <si>
    <t>20 - 1 kg tins</t>
  </si>
  <si>
    <t>Alice Springs Lamb</t>
  </si>
  <si>
    <t>Alice Mutton</t>
  </si>
  <si>
    <t>32 - 500 g boxes</t>
  </si>
  <si>
    <t>Pavlova Meringue Dessert</t>
  </si>
  <si>
    <t>Pavlova</t>
  </si>
  <si>
    <t>24 - 250 ml bottles</t>
  </si>
  <si>
    <t>Lite Sodium Soy Sauce</t>
  </si>
  <si>
    <t>Genen Shouyu</t>
  </si>
  <si>
    <t>40 - 100 g pkgs.</t>
  </si>
  <si>
    <t>Bean Curd</t>
  </si>
  <si>
    <t>Tofu</t>
  </si>
  <si>
    <t>2 kg box</t>
  </si>
  <si>
    <t>Kelp Seaweed</t>
  </si>
  <si>
    <t>Konbu</t>
  </si>
  <si>
    <t>Manchego La Pastora Cheese</t>
  </si>
  <si>
    <t>Queso Manchego La Pastora</t>
  </si>
  <si>
    <t>1 kg pkg.</t>
  </si>
  <si>
    <t>Cabrales Cheese</t>
  </si>
  <si>
    <t>Queso Cabrales</t>
  </si>
  <si>
    <t>12 - 200 ml jars</t>
  </si>
  <si>
    <t>Fish Roe</t>
  </si>
  <si>
    <t>Ikura</t>
  </si>
  <si>
    <t>18 - 500 g pkgs.</t>
  </si>
  <si>
    <t>Mishi Kobe Beef</t>
  </si>
  <si>
    <t>Mishi Kobe Niku</t>
  </si>
  <si>
    <t>12 - 12 oz jars</t>
  </si>
  <si>
    <t>Northwoods Cranberry Sauce</t>
  </si>
  <si>
    <t>12 - 1 lb pkgs.</t>
  </si>
  <si>
    <t>Uncle Bob's Organic Dried Pears</t>
  </si>
  <si>
    <t>12 - 8 oz jars</t>
  </si>
  <si>
    <t>Grandma's Boysenberry Spread</t>
  </si>
  <si>
    <t>36 boxes</t>
  </si>
  <si>
    <t>Chef Anton's Gumbo Mix</t>
  </si>
  <si>
    <t>48 - 6 oz jars</t>
  </si>
  <si>
    <t>Chef Anton's Cajun Seasoning</t>
  </si>
  <si>
    <t>3. v bunkach H79 a I79 vypocitajte celkove sucty stlpcov H a I</t>
  </si>
  <si>
    <t>12 - 550 ml bottles</t>
  </si>
  <si>
    <t>Licorice Syrup</t>
  </si>
  <si>
    <t>Aniseed Syrup</t>
  </si>
  <si>
    <t>2. vypocitajte zisk (sucin stlpcov H a J1) pre vsetky produkty</t>
  </si>
  <si>
    <t>Tibetan Barley Beer</t>
  </si>
  <si>
    <t>Chang</t>
  </si>
  <si>
    <t>1. vypocitajte cenu (sucin stlpcov F a G) pre vsetky produkty</t>
  </si>
  <si>
    <t>10 boxes x 20 bags</t>
  </si>
  <si>
    <t>Dharamsala Tea</t>
  </si>
  <si>
    <t>Chai</t>
  </si>
  <si>
    <t>Cena</t>
  </si>
  <si>
    <t>Objednane mnozstvo</t>
  </si>
  <si>
    <t>Cena za kus</t>
  </si>
  <si>
    <t>Mnozstvo v jednotke</t>
  </si>
  <si>
    <t>Anglicke meno</t>
  </si>
  <si>
    <t>Meno</t>
  </si>
  <si>
    <t>ID</t>
  </si>
  <si>
    <t>Cislo</t>
  </si>
  <si>
    <t>Riadok 1: Obchod 1, Obchod 2, ...</t>
  </si>
  <si>
    <t>Stlpec A : 1.1.95, 1.2.1995, ...</t>
  </si>
  <si>
    <t>Vlozte 1. riadok a stlpec</t>
  </si>
  <si>
    <t>Zasunte bunky B5:C9 na svoje miesto</t>
  </si>
  <si>
    <t>Dec</t>
  </si>
  <si>
    <t>Nov</t>
  </si>
  <si>
    <t>Oct</t>
  </si>
  <si>
    <t>Sep</t>
  </si>
  <si>
    <t>Aug</t>
  </si>
  <si>
    <t>Jul</t>
  </si>
  <si>
    <t>Jun</t>
  </si>
  <si>
    <t>May</t>
  </si>
  <si>
    <t>Apr</t>
  </si>
  <si>
    <t>Kvartal</t>
  </si>
  <si>
    <t>Mar</t>
  </si>
  <si>
    <t>Feb</t>
  </si>
  <si>
    <t>Skopirujte A5:D5 do prislusnych kvartalnych riadkov</t>
  </si>
  <si>
    <t>Jan</t>
  </si>
  <si>
    <t>P3</t>
  </si>
  <si>
    <t>P2</t>
  </si>
  <si>
    <t>P1</t>
  </si>
  <si>
    <t>2. presunte A do F</t>
  </si>
  <si>
    <t>1. prehodte stlpec B, C</t>
  </si>
  <si>
    <t>Prenájom miestnosti</t>
  </si>
  <si>
    <t>Inventár</t>
  </si>
  <si>
    <t>Výrobná cena</t>
  </si>
  <si>
    <t>Prenájom skladu</t>
  </si>
  <si>
    <t>Nákupná cena</t>
  </si>
  <si>
    <t>Tomáš Hajdu</t>
  </si>
  <si>
    <t>Ladislav Kiss</t>
  </si>
  <si>
    <t>Lukáš Mráz</t>
  </si>
  <si>
    <t>Lucia Parráková</t>
  </si>
  <si>
    <t>Matej Patyk</t>
  </si>
  <si>
    <t>Michaela Pavličková</t>
  </si>
  <si>
    <t>Milan Piroš</t>
  </si>
  <si>
    <t>Mária Anna Popovičová</t>
  </si>
  <si>
    <t>Andrea Balková</t>
  </si>
  <si>
    <t>Martina Krpelánová</t>
  </si>
  <si>
    <t>Pavol Mikolaj</t>
  </si>
  <si>
    <t>Zuzana Schönbecková</t>
  </si>
  <si>
    <t>Iveta Šipošová</t>
  </si>
  <si>
    <t>Kristína Tuktamyševová</t>
  </si>
  <si>
    <t>o</t>
  </si>
  <si>
    <t>x</t>
  </si>
  <si>
    <t>modra</t>
  </si>
  <si>
    <t>cervena</t>
  </si>
  <si>
    <t>formatovanie cervenym pruhom</t>
  </si>
  <si>
    <t>farebne skaly</t>
  </si>
  <si>
    <t>mnoziny ikon</t>
  </si>
  <si>
    <t>Zmena</t>
  </si>
  <si>
    <t>t</t>
  </si>
  <si>
    <t>sin(t)</t>
  </si>
  <si>
    <t>#</t>
  </si>
  <si>
    <t>Mesiac</t>
  </si>
  <si>
    <t>Rok</t>
  </si>
  <si>
    <t>Typ</t>
  </si>
  <si>
    <t>Predajca</t>
  </si>
  <si>
    <t>Hodnota</t>
  </si>
  <si>
    <t>Kusov</t>
  </si>
  <si>
    <t>Oblast</t>
  </si>
  <si>
    <t>Mlieko</t>
  </si>
  <si>
    <t>Novak</t>
  </si>
  <si>
    <t>BA</t>
  </si>
  <si>
    <t>Alkohol</t>
  </si>
  <si>
    <t>Smrek</t>
  </si>
  <si>
    <t>ZA</t>
  </si>
  <si>
    <t>Maso</t>
  </si>
  <si>
    <t>Dolnik</t>
  </si>
  <si>
    <t>ST</t>
  </si>
  <si>
    <t>Ovocie</t>
  </si>
  <si>
    <t>Hlavina</t>
  </si>
  <si>
    <t>VY</t>
  </si>
  <si>
    <t>Sladke</t>
  </si>
  <si>
    <t>Nosal</t>
  </si>
  <si>
    <t>Mineralky</t>
  </si>
  <si>
    <t>Chlieb</t>
  </si>
  <si>
    <t>udaje v kg</t>
  </si>
  <si>
    <t>Americky format R-M-D</t>
  </si>
  <si>
    <t>Vlastny styl</t>
  </si>
  <si>
    <t>Obchod 1</t>
  </si>
  <si>
    <t>Obchod 2</t>
  </si>
  <si>
    <t>Obchod 3</t>
  </si>
  <si>
    <t>Obchod 4</t>
  </si>
  <si>
    <t>SUM=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</si>
</sst>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\ &quot;Sk&quot;_-;\-* #,##0\ &quot;Sk&quot;_-;_-* &quot;-&quot;\ &quot;Sk&quot;_-;_-@_-"/>
    <numFmt numFmtId="165" formatCode="_-* #,##0.00\ &quot;Sk&quot;_-;\-* #,##0.00\ &quot;Sk&quot;_-;_-* &quot;-&quot;??\ &quot;Sk&quot;_-;_-@_-"/>
  </numFmts>
  <fonts count="15">
    <font>
      <sz val="10"/>
      <name val="Arial"/>
      <charset val="238"/>
    </font>
    <font>
      <b/>
      <sz val="10"/>
      <name val="Arial"/>
      <family val="2"/>
      <charset val="238"/>
    </font>
    <font>
      <sz val="10"/>
      <name val="Arial"/>
      <family val="2"/>
      <charset val="238"/>
    </font>
    <font>
      <sz val="10"/>
      <name val="Arial"/>
      <family val="2"/>
      <charset val="238"/>
    </font>
    <font>
      <b/>
      <sz val="10"/>
      <name val="Arial"/>
      <family val="2"/>
    </font>
    <font>
      <b/>
      <sz val="11"/>
      <color theme="1"/>
      <name val="Calibri"/>
      <family val="2"/>
      <charset val="238"/>
      <scheme val="minor"/>
    </font>
    <font>
      <b/>
      <sz val="10"/>
      <name val="Arial"/>
      <family val="2"/>
      <charset val="238"/>
    </font>
    <font>
      <sz val="10"/>
      <name val="MS Sans Serif"/>
      <family val="2"/>
      <charset val="238"/>
    </font>
    <font>
      <sz val="10"/>
      <name val="Arial CE"/>
      <charset val="238"/>
    </font>
    <font>
      <b/>
      <sz val="10"/>
      <name val="Arial CE"/>
      <family val="2"/>
      <charset val="238"/>
    </font>
    <font>
      <sz val="10"/>
      <name val="Helv"/>
    </font>
    <font>
      <b/>
      <sz val="10"/>
      <name val="Helv"/>
      <charset val="238"/>
    </font>
    <font>
      <sz val="11"/>
      <color rgb="FF000000"/>
      <name val="Calibri"/>
      <family val="2"/>
      <charset val="238"/>
      <scheme val="minor"/>
    </font>
    <font>
      <b/>
      <sz val="10"/>
      <name val="Arial CE"/>
      <charset val="238"/>
    </font>
    <font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3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7">
    <xf numFmtId="0" fontId="0" fillId="0" borderId="0"/>
    <xf numFmtId="0" fontId="2" fillId="0" borderId="0"/>
    <xf numFmtId="0" fontId="7" fillId="0" borderId="0"/>
    <xf numFmtId="0" fontId="8" fillId="0" borderId="0"/>
    <xf numFmtId="164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0" fillId="0" borderId="0"/>
  </cellStyleXfs>
  <cellXfs count="28">
    <xf numFmtId="0" fontId="0" fillId="0" borderId="0" xfId="0"/>
    <xf numFmtId="0" fontId="3" fillId="0" borderId="0" xfId="0" applyFont="1"/>
    <xf numFmtId="9" fontId="3" fillId="0" borderId="0" xfId="0" applyNumberFormat="1" applyFont="1"/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3" fillId="2" borderId="2" xfId="0" applyFont="1" applyFill="1" applyBorder="1"/>
    <xf numFmtId="0" fontId="4" fillId="3" borderId="0" xfId="0" applyFont="1" applyFill="1"/>
    <xf numFmtId="0" fontId="2" fillId="0" borderId="0" xfId="1"/>
    <xf numFmtId="39" fontId="2" fillId="0" borderId="0" xfId="1" applyNumberFormat="1"/>
    <xf numFmtId="0" fontId="4" fillId="3" borderId="0" xfId="1" applyFont="1" applyFill="1"/>
    <xf numFmtId="9" fontId="2" fillId="0" borderId="0" xfId="1" applyNumberFormat="1"/>
    <xf numFmtId="0" fontId="6" fillId="0" borderId="0" xfId="1" applyFont="1"/>
    <xf numFmtId="0" fontId="6" fillId="0" borderId="0" xfId="1" applyFont="1" applyAlignment="1">
      <alignment wrapText="1"/>
    </xf>
    <xf numFmtId="0" fontId="8" fillId="0" borderId="0" xfId="3"/>
    <xf numFmtId="0" fontId="9" fillId="3" borderId="0" xfId="3" applyFont="1" applyFill="1"/>
    <xf numFmtId="0" fontId="4" fillId="0" borderId="0" xfId="1" applyFont="1"/>
    <xf numFmtId="0" fontId="10" fillId="0" borderId="0" xfId="6"/>
    <xf numFmtId="0" fontId="11" fillId="3" borderId="0" xfId="6" applyFont="1" applyFill="1"/>
    <xf numFmtId="0" fontId="11" fillId="0" borderId="0" xfId="6" applyFont="1"/>
    <xf numFmtId="0" fontId="11" fillId="0" borderId="0" xfId="6" applyFont="1" applyAlignment="1">
      <alignment vertical="center" wrapText="1"/>
    </xf>
    <xf numFmtId="0" fontId="0" fillId="0" borderId="0" xfId="0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12" fillId="0" borderId="0" xfId="0" applyFont="1" applyAlignment="1">
      <alignment wrapText="1"/>
    </xf>
    <xf numFmtId="0" fontId="2" fillId="0" borderId="0" xfId="0" applyFont="1"/>
    <xf numFmtId="0" fontId="6" fillId="0" borderId="0" xfId="0" applyFont="1" applyAlignment="1">
      <alignment horizontal="center" vertical="center"/>
    </xf>
    <xf numFmtId="14" fontId="0" fillId="0" borderId="0" xfId="0" applyNumberFormat="1"/>
    <xf numFmtId="0" fontId="13" fillId="0" borderId="0" xfId="3" applyFont="1"/>
    <xf numFmtId="14" fontId="13" fillId="0" borderId="0" xfId="3" applyNumberFormat="1" applyFont="1"/>
  </cellXfs>
  <cellStyles count="7">
    <cellStyle name="Currency [0]_List1" xfId="4" xr:uid="{00000000-0005-0000-0000-000000000000}"/>
    <cellStyle name="Currency_List1" xfId="5" xr:uid="{00000000-0005-0000-0000-000001000000}"/>
    <cellStyle name="Normal_EDIT2" xfId="6" xr:uid="{00000000-0005-0000-0000-000002000000}"/>
    <cellStyle name="Normal_List1" xfId="3" xr:uid="{00000000-0005-0000-0000-000003000000}"/>
    <cellStyle name="Normálna" xfId="0" builtinId="0"/>
    <cellStyle name="normálne 2" xfId="1" xr:uid="{00000000-0005-0000-0000-000005000000}"/>
    <cellStyle name="normálne 3" xfId="2" xr:uid="{00000000-0005-0000-0000-000006000000}"/>
  </cellStyles>
  <dxfs count="9">
    <dxf>
      <fill>
        <patternFill>
          <bgColor theme="3" tint="0.39994506668294322"/>
        </patternFill>
      </fill>
    </dxf>
    <dxf>
      <fill>
        <patternFill>
          <bgColor rgb="FFFF000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charset val="238"/>
        <scheme val="none"/>
      </font>
      <alignment horizontal="general" vertical="bottom" textRotation="0" wrapText="1" indent="0" justifyLastLine="0" shrinkToFit="0" readingOrder="0"/>
    </dxf>
    <dxf>
      <numFmt numFmtId="7" formatCode="#,##0.00_);\(#,##0.00\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charset val="238"/>
        <scheme val="none"/>
      </font>
      <alignment horizontal="general" vertical="bottom" textRotation="0" wrapText="1" indent="0" justifyLastLine="0" shrinkToFit="0" readingOrder="0"/>
    </dxf>
    <dxf>
      <numFmt numFmtId="7" formatCode="#,##0.00_);\(#,##0.00\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charset val="238"/>
        <scheme val="none"/>
      </font>
      <alignment horizontal="general" vertical="bottom" textRotation="0" wrapText="1" indent="0" justifyLastLine="0" shrinkToFit="0" readingOrder="0"/>
    </dxf>
    <dxf>
      <numFmt numFmtId="7" formatCode="#,##0.00_);\(#,##0.00\)"/>
    </dxf>
    <dxf>
      <fill>
        <patternFill>
          <bgColor theme="3" tint="0.3999450666829432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3</xdr:row>
      <xdr:rowOff>7620</xdr:rowOff>
    </xdr:from>
    <xdr:to>
      <xdr:col>14</xdr:col>
      <xdr:colOff>274319</xdr:colOff>
      <xdr:row>15</xdr:row>
      <xdr:rowOff>7620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8000" y="510540"/>
          <a:ext cx="3322320" cy="2011680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6</xdr:row>
      <xdr:rowOff>22860</xdr:rowOff>
    </xdr:from>
    <xdr:to>
      <xdr:col>9</xdr:col>
      <xdr:colOff>502920</xdr:colOff>
      <xdr:row>14</xdr:row>
      <xdr:rowOff>7620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8000" y="861060"/>
          <a:ext cx="2331720" cy="1325880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3</xdr:row>
      <xdr:rowOff>7620</xdr:rowOff>
    </xdr:from>
    <xdr:to>
      <xdr:col>7</xdr:col>
      <xdr:colOff>259080</xdr:colOff>
      <xdr:row>12</xdr:row>
      <xdr:rowOff>7620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8000" y="510540"/>
          <a:ext cx="1478280" cy="1508760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4</xdr:row>
      <xdr:rowOff>15240</xdr:rowOff>
    </xdr:from>
    <xdr:to>
      <xdr:col>13</xdr:col>
      <xdr:colOff>259081</xdr:colOff>
      <xdr:row>20</xdr:row>
      <xdr:rowOff>7620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663440" y="685800"/>
          <a:ext cx="4145280" cy="2674620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7620</xdr:colOff>
      <xdr:row>3</xdr:row>
      <xdr:rowOff>7620</xdr:rowOff>
    </xdr:from>
    <xdr:to>
      <xdr:col>6</xdr:col>
      <xdr:colOff>22860</xdr:colOff>
      <xdr:row>22</xdr:row>
      <xdr:rowOff>7620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55620" y="510540"/>
          <a:ext cx="624840" cy="3185160"/>
        </a:xfrm>
        <a:prstGeom prst="rect">
          <a:avLst/>
        </a:prstGeom>
        <a:noFill/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</xdr:colOff>
      <xdr:row>16</xdr:row>
      <xdr:rowOff>129540</xdr:rowOff>
    </xdr:from>
    <xdr:to>
      <xdr:col>10</xdr:col>
      <xdr:colOff>632460</xdr:colOff>
      <xdr:row>34</xdr:row>
      <xdr:rowOff>7620</xdr:rowOff>
    </xdr:to>
    <xdr:pic>
      <xdr:nvPicPr>
        <xdr:cNvPr id="1028" name="Picture 4">
          <a:extLst>
            <a:ext uri="{FF2B5EF4-FFF2-40B4-BE49-F238E27FC236}">
              <a16:creationId xmlns:a16="http://schemas.microsoft.com/office/drawing/2014/main" id="{00000000-0008-0000-0800-00000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620" y="3002280"/>
          <a:ext cx="6682740" cy="2895600"/>
        </a:xfrm>
        <a:prstGeom prst="rect">
          <a:avLst/>
        </a:prstGeom>
        <a:noFill/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259080</xdr:colOff>
      <xdr:row>5</xdr:row>
      <xdr:rowOff>22860</xdr:rowOff>
    </xdr:from>
    <xdr:to>
      <xdr:col>12</xdr:col>
      <xdr:colOff>7620</xdr:colOff>
      <xdr:row>19</xdr:row>
      <xdr:rowOff>7620</xdr:rowOff>
    </xdr:to>
    <xdr:pic>
      <xdr:nvPicPr>
        <xdr:cNvPr id="2" name="Picture 8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745480" y="861060"/>
          <a:ext cx="1577340" cy="2331720"/>
        </a:xfrm>
        <a:prstGeom prst="rect">
          <a:avLst/>
        </a:prstGeom>
        <a:noFill/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mport" connectionId="1" xr16:uid="{00000000-0016-0000-0000-000000000000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mport" connectionId="2" xr16:uid="{00000000-0016-0000-0200-000001000000}" autoFormatId="16" applyNumberFormats="0" applyBorderFormats="0" applyFontFormats="1" applyPatternFormats="1" applyAlignmentFormats="0" applyWidthHeightFormats="0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EB74B50-37F8-8D45-9B8A-36B384F9DDA0}" name="Tabuľka2" displayName="Tabuľka2" ref="B2:D22" totalsRowShown="0" headerRowDxfId="6" headerRowCellStyle="normálne 2">
  <autoFilter ref="B2:D22" xr:uid="{7EB74B50-37F8-8D45-9B8A-36B384F9DDA0}"/>
  <tableColumns count="3">
    <tableColumn id="1" xr3:uid="{E699624B-16D6-D046-B011-C6349DA3C5DB}" name="Mnozstvo v jednotke" dataCellStyle="normálne 2"/>
    <tableColumn id="2" xr3:uid="{95E492BC-FA65-4A45-8463-B23971A44854}" name="Cena za kus" dataDxfId="7" dataCellStyle="normálne 2"/>
    <tableColumn id="3" xr3:uid="{B1055D9A-B318-5546-9A63-56D2FB7DACF1}" name="Objednane mnozstvo" dataCellStyle="normálne 2"/>
  </tableColumns>
  <tableStyleInfo name="TableStyleMedium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8B79D75-1790-CC4A-800A-EC5F69EC7A40}" name="Tabuľka3" displayName="Tabuľka3" ref="G2:I22" totalsRowShown="0" headerRowDxfId="4" headerRowCellStyle="normálne 2">
  <autoFilter ref="G2:I22" xr:uid="{38B79D75-1790-CC4A-800A-EC5F69EC7A40}"/>
  <tableColumns count="3">
    <tableColumn id="1" xr3:uid="{7BFC8270-2310-F549-9D62-82B82D3A1AF7}" name="Mnozstvo v jednotke" dataCellStyle="normálne 2"/>
    <tableColumn id="2" xr3:uid="{CDF3B391-5971-6F40-8F57-F5BC05392F9A}" name="Cena za kus" dataDxfId="5" dataCellStyle="normálne 2"/>
    <tableColumn id="3" xr3:uid="{34D9A810-F414-DC48-B9D3-F6B3C2F887D4}" name="Objednane mnozstvo" dataCellStyle="normálne 2"/>
  </tableColumns>
  <tableStyleInfo name="TableStyleDark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21A2248-EEF7-EC4E-8936-1E9FD28125C7}" name="Tabuľka4" displayName="Tabuľka4" ref="K2:M22" totalsRowShown="0" headerRowDxfId="2" headerRowCellStyle="normálne 2">
  <autoFilter ref="K2:M22" xr:uid="{321A2248-EEF7-EC4E-8936-1E9FD28125C7}"/>
  <tableColumns count="3">
    <tableColumn id="1" xr3:uid="{3AEFF68B-7070-7F43-B762-B9BE0264C9FE}" name="Mnozstvo v jednotke" dataCellStyle="normálne 2"/>
    <tableColumn id="2" xr3:uid="{9C6C2CD3-483F-A94E-B41E-3DE83E6962C4}" name="Cena za kus" dataDxfId="3" dataCellStyle="normálne 2"/>
    <tableColumn id="3" xr3:uid="{3B18EBEE-7BD9-DF4C-986C-FA61FC2B4565}" name="Objednane mnozstvo" dataCellStyle="normálne 2"/>
  </tableColumns>
  <tableStyleInfo name="TableStyleDark3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23"/>
  <sheetViews>
    <sheetView zoomScale="143" workbookViewId="0">
      <selection activeCell="G7" sqref="G7"/>
    </sheetView>
  </sheetViews>
  <sheetFormatPr baseColWidth="10" defaultColWidth="8.83203125" defaultRowHeight="13"/>
  <sheetData>
    <row r="1" spans="1:7">
      <c r="A1" t="s">
        <v>293</v>
      </c>
      <c r="B1" t="s">
        <v>294</v>
      </c>
      <c r="C1" t="s">
        <v>295</v>
      </c>
      <c r="D1" t="s">
        <v>296</v>
      </c>
      <c r="E1" t="s">
        <v>297</v>
      </c>
      <c r="F1" t="s">
        <v>298</v>
      </c>
      <c r="G1" t="s">
        <v>299</v>
      </c>
    </row>
    <row r="2" spans="1:7">
      <c r="A2" t="s">
        <v>257</v>
      </c>
      <c r="B2">
        <v>1991</v>
      </c>
      <c r="C2" t="s">
        <v>300</v>
      </c>
      <c r="D2" t="s">
        <v>301</v>
      </c>
      <c r="E2">
        <v>1133</v>
      </c>
      <c r="F2">
        <v>1655</v>
      </c>
      <c r="G2" t="s">
        <v>302</v>
      </c>
    </row>
    <row r="3" spans="1:7">
      <c r="A3" t="s">
        <v>257</v>
      </c>
      <c r="B3">
        <v>1991</v>
      </c>
      <c r="C3" t="s">
        <v>303</v>
      </c>
      <c r="D3" t="s">
        <v>304</v>
      </c>
      <c r="E3">
        <v>1216</v>
      </c>
      <c r="F3">
        <v>1390</v>
      </c>
      <c r="G3" t="s">
        <v>305</v>
      </c>
    </row>
    <row r="4" spans="1:7">
      <c r="A4" t="s">
        <v>257</v>
      </c>
      <c r="B4">
        <v>1991</v>
      </c>
      <c r="C4" t="s">
        <v>306</v>
      </c>
      <c r="D4" t="s">
        <v>307</v>
      </c>
      <c r="E4">
        <v>2086</v>
      </c>
      <c r="F4">
        <v>2913</v>
      </c>
      <c r="G4" t="s">
        <v>308</v>
      </c>
    </row>
    <row r="5" spans="1:7">
      <c r="A5" t="s">
        <v>257</v>
      </c>
      <c r="B5">
        <v>1991</v>
      </c>
      <c r="C5" t="s">
        <v>309</v>
      </c>
      <c r="D5" t="s">
        <v>310</v>
      </c>
      <c r="E5">
        <v>1617</v>
      </c>
      <c r="F5">
        <v>2304</v>
      </c>
      <c r="G5" t="s">
        <v>311</v>
      </c>
    </row>
    <row r="6" spans="1:7">
      <c r="A6" t="s">
        <v>257</v>
      </c>
      <c r="B6">
        <v>1991</v>
      </c>
      <c r="C6" t="s">
        <v>312</v>
      </c>
      <c r="D6" t="s">
        <v>310</v>
      </c>
      <c r="E6">
        <v>2317</v>
      </c>
      <c r="F6">
        <v>1092</v>
      </c>
      <c r="G6" t="s">
        <v>308</v>
      </c>
    </row>
    <row r="7" spans="1:7">
      <c r="A7" t="s">
        <v>257</v>
      </c>
      <c r="B7">
        <v>1991</v>
      </c>
      <c r="C7" t="s">
        <v>306</v>
      </c>
      <c r="D7" t="s">
        <v>304</v>
      </c>
      <c r="E7">
        <v>2094</v>
      </c>
      <c r="F7">
        <v>1219</v>
      </c>
      <c r="G7" t="s">
        <v>311</v>
      </c>
    </row>
    <row r="8" spans="1:7">
      <c r="A8" t="s">
        <v>257</v>
      </c>
      <c r="B8">
        <v>1991</v>
      </c>
      <c r="C8" t="s">
        <v>306</v>
      </c>
      <c r="D8" t="s">
        <v>307</v>
      </c>
      <c r="E8">
        <v>1447</v>
      </c>
      <c r="F8">
        <v>2543</v>
      </c>
      <c r="G8" t="s">
        <v>311</v>
      </c>
    </row>
    <row r="9" spans="1:7">
      <c r="A9" t="s">
        <v>257</v>
      </c>
      <c r="B9">
        <v>1991</v>
      </c>
      <c r="C9" t="s">
        <v>306</v>
      </c>
      <c r="D9" t="s">
        <v>301</v>
      </c>
      <c r="E9">
        <v>1477</v>
      </c>
      <c r="F9">
        <v>2585</v>
      </c>
      <c r="G9" t="s">
        <v>302</v>
      </c>
    </row>
    <row r="10" spans="1:7">
      <c r="A10" t="s">
        <v>255</v>
      </c>
      <c r="B10">
        <v>1991</v>
      </c>
      <c r="C10" t="s">
        <v>306</v>
      </c>
      <c r="D10" t="s">
        <v>304</v>
      </c>
      <c r="E10">
        <v>1792</v>
      </c>
      <c r="F10">
        <v>1069</v>
      </c>
      <c r="G10" t="s">
        <v>308</v>
      </c>
    </row>
    <row r="11" spans="1:7">
      <c r="A11" t="s">
        <v>255</v>
      </c>
      <c r="B11">
        <v>1991</v>
      </c>
      <c r="C11" t="s">
        <v>300</v>
      </c>
      <c r="D11" t="s">
        <v>310</v>
      </c>
      <c r="E11">
        <v>1225</v>
      </c>
      <c r="F11">
        <v>2312</v>
      </c>
      <c r="G11" t="s">
        <v>311</v>
      </c>
    </row>
    <row r="12" spans="1:7">
      <c r="A12" t="s">
        <v>255</v>
      </c>
      <c r="B12">
        <v>1991</v>
      </c>
      <c r="C12" t="s">
        <v>300</v>
      </c>
      <c r="D12" t="s">
        <v>307</v>
      </c>
      <c r="E12">
        <v>2128</v>
      </c>
      <c r="F12">
        <v>2230</v>
      </c>
      <c r="G12" t="s">
        <v>308</v>
      </c>
    </row>
    <row r="13" spans="1:7">
      <c r="A13" t="s">
        <v>255</v>
      </c>
      <c r="B13">
        <v>1991</v>
      </c>
      <c r="C13" t="s">
        <v>312</v>
      </c>
      <c r="D13" t="s">
        <v>310</v>
      </c>
      <c r="E13">
        <v>1521</v>
      </c>
      <c r="F13">
        <v>2720</v>
      </c>
      <c r="G13" t="s">
        <v>311</v>
      </c>
    </row>
    <row r="14" spans="1:7">
      <c r="A14" t="s">
        <v>255</v>
      </c>
      <c r="B14">
        <v>1991</v>
      </c>
      <c r="C14" t="s">
        <v>312</v>
      </c>
      <c r="D14" t="s">
        <v>301</v>
      </c>
      <c r="E14">
        <v>1638</v>
      </c>
      <c r="F14">
        <v>1105</v>
      </c>
      <c r="G14" t="s">
        <v>302</v>
      </c>
    </row>
    <row r="15" spans="1:7">
      <c r="A15" t="s">
        <v>255</v>
      </c>
      <c r="B15">
        <v>1991</v>
      </c>
      <c r="C15" t="s">
        <v>303</v>
      </c>
      <c r="D15" t="s">
        <v>313</v>
      </c>
      <c r="E15">
        <v>2960</v>
      </c>
      <c r="F15">
        <v>2687</v>
      </c>
      <c r="G15" t="s">
        <v>305</v>
      </c>
    </row>
    <row r="16" spans="1:7">
      <c r="A16" t="s">
        <v>255</v>
      </c>
      <c r="B16">
        <v>1991</v>
      </c>
      <c r="C16" t="s">
        <v>303</v>
      </c>
      <c r="D16" t="s">
        <v>307</v>
      </c>
      <c r="E16">
        <v>2993</v>
      </c>
      <c r="F16">
        <v>2295</v>
      </c>
      <c r="G16" t="s">
        <v>308</v>
      </c>
    </row>
    <row r="17" spans="1:7">
      <c r="A17" t="s">
        <v>255</v>
      </c>
      <c r="B17">
        <v>1991</v>
      </c>
      <c r="C17" t="s">
        <v>309</v>
      </c>
      <c r="D17" t="s">
        <v>313</v>
      </c>
      <c r="E17">
        <v>1333</v>
      </c>
      <c r="F17">
        <v>1091</v>
      </c>
      <c r="G17" t="s">
        <v>311</v>
      </c>
    </row>
    <row r="18" spans="1:7">
      <c r="A18" t="s">
        <v>255</v>
      </c>
      <c r="B18">
        <v>1991</v>
      </c>
      <c r="C18" t="s">
        <v>309</v>
      </c>
      <c r="D18" t="s">
        <v>301</v>
      </c>
      <c r="E18">
        <v>2632</v>
      </c>
      <c r="F18">
        <v>2609</v>
      </c>
      <c r="G18" t="s">
        <v>302</v>
      </c>
    </row>
    <row r="19" spans="1:7">
      <c r="A19" t="s">
        <v>254</v>
      </c>
      <c r="B19">
        <v>1991</v>
      </c>
      <c r="C19" t="s">
        <v>309</v>
      </c>
      <c r="D19" t="s">
        <v>310</v>
      </c>
      <c r="E19">
        <v>2082</v>
      </c>
      <c r="F19">
        <v>1606</v>
      </c>
      <c r="G19" t="s">
        <v>302</v>
      </c>
    </row>
    <row r="20" spans="1:7">
      <c r="A20" t="s">
        <v>254</v>
      </c>
      <c r="B20">
        <v>1991</v>
      </c>
      <c r="C20" t="s">
        <v>309</v>
      </c>
      <c r="D20" t="s">
        <v>304</v>
      </c>
      <c r="E20">
        <v>2875</v>
      </c>
      <c r="F20">
        <v>1688</v>
      </c>
      <c r="G20" t="s">
        <v>311</v>
      </c>
    </row>
    <row r="21" spans="1:7">
      <c r="A21" t="s">
        <v>254</v>
      </c>
      <c r="B21">
        <v>1991</v>
      </c>
      <c r="C21" t="s">
        <v>309</v>
      </c>
      <c r="D21" t="s">
        <v>313</v>
      </c>
      <c r="E21">
        <v>1305</v>
      </c>
      <c r="F21">
        <v>2729</v>
      </c>
      <c r="G21" t="s">
        <v>308</v>
      </c>
    </row>
    <row r="22" spans="1:7">
      <c r="A22" t="s">
        <v>254</v>
      </c>
      <c r="B22">
        <v>1991</v>
      </c>
      <c r="C22" t="s">
        <v>300</v>
      </c>
      <c r="D22" t="s">
        <v>307</v>
      </c>
      <c r="E22">
        <v>2036</v>
      </c>
      <c r="F22">
        <v>2797</v>
      </c>
      <c r="G22" t="s">
        <v>311</v>
      </c>
    </row>
    <row r="23" spans="1:7">
      <c r="A23" t="s">
        <v>254</v>
      </c>
      <c r="B23">
        <v>1991</v>
      </c>
      <c r="C23" t="s">
        <v>300</v>
      </c>
      <c r="D23" t="s">
        <v>301</v>
      </c>
      <c r="E23">
        <v>2284</v>
      </c>
      <c r="F23">
        <v>2428</v>
      </c>
      <c r="G23" t="s">
        <v>302</v>
      </c>
    </row>
    <row r="24" spans="1:7">
      <c r="A24" t="s">
        <v>254</v>
      </c>
      <c r="B24">
        <v>1991</v>
      </c>
      <c r="C24" t="s">
        <v>300</v>
      </c>
      <c r="D24" t="s">
        <v>310</v>
      </c>
      <c r="E24">
        <v>2254</v>
      </c>
      <c r="F24">
        <v>1616</v>
      </c>
      <c r="G24" t="s">
        <v>302</v>
      </c>
    </row>
    <row r="25" spans="1:7">
      <c r="A25" t="s">
        <v>254</v>
      </c>
      <c r="B25">
        <v>1991</v>
      </c>
      <c r="C25" t="s">
        <v>306</v>
      </c>
      <c r="D25" t="s">
        <v>307</v>
      </c>
      <c r="E25">
        <v>1285</v>
      </c>
      <c r="F25">
        <v>2674</v>
      </c>
      <c r="G25" t="s">
        <v>311</v>
      </c>
    </row>
    <row r="26" spans="1:7">
      <c r="A26" t="s">
        <v>254</v>
      </c>
      <c r="B26">
        <v>1991</v>
      </c>
      <c r="C26" t="s">
        <v>306</v>
      </c>
      <c r="D26" t="s">
        <v>304</v>
      </c>
      <c r="E26">
        <v>2942</v>
      </c>
      <c r="F26">
        <v>1614</v>
      </c>
      <c r="G26" t="s">
        <v>305</v>
      </c>
    </row>
    <row r="27" spans="1:7">
      <c r="A27" t="s">
        <v>254</v>
      </c>
      <c r="B27">
        <v>1991</v>
      </c>
      <c r="C27" t="s">
        <v>306</v>
      </c>
      <c r="D27" t="s">
        <v>301</v>
      </c>
      <c r="E27">
        <v>1128</v>
      </c>
      <c r="F27">
        <v>1268</v>
      </c>
      <c r="G27" t="s">
        <v>308</v>
      </c>
    </row>
    <row r="28" spans="1:7">
      <c r="A28" t="s">
        <v>254</v>
      </c>
      <c r="B28">
        <v>1991</v>
      </c>
      <c r="C28" t="s">
        <v>314</v>
      </c>
      <c r="D28" t="s">
        <v>310</v>
      </c>
      <c r="E28">
        <v>1033</v>
      </c>
      <c r="F28">
        <v>2744</v>
      </c>
      <c r="G28" t="s">
        <v>302</v>
      </c>
    </row>
    <row r="29" spans="1:7">
      <c r="A29" t="s">
        <v>252</v>
      </c>
      <c r="B29">
        <v>1991</v>
      </c>
      <c r="C29" t="s">
        <v>314</v>
      </c>
      <c r="D29" t="s">
        <v>307</v>
      </c>
      <c r="E29">
        <v>2858</v>
      </c>
      <c r="F29">
        <v>2102</v>
      </c>
      <c r="G29" t="s">
        <v>311</v>
      </c>
    </row>
    <row r="30" spans="1:7">
      <c r="A30" t="s">
        <v>252</v>
      </c>
      <c r="B30">
        <v>1991</v>
      </c>
      <c r="C30" t="s">
        <v>314</v>
      </c>
      <c r="D30" t="s">
        <v>310</v>
      </c>
      <c r="E30">
        <v>1284</v>
      </c>
      <c r="F30">
        <v>1888</v>
      </c>
      <c r="G30" t="s">
        <v>302</v>
      </c>
    </row>
    <row r="31" spans="1:7">
      <c r="A31" t="s">
        <v>252</v>
      </c>
      <c r="B31">
        <v>1991</v>
      </c>
      <c r="C31" t="s">
        <v>314</v>
      </c>
      <c r="D31" t="s">
        <v>304</v>
      </c>
      <c r="E31">
        <v>2215</v>
      </c>
      <c r="F31">
        <v>1968</v>
      </c>
      <c r="G31" t="s">
        <v>311</v>
      </c>
    </row>
    <row r="32" spans="1:7">
      <c r="A32" t="s">
        <v>252</v>
      </c>
      <c r="B32">
        <v>1991</v>
      </c>
      <c r="C32" t="s">
        <v>314</v>
      </c>
      <c r="D32" t="s">
        <v>304</v>
      </c>
      <c r="E32">
        <v>2008</v>
      </c>
      <c r="F32">
        <v>1911</v>
      </c>
      <c r="G32" t="s">
        <v>305</v>
      </c>
    </row>
    <row r="33" spans="1:7">
      <c r="A33" t="s">
        <v>252</v>
      </c>
      <c r="B33">
        <v>1991</v>
      </c>
      <c r="C33" t="s">
        <v>315</v>
      </c>
      <c r="D33" t="s">
        <v>307</v>
      </c>
      <c r="E33">
        <v>1996</v>
      </c>
      <c r="F33">
        <v>2735</v>
      </c>
      <c r="G33" t="s">
        <v>308</v>
      </c>
    </row>
    <row r="34" spans="1:7">
      <c r="A34" t="s">
        <v>252</v>
      </c>
      <c r="B34">
        <v>1991</v>
      </c>
      <c r="C34" t="s">
        <v>315</v>
      </c>
      <c r="D34" t="s">
        <v>301</v>
      </c>
      <c r="E34">
        <v>2970</v>
      </c>
      <c r="F34">
        <v>2293</v>
      </c>
      <c r="G34" t="s">
        <v>302</v>
      </c>
    </row>
    <row r="35" spans="1:7">
      <c r="A35" t="s">
        <v>252</v>
      </c>
      <c r="B35">
        <v>1991</v>
      </c>
      <c r="C35" t="s">
        <v>315</v>
      </c>
      <c r="D35" t="s">
        <v>313</v>
      </c>
      <c r="E35">
        <v>1623</v>
      </c>
      <c r="F35">
        <v>1587</v>
      </c>
      <c r="G35" t="s">
        <v>305</v>
      </c>
    </row>
    <row r="36" spans="1:7">
      <c r="A36" t="s">
        <v>252</v>
      </c>
      <c r="B36">
        <v>1991</v>
      </c>
      <c r="C36" t="s">
        <v>300</v>
      </c>
      <c r="D36" t="s">
        <v>304</v>
      </c>
      <c r="E36">
        <v>2680</v>
      </c>
      <c r="F36">
        <v>2342</v>
      </c>
      <c r="G36" t="s">
        <v>308</v>
      </c>
    </row>
    <row r="37" spans="1:7">
      <c r="A37" t="s">
        <v>252</v>
      </c>
      <c r="B37">
        <v>1991</v>
      </c>
      <c r="C37" t="s">
        <v>300</v>
      </c>
      <c r="D37" t="s">
        <v>310</v>
      </c>
      <c r="E37">
        <v>1671</v>
      </c>
      <c r="F37">
        <v>1948</v>
      </c>
      <c r="G37" t="s">
        <v>308</v>
      </c>
    </row>
    <row r="38" spans="1:7">
      <c r="A38" t="s">
        <v>251</v>
      </c>
      <c r="B38">
        <v>1991</v>
      </c>
      <c r="C38" t="s">
        <v>300</v>
      </c>
      <c r="D38" t="s">
        <v>301</v>
      </c>
      <c r="E38">
        <v>2398</v>
      </c>
      <c r="F38">
        <v>1736</v>
      </c>
      <c r="G38" t="s">
        <v>311</v>
      </c>
    </row>
    <row r="39" spans="1:7">
      <c r="A39" t="s">
        <v>251</v>
      </c>
      <c r="B39">
        <v>1991</v>
      </c>
      <c r="C39" t="s">
        <v>306</v>
      </c>
      <c r="D39" t="s">
        <v>304</v>
      </c>
      <c r="E39">
        <v>2286</v>
      </c>
      <c r="F39">
        <v>2494</v>
      </c>
      <c r="G39" t="s">
        <v>311</v>
      </c>
    </row>
    <row r="40" spans="1:7">
      <c r="A40" t="s">
        <v>251</v>
      </c>
      <c r="B40">
        <v>1991</v>
      </c>
      <c r="C40" t="s">
        <v>306</v>
      </c>
      <c r="D40" t="s">
        <v>313</v>
      </c>
      <c r="E40">
        <v>2143</v>
      </c>
      <c r="F40">
        <v>2327</v>
      </c>
      <c r="G40" t="s">
        <v>308</v>
      </c>
    </row>
    <row r="41" spans="1:7">
      <c r="A41" t="s">
        <v>251</v>
      </c>
      <c r="B41">
        <v>1991</v>
      </c>
      <c r="C41" t="s">
        <v>306</v>
      </c>
      <c r="D41" t="s">
        <v>307</v>
      </c>
      <c r="E41">
        <v>2025</v>
      </c>
      <c r="F41">
        <v>1203</v>
      </c>
      <c r="G41" t="s">
        <v>311</v>
      </c>
    </row>
    <row r="42" spans="1:7">
      <c r="A42" t="s">
        <v>251</v>
      </c>
      <c r="B42">
        <v>1991</v>
      </c>
      <c r="C42" t="s">
        <v>312</v>
      </c>
      <c r="D42" t="s">
        <v>301</v>
      </c>
      <c r="E42">
        <v>2062</v>
      </c>
      <c r="F42">
        <v>1899</v>
      </c>
      <c r="G42" t="s">
        <v>305</v>
      </c>
    </row>
    <row r="43" spans="1:7">
      <c r="A43" t="s">
        <v>251</v>
      </c>
      <c r="B43">
        <v>1991</v>
      </c>
      <c r="C43" t="s">
        <v>312</v>
      </c>
      <c r="D43" t="s">
        <v>301</v>
      </c>
      <c r="E43">
        <v>2982</v>
      </c>
      <c r="F43">
        <v>1025</v>
      </c>
      <c r="G43" t="s">
        <v>308</v>
      </c>
    </row>
    <row r="44" spans="1:7">
      <c r="A44" t="s">
        <v>251</v>
      </c>
      <c r="B44">
        <v>1991</v>
      </c>
      <c r="C44" t="s">
        <v>315</v>
      </c>
      <c r="D44" t="s">
        <v>310</v>
      </c>
      <c r="E44">
        <v>1053</v>
      </c>
      <c r="F44">
        <v>1960</v>
      </c>
      <c r="G44" t="s">
        <v>302</v>
      </c>
    </row>
    <row r="45" spans="1:7">
      <c r="A45" t="s">
        <v>251</v>
      </c>
      <c r="B45">
        <v>1991</v>
      </c>
      <c r="C45" t="s">
        <v>303</v>
      </c>
      <c r="D45" t="s">
        <v>307</v>
      </c>
      <c r="E45">
        <v>2762</v>
      </c>
      <c r="F45">
        <v>1308</v>
      </c>
      <c r="G45" t="s">
        <v>305</v>
      </c>
    </row>
    <row r="46" spans="1:7">
      <c r="A46" t="s">
        <v>251</v>
      </c>
      <c r="B46">
        <v>1991</v>
      </c>
      <c r="C46" t="s">
        <v>303</v>
      </c>
      <c r="D46" t="s">
        <v>313</v>
      </c>
      <c r="E46">
        <v>2744</v>
      </c>
      <c r="F46">
        <v>2981</v>
      </c>
      <c r="G46" t="s">
        <v>308</v>
      </c>
    </row>
    <row r="47" spans="1:7">
      <c r="A47" t="s">
        <v>250</v>
      </c>
      <c r="B47">
        <v>1991</v>
      </c>
      <c r="C47" t="s">
        <v>314</v>
      </c>
      <c r="D47" t="s">
        <v>307</v>
      </c>
      <c r="E47">
        <v>1124</v>
      </c>
      <c r="F47">
        <v>1896</v>
      </c>
      <c r="G47" t="s">
        <v>302</v>
      </c>
    </row>
    <row r="48" spans="1:7">
      <c r="A48" t="s">
        <v>250</v>
      </c>
      <c r="B48">
        <v>1991</v>
      </c>
      <c r="C48" t="s">
        <v>314</v>
      </c>
      <c r="D48" t="s">
        <v>301</v>
      </c>
      <c r="E48">
        <v>2945</v>
      </c>
      <c r="F48">
        <v>2659</v>
      </c>
      <c r="G48" t="s">
        <v>302</v>
      </c>
    </row>
    <row r="49" spans="1:7">
      <c r="A49" t="s">
        <v>250</v>
      </c>
      <c r="B49">
        <v>1991</v>
      </c>
      <c r="C49" t="s">
        <v>314</v>
      </c>
      <c r="D49" t="s">
        <v>307</v>
      </c>
      <c r="E49">
        <v>2196</v>
      </c>
      <c r="F49">
        <v>1984</v>
      </c>
      <c r="G49" t="s">
        <v>308</v>
      </c>
    </row>
    <row r="50" spans="1:7">
      <c r="A50" t="s">
        <v>250</v>
      </c>
      <c r="B50">
        <v>1991</v>
      </c>
      <c r="C50" t="s">
        <v>314</v>
      </c>
      <c r="D50" t="s">
        <v>310</v>
      </c>
      <c r="E50">
        <v>2343</v>
      </c>
      <c r="F50">
        <v>1134</v>
      </c>
      <c r="G50" t="s">
        <v>311</v>
      </c>
    </row>
    <row r="51" spans="1:7">
      <c r="A51" t="s">
        <v>250</v>
      </c>
      <c r="B51">
        <v>1991</v>
      </c>
      <c r="C51" t="s">
        <v>314</v>
      </c>
      <c r="D51" t="s">
        <v>304</v>
      </c>
      <c r="E51">
        <v>2074</v>
      </c>
      <c r="F51">
        <v>2698</v>
      </c>
      <c r="G51" t="s">
        <v>308</v>
      </c>
    </row>
    <row r="52" spans="1:7">
      <c r="A52" t="s">
        <v>250</v>
      </c>
      <c r="B52">
        <v>1991</v>
      </c>
      <c r="C52" t="s">
        <v>315</v>
      </c>
      <c r="D52" t="s">
        <v>313</v>
      </c>
      <c r="E52">
        <v>2632</v>
      </c>
      <c r="F52">
        <v>1425</v>
      </c>
      <c r="G52" t="s">
        <v>311</v>
      </c>
    </row>
    <row r="53" spans="1:7">
      <c r="A53" t="s">
        <v>250</v>
      </c>
      <c r="B53">
        <v>1991</v>
      </c>
      <c r="C53" t="s">
        <v>312</v>
      </c>
      <c r="D53" t="s">
        <v>310</v>
      </c>
      <c r="E53">
        <v>2079</v>
      </c>
      <c r="F53">
        <v>1732</v>
      </c>
      <c r="G53" t="s">
        <v>305</v>
      </c>
    </row>
    <row r="54" spans="1:7">
      <c r="A54" t="s">
        <v>250</v>
      </c>
      <c r="B54">
        <v>1991</v>
      </c>
      <c r="C54" t="s">
        <v>312</v>
      </c>
      <c r="D54" t="s">
        <v>301</v>
      </c>
      <c r="E54">
        <v>2309</v>
      </c>
      <c r="F54">
        <v>1947</v>
      </c>
      <c r="G54" t="s">
        <v>308</v>
      </c>
    </row>
    <row r="55" spans="1:7">
      <c r="A55" t="s">
        <v>250</v>
      </c>
      <c r="B55">
        <v>1991</v>
      </c>
      <c r="C55" t="s">
        <v>303</v>
      </c>
      <c r="D55" t="s">
        <v>313</v>
      </c>
      <c r="E55">
        <v>2018</v>
      </c>
      <c r="F55">
        <v>2580</v>
      </c>
      <c r="G55" t="s">
        <v>302</v>
      </c>
    </row>
    <row r="56" spans="1:7">
      <c r="A56" t="s">
        <v>249</v>
      </c>
      <c r="B56">
        <v>1991</v>
      </c>
      <c r="C56" t="s">
        <v>303</v>
      </c>
      <c r="D56" t="s">
        <v>304</v>
      </c>
      <c r="E56">
        <v>1715</v>
      </c>
      <c r="F56">
        <v>1153</v>
      </c>
      <c r="G56" t="s">
        <v>308</v>
      </c>
    </row>
    <row r="57" spans="1:7">
      <c r="A57" t="s">
        <v>249</v>
      </c>
      <c r="B57">
        <v>1991</v>
      </c>
      <c r="C57" t="s">
        <v>315</v>
      </c>
      <c r="D57" t="s">
        <v>304</v>
      </c>
      <c r="E57">
        <v>1333</v>
      </c>
      <c r="F57">
        <v>1860</v>
      </c>
      <c r="G57" t="s">
        <v>311</v>
      </c>
    </row>
    <row r="58" spans="1:7">
      <c r="A58" t="s">
        <v>249</v>
      </c>
      <c r="B58">
        <v>1991</v>
      </c>
      <c r="C58" t="s">
        <v>315</v>
      </c>
      <c r="D58" t="s">
        <v>301</v>
      </c>
      <c r="E58">
        <v>1795</v>
      </c>
      <c r="F58">
        <v>1153</v>
      </c>
      <c r="G58" t="s">
        <v>302</v>
      </c>
    </row>
    <row r="59" spans="1:7">
      <c r="A59" t="s">
        <v>249</v>
      </c>
      <c r="B59">
        <v>1991</v>
      </c>
      <c r="C59" t="s">
        <v>315</v>
      </c>
      <c r="D59" t="s">
        <v>301</v>
      </c>
      <c r="E59">
        <v>2729</v>
      </c>
      <c r="F59">
        <v>1956</v>
      </c>
      <c r="G59" t="s">
        <v>305</v>
      </c>
    </row>
    <row r="60" spans="1:7">
      <c r="A60" t="s">
        <v>249</v>
      </c>
      <c r="B60">
        <v>1991</v>
      </c>
      <c r="C60" t="s">
        <v>315</v>
      </c>
      <c r="D60" t="s">
        <v>310</v>
      </c>
      <c r="E60">
        <v>1646</v>
      </c>
      <c r="F60">
        <v>1198</v>
      </c>
      <c r="G60" t="s">
        <v>308</v>
      </c>
    </row>
    <row r="61" spans="1:7">
      <c r="A61" t="s">
        <v>249</v>
      </c>
      <c r="B61">
        <v>1991</v>
      </c>
      <c r="C61" t="s">
        <v>309</v>
      </c>
      <c r="D61" t="s">
        <v>307</v>
      </c>
      <c r="E61">
        <v>2116</v>
      </c>
      <c r="F61">
        <v>2060</v>
      </c>
      <c r="G61" t="s">
        <v>305</v>
      </c>
    </row>
    <row r="62" spans="1:7">
      <c r="A62" t="s">
        <v>249</v>
      </c>
      <c r="B62">
        <v>1991</v>
      </c>
      <c r="C62" t="s">
        <v>309</v>
      </c>
      <c r="D62" t="s">
        <v>304</v>
      </c>
      <c r="E62">
        <v>2163</v>
      </c>
      <c r="F62">
        <v>1524</v>
      </c>
      <c r="G62" t="s">
        <v>308</v>
      </c>
    </row>
    <row r="63" spans="1:7">
      <c r="A63" t="s">
        <v>249</v>
      </c>
      <c r="B63">
        <v>1991</v>
      </c>
      <c r="C63" t="s">
        <v>309</v>
      </c>
      <c r="D63" t="s">
        <v>301</v>
      </c>
      <c r="E63">
        <v>2387</v>
      </c>
      <c r="F63">
        <v>1732</v>
      </c>
      <c r="G63" t="s">
        <v>302</v>
      </c>
    </row>
    <row r="64" spans="1:7">
      <c r="A64" t="s">
        <v>249</v>
      </c>
      <c r="B64">
        <v>1991</v>
      </c>
      <c r="C64" t="s">
        <v>309</v>
      </c>
      <c r="D64" t="s">
        <v>307</v>
      </c>
      <c r="E64">
        <v>2963</v>
      </c>
      <c r="F64">
        <v>2710</v>
      </c>
      <c r="G64" t="s">
        <v>302</v>
      </c>
    </row>
    <row r="65" spans="1:7">
      <c r="A65" t="s">
        <v>249</v>
      </c>
      <c r="B65">
        <v>1991</v>
      </c>
      <c r="C65" t="s">
        <v>309</v>
      </c>
      <c r="D65" t="s">
        <v>313</v>
      </c>
      <c r="E65">
        <v>1605</v>
      </c>
      <c r="F65">
        <v>1135</v>
      </c>
      <c r="G65" t="s">
        <v>302</v>
      </c>
    </row>
    <row r="66" spans="1:7">
      <c r="A66" t="s">
        <v>248</v>
      </c>
      <c r="B66">
        <v>1991</v>
      </c>
      <c r="C66" t="s">
        <v>314</v>
      </c>
      <c r="D66" t="s">
        <v>301</v>
      </c>
      <c r="E66">
        <v>2756</v>
      </c>
      <c r="F66">
        <v>1724</v>
      </c>
      <c r="G66" t="s">
        <v>305</v>
      </c>
    </row>
    <row r="67" spans="1:7">
      <c r="A67" t="s">
        <v>248</v>
      </c>
      <c r="B67">
        <v>1991</v>
      </c>
      <c r="C67" t="s">
        <v>314</v>
      </c>
      <c r="D67" t="s">
        <v>310</v>
      </c>
      <c r="E67">
        <v>2985</v>
      </c>
      <c r="F67">
        <v>1183</v>
      </c>
      <c r="G67" t="s">
        <v>305</v>
      </c>
    </row>
    <row r="68" spans="1:7">
      <c r="A68" t="s">
        <v>248</v>
      </c>
      <c r="B68">
        <v>1991</v>
      </c>
      <c r="C68" t="s">
        <v>314</v>
      </c>
      <c r="D68" t="s">
        <v>310</v>
      </c>
      <c r="E68">
        <v>2934</v>
      </c>
      <c r="F68">
        <v>1411</v>
      </c>
      <c r="G68" t="s">
        <v>308</v>
      </c>
    </row>
    <row r="69" spans="1:7">
      <c r="A69" t="s">
        <v>248</v>
      </c>
      <c r="B69">
        <v>1991</v>
      </c>
      <c r="C69" t="s">
        <v>314</v>
      </c>
      <c r="D69" t="s">
        <v>304</v>
      </c>
      <c r="E69">
        <v>1014</v>
      </c>
      <c r="F69">
        <v>2959</v>
      </c>
      <c r="G69" t="s">
        <v>311</v>
      </c>
    </row>
    <row r="70" spans="1:7">
      <c r="A70" t="s">
        <v>248</v>
      </c>
      <c r="B70">
        <v>1991</v>
      </c>
      <c r="C70" t="s">
        <v>314</v>
      </c>
      <c r="D70" t="s">
        <v>304</v>
      </c>
      <c r="E70">
        <v>2702</v>
      </c>
      <c r="F70">
        <v>2068</v>
      </c>
      <c r="G70" t="s">
        <v>302</v>
      </c>
    </row>
    <row r="71" spans="1:7">
      <c r="A71" t="s">
        <v>248</v>
      </c>
      <c r="B71">
        <v>1991</v>
      </c>
      <c r="C71" t="s">
        <v>303</v>
      </c>
      <c r="D71" t="s">
        <v>307</v>
      </c>
      <c r="E71">
        <v>2719</v>
      </c>
      <c r="F71">
        <v>2050</v>
      </c>
      <c r="G71" t="s">
        <v>311</v>
      </c>
    </row>
    <row r="72" spans="1:7">
      <c r="A72" t="s">
        <v>248</v>
      </c>
      <c r="B72">
        <v>1991</v>
      </c>
      <c r="C72" t="s">
        <v>303</v>
      </c>
      <c r="D72" t="s">
        <v>313</v>
      </c>
      <c r="E72">
        <v>1659</v>
      </c>
      <c r="F72">
        <v>1030</v>
      </c>
      <c r="G72" t="s">
        <v>311</v>
      </c>
    </row>
    <row r="73" spans="1:7">
      <c r="A73" t="s">
        <v>248</v>
      </c>
      <c r="B73">
        <v>1991</v>
      </c>
      <c r="C73" t="s">
        <v>315</v>
      </c>
      <c r="D73" t="s">
        <v>301</v>
      </c>
      <c r="E73">
        <v>2820</v>
      </c>
      <c r="F73">
        <v>1043</v>
      </c>
      <c r="G73" t="s">
        <v>308</v>
      </c>
    </row>
    <row r="74" spans="1:7">
      <c r="A74" t="s">
        <v>248</v>
      </c>
      <c r="B74">
        <v>1991</v>
      </c>
      <c r="C74" t="s">
        <v>315</v>
      </c>
      <c r="D74" t="s">
        <v>313</v>
      </c>
      <c r="E74">
        <v>1233</v>
      </c>
      <c r="F74">
        <v>2029</v>
      </c>
      <c r="G74" t="s">
        <v>311</v>
      </c>
    </row>
    <row r="75" spans="1:7">
      <c r="A75" t="s">
        <v>248</v>
      </c>
      <c r="B75">
        <v>1991</v>
      </c>
      <c r="C75" t="s">
        <v>315</v>
      </c>
      <c r="D75" t="s">
        <v>307</v>
      </c>
      <c r="E75">
        <v>2310</v>
      </c>
      <c r="F75">
        <v>2973</v>
      </c>
      <c r="G75" t="s">
        <v>308</v>
      </c>
    </row>
    <row r="76" spans="1:7">
      <c r="A76" t="s">
        <v>247</v>
      </c>
      <c r="B76">
        <v>1991</v>
      </c>
      <c r="C76" t="s">
        <v>312</v>
      </c>
      <c r="D76" t="s">
        <v>304</v>
      </c>
      <c r="E76">
        <v>1086</v>
      </c>
      <c r="F76">
        <v>2493</v>
      </c>
      <c r="G76" t="s">
        <v>305</v>
      </c>
    </row>
    <row r="77" spans="1:7">
      <c r="A77" t="s">
        <v>247</v>
      </c>
      <c r="B77">
        <v>1991</v>
      </c>
      <c r="C77" t="s">
        <v>312</v>
      </c>
      <c r="D77" t="s">
        <v>310</v>
      </c>
      <c r="E77">
        <v>2244</v>
      </c>
      <c r="F77">
        <v>1939</v>
      </c>
      <c r="G77" t="s">
        <v>308</v>
      </c>
    </row>
    <row r="78" spans="1:7">
      <c r="A78" t="s">
        <v>247</v>
      </c>
      <c r="B78">
        <v>1991</v>
      </c>
      <c r="C78" t="s">
        <v>300</v>
      </c>
      <c r="D78" t="s">
        <v>307</v>
      </c>
      <c r="E78">
        <v>1877</v>
      </c>
      <c r="F78">
        <v>1482</v>
      </c>
      <c r="G78" t="s">
        <v>305</v>
      </c>
    </row>
    <row r="79" spans="1:7">
      <c r="A79" t="s">
        <v>247</v>
      </c>
      <c r="B79">
        <v>1991</v>
      </c>
      <c r="C79" t="s">
        <v>300</v>
      </c>
      <c r="D79" t="s">
        <v>301</v>
      </c>
      <c r="E79">
        <v>1342</v>
      </c>
      <c r="F79">
        <v>2744</v>
      </c>
      <c r="G79" t="s">
        <v>308</v>
      </c>
    </row>
    <row r="80" spans="1:7">
      <c r="A80" t="s">
        <v>247</v>
      </c>
      <c r="B80">
        <v>1991</v>
      </c>
      <c r="C80" t="s">
        <v>300</v>
      </c>
      <c r="D80" t="s">
        <v>313</v>
      </c>
      <c r="E80">
        <v>1467</v>
      </c>
      <c r="F80">
        <v>2986</v>
      </c>
      <c r="G80" t="s">
        <v>311</v>
      </c>
    </row>
    <row r="81" spans="1:7">
      <c r="A81" t="s">
        <v>247</v>
      </c>
      <c r="B81">
        <v>1991</v>
      </c>
      <c r="C81" t="s">
        <v>315</v>
      </c>
      <c r="D81" t="s">
        <v>304</v>
      </c>
      <c r="E81">
        <v>1851</v>
      </c>
      <c r="F81">
        <v>1249</v>
      </c>
      <c r="G81" t="s">
        <v>302</v>
      </c>
    </row>
    <row r="82" spans="1:7">
      <c r="A82" t="s">
        <v>247</v>
      </c>
      <c r="B82">
        <v>1991</v>
      </c>
      <c r="C82" t="s">
        <v>315</v>
      </c>
      <c r="D82" t="s">
        <v>310</v>
      </c>
      <c r="E82">
        <v>1789</v>
      </c>
      <c r="F82">
        <v>2681</v>
      </c>
      <c r="G82" t="s">
        <v>311</v>
      </c>
    </row>
    <row r="83" spans="1:7">
      <c r="A83" t="s">
        <v>247</v>
      </c>
      <c r="B83">
        <v>1991</v>
      </c>
      <c r="C83" t="s">
        <v>309</v>
      </c>
      <c r="D83" t="s">
        <v>301</v>
      </c>
      <c r="E83">
        <v>2556</v>
      </c>
      <c r="F83">
        <v>2537</v>
      </c>
      <c r="G83" t="s">
        <v>311</v>
      </c>
    </row>
    <row r="84" spans="1:7">
      <c r="A84" t="s">
        <v>247</v>
      </c>
      <c r="B84">
        <v>1991</v>
      </c>
      <c r="C84" t="s">
        <v>309</v>
      </c>
      <c r="D84" t="s">
        <v>307</v>
      </c>
      <c r="E84">
        <v>2839</v>
      </c>
      <c r="F84">
        <v>1284</v>
      </c>
      <c r="G84" t="s">
        <v>308</v>
      </c>
    </row>
    <row r="85" spans="1:7">
      <c r="A85" t="s">
        <v>246</v>
      </c>
      <c r="B85">
        <v>1991</v>
      </c>
      <c r="C85" t="s">
        <v>309</v>
      </c>
      <c r="D85" t="s">
        <v>304</v>
      </c>
      <c r="E85">
        <v>2263</v>
      </c>
      <c r="F85">
        <v>1605</v>
      </c>
      <c r="G85" t="s">
        <v>311</v>
      </c>
    </row>
    <row r="86" spans="1:7">
      <c r="A86" t="s">
        <v>246</v>
      </c>
      <c r="B86">
        <v>1991</v>
      </c>
      <c r="C86" t="s">
        <v>309</v>
      </c>
      <c r="D86" t="s">
        <v>310</v>
      </c>
      <c r="E86">
        <v>1939</v>
      </c>
      <c r="F86">
        <v>1365</v>
      </c>
      <c r="G86" t="s">
        <v>308</v>
      </c>
    </row>
    <row r="87" spans="1:7">
      <c r="A87" t="s">
        <v>246</v>
      </c>
      <c r="B87">
        <v>1991</v>
      </c>
      <c r="C87" t="s">
        <v>309</v>
      </c>
      <c r="D87" t="s">
        <v>301</v>
      </c>
      <c r="E87">
        <v>1690</v>
      </c>
      <c r="F87">
        <v>1541</v>
      </c>
      <c r="G87" t="s">
        <v>305</v>
      </c>
    </row>
    <row r="88" spans="1:7">
      <c r="A88" t="s">
        <v>246</v>
      </c>
      <c r="B88">
        <v>1991</v>
      </c>
      <c r="C88" t="s">
        <v>300</v>
      </c>
      <c r="D88" t="s">
        <v>307</v>
      </c>
      <c r="E88">
        <v>2740</v>
      </c>
      <c r="F88">
        <v>1738</v>
      </c>
      <c r="G88" t="s">
        <v>308</v>
      </c>
    </row>
    <row r="89" spans="1:7">
      <c r="A89" t="s">
        <v>246</v>
      </c>
      <c r="B89">
        <v>1991</v>
      </c>
      <c r="C89" t="s">
        <v>300</v>
      </c>
      <c r="D89" t="s">
        <v>304</v>
      </c>
      <c r="E89">
        <v>2158</v>
      </c>
      <c r="F89">
        <v>2140</v>
      </c>
      <c r="G89" t="s">
        <v>302</v>
      </c>
    </row>
    <row r="90" spans="1:7">
      <c r="A90" t="s">
        <v>246</v>
      </c>
      <c r="B90">
        <v>1991</v>
      </c>
      <c r="C90" t="s">
        <v>300</v>
      </c>
      <c r="D90" t="s">
        <v>313</v>
      </c>
      <c r="E90">
        <v>1788</v>
      </c>
      <c r="F90">
        <v>2229</v>
      </c>
      <c r="G90" t="s">
        <v>311</v>
      </c>
    </row>
    <row r="91" spans="1:7">
      <c r="A91" t="s">
        <v>246</v>
      </c>
      <c r="B91">
        <v>1991</v>
      </c>
      <c r="C91" t="s">
        <v>312</v>
      </c>
      <c r="D91" t="s">
        <v>301</v>
      </c>
      <c r="E91">
        <v>1012</v>
      </c>
      <c r="F91">
        <v>2388</v>
      </c>
      <c r="G91" t="s">
        <v>311</v>
      </c>
    </row>
    <row r="92" spans="1:7">
      <c r="A92" t="s">
        <v>246</v>
      </c>
      <c r="B92">
        <v>1991</v>
      </c>
      <c r="C92" t="s">
        <v>312</v>
      </c>
      <c r="D92" t="s">
        <v>301</v>
      </c>
      <c r="E92">
        <v>1758</v>
      </c>
      <c r="F92">
        <v>2017</v>
      </c>
      <c r="G92" t="s">
        <v>308</v>
      </c>
    </row>
    <row r="93" spans="1:7">
      <c r="A93" t="s">
        <v>246</v>
      </c>
      <c r="B93">
        <v>1991</v>
      </c>
      <c r="C93" t="s">
        <v>306</v>
      </c>
      <c r="D93" t="s">
        <v>301</v>
      </c>
      <c r="E93">
        <v>2150</v>
      </c>
      <c r="F93">
        <v>2649</v>
      </c>
      <c r="G93" t="s">
        <v>302</v>
      </c>
    </row>
    <row r="94" spans="1:7">
      <c r="A94" t="s">
        <v>245</v>
      </c>
      <c r="B94">
        <v>1991</v>
      </c>
      <c r="C94" t="s">
        <v>306</v>
      </c>
      <c r="D94" t="s">
        <v>307</v>
      </c>
      <c r="E94">
        <v>1160</v>
      </c>
      <c r="F94">
        <v>2724</v>
      </c>
      <c r="G94" t="s">
        <v>311</v>
      </c>
    </row>
    <row r="95" spans="1:7">
      <c r="A95" t="s">
        <v>245</v>
      </c>
      <c r="B95">
        <v>1991</v>
      </c>
      <c r="C95" t="s">
        <v>306</v>
      </c>
      <c r="D95" t="s">
        <v>301</v>
      </c>
      <c r="E95">
        <v>2462</v>
      </c>
      <c r="F95">
        <v>2122</v>
      </c>
      <c r="G95" t="s">
        <v>305</v>
      </c>
    </row>
    <row r="96" spans="1:7">
      <c r="A96" t="s">
        <v>245</v>
      </c>
      <c r="B96">
        <v>1991</v>
      </c>
      <c r="C96" t="s">
        <v>309</v>
      </c>
      <c r="D96" t="s">
        <v>307</v>
      </c>
      <c r="E96">
        <v>2044</v>
      </c>
      <c r="F96">
        <v>2277</v>
      </c>
      <c r="G96" t="s">
        <v>308</v>
      </c>
    </row>
    <row r="97" spans="1:7">
      <c r="A97" t="s">
        <v>245</v>
      </c>
      <c r="B97">
        <v>1991</v>
      </c>
      <c r="C97" t="s">
        <v>309</v>
      </c>
      <c r="D97" t="s">
        <v>304</v>
      </c>
      <c r="E97">
        <v>2753</v>
      </c>
      <c r="F97">
        <v>1589</v>
      </c>
      <c r="G97" t="s">
        <v>302</v>
      </c>
    </row>
    <row r="98" spans="1:7">
      <c r="A98" t="s">
        <v>245</v>
      </c>
      <c r="B98">
        <v>1991</v>
      </c>
      <c r="C98" t="s">
        <v>309</v>
      </c>
      <c r="D98" t="s">
        <v>310</v>
      </c>
      <c r="E98">
        <v>1038</v>
      </c>
      <c r="F98">
        <v>2939</v>
      </c>
      <c r="G98" t="s">
        <v>302</v>
      </c>
    </row>
    <row r="99" spans="1:7">
      <c r="A99" t="s">
        <v>245</v>
      </c>
      <c r="B99">
        <v>1991</v>
      </c>
      <c r="C99" t="s">
        <v>309</v>
      </c>
      <c r="D99" t="s">
        <v>304</v>
      </c>
      <c r="E99">
        <v>1123</v>
      </c>
      <c r="F99">
        <v>1654</v>
      </c>
      <c r="G99" t="s">
        <v>305</v>
      </c>
    </row>
    <row r="100" spans="1:7">
      <c r="A100" t="s">
        <v>245</v>
      </c>
      <c r="B100">
        <v>1991</v>
      </c>
      <c r="C100" t="s">
        <v>309</v>
      </c>
      <c r="D100" t="s">
        <v>313</v>
      </c>
      <c r="E100">
        <v>1920</v>
      </c>
      <c r="F100">
        <v>1616</v>
      </c>
      <c r="G100" t="s">
        <v>308</v>
      </c>
    </row>
    <row r="101" spans="1:7">
      <c r="A101" t="s">
        <v>245</v>
      </c>
      <c r="B101">
        <v>1991</v>
      </c>
      <c r="C101" t="s">
        <v>300</v>
      </c>
      <c r="D101" t="s">
        <v>310</v>
      </c>
      <c r="E101">
        <v>1042</v>
      </c>
      <c r="F101">
        <v>2009</v>
      </c>
      <c r="G101" t="s">
        <v>302</v>
      </c>
    </row>
    <row r="102" spans="1:7">
      <c r="A102" t="s">
        <v>245</v>
      </c>
      <c r="B102">
        <v>1991</v>
      </c>
      <c r="C102" t="s">
        <v>300</v>
      </c>
      <c r="D102" t="s">
        <v>301</v>
      </c>
      <c r="E102">
        <v>2862</v>
      </c>
      <c r="F102">
        <v>1507</v>
      </c>
      <c r="G102" t="s">
        <v>308</v>
      </c>
    </row>
    <row r="103" spans="1:7">
      <c r="A103" t="s">
        <v>245</v>
      </c>
      <c r="B103">
        <v>1991</v>
      </c>
      <c r="C103" t="s">
        <v>300</v>
      </c>
      <c r="D103" t="s">
        <v>313</v>
      </c>
      <c r="E103">
        <v>2926</v>
      </c>
      <c r="F103">
        <v>1256</v>
      </c>
      <c r="G103" t="s">
        <v>302</v>
      </c>
    </row>
    <row r="104" spans="1:7">
      <c r="A104" t="s">
        <v>244</v>
      </c>
      <c r="B104">
        <v>1991</v>
      </c>
      <c r="C104" t="s">
        <v>315</v>
      </c>
      <c r="D104" t="s">
        <v>304</v>
      </c>
      <c r="E104">
        <v>1975</v>
      </c>
      <c r="F104">
        <v>1731</v>
      </c>
      <c r="G104" t="s">
        <v>308</v>
      </c>
    </row>
    <row r="105" spans="1:7">
      <c r="A105" t="s">
        <v>244</v>
      </c>
      <c r="B105">
        <v>1991</v>
      </c>
      <c r="C105" t="s">
        <v>315</v>
      </c>
      <c r="D105" t="s">
        <v>307</v>
      </c>
      <c r="E105">
        <v>1439</v>
      </c>
      <c r="F105">
        <v>1658</v>
      </c>
      <c r="G105" t="s">
        <v>308</v>
      </c>
    </row>
    <row r="106" spans="1:7">
      <c r="A106" t="s">
        <v>244</v>
      </c>
      <c r="B106">
        <v>1991</v>
      </c>
      <c r="C106" t="s">
        <v>306</v>
      </c>
      <c r="D106" t="s">
        <v>307</v>
      </c>
      <c r="E106">
        <v>2702</v>
      </c>
      <c r="F106">
        <v>2054</v>
      </c>
      <c r="G106" t="s">
        <v>311</v>
      </c>
    </row>
    <row r="107" spans="1:7">
      <c r="A107" t="s">
        <v>244</v>
      </c>
      <c r="B107">
        <v>1991</v>
      </c>
      <c r="C107" t="s">
        <v>306</v>
      </c>
      <c r="D107" t="s">
        <v>310</v>
      </c>
      <c r="E107">
        <v>2052</v>
      </c>
      <c r="F107">
        <v>2052</v>
      </c>
      <c r="G107" t="s">
        <v>311</v>
      </c>
    </row>
    <row r="108" spans="1:7">
      <c r="A108" t="s">
        <v>244</v>
      </c>
      <c r="B108">
        <v>1991</v>
      </c>
      <c r="C108" t="s">
        <v>306</v>
      </c>
      <c r="D108" t="s">
        <v>301</v>
      </c>
      <c r="E108">
        <v>2193</v>
      </c>
      <c r="F108">
        <v>2900</v>
      </c>
      <c r="G108" t="s">
        <v>308</v>
      </c>
    </row>
    <row r="109" spans="1:7">
      <c r="A109" t="s">
        <v>244</v>
      </c>
      <c r="B109">
        <v>1991</v>
      </c>
      <c r="C109" t="s">
        <v>303</v>
      </c>
      <c r="D109" t="s">
        <v>304</v>
      </c>
      <c r="E109">
        <v>2050</v>
      </c>
      <c r="F109">
        <v>2331</v>
      </c>
      <c r="G109" t="s">
        <v>308</v>
      </c>
    </row>
    <row r="110" spans="1:7">
      <c r="A110" t="s">
        <v>244</v>
      </c>
      <c r="B110">
        <v>1991</v>
      </c>
      <c r="C110" t="s">
        <v>303</v>
      </c>
      <c r="D110" t="s">
        <v>304</v>
      </c>
      <c r="E110">
        <v>1395</v>
      </c>
      <c r="F110">
        <v>2253</v>
      </c>
      <c r="G110" t="s">
        <v>302</v>
      </c>
    </row>
    <row r="111" spans="1:7">
      <c r="A111" t="s">
        <v>244</v>
      </c>
      <c r="B111">
        <v>1991</v>
      </c>
      <c r="C111" t="s">
        <v>315</v>
      </c>
      <c r="D111" t="s">
        <v>307</v>
      </c>
      <c r="E111">
        <v>2107</v>
      </c>
      <c r="F111">
        <v>1241</v>
      </c>
      <c r="G111" t="s">
        <v>302</v>
      </c>
    </row>
    <row r="112" spans="1:7">
      <c r="A112" t="s">
        <v>244</v>
      </c>
      <c r="B112">
        <v>1991</v>
      </c>
      <c r="C112" t="s">
        <v>315</v>
      </c>
      <c r="D112" t="s">
        <v>307</v>
      </c>
      <c r="E112">
        <v>2254</v>
      </c>
      <c r="F112">
        <v>1399</v>
      </c>
      <c r="G112" t="s">
        <v>311</v>
      </c>
    </row>
    <row r="113" spans="1:7">
      <c r="A113" t="s">
        <v>257</v>
      </c>
      <c r="B113">
        <v>1992</v>
      </c>
      <c r="C113" t="s">
        <v>315</v>
      </c>
      <c r="D113" t="s">
        <v>301</v>
      </c>
      <c r="E113">
        <v>1802</v>
      </c>
      <c r="F113">
        <v>2007</v>
      </c>
      <c r="G113" t="s">
        <v>308</v>
      </c>
    </row>
    <row r="114" spans="1:7">
      <c r="A114" t="s">
        <v>257</v>
      </c>
      <c r="B114">
        <v>1992</v>
      </c>
      <c r="C114" t="s">
        <v>306</v>
      </c>
      <c r="D114" t="s">
        <v>313</v>
      </c>
      <c r="E114">
        <v>2378</v>
      </c>
      <c r="F114">
        <v>1938</v>
      </c>
      <c r="G114" t="s">
        <v>302</v>
      </c>
    </row>
    <row r="115" spans="1:7">
      <c r="A115" t="s">
        <v>257</v>
      </c>
      <c r="B115">
        <v>1992</v>
      </c>
      <c r="C115" t="s">
        <v>315</v>
      </c>
      <c r="D115" t="s">
        <v>304</v>
      </c>
      <c r="E115">
        <v>1476</v>
      </c>
      <c r="F115">
        <v>1379</v>
      </c>
      <c r="G115" t="s">
        <v>305</v>
      </c>
    </row>
    <row r="116" spans="1:7">
      <c r="A116" t="s">
        <v>257</v>
      </c>
      <c r="B116">
        <v>1992</v>
      </c>
      <c r="C116" t="s">
        <v>306</v>
      </c>
      <c r="D116" t="s">
        <v>304</v>
      </c>
      <c r="E116">
        <v>2441</v>
      </c>
      <c r="F116">
        <v>2769</v>
      </c>
      <c r="G116" t="s">
        <v>308</v>
      </c>
    </row>
    <row r="117" spans="1:7">
      <c r="A117" t="s">
        <v>257</v>
      </c>
      <c r="B117">
        <v>1992</v>
      </c>
      <c r="C117" t="s">
        <v>303</v>
      </c>
      <c r="D117" t="s">
        <v>313</v>
      </c>
      <c r="E117">
        <v>2070</v>
      </c>
      <c r="F117">
        <v>2754</v>
      </c>
      <c r="G117" t="s">
        <v>302</v>
      </c>
    </row>
    <row r="118" spans="1:7">
      <c r="A118" t="s">
        <v>257</v>
      </c>
      <c r="B118">
        <v>1992</v>
      </c>
      <c r="C118" t="s">
        <v>303</v>
      </c>
      <c r="D118" t="s">
        <v>310</v>
      </c>
      <c r="E118">
        <v>2188</v>
      </c>
      <c r="F118">
        <v>2320</v>
      </c>
      <c r="G118" t="s">
        <v>308</v>
      </c>
    </row>
    <row r="119" spans="1:7">
      <c r="A119" t="s">
        <v>257</v>
      </c>
      <c r="B119">
        <v>1992</v>
      </c>
      <c r="C119" t="s">
        <v>312</v>
      </c>
      <c r="D119" t="s">
        <v>301</v>
      </c>
      <c r="E119">
        <v>1703</v>
      </c>
      <c r="F119">
        <v>1980</v>
      </c>
      <c r="G119" t="s">
        <v>305</v>
      </c>
    </row>
    <row r="120" spans="1:7">
      <c r="A120" t="s">
        <v>257</v>
      </c>
      <c r="B120">
        <v>1992</v>
      </c>
      <c r="C120" t="s">
        <v>312</v>
      </c>
      <c r="D120" t="s">
        <v>313</v>
      </c>
      <c r="E120">
        <v>1193</v>
      </c>
      <c r="F120">
        <v>1616</v>
      </c>
      <c r="G120" t="s">
        <v>308</v>
      </c>
    </row>
    <row r="121" spans="1:7">
      <c r="A121" t="s">
        <v>255</v>
      </c>
      <c r="B121">
        <v>1992</v>
      </c>
      <c r="C121" t="s">
        <v>314</v>
      </c>
      <c r="D121" t="s">
        <v>307</v>
      </c>
      <c r="E121">
        <v>1416</v>
      </c>
      <c r="F121">
        <v>2035</v>
      </c>
      <c r="G121" t="s">
        <v>308</v>
      </c>
    </row>
    <row r="122" spans="1:7">
      <c r="A122" t="s">
        <v>255</v>
      </c>
      <c r="B122">
        <v>1992</v>
      </c>
      <c r="C122" t="s">
        <v>314</v>
      </c>
      <c r="D122" t="s">
        <v>310</v>
      </c>
      <c r="E122">
        <v>2504</v>
      </c>
      <c r="F122">
        <v>1250</v>
      </c>
      <c r="G122" t="s">
        <v>311</v>
      </c>
    </row>
    <row r="123" spans="1:7">
      <c r="A123" t="s">
        <v>255</v>
      </c>
      <c r="B123">
        <v>1992</v>
      </c>
      <c r="C123" t="s">
        <v>314</v>
      </c>
      <c r="D123" t="s">
        <v>304</v>
      </c>
      <c r="E123">
        <v>1529</v>
      </c>
      <c r="F123">
        <v>1780</v>
      </c>
      <c r="G123" t="s">
        <v>302</v>
      </c>
    </row>
    <row r="124" spans="1:7">
      <c r="A124" t="s">
        <v>255</v>
      </c>
      <c r="B124">
        <v>1992</v>
      </c>
      <c r="C124" t="s">
        <v>314</v>
      </c>
      <c r="D124" t="s">
        <v>304</v>
      </c>
      <c r="E124">
        <v>1391</v>
      </c>
      <c r="F124">
        <v>2268</v>
      </c>
      <c r="G124" t="s">
        <v>308</v>
      </c>
    </row>
    <row r="125" spans="1:7">
      <c r="A125" t="s">
        <v>255</v>
      </c>
      <c r="B125">
        <v>1992</v>
      </c>
      <c r="C125" t="s">
        <v>314</v>
      </c>
      <c r="D125" t="s">
        <v>313</v>
      </c>
      <c r="E125">
        <v>2881</v>
      </c>
      <c r="F125">
        <v>2667</v>
      </c>
      <c r="G125" t="s">
        <v>302</v>
      </c>
    </row>
    <row r="126" spans="1:7">
      <c r="A126" t="s">
        <v>255</v>
      </c>
      <c r="B126">
        <v>1992</v>
      </c>
      <c r="C126" t="s">
        <v>315</v>
      </c>
      <c r="D126" t="s">
        <v>307</v>
      </c>
      <c r="E126">
        <v>2098</v>
      </c>
      <c r="F126">
        <v>1482</v>
      </c>
      <c r="G126" t="s">
        <v>305</v>
      </c>
    </row>
    <row r="127" spans="1:7">
      <c r="A127" t="s">
        <v>255</v>
      </c>
      <c r="B127">
        <v>1992</v>
      </c>
      <c r="C127" t="s">
        <v>306</v>
      </c>
      <c r="D127" t="s">
        <v>310</v>
      </c>
      <c r="E127">
        <v>2617</v>
      </c>
      <c r="F127">
        <v>1657</v>
      </c>
      <c r="G127" t="s">
        <v>308</v>
      </c>
    </row>
    <row r="128" spans="1:7">
      <c r="A128" t="s">
        <v>255</v>
      </c>
      <c r="B128">
        <v>1992</v>
      </c>
      <c r="C128" t="s">
        <v>306</v>
      </c>
      <c r="D128" t="s">
        <v>304</v>
      </c>
      <c r="E128">
        <v>1592</v>
      </c>
      <c r="F128">
        <v>2693</v>
      </c>
      <c r="G128" t="s">
        <v>305</v>
      </c>
    </row>
    <row r="129" spans="1:7">
      <c r="A129" t="s">
        <v>255</v>
      </c>
      <c r="B129">
        <v>1992</v>
      </c>
      <c r="C129" t="s">
        <v>306</v>
      </c>
      <c r="D129" t="s">
        <v>304</v>
      </c>
      <c r="E129">
        <v>2814</v>
      </c>
      <c r="F129">
        <v>2990</v>
      </c>
      <c r="G129" t="s">
        <v>308</v>
      </c>
    </row>
    <row r="130" spans="1:7">
      <c r="A130" t="s">
        <v>254</v>
      </c>
      <c r="B130">
        <v>1992</v>
      </c>
      <c r="C130" t="s">
        <v>312</v>
      </c>
      <c r="D130" t="s">
        <v>304</v>
      </c>
      <c r="E130">
        <v>1992</v>
      </c>
      <c r="F130">
        <v>2253</v>
      </c>
      <c r="G130" t="s">
        <v>302</v>
      </c>
    </row>
    <row r="131" spans="1:7">
      <c r="A131" t="s">
        <v>254</v>
      </c>
      <c r="B131">
        <v>1992</v>
      </c>
      <c r="C131" t="s">
        <v>312</v>
      </c>
      <c r="D131" t="s">
        <v>304</v>
      </c>
      <c r="E131">
        <v>1150</v>
      </c>
      <c r="F131">
        <v>2693</v>
      </c>
      <c r="G131" t="s">
        <v>305</v>
      </c>
    </row>
    <row r="132" spans="1:7">
      <c r="A132" t="s">
        <v>254</v>
      </c>
      <c r="B132">
        <v>1992</v>
      </c>
      <c r="C132" t="s">
        <v>314</v>
      </c>
      <c r="D132" t="s">
        <v>313</v>
      </c>
      <c r="E132">
        <v>1083</v>
      </c>
      <c r="F132">
        <v>2872</v>
      </c>
      <c r="G132" t="s">
        <v>308</v>
      </c>
    </row>
    <row r="133" spans="1:7">
      <c r="A133" t="s">
        <v>254</v>
      </c>
      <c r="B133">
        <v>1992</v>
      </c>
      <c r="C133" t="s">
        <v>314</v>
      </c>
      <c r="D133" t="s">
        <v>304</v>
      </c>
      <c r="E133">
        <v>1589</v>
      </c>
      <c r="F133">
        <v>1013</v>
      </c>
      <c r="G133" t="s">
        <v>311</v>
      </c>
    </row>
    <row r="134" spans="1:7">
      <c r="A134" t="s">
        <v>254</v>
      </c>
      <c r="B134">
        <v>1992</v>
      </c>
      <c r="C134" t="s">
        <v>314</v>
      </c>
      <c r="D134" t="s">
        <v>310</v>
      </c>
      <c r="E134">
        <v>2763</v>
      </c>
      <c r="F134">
        <v>2202</v>
      </c>
      <c r="G134" t="s">
        <v>302</v>
      </c>
    </row>
    <row r="135" spans="1:7">
      <c r="A135" t="s">
        <v>254</v>
      </c>
      <c r="B135">
        <v>1992</v>
      </c>
      <c r="C135" t="s">
        <v>314</v>
      </c>
      <c r="D135" t="s">
        <v>310</v>
      </c>
      <c r="E135">
        <v>1434</v>
      </c>
      <c r="F135">
        <v>2924</v>
      </c>
      <c r="G135" t="s">
        <v>308</v>
      </c>
    </row>
    <row r="136" spans="1:7">
      <c r="A136" t="s">
        <v>254</v>
      </c>
      <c r="B136">
        <v>1992</v>
      </c>
      <c r="C136" t="s">
        <v>314</v>
      </c>
      <c r="D136" t="s">
        <v>313</v>
      </c>
      <c r="E136">
        <v>1182</v>
      </c>
      <c r="F136">
        <v>2725</v>
      </c>
      <c r="G136" t="s">
        <v>311</v>
      </c>
    </row>
    <row r="137" spans="1:7">
      <c r="A137" t="s">
        <v>254</v>
      </c>
      <c r="B137">
        <v>1992</v>
      </c>
      <c r="C137" t="s">
        <v>315</v>
      </c>
      <c r="D137" t="s">
        <v>307</v>
      </c>
      <c r="E137">
        <v>2028</v>
      </c>
      <c r="F137">
        <v>1028</v>
      </c>
      <c r="G137" t="s">
        <v>302</v>
      </c>
    </row>
    <row r="138" spans="1:7">
      <c r="A138" t="s">
        <v>254</v>
      </c>
      <c r="B138">
        <v>1992</v>
      </c>
      <c r="C138" t="s">
        <v>315</v>
      </c>
      <c r="D138" t="s">
        <v>304</v>
      </c>
      <c r="E138">
        <v>1277</v>
      </c>
      <c r="F138">
        <v>1695</v>
      </c>
      <c r="G138" t="s">
        <v>305</v>
      </c>
    </row>
    <row r="139" spans="1:7">
      <c r="A139" t="s">
        <v>254</v>
      </c>
      <c r="B139">
        <v>1992</v>
      </c>
      <c r="C139" t="s">
        <v>306</v>
      </c>
      <c r="D139" t="s">
        <v>307</v>
      </c>
      <c r="E139">
        <v>1599</v>
      </c>
      <c r="F139">
        <v>1726</v>
      </c>
      <c r="G139" t="s">
        <v>302</v>
      </c>
    </row>
    <row r="140" spans="1:7">
      <c r="A140" t="s">
        <v>252</v>
      </c>
      <c r="B140">
        <v>1992</v>
      </c>
      <c r="C140" t="s">
        <v>306</v>
      </c>
      <c r="D140" t="s">
        <v>310</v>
      </c>
      <c r="E140">
        <v>2073</v>
      </c>
      <c r="F140">
        <v>1313</v>
      </c>
      <c r="G140" t="s">
        <v>305</v>
      </c>
    </row>
    <row r="141" spans="1:7">
      <c r="A141" t="s">
        <v>252</v>
      </c>
      <c r="B141">
        <v>1992</v>
      </c>
      <c r="C141" t="s">
        <v>306</v>
      </c>
      <c r="D141" t="s">
        <v>301</v>
      </c>
      <c r="E141">
        <v>2916</v>
      </c>
      <c r="F141">
        <v>1336</v>
      </c>
      <c r="G141" t="s">
        <v>308</v>
      </c>
    </row>
    <row r="142" spans="1:7">
      <c r="A142" t="s">
        <v>252</v>
      </c>
      <c r="B142">
        <v>1992</v>
      </c>
      <c r="C142" t="s">
        <v>309</v>
      </c>
      <c r="D142" t="s">
        <v>313</v>
      </c>
      <c r="E142">
        <v>1169</v>
      </c>
      <c r="F142">
        <v>2612</v>
      </c>
      <c r="G142" t="s">
        <v>305</v>
      </c>
    </row>
    <row r="143" spans="1:7">
      <c r="A143" t="s">
        <v>252</v>
      </c>
      <c r="B143">
        <v>1992</v>
      </c>
      <c r="C143" t="s">
        <v>309</v>
      </c>
      <c r="D143" t="s">
        <v>304</v>
      </c>
      <c r="E143">
        <v>2575</v>
      </c>
      <c r="F143">
        <v>2944</v>
      </c>
      <c r="G143" t="s">
        <v>308</v>
      </c>
    </row>
    <row r="144" spans="1:7">
      <c r="A144" t="s">
        <v>252</v>
      </c>
      <c r="B144">
        <v>1992</v>
      </c>
      <c r="C144" t="s">
        <v>309</v>
      </c>
      <c r="D144" t="s">
        <v>307</v>
      </c>
      <c r="E144">
        <v>1149</v>
      </c>
      <c r="F144">
        <v>1683</v>
      </c>
      <c r="G144" t="s">
        <v>302</v>
      </c>
    </row>
    <row r="145" spans="1:7">
      <c r="A145" t="s">
        <v>252</v>
      </c>
      <c r="B145">
        <v>1992</v>
      </c>
      <c r="C145" t="s">
        <v>309</v>
      </c>
      <c r="D145" t="s">
        <v>307</v>
      </c>
      <c r="E145">
        <v>2412</v>
      </c>
      <c r="F145">
        <v>2755</v>
      </c>
      <c r="G145" t="s">
        <v>305</v>
      </c>
    </row>
    <row r="146" spans="1:7">
      <c r="A146" t="s">
        <v>252</v>
      </c>
      <c r="B146">
        <v>1992</v>
      </c>
      <c r="C146" t="s">
        <v>309</v>
      </c>
      <c r="D146" t="s">
        <v>307</v>
      </c>
      <c r="E146">
        <v>2290</v>
      </c>
      <c r="F146">
        <v>2389</v>
      </c>
      <c r="G146" t="s">
        <v>308</v>
      </c>
    </row>
    <row r="147" spans="1:7">
      <c r="A147" t="s">
        <v>252</v>
      </c>
      <c r="B147">
        <v>1992</v>
      </c>
      <c r="C147" t="s">
        <v>300</v>
      </c>
      <c r="D147" t="s">
        <v>304</v>
      </c>
      <c r="E147">
        <v>1735</v>
      </c>
      <c r="F147">
        <v>1929</v>
      </c>
      <c r="G147" t="s">
        <v>302</v>
      </c>
    </row>
    <row r="148" spans="1:7">
      <c r="A148" t="s">
        <v>252</v>
      </c>
      <c r="B148">
        <v>1992</v>
      </c>
      <c r="C148" t="s">
        <v>300</v>
      </c>
      <c r="D148" t="s">
        <v>307</v>
      </c>
      <c r="E148">
        <v>2126</v>
      </c>
      <c r="F148">
        <v>1324</v>
      </c>
      <c r="G148" t="s">
        <v>305</v>
      </c>
    </row>
    <row r="149" spans="1:7">
      <c r="A149" t="s">
        <v>251</v>
      </c>
      <c r="B149">
        <v>1992</v>
      </c>
      <c r="C149" t="s">
        <v>300</v>
      </c>
      <c r="D149" t="s">
        <v>301</v>
      </c>
      <c r="E149">
        <v>1217</v>
      </c>
      <c r="F149">
        <v>1957</v>
      </c>
      <c r="G149" t="s">
        <v>308</v>
      </c>
    </row>
    <row r="150" spans="1:7">
      <c r="A150" t="s">
        <v>251</v>
      </c>
      <c r="B150">
        <v>1992</v>
      </c>
      <c r="C150" t="s">
        <v>306</v>
      </c>
      <c r="D150" t="s">
        <v>304</v>
      </c>
      <c r="E150">
        <v>2534</v>
      </c>
      <c r="F150">
        <v>2422</v>
      </c>
      <c r="G150" t="s">
        <v>308</v>
      </c>
    </row>
    <row r="151" spans="1:7">
      <c r="A151" t="s">
        <v>251</v>
      </c>
      <c r="B151">
        <v>1992</v>
      </c>
      <c r="C151" t="s">
        <v>306</v>
      </c>
      <c r="D151" t="s">
        <v>313</v>
      </c>
      <c r="E151">
        <v>1973</v>
      </c>
      <c r="F151">
        <v>1403</v>
      </c>
      <c r="G151" t="s">
        <v>302</v>
      </c>
    </row>
    <row r="152" spans="1:7">
      <c r="A152" t="s">
        <v>251</v>
      </c>
      <c r="B152">
        <v>1992</v>
      </c>
      <c r="C152" t="s">
        <v>306</v>
      </c>
      <c r="D152" t="s">
        <v>310</v>
      </c>
      <c r="E152">
        <v>1939</v>
      </c>
      <c r="F152">
        <v>1241</v>
      </c>
      <c r="G152" t="s">
        <v>305</v>
      </c>
    </row>
    <row r="153" spans="1:7">
      <c r="A153" t="s">
        <v>251</v>
      </c>
      <c r="B153">
        <v>1992</v>
      </c>
      <c r="C153" t="s">
        <v>303</v>
      </c>
      <c r="D153" t="s">
        <v>307</v>
      </c>
      <c r="E153">
        <v>1287</v>
      </c>
      <c r="F153">
        <v>1682</v>
      </c>
      <c r="G153" t="s">
        <v>308</v>
      </c>
    </row>
    <row r="154" spans="1:7">
      <c r="A154" t="s">
        <v>251</v>
      </c>
      <c r="B154">
        <v>1992</v>
      </c>
      <c r="C154" t="s">
        <v>303</v>
      </c>
      <c r="D154" t="s">
        <v>301</v>
      </c>
      <c r="E154">
        <v>1510</v>
      </c>
      <c r="F154">
        <v>2592</v>
      </c>
      <c r="G154" t="s">
        <v>302</v>
      </c>
    </row>
    <row r="155" spans="1:7">
      <c r="A155" t="s">
        <v>251</v>
      </c>
      <c r="B155">
        <v>1992</v>
      </c>
      <c r="C155" t="s">
        <v>312</v>
      </c>
      <c r="D155" t="s">
        <v>313</v>
      </c>
      <c r="E155">
        <v>2008</v>
      </c>
      <c r="F155">
        <v>1041</v>
      </c>
      <c r="G155" t="s">
        <v>302</v>
      </c>
    </row>
    <row r="156" spans="1:7">
      <c r="A156" t="s">
        <v>251</v>
      </c>
      <c r="B156">
        <v>1992</v>
      </c>
      <c r="C156" t="s">
        <v>312</v>
      </c>
      <c r="D156" t="s">
        <v>307</v>
      </c>
      <c r="E156">
        <v>2610</v>
      </c>
      <c r="F156">
        <v>2195</v>
      </c>
      <c r="G156" t="s">
        <v>308</v>
      </c>
    </row>
    <row r="157" spans="1:7">
      <c r="A157" t="s">
        <v>251</v>
      </c>
      <c r="B157">
        <v>1992</v>
      </c>
      <c r="C157" t="s">
        <v>300</v>
      </c>
      <c r="D157" t="s">
        <v>304</v>
      </c>
      <c r="E157">
        <v>1695</v>
      </c>
      <c r="F157">
        <v>1545</v>
      </c>
      <c r="G157" t="s">
        <v>302</v>
      </c>
    </row>
    <row r="158" spans="1:7">
      <c r="A158" t="s">
        <v>250</v>
      </c>
      <c r="B158">
        <v>1992</v>
      </c>
      <c r="C158" t="s">
        <v>300</v>
      </c>
      <c r="D158" t="s">
        <v>313</v>
      </c>
      <c r="E158">
        <v>1968</v>
      </c>
      <c r="F158">
        <v>2526</v>
      </c>
      <c r="G158" t="s">
        <v>305</v>
      </c>
    </row>
    <row r="159" spans="1:7">
      <c r="A159" t="s">
        <v>250</v>
      </c>
      <c r="B159">
        <v>1992</v>
      </c>
      <c r="C159" t="s">
        <v>300</v>
      </c>
      <c r="D159" t="s">
        <v>307</v>
      </c>
      <c r="E159">
        <v>1283</v>
      </c>
      <c r="F159">
        <v>2306</v>
      </c>
      <c r="G159" t="s">
        <v>302</v>
      </c>
    </row>
    <row r="160" spans="1:7">
      <c r="A160" t="s">
        <v>250</v>
      </c>
      <c r="B160">
        <v>1992</v>
      </c>
      <c r="C160" t="s">
        <v>315</v>
      </c>
      <c r="D160" t="s">
        <v>301</v>
      </c>
      <c r="E160">
        <v>1107</v>
      </c>
      <c r="F160">
        <v>1313</v>
      </c>
      <c r="G160" t="s">
        <v>302</v>
      </c>
    </row>
    <row r="161" spans="1:7">
      <c r="A161" t="s">
        <v>250</v>
      </c>
      <c r="B161">
        <v>1992</v>
      </c>
      <c r="C161" t="s">
        <v>312</v>
      </c>
      <c r="D161" t="s">
        <v>310</v>
      </c>
      <c r="E161">
        <v>1181</v>
      </c>
      <c r="F161">
        <v>1842</v>
      </c>
      <c r="G161" t="s">
        <v>311</v>
      </c>
    </row>
    <row r="162" spans="1:7">
      <c r="A162" t="s">
        <v>250</v>
      </c>
      <c r="B162">
        <v>1992</v>
      </c>
      <c r="C162" t="s">
        <v>312</v>
      </c>
      <c r="D162" t="s">
        <v>304</v>
      </c>
      <c r="E162">
        <v>1908</v>
      </c>
      <c r="F162">
        <v>2240</v>
      </c>
      <c r="G162" t="s">
        <v>308</v>
      </c>
    </row>
    <row r="163" spans="1:7">
      <c r="A163" t="s">
        <v>250</v>
      </c>
      <c r="B163">
        <v>1992</v>
      </c>
      <c r="C163" t="s">
        <v>303</v>
      </c>
      <c r="D163" t="s">
        <v>301</v>
      </c>
      <c r="E163">
        <v>1218</v>
      </c>
      <c r="F163">
        <v>1093</v>
      </c>
      <c r="G163" t="s">
        <v>302</v>
      </c>
    </row>
    <row r="164" spans="1:7">
      <c r="A164" t="s">
        <v>250</v>
      </c>
      <c r="B164">
        <v>1992</v>
      </c>
      <c r="C164" t="s">
        <v>303</v>
      </c>
      <c r="D164" t="s">
        <v>301</v>
      </c>
      <c r="E164">
        <v>2234</v>
      </c>
      <c r="F164">
        <v>1926</v>
      </c>
      <c r="G164" t="s">
        <v>305</v>
      </c>
    </row>
    <row r="165" spans="1:7">
      <c r="A165" t="s">
        <v>250</v>
      </c>
      <c r="B165">
        <v>1992</v>
      </c>
      <c r="C165" t="s">
        <v>315</v>
      </c>
      <c r="D165" t="s">
        <v>313</v>
      </c>
      <c r="E165">
        <v>2042</v>
      </c>
      <c r="F165">
        <v>2999</v>
      </c>
      <c r="G165" t="s">
        <v>308</v>
      </c>
    </row>
    <row r="166" spans="1:7">
      <c r="A166" t="s">
        <v>250</v>
      </c>
      <c r="B166">
        <v>1992</v>
      </c>
      <c r="C166" t="s">
        <v>315</v>
      </c>
      <c r="D166" t="s">
        <v>307</v>
      </c>
      <c r="E166">
        <v>1974</v>
      </c>
      <c r="F166">
        <v>2865</v>
      </c>
      <c r="G166" t="s">
        <v>302</v>
      </c>
    </row>
    <row r="167" spans="1:7">
      <c r="A167" t="s">
        <v>249</v>
      </c>
      <c r="B167">
        <v>1992</v>
      </c>
      <c r="C167" t="s">
        <v>315</v>
      </c>
      <c r="D167" t="s">
        <v>310</v>
      </c>
      <c r="E167">
        <v>2012</v>
      </c>
      <c r="F167">
        <v>2393</v>
      </c>
      <c r="G167" t="s">
        <v>305</v>
      </c>
    </row>
    <row r="168" spans="1:7">
      <c r="A168" t="s">
        <v>249</v>
      </c>
      <c r="B168">
        <v>1992</v>
      </c>
      <c r="C168" t="s">
        <v>300</v>
      </c>
      <c r="D168" t="s">
        <v>304</v>
      </c>
      <c r="E168">
        <v>2731</v>
      </c>
      <c r="F168">
        <v>2264</v>
      </c>
      <c r="G168" t="s">
        <v>308</v>
      </c>
    </row>
    <row r="169" spans="1:7">
      <c r="A169" t="s">
        <v>249</v>
      </c>
      <c r="B169">
        <v>1992</v>
      </c>
      <c r="C169" t="s">
        <v>300</v>
      </c>
      <c r="D169" t="s">
        <v>313</v>
      </c>
      <c r="E169">
        <v>2636</v>
      </c>
      <c r="F169">
        <v>2103</v>
      </c>
      <c r="G169" t="s">
        <v>311</v>
      </c>
    </row>
    <row r="170" spans="1:7">
      <c r="A170" t="s">
        <v>249</v>
      </c>
      <c r="B170">
        <v>1992</v>
      </c>
      <c r="C170" t="s">
        <v>300</v>
      </c>
      <c r="D170" t="s">
        <v>301</v>
      </c>
      <c r="E170">
        <v>1422</v>
      </c>
      <c r="F170">
        <v>2605</v>
      </c>
      <c r="G170" t="s">
        <v>302</v>
      </c>
    </row>
    <row r="171" spans="1:7">
      <c r="A171" t="s">
        <v>249</v>
      </c>
      <c r="B171">
        <v>1992</v>
      </c>
      <c r="C171" t="s">
        <v>314</v>
      </c>
      <c r="D171" t="s">
        <v>307</v>
      </c>
      <c r="E171">
        <v>2412</v>
      </c>
      <c r="F171">
        <v>2204</v>
      </c>
      <c r="G171" t="s">
        <v>308</v>
      </c>
    </row>
    <row r="172" spans="1:7">
      <c r="A172" t="s">
        <v>249</v>
      </c>
      <c r="B172">
        <v>1992</v>
      </c>
      <c r="C172" t="s">
        <v>314</v>
      </c>
      <c r="D172" t="s">
        <v>310</v>
      </c>
      <c r="E172">
        <v>1160</v>
      </c>
      <c r="F172">
        <v>2834</v>
      </c>
      <c r="G172" t="s">
        <v>305</v>
      </c>
    </row>
    <row r="173" spans="1:7">
      <c r="A173" t="s">
        <v>249</v>
      </c>
      <c r="B173">
        <v>1992</v>
      </c>
      <c r="C173" t="s">
        <v>314</v>
      </c>
      <c r="D173" t="s">
        <v>304</v>
      </c>
      <c r="E173">
        <v>1249</v>
      </c>
      <c r="F173">
        <v>2620</v>
      </c>
      <c r="G173" t="s">
        <v>311</v>
      </c>
    </row>
    <row r="174" spans="1:7">
      <c r="A174" t="s">
        <v>249</v>
      </c>
      <c r="B174">
        <v>1992</v>
      </c>
      <c r="C174" t="s">
        <v>314</v>
      </c>
      <c r="D174" t="s">
        <v>313</v>
      </c>
      <c r="E174">
        <v>1239</v>
      </c>
      <c r="F174">
        <v>2828</v>
      </c>
      <c r="G174" t="s">
        <v>302</v>
      </c>
    </row>
    <row r="175" spans="1:7">
      <c r="A175" t="s">
        <v>249</v>
      </c>
      <c r="B175">
        <v>1992</v>
      </c>
      <c r="C175" t="s">
        <v>314</v>
      </c>
      <c r="D175" t="s">
        <v>301</v>
      </c>
      <c r="E175">
        <v>1940</v>
      </c>
      <c r="F175">
        <v>1542</v>
      </c>
      <c r="G175" t="s">
        <v>311</v>
      </c>
    </row>
    <row r="176" spans="1:7">
      <c r="A176" t="s">
        <v>249</v>
      </c>
      <c r="B176">
        <v>1992</v>
      </c>
      <c r="C176" t="s">
        <v>306</v>
      </c>
      <c r="D176" t="s">
        <v>301</v>
      </c>
      <c r="E176">
        <v>2246</v>
      </c>
      <c r="F176">
        <v>2918</v>
      </c>
      <c r="G176" t="s">
        <v>308</v>
      </c>
    </row>
    <row r="177" spans="1:7">
      <c r="A177" t="s">
        <v>248</v>
      </c>
      <c r="B177">
        <v>1992</v>
      </c>
      <c r="C177" t="s">
        <v>315</v>
      </c>
      <c r="D177" t="s">
        <v>310</v>
      </c>
      <c r="E177">
        <v>2783</v>
      </c>
      <c r="F177">
        <v>1094</v>
      </c>
      <c r="G177" t="s">
        <v>305</v>
      </c>
    </row>
    <row r="178" spans="1:7">
      <c r="A178" t="s">
        <v>248</v>
      </c>
      <c r="B178">
        <v>1992</v>
      </c>
      <c r="C178" t="s">
        <v>315</v>
      </c>
      <c r="D178" t="s">
        <v>304</v>
      </c>
      <c r="E178">
        <v>1008</v>
      </c>
      <c r="F178">
        <v>1034</v>
      </c>
      <c r="G178" t="s">
        <v>302</v>
      </c>
    </row>
    <row r="179" spans="1:7">
      <c r="A179" t="s">
        <v>248</v>
      </c>
      <c r="B179">
        <v>1992</v>
      </c>
      <c r="C179" t="s">
        <v>300</v>
      </c>
      <c r="D179" t="s">
        <v>301</v>
      </c>
      <c r="E179">
        <v>2600</v>
      </c>
      <c r="F179">
        <v>1804</v>
      </c>
      <c r="G179" t="s">
        <v>311</v>
      </c>
    </row>
    <row r="180" spans="1:7">
      <c r="A180" t="s">
        <v>248</v>
      </c>
      <c r="B180">
        <v>1992</v>
      </c>
      <c r="C180" t="s">
        <v>300</v>
      </c>
      <c r="D180" t="s">
        <v>301</v>
      </c>
      <c r="E180">
        <v>1379</v>
      </c>
      <c r="F180">
        <v>2547</v>
      </c>
      <c r="G180" t="s">
        <v>308</v>
      </c>
    </row>
    <row r="181" spans="1:7">
      <c r="A181" t="s">
        <v>248</v>
      </c>
      <c r="B181">
        <v>1992</v>
      </c>
      <c r="C181" t="s">
        <v>300</v>
      </c>
      <c r="D181" t="s">
        <v>313</v>
      </c>
      <c r="E181">
        <v>1228</v>
      </c>
      <c r="F181">
        <v>1527</v>
      </c>
      <c r="G181" t="s">
        <v>302</v>
      </c>
    </row>
    <row r="182" spans="1:7">
      <c r="A182" t="s">
        <v>248</v>
      </c>
      <c r="B182">
        <v>1992</v>
      </c>
      <c r="C182" t="s">
        <v>315</v>
      </c>
      <c r="D182" t="s">
        <v>307</v>
      </c>
      <c r="E182">
        <v>2786</v>
      </c>
      <c r="F182">
        <v>1662</v>
      </c>
      <c r="G182" t="s">
        <v>308</v>
      </c>
    </row>
    <row r="183" spans="1:7">
      <c r="A183" t="s">
        <v>248</v>
      </c>
      <c r="B183">
        <v>1992</v>
      </c>
      <c r="C183" t="s">
        <v>315</v>
      </c>
      <c r="D183" t="s">
        <v>301</v>
      </c>
      <c r="E183">
        <v>1713</v>
      </c>
      <c r="F183">
        <v>1292</v>
      </c>
      <c r="G183" t="s">
        <v>305</v>
      </c>
    </row>
    <row r="184" spans="1:7">
      <c r="A184" t="s">
        <v>248</v>
      </c>
      <c r="B184">
        <v>1992</v>
      </c>
      <c r="C184" t="s">
        <v>312</v>
      </c>
      <c r="D184" t="s">
        <v>313</v>
      </c>
      <c r="E184">
        <v>2666</v>
      </c>
      <c r="F184">
        <v>2252</v>
      </c>
      <c r="G184" t="s">
        <v>311</v>
      </c>
    </row>
    <row r="185" spans="1:7">
      <c r="A185" t="s">
        <v>248</v>
      </c>
      <c r="B185">
        <v>1992</v>
      </c>
      <c r="C185" t="s">
        <v>312</v>
      </c>
      <c r="D185" t="s">
        <v>310</v>
      </c>
      <c r="E185">
        <v>1806</v>
      </c>
      <c r="F185">
        <v>1386</v>
      </c>
      <c r="G185" t="s">
        <v>302</v>
      </c>
    </row>
    <row r="186" spans="1:7">
      <c r="A186" t="s">
        <v>248</v>
      </c>
      <c r="B186">
        <v>1992</v>
      </c>
      <c r="C186" t="s">
        <v>300</v>
      </c>
      <c r="D186" t="s">
        <v>307</v>
      </c>
      <c r="E186">
        <v>2079</v>
      </c>
      <c r="F186">
        <v>1201</v>
      </c>
      <c r="G186" t="s">
        <v>308</v>
      </c>
    </row>
    <row r="187" spans="1:7">
      <c r="A187" t="s">
        <v>247</v>
      </c>
      <c r="B187">
        <v>1992</v>
      </c>
      <c r="C187" t="s">
        <v>300</v>
      </c>
      <c r="D187" t="s">
        <v>304</v>
      </c>
      <c r="E187">
        <v>2903</v>
      </c>
      <c r="F187">
        <v>1427</v>
      </c>
      <c r="G187" t="s">
        <v>305</v>
      </c>
    </row>
    <row r="188" spans="1:7">
      <c r="A188" t="s">
        <v>247</v>
      </c>
      <c r="B188">
        <v>1992</v>
      </c>
      <c r="C188" t="s">
        <v>300</v>
      </c>
      <c r="D188" t="s">
        <v>301</v>
      </c>
      <c r="E188">
        <v>2685</v>
      </c>
      <c r="F188">
        <v>1819</v>
      </c>
      <c r="G188" t="s">
        <v>302</v>
      </c>
    </row>
    <row r="189" spans="1:7">
      <c r="A189" t="s">
        <v>247</v>
      </c>
      <c r="B189">
        <v>1992</v>
      </c>
      <c r="C189" t="s">
        <v>315</v>
      </c>
      <c r="D189" t="s">
        <v>307</v>
      </c>
      <c r="E189">
        <v>1332</v>
      </c>
      <c r="F189">
        <v>2743</v>
      </c>
      <c r="G189" t="s">
        <v>311</v>
      </c>
    </row>
    <row r="190" spans="1:7">
      <c r="A190" t="s">
        <v>247</v>
      </c>
      <c r="B190">
        <v>1992</v>
      </c>
      <c r="C190" t="s">
        <v>309</v>
      </c>
      <c r="D190" t="s">
        <v>304</v>
      </c>
      <c r="E190">
        <v>1888</v>
      </c>
      <c r="F190">
        <v>2306</v>
      </c>
      <c r="G190" t="s">
        <v>305</v>
      </c>
    </row>
    <row r="191" spans="1:7">
      <c r="A191" t="s">
        <v>247</v>
      </c>
      <c r="B191">
        <v>1992</v>
      </c>
      <c r="C191" t="s">
        <v>309</v>
      </c>
      <c r="D191" t="s">
        <v>307</v>
      </c>
      <c r="E191">
        <v>2643</v>
      </c>
      <c r="F191">
        <v>2930</v>
      </c>
      <c r="G191" t="s">
        <v>308</v>
      </c>
    </row>
    <row r="192" spans="1:7">
      <c r="A192" t="s">
        <v>247</v>
      </c>
      <c r="B192">
        <v>1992</v>
      </c>
      <c r="C192" t="s">
        <v>309</v>
      </c>
      <c r="D192" t="s">
        <v>307</v>
      </c>
      <c r="E192">
        <v>1130</v>
      </c>
      <c r="F192">
        <v>2436</v>
      </c>
      <c r="G192" t="s">
        <v>311</v>
      </c>
    </row>
    <row r="193" spans="1:7">
      <c r="A193" t="s">
        <v>247</v>
      </c>
      <c r="B193">
        <v>1992</v>
      </c>
      <c r="C193" t="s">
        <v>309</v>
      </c>
      <c r="D193" t="s">
        <v>301</v>
      </c>
      <c r="E193">
        <v>1585</v>
      </c>
      <c r="F193">
        <v>2250</v>
      </c>
      <c r="G193" t="s">
        <v>302</v>
      </c>
    </row>
    <row r="194" spans="1:7">
      <c r="A194" t="s">
        <v>247</v>
      </c>
      <c r="B194">
        <v>1992</v>
      </c>
      <c r="C194" t="s">
        <v>309</v>
      </c>
      <c r="D194" t="s">
        <v>301</v>
      </c>
      <c r="E194">
        <v>2254</v>
      </c>
      <c r="F194">
        <v>1621</v>
      </c>
      <c r="G194" t="s">
        <v>311</v>
      </c>
    </row>
    <row r="195" spans="1:7">
      <c r="A195" t="s">
        <v>247</v>
      </c>
      <c r="B195">
        <v>1992</v>
      </c>
      <c r="C195" t="s">
        <v>306</v>
      </c>
      <c r="D195" t="s">
        <v>310</v>
      </c>
      <c r="E195">
        <v>2935</v>
      </c>
      <c r="F195">
        <v>2019</v>
      </c>
      <c r="G195" t="s">
        <v>302</v>
      </c>
    </row>
    <row r="196" spans="1:7">
      <c r="A196" t="s">
        <v>246</v>
      </c>
      <c r="B196">
        <v>1992</v>
      </c>
      <c r="C196" t="s">
        <v>306</v>
      </c>
      <c r="D196" t="s">
        <v>307</v>
      </c>
      <c r="E196">
        <v>1515</v>
      </c>
      <c r="F196">
        <v>1494</v>
      </c>
      <c r="G196" t="s">
        <v>305</v>
      </c>
    </row>
    <row r="197" spans="1:7">
      <c r="A197" t="s">
        <v>246</v>
      </c>
      <c r="B197">
        <v>1992</v>
      </c>
      <c r="C197" t="s">
        <v>306</v>
      </c>
      <c r="D197" t="s">
        <v>304</v>
      </c>
      <c r="E197">
        <v>1370</v>
      </c>
      <c r="F197">
        <v>2582</v>
      </c>
      <c r="G197" t="s">
        <v>302</v>
      </c>
    </row>
    <row r="198" spans="1:7">
      <c r="A198" t="s">
        <v>246</v>
      </c>
      <c r="B198">
        <v>1992</v>
      </c>
      <c r="C198" t="s">
        <v>314</v>
      </c>
      <c r="D198" t="s">
        <v>301</v>
      </c>
      <c r="E198">
        <v>1877</v>
      </c>
      <c r="F198">
        <v>2808</v>
      </c>
      <c r="G198" t="s">
        <v>302</v>
      </c>
    </row>
    <row r="199" spans="1:7">
      <c r="A199" t="s">
        <v>246</v>
      </c>
      <c r="B199">
        <v>1992</v>
      </c>
      <c r="C199" t="s">
        <v>314</v>
      </c>
      <c r="D199" t="s">
        <v>301</v>
      </c>
      <c r="E199">
        <v>2381</v>
      </c>
      <c r="F199">
        <v>2233</v>
      </c>
      <c r="G199" t="s">
        <v>311</v>
      </c>
    </row>
    <row r="200" spans="1:7">
      <c r="A200" t="s">
        <v>246</v>
      </c>
      <c r="B200">
        <v>1992</v>
      </c>
      <c r="C200" t="s">
        <v>314</v>
      </c>
      <c r="D200" t="s">
        <v>310</v>
      </c>
      <c r="E200">
        <v>1139</v>
      </c>
      <c r="F200">
        <v>2213</v>
      </c>
      <c r="G200" t="s">
        <v>308</v>
      </c>
    </row>
    <row r="201" spans="1:7">
      <c r="A201" t="s">
        <v>246</v>
      </c>
      <c r="B201">
        <v>1992</v>
      </c>
      <c r="C201" t="s">
        <v>314</v>
      </c>
      <c r="D201" t="s">
        <v>307</v>
      </c>
      <c r="E201">
        <v>1696</v>
      </c>
      <c r="F201">
        <v>1602</v>
      </c>
      <c r="G201" t="s">
        <v>311</v>
      </c>
    </row>
    <row r="202" spans="1:7">
      <c r="A202" t="s">
        <v>246</v>
      </c>
      <c r="B202">
        <v>1992</v>
      </c>
      <c r="C202" t="s">
        <v>314</v>
      </c>
      <c r="D202" t="s">
        <v>307</v>
      </c>
      <c r="E202">
        <v>1141</v>
      </c>
      <c r="F202">
        <v>1505</v>
      </c>
      <c r="G202" t="s">
        <v>302</v>
      </c>
    </row>
    <row r="203" spans="1:7">
      <c r="A203" t="s">
        <v>246</v>
      </c>
      <c r="B203">
        <v>1992</v>
      </c>
      <c r="C203" t="s">
        <v>312</v>
      </c>
      <c r="D203" t="s">
        <v>310</v>
      </c>
      <c r="E203">
        <v>1361</v>
      </c>
      <c r="F203">
        <v>2278</v>
      </c>
      <c r="G203" t="s">
        <v>305</v>
      </c>
    </row>
    <row r="204" spans="1:7">
      <c r="A204" t="s">
        <v>246</v>
      </c>
      <c r="B204">
        <v>1992</v>
      </c>
      <c r="C204" t="s">
        <v>312</v>
      </c>
      <c r="D204" t="s">
        <v>304</v>
      </c>
      <c r="E204">
        <v>2447</v>
      </c>
      <c r="F204">
        <v>1430</v>
      </c>
      <c r="G204" t="s">
        <v>302</v>
      </c>
    </row>
    <row r="205" spans="1:7">
      <c r="A205" t="s">
        <v>245</v>
      </c>
      <c r="B205">
        <v>1992</v>
      </c>
      <c r="C205" t="s">
        <v>306</v>
      </c>
      <c r="D205" t="s">
        <v>301</v>
      </c>
      <c r="E205">
        <v>2707</v>
      </c>
      <c r="F205">
        <v>1205</v>
      </c>
      <c r="G205" t="s">
        <v>305</v>
      </c>
    </row>
    <row r="206" spans="1:7">
      <c r="A206" t="s">
        <v>245</v>
      </c>
      <c r="B206">
        <v>1992</v>
      </c>
      <c r="C206" t="s">
        <v>306</v>
      </c>
      <c r="D206" t="s">
        <v>307</v>
      </c>
      <c r="E206">
        <v>2006</v>
      </c>
      <c r="F206">
        <v>2958</v>
      </c>
      <c r="G206" t="s">
        <v>311</v>
      </c>
    </row>
    <row r="207" spans="1:7">
      <c r="A207" t="s">
        <v>245</v>
      </c>
      <c r="B207">
        <v>1992</v>
      </c>
      <c r="C207" t="s">
        <v>306</v>
      </c>
      <c r="D207" t="s">
        <v>304</v>
      </c>
      <c r="E207">
        <v>1321</v>
      </c>
      <c r="F207">
        <v>2122</v>
      </c>
      <c r="G207" t="s">
        <v>308</v>
      </c>
    </row>
    <row r="208" spans="1:7">
      <c r="A208" t="s">
        <v>245</v>
      </c>
      <c r="B208">
        <v>1992</v>
      </c>
      <c r="C208" t="s">
        <v>300</v>
      </c>
      <c r="D208" t="s">
        <v>304</v>
      </c>
      <c r="E208">
        <v>2234</v>
      </c>
      <c r="F208">
        <v>1532</v>
      </c>
      <c r="G208" t="s">
        <v>305</v>
      </c>
    </row>
    <row r="209" spans="1:7">
      <c r="A209" t="s">
        <v>245</v>
      </c>
      <c r="B209">
        <v>1992</v>
      </c>
      <c r="C209" t="s">
        <v>300</v>
      </c>
      <c r="D209" t="s">
        <v>304</v>
      </c>
      <c r="E209">
        <v>1244</v>
      </c>
      <c r="F209">
        <v>2544</v>
      </c>
      <c r="G209" t="s">
        <v>305</v>
      </c>
    </row>
    <row r="210" spans="1:7">
      <c r="A210" t="s">
        <v>245</v>
      </c>
      <c r="B210">
        <v>1992</v>
      </c>
      <c r="C210" t="s">
        <v>300</v>
      </c>
      <c r="D210" t="s">
        <v>307</v>
      </c>
      <c r="E210">
        <v>1965</v>
      </c>
      <c r="F210">
        <v>2564</v>
      </c>
      <c r="G210" t="s">
        <v>302</v>
      </c>
    </row>
    <row r="211" spans="1:7">
      <c r="A211" t="s">
        <v>245</v>
      </c>
      <c r="B211">
        <v>1992</v>
      </c>
      <c r="C211" t="s">
        <v>309</v>
      </c>
      <c r="D211" t="s">
        <v>301</v>
      </c>
      <c r="E211">
        <v>2820</v>
      </c>
      <c r="F211">
        <v>1443</v>
      </c>
      <c r="G211" t="s">
        <v>308</v>
      </c>
    </row>
    <row r="212" spans="1:7">
      <c r="A212" t="s">
        <v>245</v>
      </c>
      <c r="B212">
        <v>1992</v>
      </c>
      <c r="C212" t="s">
        <v>309</v>
      </c>
      <c r="D212" t="s">
        <v>313</v>
      </c>
      <c r="E212">
        <v>2224</v>
      </c>
      <c r="F212">
        <v>1785</v>
      </c>
      <c r="G212" t="s">
        <v>305</v>
      </c>
    </row>
    <row r="213" spans="1:7">
      <c r="A213" t="s">
        <v>245</v>
      </c>
      <c r="B213">
        <v>1992</v>
      </c>
      <c r="C213" t="s">
        <v>309</v>
      </c>
      <c r="D213" t="s">
        <v>310</v>
      </c>
      <c r="E213">
        <v>2112</v>
      </c>
      <c r="F213">
        <v>1383</v>
      </c>
      <c r="G213" t="s">
        <v>311</v>
      </c>
    </row>
    <row r="214" spans="1:7">
      <c r="A214" t="s">
        <v>245</v>
      </c>
      <c r="B214">
        <v>1992</v>
      </c>
      <c r="C214" t="s">
        <v>309</v>
      </c>
      <c r="D214" t="s">
        <v>307</v>
      </c>
      <c r="E214">
        <v>1583</v>
      </c>
      <c r="F214">
        <v>2374</v>
      </c>
      <c r="G214" t="s">
        <v>302</v>
      </c>
    </row>
    <row r="215" spans="1:7">
      <c r="A215" t="s">
        <v>244</v>
      </c>
      <c r="B215">
        <v>1992</v>
      </c>
      <c r="C215" t="s">
        <v>309</v>
      </c>
      <c r="D215" t="s">
        <v>304</v>
      </c>
      <c r="E215">
        <v>1600</v>
      </c>
      <c r="F215">
        <v>1173</v>
      </c>
      <c r="G215" t="s">
        <v>305</v>
      </c>
    </row>
    <row r="216" spans="1:7">
      <c r="A216" t="s">
        <v>244</v>
      </c>
      <c r="B216">
        <v>1992</v>
      </c>
      <c r="C216" t="s">
        <v>303</v>
      </c>
      <c r="D216" t="s">
        <v>301</v>
      </c>
      <c r="E216">
        <v>2730</v>
      </c>
      <c r="F216">
        <v>1859</v>
      </c>
      <c r="G216" t="s">
        <v>311</v>
      </c>
    </row>
    <row r="217" spans="1:7">
      <c r="A217" t="s">
        <v>244</v>
      </c>
      <c r="B217">
        <v>1992</v>
      </c>
      <c r="C217" t="s">
        <v>303</v>
      </c>
      <c r="D217" t="s">
        <v>310</v>
      </c>
      <c r="E217">
        <v>1594</v>
      </c>
      <c r="F217">
        <v>2907</v>
      </c>
      <c r="G217" t="s">
        <v>308</v>
      </c>
    </row>
    <row r="218" spans="1:7">
      <c r="A218" t="s">
        <v>244</v>
      </c>
      <c r="B218">
        <v>1992</v>
      </c>
      <c r="C218" t="s">
        <v>306</v>
      </c>
      <c r="D218" t="s">
        <v>304</v>
      </c>
      <c r="E218">
        <v>1485</v>
      </c>
      <c r="F218">
        <v>1959</v>
      </c>
      <c r="G218" t="s">
        <v>305</v>
      </c>
    </row>
    <row r="219" spans="1:7">
      <c r="A219" t="s">
        <v>244</v>
      </c>
      <c r="B219">
        <v>1992</v>
      </c>
      <c r="C219" t="s">
        <v>306</v>
      </c>
      <c r="D219" t="s">
        <v>301</v>
      </c>
      <c r="E219">
        <v>2360</v>
      </c>
      <c r="F219">
        <v>1733</v>
      </c>
      <c r="G219" t="s">
        <v>302</v>
      </c>
    </row>
    <row r="220" spans="1:7">
      <c r="A220" t="s">
        <v>244</v>
      </c>
      <c r="B220">
        <v>1992</v>
      </c>
      <c r="C220" t="s">
        <v>306</v>
      </c>
      <c r="D220" t="s">
        <v>307</v>
      </c>
      <c r="E220">
        <v>2209</v>
      </c>
      <c r="F220">
        <v>1624</v>
      </c>
      <c r="G220" t="s">
        <v>308</v>
      </c>
    </row>
    <row r="221" spans="1:7">
      <c r="A221" t="s">
        <v>244</v>
      </c>
      <c r="B221">
        <v>1992</v>
      </c>
      <c r="C221" t="s">
        <v>300</v>
      </c>
      <c r="D221" t="s">
        <v>304</v>
      </c>
      <c r="E221">
        <v>2676</v>
      </c>
      <c r="F221">
        <v>1792</v>
      </c>
      <c r="G221" t="s">
        <v>305</v>
      </c>
    </row>
    <row r="222" spans="1:7">
      <c r="A222" t="s">
        <v>244</v>
      </c>
      <c r="B222">
        <v>1992</v>
      </c>
      <c r="C222" t="s">
        <v>300</v>
      </c>
      <c r="D222" t="s">
        <v>307</v>
      </c>
      <c r="E222">
        <v>2953</v>
      </c>
      <c r="F222">
        <v>2000</v>
      </c>
      <c r="G222" t="s">
        <v>311</v>
      </c>
    </row>
    <row r="223" spans="1:7">
      <c r="A223" t="s">
        <v>244</v>
      </c>
      <c r="B223">
        <v>1992</v>
      </c>
      <c r="C223" t="s">
        <v>300</v>
      </c>
      <c r="D223" t="s">
        <v>301</v>
      </c>
      <c r="E223">
        <v>1708</v>
      </c>
      <c r="F223">
        <v>2995</v>
      </c>
      <c r="G223" t="s">
        <v>302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79"/>
  <sheetViews>
    <sheetView topLeftCell="A36" workbookViewId="0">
      <selection activeCell="L55" sqref="L55"/>
    </sheetView>
  </sheetViews>
  <sheetFormatPr baseColWidth="10" defaultColWidth="8.83203125" defaultRowHeight="13"/>
  <cols>
    <col min="1" max="1" width="5.1640625" style="7" customWidth="1"/>
    <col min="2" max="2" width="2.5" style="7" customWidth="1"/>
    <col min="3" max="3" width="30.1640625" style="7" customWidth="1"/>
    <col min="4" max="4" width="32.1640625" style="7" customWidth="1"/>
    <col min="5" max="5" width="18.83203125" style="7" customWidth="1"/>
    <col min="6" max="6" width="10.5" style="7" customWidth="1"/>
    <col min="7" max="7" width="11.5" style="7" customWidth="1"/>
    <col min="8" max="8" width="9.5" style="7" customWidth="1"/>
    <col min="9" max="10" width="8.83203125" style="7"/>
    <col min="11" max="11" width="7.5" style="7" bestFit="1" customWidth="1"/>
    <col min="12" max="12" width="59" style="7" bestFit="1" customWidth="1"/>
    <col min="13" max="16384" width="8.83203125" style="7"/>
  </cols>
  <sheetData>
    <row r="1" spans="1:12" ht="28">
      <c r="A1" s="12" t="s">
        <v>239</v>
      </c>
      <c r="B1" s="12" t="s">
        <v>238</v>
      </c>
      <c r="C1" s="12" t="s">
        <v>237</v>
      </c>
      <c r="D1" s="12" t="s">
        <v>236</v>
      </c>
      <c r="E1" s="12" t="s">
        <v>235</v>
      </c>
      <c r="F1" s="12" t="s">
        <v>234</v>
      </c>
      <c r="G1" s="12" t="s">
        <v>233</v>
      </c>
      <c r="H1" s="11" t="s">
        <v>232</v>
      </c>
      <c r="I1" s="11" t="str">
        <f>"Zisk " &amp; J1*100 &amp;"%"</f>
        <v>Zisk 10%</v>
      </c>
      <c r="J1" s="10">
        <v>0.1</v>
      </c>
    </row>
    <row r="2" spans="1:12">
      <c r="A2" s="7">
        <v>1</v>
      </c>
      <c r="B2" s="7">
        <v>1</v>
      </c>
      <c r="C2" s="7" t="s">
        <v>231</v>
      </c>
      <c r="D2" s="7" t="s">
        <v>230</v>
      </c>
      <c r="E2" s="7" t="s">
        <v>229</v>
      </c>
      <c r="F2" s="8">
        <v>18</v>
      </c>
      <c r="G2" s="7">
        <v>39</v>
      </c>
      <c r="H2" s="7">
        <f>F2*G2</f>
        <v>702</v>
      </c>
      <c r="I2" s="7">
        <f>H2*$J$1</f>
        <v>70.2</v>
      </c>
      <c r="L2" s="9" t="s">
        <v>228</v>
      </c>
    </row>
    <row r="3" spans="1:12">
      <c r="A3" s="7">
        <v>2</v>
      </c>
      <c r="B3" s="7">
        <v>1</v>
      </c>
      <c r="C3" s="7" t="s">
        <v>227</v>
      </c>
      <c r="D3" s="7" t="s">
        <v>226</v>
      </c>
      <c r="E3" s="7" t="s">
        <v>54</v>
      </c>
      <c r="F3" s="8">
        <v>19</v>
      </c>
      <c r="G3" s="7">
        <v>17</v>
      </c>
      <c r="H3" s="7">
        <f t="shared" ref="H3:H66" si="0">F3*G3</f>
        <v>323</v>
      </c>
      <c r="I3" s="7">
        <f t="shared" ref="I3:I66" si="1">H3*$J$1</f>
        <v>32.300000000000004</v>
      </c>
      <c r="L3" s="9" t="s">
        <v>225</v>
      </c>
    </row>
    <row r="4" spans="1:12">
      <c r="A4" s="7">
        <v>3</v>
      </c>
      <c r="B4" s="7">
        <v>2</v>
      </c>
      <c r="C4" s="7" t="s">
        <v>224</v>
      </c>
      <c r="D4" s="7" t="s">
        <v>223</v>
      </c>
      <c r="E4" s="7" t="s">
        <v>222</v>
      </c>
      <c r="F4" s="8">
        <v>10</v>
      </c>
      <c r="G4" s="7">
        <v>13</v>
      </c>
      <c r="H4" s="7">
        <f t="shared" si="0"/>
        <v>130</v>
      </c>
      <c r="I4" s="7">
        <f t="shared" si="1"/>
        <v>13</v>
      </c>
      <c r="L4" s="9" t="s">
        <v>221</v>
      </c>
    </row>
    <row r="5" spans="1:12">
      <c r="A5" s="7">
        <v>4</v>
      </c>
      <c r="B5" s="7">
        <v>2</v>
      </c>
      <c r="C5" s="7" t="s">
        <v>220</v>
      </c>
      <c r="D5" s="7" t="s">
        <v>220</v>
      </c>
      <c r="E5" s="7" t="s">
        <v>219</v>
      </c>
      <c r="F5" s="8">
        <v>22</v>
      </c>
      <c r="G5" s="7">
        <v>53</v>
      </c>
      <c r="H5" s="7">
        <f t="shared" si="0"/>
        <v>1166</v>
      </c>
      <c r="I5" s="7">
        <f t="shared" si="1"/>
        <v>116.60000000000001</v>
      </c>
    </row>
    <row r="6" spans="1:12">
      <c r="A6" s="7">
        <v>5</v>
      </c>
      <c r="B6" s="7">
        <v>2</v>
      </c>
      <c r="C6" s="7" t="s">
        <v>218</v>
      </c>
      <c r="D6" s="7" t="s">
        <v>218</v>
      </c>
      <c r="E6" s="7" t="s">
        <v>217</v>
      </c>
      <c r="F6" s="8">
        <v>21.35</v>
      </c>
      <c r="G6" s="7">
        <v>0</v>
      </c>
      <c r="H6" s="7">
        <f t="shared" si="0"/>
        <v>0</v>
      </c>
      <c r="I6" s="7">
        <f t="shared" si="1"/>
        <v>0</v>
      </c>
    </row>
    <row r="7" spans="1:12">
      <c r="A7" s="7">
        <v>6</v>
      </c>
      <c r="B7" s="7">
        <v>2</v>
      </c>
      <c r="C7" s="7" t="s">
        <v>216</v>
      </c>
      <c r="D7" s="7" t="s">
        <v>216</v>
      </c>
      <c r="E7" s="7" t="s">
        <v>215</v>
      </c>
      <c r="F7" s="8">
        <v>25</v>
      </c>
      <c r="G7" s="7">
        <v>120</v>
      </c>
      <c r="H7" s="7">
        <f t="shared" si="0"/>
        <v>3000</v>
      </c>
      <c r="I7" s="7">
        <f t="shared" si="1"/>
        <v>300</v>
      </c>
    </row>
    <row r="8" spans="1:12">
      <c r="A8" s="7">
        <v>7</v>
      </c>
      <c r="B8" s="7">
        <v>7</v>
      </c>
      <c r="C8" s="7" t="s">
        <v>214</v>
      </c>
      <c r="D8" s="7" t="s">
        <v>214</v>
      </c>
      <c r="E8" s="7" t="s">
        <v>213</v>
      </c>
      <c r="F8" s="8">
        <v>30</v>
      </c>
      <c r="G8" s="7">
        <v>15</v>
      </c>
      <c r="H8" s="7">
        <f t="shared" si="0"/>
        <v>450</v>
      </c>
      <c r="I8" s="7">
        <f t="shared" si="1"/>
        <v>45</v>
      </c>
    </row>
    <row r="9" spans="1:12">
      <c r="A9" s="7">
        <v>8</v>
      </c>
      <c r="B9" s="7">
        <v>2</v>
      </c>
      <c r="C9" s="7" t="s">
        <v>212</v>
      </c>
      <c r="D9" s="7" t="s">
        <v>212</v>
      </c>
      <c r="E9" s="7" t="s">
        <v>211</v>
      </c>
      <c r="F9" s="8">
        <v>40</v>
      </c>
      <c r="G9" s="7">
        <v>6</v>
      </c>
      <c r="H9" s="7">
        <f t="shared" si="0"/>
        <v>240</v>
      </c>
      <c r="I9" s="7">
        <f t="shared" si="1"/>
        <v>24</v>
      </c>
    </row>
    <row r="10" spans="1:12">
      <c r="A10" s="7">
        <v>9</v>
      </c>
      <c r="B10" s="7">
        <v>6</v>
      </c>
      <c r="C10" s="7" t="s">
        <v>210</v>
      </c>
      <c r="D10" s="7" t="s">
        <v>209</v>
      </c>
      <c r="E10" s="7" t="s">
        <v>208</v>
      </c>
      <c r="F10" s="8">
        <v>97</v>
      </c>
      <c r="G10" s="7">
        <v>29</v>
      </c>
      <c r="H10" s="7">
        <f t="shared" si="0"/>
        <v>2813</v>
      </c>
      <c r="I10" s="7">
        <f t="shared" si="1"/>
        <v>281.3</v>
      </c>
    </row>
    <row r="11" spans="1:12">
      <c r="A11" s="7">
        <v>10</v>
      </c>
      <c r="B11" s="7">
        <v>8</v>
      </c>
      <c r="C11" s="7" t="s">
        <v>207</v>
      </c>
      <c r="D11" s="7" t="s">
        <v>206</v>
      </c>
      <c r="E11" s="7" t="s">
        <v>205</v>
      </c>
      <c r="F11" s="8">
        <v>31</v>
      </c>
      <c r="G11" s="7">
        <v>31</v>
      </c>
      <c r="H11" s="7">
        <f t="shared" si="0"/>
        <v>961</v>
      </c>
      <c r="I11" s="7">
        <f t="shared" si="1"/>
        <v>96.100000000000009</v>
      </c>
    </row>
    <row r="12" spans="1:12">
      <c r="A12" s="7">
        <v>11</v>
      </c>
      <c r="B12" s="7">
        <v>4</v>
      </c>
      <c r="C12" s="7" t="s">
        <v>204</v>
      </c>
      <c r="D12" s="7" t="s">
        <v>203</v>
      </c>
      <c r="E12" s="7" t="s">
        <v>202</v>
      </c>
      <c r="F12" s="8">
        <v>21</v>
      </c>
      <c r="G12" s="7">
        <v>22</v>
      </c>
      <c r="H12" s="7">
        <f t="shared" si="0"/>
        <v>462</v>
      </c>
      <c r="I12" s="7">
        <f t="shared" si="1"/>
        <v>46.2</v>
      </c>
    </row>
    <row r="13" spans="1:12">
      <c r="A13" s="7">
        <v>12</v>
      </c>
      <c r="B13" s="7">
        <v>4</v>
      </c>
      <c r="C13" s="7" t="s">
        <v>201</v>
      </c>
      <c r="D13" s="7" t="s">
        <v>200</v>
      </c>
      <c r="E13" s="7" t="s">
        <v>44</v>
      </c>
      <c r="F13" s="8">
        <v>38</v>
      </c>
      <c r="G13" s="7">
        <v>86</v>
      </c>
      <c r="H13" s="7">
        <f t="shared" si="0"/>
        <v>3268</v>
      </c>
      <c r="I13" s="7">
        <f t="shared" si="1"/>
        <v>326.8</v>
      </c>
    </row>
    <row r="14" spans="1:12">
      <c r="A14" s="7">
        <v>13</v>
      </c>
      <c r="B14" s="7">
        <v>8</v>
      </c>
      <c r="C14" s="7" t="s">
        <v>199</v>
      </c>
      <c r="D14" s="7" t="s">
        <v>198</v>
      </c>
      <c r="E14" s="7" t="s">
        <v>197</v>
      </c>
      <c r="F14" s="8">
        <v>6</v>
      </c>
      <c r="G14" s="7">
        <v>24</v>
      </c>
      <c r="H14" s="7">
        <f t="shared" si="0"/>
        <v>144</v>
      </c>
      <c r="I14" s="7">
        <f t="shared" si="1"/>
        <v>14.4</v>
      </c>
    </row>
    <row r="15" spans="1:12">
      <c r="A15" s="7">
        <v>14</v>
      </c>
      <c r="B15" s="7">
        <v>7</v>
      </c>
      <c r="C15" s="7" t="s">
        <v>196</v>
      </c>
      <c r="D15" s="7" t="s">
        <v>195</v>
      </c>
      <c r="E15" s="7" t="s">
        <v>194</v>
      </c>
      <c r="F15" s="8">
        <v>23.25</v>
      </c>
      <c r="G15" s="7">
        <v>35</v>
      </c>
      <c r="H15" s="7">
        <f t="shared" si="0"/>
        <v>813.75</v>
      </c>
      <c r="I15" s="7">
        <f t="shared" si="1"/>
        <v>81.375</v>
      </c>
    </row>
    <row r="16" spans="1:12">
      <c r="A16" s="7">
        <v>15</v>
      </c>
      <c r="B16" s="7">
        <v>2</v>
      </c>
      <c r="C16" s="7" t="s">
        <v>193</v>
      </c>
      <c r="D16" s="7" t="s">
        <v>192</v>
      </c>
      <c r="E16" s="7" t="s">
        <v>191</v>
      </c>
      <c r="F16" s="8">
        <v>15.5</v>
      </c>
      <c r="G16" s="7">
        <v>39</v>
      </c>
      <c r="H16" s="7">
        <f t="shared" si="0"/>
        <v>604.5</v>
      </c>
      <c r="I16" s="7">
        <f t="shared" si="1"/>
        <v>60.45</v>
      </c>
    </row>
    <row r="17" spans="1:9">
      <c r="A17" s="7">
        <v>16</v>
      </c>
      <c r="B17" s="7">
        <v>3</v>
      </c>
      <c r="C17" s="7" t="s">
        <v>190</v>
      </c>
      <c r="D17" s="7" t="s">
        <v>189</v>
      </c>
      <c r="E17" s="7" t="s">
        <v>188</v>
      </c>
      <c r="F17" s="8">
        <v>17.45</v>
      </c>
      <c r="G17" s="7">
        <v>29</v>
      </c>
      <c r="H17" s="7">
        <f t="shared" si="0"/>
        <v>506.04999999999995</v>
      </c>
      <c r="I17" s="7">
        <f t="shared" si="1"/>
        <v>50.604999999999997</v>
      </c>
    </row>
    <row r="18" spans="1:9">
      <c r="A18" s="7">
        <v>17</v>
      </c>
      <c r="B18" s="7">
        <v>6</v>
      </c>
      <c r="C18" s="7" t="s">
        <v>187</v>
      </c>
      <c r="D18" s="7" t="s">
        <v>186</v>
      </c>
      <c r="E18" s="7" t="s">
        <v>185</v>
      </c>
      <c r="F18" s="8">
        <v>39</v>
      </c>
      <c r="G18" s="7">
        <v>0</v>
      </c>
      <c r="H18" s="7">
        <f t="shared" si="0"/>
        <v>0</v>
      </c>
      <c r="I18" s="7">
        <f t="shared" si="1"/>
        <v>0</v>
      </c>
    </row>
    <row r="19" spans="1:9">
      <c r="A19" s="7">
        <v>18</v>
      </c>
      <c r="B19" s="7">
        <v>8</v>
      </c>
      <c r="C19" s="7" t="s">
        <v>184</v>
      </c>
      <c r="D19" s="7" t="s">
        <v>183</v>
      </c>
      <c r="E19" s="7" t="s">
        <v>182</v>
      </c>
      <c r="F19" s="8">
        <v>62.5</v>
      </c>
      <c r="G19" s="7">
        <v>42</v>
      </c>
      <c r="H19" s="7">
        <f t="shared" si="0"/>
        <v>2625</v>
      </c>
      <c r="I19" s="7">
        <f t="shared" si="1"/>
        <v>262.5</v>
      </c>
    </row>
    <row r="20" spans="1:9">
      <c r="A20" s="7">
        <v>19</v>
      </c>
      <c r="B20" s="7">
        <v>3</v>
      </c>
      <c r="C20" s="7" t="s">
        <v>181</v>
      </c>
      <c r="D20" s="7" t="s">
        <v>181</v>
      </c>
      <c r="E20" s="7" t="s">
        <v>180</v>
      </c>
      <c r="F20" s="8">
        <v>9.1999999999999993</v>
      </c>
      <c r="G20" s="7">
        <v>25</v>
      </c>
      <c r="H20" s="7">
        <f t="shared" si="0"/>
        <v>229.99999999999997</v>
      </c>
      <c r="I20" s="7">
        <f t="shared" si="1"/>
        <v>23</v>
      </c>
    </row>
    <row r="21" spans="1:9">
      <c r="A21" s="7">
        <v>20</v>
      </c>
      <c r="B21" s="7">
        <v>3</v>
      </c>
      <c r="C21" s="7" t="s">
        <v>179</v>
      </c>
      <c r="D21" s="7" t="s">
        <v>179</v>
      </c>
      <c r="E21" s="7" t="s">
        <v>178</v>
      </c>
      <c r="F21" s="8">
        <v>81</v>
      </c>
      <c r="G21" s="7">
        <v>40</v>
      </c>
      <c r="H21" s="7">
        <f t="shared" si="0"/>
        <v>3240</v>
      </c>
      <c r="I21" s="7">
        <f t="shared" si="1"/>
        <v>324</v>
      </c>
    </row>
    <row r="22" spans="1:9">
      <c r="A22" s="7">
        <v>21</v>
      </c>
      <c r="B22" s="7">
        <v>3</v>
      </c>
      <c r="C22" s="7" t="s">
        <v>177</v>
      </c>
      <c r="D22" s="7" t="s">
        <v>177</v>
      </c>
      <c r="E22" s="7" t="s">
        <v>176</v>
      </c>
      <c r="F22" s="8">
        <v>10</v>
      </c>
      <c r="G22" s="7">
        <v>3</v>
      </c>
      <c r="H22" s="7">
        <f t="shared" si="0"/>
        <v>30</v>
      </c>
      <c r="I22" s="7">
        <f t="shared" si="1"/>
        <v>3</v>
      </c>
    </row>
    <row r="23" spans="1:9">
      <c r="A23" s="7">
        <v>22</v>
      </c>
      <c r="B23" s="7">
        <v>5</v>
      </c>
      <c r="C23" s="7" t="s">
        <v>175</v>
      </c>
      <c r="D23" s="7" t="s">
        <v>174</v>
      </c>
      <c r="E23" s="7" t="s">
        <v>173</v>
      </c>
      <c r="F23" s="8">
        <v>21</v>
      </c>
      <c r="G23" s="7">
        <v>104</v>
      </c>
      <c r="H23" s="7">
        <f t="shared" si="0"/>
        <v>2184</v>
      </c>
      <c r="I23" s="7">
        <f t="shared" si="1"/>
        <v>218.4</v>
      </c>
    </row>
    <row r="24" spans="1:9">
      <c r="A24" s="7">
        <v>23</v>
      </c>
      <c r="B24" s="7">
        <v>5</v>
      </c>
      <c r="C24" s="7" t="s">
        <v>172</v>
      </c>
      <c r="D24" s="7" t="s">
        <v>171</v>
      </c>
      <c r="E24" s="7" t="s">
        <v>170</v>
      </c>
      <c r="F24" s="8">
        <v>9</v>
      </c>
      <c r="G24" s="7">
        <v>61</v>
      </c>
      <c r="H24" s="7">
        <f t="shared" si="0"/>
        <v>549</v>
      </c>
      <c r="I24" s="7">
        <f t="shared" si="1"/>
        <v>54.900000000000006</v>
      </c>
    </row>
    <row r="25" spans="1:9">
      <c r="A25" s="7">
        <v>24</v>
      </c>
      <c r="B25" s="7">
        <v>1</v>
      </c>
      <c r="C25" s="7" t="s">
        <v>169</v>
      </c>
      <c r="D25" s="7" t="s">
        <v>168</v>
      </c>
      <c r="E25" s="7" t="s">
        <v>167</v>
      </c>
      <c r="F25" s="8">
        <v>4.5</v>
      </c>
      <c r="G25" s="7">
        <v>20</v>
      </c>
      <c r="H25" s="7">
        <f t="shared" si="0"/>
        <v>90</v>
      </c>
      <c r="I25" s="7">
        <f t="shared" si="1"/>
        <v>9</v>
      </c>
    </row>
    <row r="26" spans="1:9">
      <c r="A26" s="7">
        <v>25</v>
      </c>
      <c r="B26" s="7">
        <v>3</v>
      </c>
      <c r="C26" s="7" t="s">
        <v>166</v>
      </c>
      <c r="D26" s="7" t="s">
        <v>165</v>
      </c>
      <c r="E26" s="7" t="s">
        <v>164</v>
      </c>
      <c r="F26" s="8">
        <v>14</v>
      </c>
      <c r="G26" s="7">
        <v>76</v>
      </c>
      <c r="H26" s="7">
        <f t="shared" si="0"/>
        <v>1064</v>
      </c>
      <c r="I26" s="7">
        <f t="shared" si="1"/>
        <v>106.4</v>
      </c>
    </row>
    <row r="27" spans="1:9">
      <c r="A27" s="7">
        <v>26</v>
      </c>
      <c r="B27" s="7">
        <v>3</v>
      </c>
      <c r="C27" s="7" t="s">
        <v>163</v>
      </c>
      <c r="D27" s="7" t="s">
        <v>162</v>
      </c>
      <c r="E27" s="7" t="s">
        <v>161</v>
      </c>
      <c r="F27" s="8">
        <v>31.23</v>
      </c>
      <c r="G27" s="7">
        <v>15</v>
      </c>
      <c r="H27" s="7">
        <f t="shared" si="0"/>
        <v>468.45</v>
      </c>
      <c r="I27" s="7">
        <f t="shared" si="1"/>
        <v>46.844999999999999</v>
      </c>
    </row>
    <row r="28" spans="1:9">
      <c r="A28" s="7">
        <v>27</v>
      </c>
      <c r="B28" s="7">
        <v>3</v>
      </c>
      <c r="C28" s="7" t="s">
        <v>160</v>
      </c>
      <c r="D28" s="7" t="s">
        <v>159</v>
      </c>
      <c r="E28" s="7" t="s">
        <v>158</v>
      </c>
      <c r="F28" s="8">
        <v>43.9</v>
      </c>
      <c r="G28" s="7">
        <v>49</v>
      </c>
      <c r="H28" s="7">
        <f t="shared" si="0"/>
        <v>2151.1</v>
      </c>
      <c r="I28" s="7">
        <f t="shared" si="1"/>
        <v>215.11</v>
      </c>
    </row>
    <row r="29" spans="1:9">
      <c r="A29" s="7">
        <v>28</v>
      </c>
      <c r="B29" s="7">
        <v>7</v>
      </c>
      <c r="C29" s="7" t="s">
        <v>157</v>
      </c>
      <c r="D29" s="7" t="s">
        <v>157</v>
      </c>
      <c r="E29" s="7" t="s">
        <v>156</v>
      </c>
      <c r="F29" s="8">
        <v>45.6</v>
      </c>
      <c r="G29" s="7">
        <v>26</v>
      </c>
      <c r="H29" s="7">
        <f t="shared" si="0"/>
        <v>1185.6000000000001</v>
      </c>
      <c r="I29" s="7">
        <f t="shared" si="1"/>
        <v>118.56000000000002</v>
      </c>
    </row>
    <row r="30" spans="1:9">
      <c r="A30" s="7">
        <v>29</v>
      </c>
      <c r="B30" s="7">
        <v>6</v>
      </c>
      <c r="C30" s="7" t="s">
        <v>155</v>
      </c>
      <c r="D30" s="7" t="s">
        <v>154</v>
      </c>
      <c r="E30" s="7" t="s">
        <v>153</v>
      </c>
      <c r="F30" s="8">
        <v>123.79</v>
      </c>
      <c r="G30" s="7">
        <v>0</v>
      </c>
      <c r="H30" s="7">
        <f t="shared" si="0"/>
        <v>0</v>
      </c>
      <c r="I30" s="7">
        <f t="shared" si="1"/>
        <v>0</v>
      </c>
    </row>
    <row r="31" spans="1:9">
      <c r="A31" s="7">
        <v>30</v>
      </c>
      <c r="B31" s="7">
        <v>8</v>
      </c>
      <c r="C31" s="7" t="s">
        <v>152</v>
      </c>
      <c r="D31" s="7" t="s">
        <v>151</v>
      </c>
      <c r="E31" s="7" t="s">
        <v>150</v>
      </c>
      <c r="F31" s="8">
        <v>25.89</v>
      </c>
      <c r="G31" s="7">
        <v>10</v>
      </c>
      <c r="H31" s="7">
        <f t="shared" si="0"/>
        <v>258.89999999999998</v>
      </c>
      <c r="I31" s="7">
        <f t="shared" si="1"/>
        <v>25.89</v>
      </c>
    </row>
    <row r="32" spans="1:9">
      <c r="A32" s="7">
        <v>31</v>
      </c>
      <c r="B32" s="7">
        <v>4</v>
      </c>
      <c r="C32" s="7" t="s">
        <v>149</v>
      </c>
      <c r="D32" s="7" t="s">
        <v>149</v>
      </c>
      <c r="E32" s="7" t="s">
        <v>148</v>
      </c>
      <c r="F32" s="8">
        <v>12.5</v>
      </c>
      <c r="G32" s="7">
        <v>0</v>
      </c>
      <c r="H32" s="7">
        <f t="shared" si="0"/>
        <v>0</v>
      </c>
      <c r="I32" s="7">
        <f t="shared" si="1"/>
        <v>0</v>
      </c>
    </row>
    <row r="33" spans="1:9">
      <c r="A33" s="7">
        <v>32</v>
      </c>
      <c r="B33" s="7">
        <v>4</v>
      </c>
      <c r="C33" s="7" t="s">
        <v>147</v>
      </c>
      <c r="D33" s="7" t="s">
        <v>147</v>
      </c>
      <c r="E33" s="7" t="s">
        <v>41</v>
      </c>
      <c r="F33" s="8">
        <v>32</v>
      </c>
      <c r="G33" s="7">
        <v>9</v>
      </c>
      <c r="H33" s="7">
        <f t="shared" si="0"/>
        <v>288</v>
      </c>
      <c r="I33" s="7">
        <f t="shared" si="1"/>
        <v>28.8</v>
      </c>
    </row>
    <row r="34" spans="1:9">
      <c r="A34" s="7">
        <v>33</v>
      </c>
      <c r="B34" s="7">
        <v>4</v>
      </c>
      <c r="C34" s="7" t="s">
        <v>146</v>
      </c>
      <c r="D34" s="7" t="s">
        <v>145</v>
      </c>
      <c r="E34" s="7" t="s">
        <v>144</v>
      </c>
      <c r="F34" s="8">
        <v>2.5</v>
      </c>
      <c r="G34" s="7">
        <v>112</v>
      </c>
      <c r="H34" s="7">
        <f t="shared" si="0"/>
        <v>280</v>
      </c>
      <c r="I34" s="7">
        <f t="shared" si="1"/>
        <v>28</v>
      </c>
    </row>
    <row r="35" spans="1:9">
      <c r="A35" s="7">
        <v>34</v>
      </c>
      <c r="B35" s="7">
        <v>1</v>
      </c>
      <c r="C35" s="7" t="s">
        <v>143</v>
      </c>
      <c r="D35" s="7" t="s">
        <v>143</v>
      </c>
      <c r="E35" s="7" t="s">
        <v>54</v>
      </c>
      <c r="F35" s="8">
        <v>14</v>
      </c>
      <c r="G35" s="7">
        <v>111</v>
      </c>
      <c r="H35" s="7">
        <f t="shared" si="0"/>
        <v>1554</v>
      </c>
      <c r="I35" s="7">
        <f t="shared" si="1"/>
        <v>155.4</v>
      </c>
    </row>
    <row r="36" spans="1:9">
      <c r="A36" s="7">
        <v>35</v>
      </c>
      <c r="B36" s="7">
        <v>1</v>
      </c>
      <c r="C36" s="7" t="s">
        <v>142</v>
      </c>
      <c r="D36" s="7" t="s">
        <v>142</v>
      </c>
      <c r="E36" s="7" t="s">
        <v>54</v>
      </c>
      <c r="F36" s="8">
        <v>18</v>
      </c>
      <c r="G36" s="7">
        <v>20</v>
      </c>
      <c r="H36" s="7">
        <f t="shared" si="0"/>
        <v>360</v>
      </c>
      <c r="I36" s="7">
        <f t="shared" si="1"/>
        <v>36</v>
      </c>
    </row>
    <row r="37" spans="1:9">
      <c r="A37" s="7">
        <v>36</v>
      </c>
      <c r="B37" s="7">
        <v>8</v>
      </c>
      <c r="C37" s="7" t="s">
        <v>141</v>
      </c>
      <c r="D37" s="7" t="s">
        <v>140</v>
      </c>
      <c r="E37" s="7" t="s">
        <v>139</v>
      </c>
      <c r="F37" s="8">
        <v>19</v>
      </c>
      <c r="G37" s="7">
        <v>112</v>
      </c>
      <c r="H37" s="7">
        <f t="shared" si="0"/>
        <v>2128</v>
      </c>
      <c r="I37" s="7">
        <f t="shared" si="1"/>
        <v>212.8</v>
      </c>
    </row>
    <row r="38" spans="1:9">
      <c r="A38" s="7">
        <v>37</v>
      </c>
      <c r="B38" s="7">
        <v>8</v>
      </c>
      <c r="C38" s="7" t="s">
        <v>138</v>
      </c>
      <c r="D38" s="7" t="s">
        <v>137</v>
      </c>
      <c r="E38" s="7" t="s">
        <v>136</v>
      </c>
      <c r="F38" s="8">
        <v>26</v>
      </c>
      <c r="G38" s="7">
        <v>11</v>
      </c>
      <c r="H38" s="7">
        <f t="shared" si="0"/>
        <v>286</v>
      </c>
      <c r="I38" s="7">
        <f t="shared" si="1"/>
        <v>28.6</v>
      </c>
    </row>
    <row r="39" spans="1:9">
      <c r="A39" s="7">
        <v>38</v>
      </c>
      <c r="B39" s="7">
        <v>1</v>
      </c>
      <c r="C39" s="7" t="s">
        <v>135</v>
      </c>
      <c r="D39" s="7" t="s">
        <v>134</v>
      </c>
      <c r="E39" s="7" t="s">
        <v>133</v>
      </c>
      <c r="F39" s="8">
        <v>263.5</v>
      </c>
      <c r="G39" s="7">
        <v>17</v>
      </c>
      <c r="H39" s="7">
        <f t="shared" si="0"/>
        <v>4479.5</v>
      </c>
      <c r="I39" s="7">
        <f t="shared" si="1"/>
        <v>447.95000000000005</v>
      </c>
    </row>
    <row r="40" spans="1:9">
      <c r="A40" s="7">
        <v>39</v>
      </c>
      <c r="B40" s="7">
        <v>1</v>
      </c>
      <c r="C40" s="7" t="s">
        <v>132</v>
      </c>
      <c r="D40" s="7" t="s">
        <v>131</v>
      </c>
      <c r="E40" s="7" t="s">
        <v>130</v>
      </c>
      <c r="F40" s="8">
        <v>18</v>
      </c>
      <c r="G40" s="7">
        <v>69</v>
      </c>
      <c r="H40" s="7">
        <f t="shared" si="0"/>
        <v>1242</v>
      </c>
      <c r="I40" s="7">
        <f t="shared" si="1"/>
        <v>124.2</v>
      </c>
    </row>
    <row r="41" spans="1:9">
      <c r="A41" s="7">
        <v>40</v>
      </c>
      <c r="B41" s="7">
        <v>8</v>
      </c>
      <c r="C41" s="7" t="s">
        <v>129</v>
      </c>
      <c r="D41" s="7" t="s">
        <v>129</v>
      </c>
      <c r="E41" s="7" t="s">
        <v>128</v>
      </c>
      <c r="F41" s="8">
        <v>18.399999999999999</v>
      </c>
      <c r="G41" s="7">
        <v>123</v>
      </c>
      <c r="H41" s="7">
        <f t="shared" si="0"/>
        <v>2263.1999999999998</v>
      </c>
      <c r="I41" s="7">
        <f t="shared" si="1"/>
        <v>226.32</v>
      </c>
    </row>
    <row r="42" spans="1:9">
      <c r="A42" s="7">
        <v>41</v>
      </c>
      <c r="B42" s="7">
        <v>8</v>
      </c>
      <c r="C42" s="7" t="s">
        <v>127</v>
      </c>
      <c r="D42" s="7" t="s">
        <v>127</v>
      </c>
      <c r="E42" s="7" t="s">
        <v>126</v>
      </c>
      <c r="F42" s="8">
        <v>9.65</v>
      </c>
      <c r="G42" s="7">
        <v>85</v>
      </c>
      <c r="H42" s="7">
        <f t="shared" si="0"/>
        <v>820.25</v>
      </c>
      <c r="I42" s="7">
        <f t="shared" si="1"/>
        <v>82.025000000000006</v>
      </c>
    </row>
    <row r="43" spans="1:9">
      <c r="A43" s="7">
        <v>42</v>
      </c>
      <c r="B43" s="7">
        <v>5</v>
      </c>
      <c r="C43" s="7" t="s">
        <v>125</v>
      </c>
      <c r="D43" s="7" t="s">
        <v>124</v>
      </c>
      <c r="E43" s="7" t="s">
        <v>123</v>
      </c>
      <c r="F43" s="8">
        <v>14</v>
      </c>
      <c r="G43" s="7">
        <v>26</v>
      </c>
      <c r="H43" s="7">
        <f t="shared" si="0"/>
        <v>364</v>
      </c>
      <c r="I43" s="7">
        <f t="shared" si="1"/>
        <v>36.4</v>
      </c>
    </row>
    <row r="44" spans="1:9">
      <c r="A44" s="7">
        <v>43</v>
      </c>
      <c r="B44" s="7">
        <v>1</v>
      </c>
      <c r="C44" s="7" t="s">
        <v>122</v>
      </c>
      <c r="D44" s="7" t="s">
        <v>121</v>
      </c>
      <c r="E44" s="7" t="s">
        <v>120</v>
      </c>
      <c r="F44" s="8">
        <v>46</v>
      </c>
      <c r="G44" s="7">
        <v>17</v>
      </c>
      <c r="H44" s="7">
        <f t="shared" si="0"/>
        <v>782</v>
      </c>
      <c r="I44" s="7">
        <f t="shared" si="1"/>
        <v>78.2</v>
      </c>
    </row>
    <row r="45" spans="1:9">
      <c r="A45" s="7">
        <v>44</v>
      </c>
      <c r="B45" s="7">
        <v>2</v>
      </c>
      <c r="C45" s="7" t="s">
        <v>119</v>
      </c>
      <c r="D45" s="7" t="s">
        <v>118</v>
      </c>
      <c r="E45" s="7" t="s">
        <v>117</v>
      </c>
      <c r="F45" s="8">
        <v>19.45</v>
      </c>
      <c r="G45" s="7">
        <v>27</v>
      </c>
      <c r="H45" s="7">
        <f t="shared" si="0"/>
        <v>525.15</v>
      </c>
      <c r="I45" s="7">
        <f t="shared" si="1"/>
        <v>52.515000000000001</v>
      </c>
    </row>
    <row r="46" spans="1:9">
      <c r="A46" s="7">
        <v>45</v>
      </c>
      <c r="B46" s="7">
        <v>8</v>
      </c>
      <c r="C46" s="7" t="s">
        <v>116</v>
      </c>
      <c r="D46" s="7" t="s">
        <v>115</v>
      </c>
      <c r="E46" s="7" t="s">
        <v>114</v>
      </c>
      <c r="F46" s="8">
        <v>9.5</v>
      </c>
      <c r="G46" s="7">
        <v>5</v>
      </c>
      <c r="H46" s="7">
        <f t="shared" si="0"/>
        <v>47.5</v>
      </c>
      <c r="I46" s="7">
        <f t="shared" si="1"/>
        <v>4.75</v>
      </c>
    </row>
    <row r="47" spans="1:9">
      <c r="A47" s="7">
        <v>46</v>
      </c>
      <c r="B47" s="7">
        <v>8</v>
      </c>
      <c r="C47" s="7" t="s">
        <v>113</v>
      </c>
      <c r="D47" s="7" t="s">
        <v>112</v>
      </c>
      <c r="E47" s="7" t="s">
        <v>111</v>
      </c>
      <c r="F47" s="8">
        <v>12</v>
      </c>
      <c r="G47" s="7">
        <v>95</v>
      </c>
      <c r="H47" s="7">
        <f t="shared" si="0"/>
        <v>1140</v>
      </c>
      <c r="I47" s="7">
        <f t="shared" si="1"/>
        <v>114</v>
      </c>
    </row>
    <row r="48" spans="1:9">
      <c r="A48" s="7">
        <v>47</v>
      </c>
      <c r="B48" s="7">
        <v>3</v>
      </c>
      <c r="C48" s="7" t="s">
        <v>110</v>
      </c>
      <c r="D48" s="7" t="s">
        <v>109</v>
      </c>
      <c r="E48" s="7" t="s">
        <v>108</v>
      </c>
      <c r="F48" s="8">
        <v>9.5</v>
      </c>
      <c r="G48" s="7">
        <v>36</v>
      </c>
      <c r="H48" s="7">
        <f t="shared" si="0"/>
        <v>342</v>
      </c>
      <c r="I48" s="7">
        <f t="shared" si="1"/>
        <v>34.200000000000003</v>
      </c>
    </row>
    <row r="49" spans="1:9">
      <c r="A49" s="7">
        <v>48</v>
      </c>
      <c r="B49" s="7">
        <v>3</v>
      </c>
      <c r="C49" s="7" t="s">
        <v>107</v>
      </c>
      <c r="D49" s="7" t="s">
        <v>106</v>
      </c>
      <c r="E49" s="7" t="s">
        <v>105</v>
      </c>
      <c r="F49" s="8">
        <v>12.75</v>
      </c>
      <c r="G49" s="7">
        <v>15</v>
      </c>
      <c r="H49" s="7">
        <f t="shared" si="0"/>
        <v>191.25</v>
      </c>
      <c r="I49" s="7">
        <f t="shared" si="1"/>
        <v>19.125</v>
      </c>
    </row>
    <row r="50" spans="1:9">
      <c r="A50" s="7">
        <v>49</v>
      </c>
      <c r="B50" s="7">
        <v>3</v>
      </c>
      <c r="C50" s="7" t="s">
        <v>104</v>
      </c>
      <c r="D50" s="7" t="s">
        <v>103</v>
      </c>
      <c r="E50" s="7" t="s">
        <v>102</v>
      </c>
      <c r="F50" s="8">
        <v>20</v>
      </c>
      <c r="G50" s="7">
        <v>10</v>
      </c>
      <c r="H50" s="7">
        <f t="shared" si="0"/>
        <v>200</v>
      </c>
      <c r="I50" s="7">
        <f t="shared" si="1"/>
        <v>20</v>
      </c>
    </row>
    <row r="51" spans="1:9">
      <c r="A51" s="7">
        <v>50</v>
      </c>
      <c r="B51" s="7">
        <v>3</v>
      </c>
      <c r="C51" s="7" t="s">
        <v>101</v>
      </c>
      <c r="D51" s="7" t="s">
        <v>100</v>
      </c>
      <c r="E51" s="7" t="s">
        <v>99</v>
      </c>
      <c r="F51" s="8">
        <v>16.25</v>
      </c>
      <c r="G51" s="7">
        <v>65</v>
      </c>
      <c r="H51" s="7">
        <f t="shared" si="0"/>
        <v>1056.25</v>
      </c>
      <c r="I51" s="7">
        <f t="shared" si="1"/>
        <v>105.625</v>
      </c>
    </row>
    <row r="52" spans="1:9">
      <c r="A52" s="7">
        <v>51</v>
      </c>
      <c r="B52" s="7">
        <v>7</v>
      </c>
      <c r="C52" s="7" t="s">
        <v>98</v>
      </c>
      <c r="D52" s="7" t="s">
        <v>98</v>
      </c>
      <c r="E52" s="7" t="s">
        <v>97</v>
      </c>
      <c r="F52" s="8">
        <v>53</v>
      </c>
      <c r="G52" s="7">
        <v>20</v>
      </c>
      <c r="H52" s="7">
        <f t="shared" si="0"/>
        <v>1060</v>
      </c>
      <c r="I52" s="7">
        <f t="shared" si="1"/>
        <v>106</v>
      </c>
    </row>
    <row r="53" spans="1:9">
      <c r="A53" s="7">
        <v>52</v>
      </c>
      <c r="B53" s="7">
        <v>5</v>
      </c>
      <c r="C53" s="7" t="s">
        <v>96</v>
      </c>
      <c r="D53" s="7" t="s">
        <v>95</v>
      </c>
      <c r="E53" s="7" t="s">
        <v>94</v>
      </c>
      <c r="F53" s="8">
        <v>7</v>
      </c>
      <c r="G53" s="7">
        <v>38</v>
      </c>
      <c r="H53" s="7">
        <f t="shared" si="0"/>
        <v>266</v>
      </c>
      <c r="I53" s="7">
        <f t="shared" si="1"/>
        <v>26.6</v>
      </c>
    </row>
    <row r="54" spans="1:9">
      <c r="A54" s="7">
        <v>53</v>
      </c>
      <c r="B54" s="7">
        <v>6</v>
      </c>
      <c r="C54" s="7" t="s">
        <v>93</v>
      </c>
      <c r="D54" s="7" t="s">
        <v>92</v>
      </c>
      <c r="E54" s="7" t="s">
        <v>91</v>
      </c>
      <c r="F54" s="8">
        <v>32.799999999999997</v>
      </c>
      <c r="G54" s="7">
        <v>0</v>
      </c>
      <c r="H54" s="7">
        <f t="shared" si="0"/>
        <v>0</v>
      </c>
      <c r="I54" s="7">
        <f t="shared" si="1"/>
        <v>0</v>
      </c>
    </row>
    <row r="55" spans="1:9">
      <c r="A55" s="7">
        <v>54</v>
      </c>
      <c r="B55" s="7">
        <v>6</v>
      </c>
      <c r="C55" s="7" t="s">
        <v>90</v>
      </c>
      <c r="D55" s="7" t="s">
        <v>89</v>
      </c>
      <c r="E55" s="7" t="s">
        <v>88</v>
      </c>
      <c r="F55" s="8">
        <v>7.45</v>
      </c>
      <c r="G55" s="7">
        <v>21</v>
      </c>
      <c r="H55" s="7">
        <f t="shared" si="0"/>
        <v>156.45000000000002</v>
      </c>
      <c r="I55" s="7">
        <f t="shared" si="1"/>
        <v>15.645000000000003</v>
      </c>
    </row>
    <row r="56" spans="1:9">
      <c r="A56" s="7">
        <v>55</v>
      </c>
      <c r="B56" s="7">
        <v>6</v>
      </c>
      <c r="C56" s="7" t="s">
        <v>87</v>
      </c>
      <c r="D56" s="7" t="s">
        <v>86</v>
      </c>
      <c r="E56" s="7" t="s">
        <v>85</v>
      </c>
      <c r="F56" s="8">
        <v>24</v>
      </c>
      <c r="G56" s="7">
        <v>115</v>
      </c>
      <c r="H56" s="7">
        <f t="shared" si="0"/>
        <v>2760</v>
      </c>
      <c r="I56" s="7">
        <f t="shared" si="1"/>
        <v>276</v>
      </c>
    </row>
    <row r="57" spans="1:9">
      <c r="A57" s="7">
        <v>56</v>
      </c>
      <c r="B57" s="7">
        <v>5</v>
      </c>
      <c r="C57" s="7" t="s">
        <v>84</v>
      </c>
      <c r="D57" s="7" t="s">
        <v>83</v>
      </c>
      <c r="E57" s="7" t="s">
        <v>80</v>
      </c>
      <c r="F57" s="8">
        <v>38</v>
      </c>
      <c r="G57" s="7">
        <v>21</v>
      </c>
      <c r="H57" s="7">
        <f t="shared" si="0"/>
        <v>798</v>
      </c>
      <c r="I57" s="7">
        <f t="shared" si="1"/>
        <v>79.800000000000011</v>
      </c>
    </row>
    <row r="58" spans="1:9">
      <c r="A58" s="7">
        <v>57</v>
      </c>
      <c r="B58" s="7">
        <v>5</v>
      </c>
      <c r="C58" s="7" t="s">
        <v>82</v>
      </c>
      <c r="D58" s="7" t="s">
        <v>81</v>
      </c>
      <c r="E58" s="7" t="s">
        <v>80</v>
      </c>
      <c r="F58" s="8">
        <v>19.5</v>
      </c>
      <c r="G58" s="7">
        <v>36</v>
      </c>
      <c r="H58" s="7">
        <f t="shared" si="0"/>
        <v>702</v>
      </c>
      <c r="I58" s="7">
        <f t="shared" si="1"/>
        <v>70.2</v>
      </c>
    </row>
    <row r="59" spans="1:9">
      <c r="A59" s="7">
        <v>58</v>
      </c>
      <c r="B59" s="7">
        <v>8</v>
      </c>
      <c r="C59" s="7" t="s">
        <v>79</v>
      </c>
      <c r="D59" s="7" t="s">
        <v>78</v>
      </c>
      <c r="E59" s="7" t="s">
        <v>77</v>
      </c>
      <c r="F59" s="8">
        <v>13.25</v>
      </c>
      <c r="G59" s="7">
        <v>62</v>
      </c>
      <c r="H59" s="7">
        <f t="shared" si="0"/>
        <v>821.5</v>
      </c>
      <c r="I59" s="7">
        <f t="shared" si="1"/>
        <v>82.15</v>
      </c>
    </row>
    <row r="60" spans="1:9">
      <c r="A60" s="7">
        <v>59</v>
      </c>
      <c r="B60" s="7">
        <v>4</v>
      </c>
      <c r="C60" s="7" t="s">
        <v>76</v>
      </c>
      <c r="D60" s="7" t="s">
        <v>75</v>
      </c>
      <c r="E60" s="7" t="s">
        <v>35</v>
      </c>
      <c r="F60" s="8">
        <v>55</v>
      </c>
      <c r="G60" s="7">
        <v>79</v>
      </c>
      <c r="H60" s="7">
        <f t="shared" si="0"/>
        <v>4345</v>
      </c>
      <c r="I60" s="7">
        <f t="shared" si="1"/>
        <v>434.5</v>
      </c>
    </row>
    <row r="61" spans="1:9">
      <c r="A61" s="7">
        <v>60</v>
      </c>
      <c r="B61" s="7">
        <v>4</v>
      </c>
      <c r="C61" s="7" t="s">
        <v>74</v>
      </c>
      <c r="D61" s="7" t="s">
        <v>73</v>
      </c>
      <c r="E61" s="7" t="s">
        <v>72</v>
      </c>
      <c r="F61" s="8">
        <v>34</v>
      </c>
      <c r="G61" s="7">
        <v>19</v>
      </c>
      <c r="H61" s="7">
        <f t="shared" si="0"/>
        <v>646</v>
      </c>
      <c r="I61" s="7">
        <f t="shared" si="1"/>
        <v>64.600000000000009</v>
      </c>
    </row>
    <row r="62" spans="1:9">
      <c r="A62" s="7">
        <v>61</v>
      </c>
      <c r="B62" s="7">
        <v>2</v>
      </c>
      <c r="C62" s="7" t="s">
        <v>71</v>
      </c>
      <c r="D62" s="7" t="s">
        <v>70</v>
      </c>
      <c r="E62" s="7" t="s">
        <v>69</v>
      </c>
      <c r="F62" s="8">
        <v>28.5</v>
      </c>
      <c r="G62" s="7">
        <v>113</v>
      </c>
      <c r="H62" s="7">
        <f t="shared" si="0"/>
        <v>3220.5</v>
      </c>
      <c r="I62" s="7">
        <f t="shared" si="1"/>
        <v>322.05</v>
      </c>
    </row>
    <row r="63" spans="1:9">
      <c r="A63" s="7">
        <v>62</v>
      </c>
      <c r="B63" s="7">
        <v>3</v>
      </c>
      <c r="C63" s="7" t="s">
        <v>68</v>
      </c>
      <c r="D63" s="7" t="s">
        <v>67</v>
      </c>
      <c r="E63" s="7" t="s">
        <v>66</v>
      </c>
      <c r="F63" s="8">
        <v>49.3</v>
      </c>
      <c r="G63" s="7">
        <v>17</v>
      </c>
      <c r="H63" s="7">
        <f t="shared" si="0"/>
        <v>838.09999999999991</v>
      </c>
      <c r="I63" s="7">
        <f t="shared" si="1"/>
        <v>83.81</v>
      </c>
    </row>
    <row r="64" spans="1:9">
      <c r="A64" s="7">
        <v>63</v>
      </c>
      <c r="B64" s="7">
        <v>2</v>
      </c>
      <c r="C64" s="7" t="s">
        <v>65</v>
      </c>
      <c r="D64" s="7" t="s">
        <v>64</v>
      </c>
      <c r="E64" s="7" t="s">
        <v>63</v>
      </c>
      <c r="F64" s="8">
        <v>43.9</v>
      </c>
      <c r="G64" s="7">
        <v>24</v>
      </c>
      <c r="H64" s="7">
        <f t="shared" si="0"/>
        <v>1053.5999999999999</v>
      </c>
      <c r="I64" s="7">
        <f t="shared" si="1"/>
        <v>105.36</v>
      </c>
    </row>
    <row r="65" spans="1:9">
      <c r="A65" s="7">
        <v>64</v>
      </c>
      <c r="B65" s="7">
        <v>5</v>
      </c>
      <c r="C65" s="7" t="s">
        <v>62</v>
      </c>
      <c r="D65" s="7" t="s">
        <v>61</v>
      </c>
      <c r="E65" s="7" t="s">
        <v>60</v>
      </c>
      <c r="F65" s="8">
        <v>33.25</v>
      </c>
      <c r="G65" s="7">
        <v>22</v>
      </c>
      <c r="H65" s="7">
        <f t="shared" si="0"/>
        <v>731.5</v>
      </c>
      <c r="I65" s="7">
        <f t="shared" si="1"/>
        <v>73.150000000000006</v>
      </c>
    </row>
    <row r="66" spans="1:9">
      <c r="A66" s="7">
        <v>65</v>
      </c>
      <c r="B66" s="7">
        <v>2</v>
      </c>
      <c r="C66" s="7" t="s">
        <v>59</v>
      </c>
      <c r="D66" s="7" t="s">
        <v>59</v>
      </c>
      <c r="E66" s="7" t="s">
        <v>58</v>
      </c>
      <c r="F66" s="8">
        <v>21.05</v>
      </c>
      <c r="G66" s="7">
        <v>76</v>
      </c>
      <c r="H66" s="7">
        <f t="shared" si="0"/>
        <v>1599.8</v>
      </c>
      <c r="I66" s="7">
        <f t="shared" si="1"/>
        <v>159.98000000000002</v>
      </c>
    </row>
    <row r="67" spans="1:9">
      <c r="A67" s="7">
        <v>66</v>
      </c>
      <c r="B67" s="7">
        <v>2</v>
      </c>
      <c r="C67" s="7" t="s">
        <v>57</v>
      </c>
      <c r="D67" s="7" t="s">
        <v>57</v>
      </c>
      <c r="E67" s="7" t="s">
        <v>56</v>
      </c>
      <c r="F67" s="8">
        <v>17</v>
      </c>
      <c r="G67" s="7">
        <v>4</v>
      </c>
      <c r="H67" s="7">
        <f t="shared" ref="H67:H78" si="2">F67*G67</f>
        <v>68</v>
      </c>
      <c r="I67" s="7">
        <f t="shared" ref="I67:I79" si="3">H67*$J$1</f>
        <v>6.8000000000000007</v>
      </c>
    </row>
    <row r="68" spans="1:9">
      <c r="A68" s="7">
        <v>67</v>
      </c>
      <c r="B68" s="7">
        <v>1</v>
      </c>
      <c r="C68" s="7" t="s">
        <v>55</v>
      </c>
      <c r="D68" s="7" t="s">
        <v>55</v>
      </c>
      <c r="E68" s="7" t="s">
        <v>54</v>
      </c>
      <c r="F68" s="8">
        <v>14</v>
      </c>
      <c r="G68" s="7">
        <v>52</v>
      </c>
      <c r="H68" s="7">
        <f t="shared" si="2"/>
        <v>728</v>
      </c>
      <c r="I68" s="7">
        <f t="shared" si="3"/>
        <v>72.8</v>
      </c>
    </row>
    <row r="69" spans="1:9">
      <c r="A69" s="7">
        <v>68</v>
      </c>
      <c r="B69" s="7">
        <v>3</v>
      </c>
      <c r="C69" s="7" t="s">
        <v>53</v>
      </c>
      <c r="D69" s="7" t="s">
        <v>53</v>
      </c>
      <c r="E69" s="7" t="s">
        <v>52</v>
      </c>
      <c r="F69" s="8">
        <v>12.5</v>
      </c>
      <c r="G69" s="7">
        <v>6</v>
      </c>
      <c r="H69" s="7">
        <f t="shared" si="2"/>
        <v>75</v>
      </c>
      <c r="I69" s="7">
        <f t="shared" si="3"/>
        <v>7.5</v>
      </c>
    </row>
    <row r="70" spans="1:9">
      <c r="A70" s="7">
        <v>69</v>
      </c>
      <c r="B70" s="7">
        <v>4</v>
      </c>
      <c r="C70" s="7" t="s">
        <v>51</v>
      </c>
      <c r="D70" s="7" t="s">
        <v>50</v>
      </c>
      <c r="E70" s="7" t="s">
        <v>49</v>
      </c>
      <c r="F70" s="8">
        <v>36</v>
      </c>
      <c r="G70" s="7">
        <v>26</v>
      </c>
      <c r="H70" s="7">
        <f t="shared" si="2"/>
        <v>936</v>
      </c>
      <c r="I70" s="7">
        <f t="shared" si="3"/>
        <v>93.600000000000009</v>
      </c>
    </row>
    <row r="71" spans="1:9">
      <c r="A71" s="7">
        <v>70</v>
      </c>
      <c r="B71" s="7">
        <v>1</v>
      </c>
      <c r="C71" s="7" t="s">
        <v>48</v>
      </c>
      <c r="D71" s="7" t="s">
        <v>48</v>
      </c>
      <c r="E71" s="7" t="s">
        <v>47</v>
      </c>
      <c r="F71" s="8">
        <v>15</v>
      </c>
      <c r="G71" s="7">
        <v>15</v>
      </c>
      <c r="H71" s="7">
        <f t="shared" si="2"/>
        <v>225</v>
      </c>
      <c r="I71" s="7">
        <f t="shared" si="3"/>
        <v>22.5</v>
      </c>
    </row>
    <row r="72" spans="1:9">
      <c r="A72" s="7">
        <v>71</v>
      </c>
      <c r="B72" s="7">
        <v>4</v>
      </c>
      <c r="C72" s="7" t="s">
        <v>46</v>
      </c>
      <c r="D72" s="7" t="s">
        <v>45</v>
      </c>
      <c r="E72" s="7" t="s">
        <v>44</v>
      </c>
      <c r="F72" s="8">
        <v>21.5</v>
      </c>
      <c r="G72" s="7">
        <v>26</v>
      </c>
      <c r="H72" s="7">
        <f t="shared" si="2"/>
        <v>559</v>
      </c>
      <c r="I72" s="7">
        <f t="shared" si="3"/>
        <v>55.900000000000006</v>
      </c>
    </row>
    <row r="73" spans="1:9">
      <c r="A73" s="7">
        <v>72</v>
      </c>
      <c r="B73" s="7">
        <v>4</v>
      </c>
      <c r="C73" s="7" t="s">
        <v>43</v>
      </c>
      <c r="D73" s="7" t="s">
        <v>42</v>
      </c>
      <c r="E73" s="7" t="s">
        <v>41</v>
      </c>
      <c r="F73" s="8">
        <v>34.799999999999997</v>
      </c>
      <c r="G73" s="7">
        <v>14</v>
      </c>
      <c r="H73" s="7">
        <f t="shared" si="2"/>
        <v>487.19999999999993</v>
      </c>
      <c r="I73" s="7">
        <f t="shared" si="3"/>
        <v>48.72</v>
      </c>
    </row>
    <row r="74" spans="1:9">
      <c r="A74" s="7">
        <v>73</v>
      </c>
      <c r="B74" s="7">
        <v>8</v>
      </c>
      <c r="C74" s="7" t="s">
        <v>40</v>
      </c>
      <c r="D74" s="7" t="s">
        <v>39</v>
      </c>
      <c r="E74" s="7" t="s">
        <v>38</v>
      </c>
      <c r="F74" s="8">
        <v>15</v>
      </c>
      <c r="G74" s="7">
        <v>101</v>
      </c>
      <c r="H74" s="7">
        <f t="shared" si="2"/>
        <v>1515</v>
      </c>
      <c r="I74" s="7">
        <f t="shared" si="3"/>
        <v>151.5</v>
      </c>
    </row>
    <row r="75" spans="1:9">
      <c r="A75" s="7">
        <v>74</v>
      </c>
      <c r="B75" s="7">
        <v>7</v>
      </c>
      <c r="C75" s="7" t="s">
        <v>37</v>
      </c>
      <c r="D75" s="7" t="s">
        <v>36</v>
      </c>
      <c r="E75" s="7" t="s">
        <v>35</v>
      </c>
      <c r="F75" s="8">
        <v>10</v>
      </c>
      <c r="G75" s="7">
        <v>4</v>
      </c>
      <c r="H75" s="7">
        <f t="shared" si="2"/>
        <v>40</v>
      </c>
      <c r="I75" s="7">
        <f t="shared" si="3"/>
        <v>4</v>
      </c>
    </row>
    <row r="76" spans="1:9">
      <c r="A76" s="7">
        <v>75</v>
      </c>
      <c r="B76" s="7">
        <v>1</v>
      </c>
      <c r="C76" s="7" t="s">
        <v>34</v>
      </c>
      <c r="D76" s="7" t="s">
        <v>33</v>
      </c>
      <c r="E76" s="7" t="s">
        <v>32</v>
      </c>
      <c r="F76" s="8">
        <v>7.75</v>
      </c>
      <c r="G76" s="7">
        <v>125</v>
      </c>
      <c r="H76" s="7">
        <f t="shared" si="2"/>
        <v>968.75</v>
      </c>
      <c r="I76" s="7">
        <f t="shared" si="3"/>
        <v>96.875</v>
      </c>
    </row>
    <row r="77" spans="1:9">
      <c r="A77" s="7">
        <v>76</v>
      </c>
      <c r="B77" s="7">
        <v>1</v>
      </c>
      <c r="C77" s="7" t="s">
        <v>31</v>
      </c>
      <c r="D77" s="7" t="s">
        <v>30</v>
      </c>
      <c r="E77" s="7" t="s">
        <v>29</v>
      </c>
      <c r="F77" s="8">
        <v>18</v>
      </c>
      <c r="G77" s="7">
        <v>57</v>
      </c>
      <c r="H77" s="7">
        <f t="shared" si="2"/>
        <v>1026</v>
      </c>
      <c r="I77" s="7">
        <f t="shared" si="3"/>
        <v>102.60000000000001</v>
      </c>
    </row>
    <row r="78" spans="1:9">
      <c r="A78" s="7">
        <v>77</v>
      </c>
      <c r="B78" s="7">
        <v>2</v>
      </c>
      <c r="C78" s="7" t="s">
        <v>28</v>
      </c>
      <c r="D78" s="7" t="s">
        <v>27</v>
      </c>
      <c r="E78" s="7" t="s">
        <v>26</v>
      </c>
      <c r="F78" s="8">
        <v>13</v>
      </c>
      <c r="G78" s="7">
        <v>32</v>
      </c>
      <c r="H78" s="7">
        <f t="shared" si="2"/>
        <v>416</v>
      </c>
      <c r="I78" s="7">
        <f t="shared" si="3"/>
        <v>41.6</v>
      </c>
    </row>
    <row r="79" spans="1:9">
      <c r="G79" s="7" t="s">
        <v>323</v>
      </c>
      <c r="H79" s="7">
        <f>SUM(H2:H78)</f>
        <v>74050.849999999991</v>
      </c>
      <c r="I79" s="7">
        <f>SUM(I2:I78)</f>
        <v>7405.0850000000019</v>
      </c>
    </row>
  </sheetData>
  <printOptions gridLines="1" gridLinesSet="0"/>
  <pageMargins left="0.75" right="0.75" top="1" bottom="1" header="0.5" footer="0.5"/>
  <pageSetup paperSize="9" orientation="landscape" horizontalDpi="4294967292" verticalDpi="0" r:id="rId1"/>
  <headerFooter alignWithMargins="0">
    <oddHeader>&amp;A</oddHeader>
    <oddFooter>Page &amp;P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K11"/>
  <sheetViews>
    <sheetView workbookViewId="0">
      <selection activeCell="Q36" sqref="Q36"/>
    </sheetView>
  </sheetViews>
  <sheetFormatPr baseColWidth="10" defaultColWidth="8.83203125" defaultRowHeight="13"/>
  <sheetData>
    <row r="1" spans="1:11" ht="15">
      <c r="A1" s="20"/>
      <c r="B1" s="21">
        <v>1</v>
      </c>
      <c r="C1" s="21">
        <v>2</v>
      </c>
      <c r="D1" s="21">
        <v>3</v>
      </c>
      <c r="E1" s="21">
        <v>4</v>
      </c>
      <c r="F1" s="21">
        <v>5</v>
      </c>
      <c r="G1" s="21">
        <v>6</v>
      </c>
      <c r="H1" s="21">
        <v>7</v>
      </c>
      <c r="I1" s="21">
        <v>8</v>
      </c>
      <c r="J1" s="21">
        <v>9</v>
      </c>
      <c r="K1" s="21">
        <v>10</v>
      </c>
    </row>
    <row r="2" spans="1:11" ht="15">
      <c r="A2" s="21">
        <v>1</v>
      </c>
      <c r="B2" s="20">
        <f>B$1*$A2</f>
        <v>1</v>
      </c>
      <c r="C2" s="20">
        <f t="shared" ref="C2:K11" si="0">C$1*$A2</f>
        <v>2</v>
      </c>
      <c r="D2" s="20">
        <f t="shared" si="0"/>
        <v>3</v>
      </c>
      <c r="E2" s="20">
        <f t="shared" si="0"/>
        <v>4</v>
      </c>
      <c r="F2" s="20">
        <f t="shared" si="0"/>
        <v>5</v>
      </c>
      <c r="G2" s="20">
        <f t="shared" si="0"/>
        <v>6</v>
      </c>
      <c r="H2" s="20">
        <f t="shared" si="0"/>
        <v>7</v>
      </c>
      <c r="I2" s="20">
        <f t="shared" si="0"/>
        <v>8</v>
      </c>
      <c r="J2" s="20">
        <f t="shared" si="0"/>
        <v>9</v>
      </c>
      <c r="K2" s="20">
        <f t="shared" si="0"/>
        <v>10</v>
      </c>
    </row>
    <row r="3" spans="1:11" ht="15">
      <c r="A3" s="21">
        <v>2</v>
      </c>
      <c r="B3" s="20">
        <f t="shared" ref="B3:B11" si="1">B$1*$A3</f>
        <v>2</v>
      </c>
      <c r="C3" s="20">
        <f t="shared" si="0"/>
        <v>4</v>
      </c>
      <c r="D3" s="20">
        <f t="shared" si="0"/>
        <v>6</v>
      </c>
      <c r="E3" s="20">
        <f t="shared" si="0"/>
        <v>8</v>
      </c>
      <c r="F3" s="20">
        <f t="shared" si="0"/>
        <v>10</v>
      </c>
      <c r="G3" s="20">
        <f t="shared" si="0"/>
        <v>12</v>
      </c>
      <c r="H3" s="20">
        <f t="shared" si="0"/>
        <v>14</v>
      </c>
      <c r="I3" s="20">
        <f t="shared" si="0"/>
        <v>16</v>
      </c>
      <c r="J3" s="20">
        <f t="shared" si="0"/>
        <v>18</v>
      </c>
      <c r="K3" s="20">
        <f t="shared" si="0"/>
        <v>20</v>
      </c>
    </row>
    <row r="4" spans="1:11" ht="15">
      <c r="A4" s="21">
        <v>3</v>
      </c>
      <c r="B4" s="20">
        <f t="shared" si="1"/>
        <v>3</v>
      </c>
      <c r="C4" s="20">
        <f t="shared" si="0"/>
        <v>6</v>
      </c>
      <c r="D4" s="20">
        <f t="shared" si="0"/>
        <v>9</v>
      </c>
      <c r="E4" s="20">
        <f t="shared" si="0"/>
        <v>12</v>
      </c>
      <c r="F4" s="20">
        <f t="shared" si="0"/>
        <v>15</v>
      </c>
      <c r="G4" s="20">
        <f t="shared" si="0"/>
        <v>18</v>
      </c>
      <c r="H4" s="20">
        <f t="shared" si="0"/>
        <v>21</v>
      </c>
      <c r="I4" s="20">
        <f t="shared" si="0"/>
        <v>24</v>
      </c>
      <c r="J4" s="20">
        <f t="shared" si="0"/>
        <v>27</v>
      </c>
      <c r="K4" s="20">
        <f t="shared" si="0"/>
        <v>30</v>
      </c>
    </row>
    <row r="5" spans="1:11" ht="15">
      <c r="A5" s="21">
        <v>4</v>
      </c>
      <c r="B5" s="20">
        <f t="shared" si="1"/>
        <v>4</v>
      </c>
      <c r="C5" s="20">
        <f t="shared" si="0"/>
        <v>8</v>
      </c>
      <c r="D5" s="20">
        <f t="shared" si="0"/>
        <v>12</v>
      </c>
      <c r="E5" s="20">
        <f t="shared" si="0"/>
        <v>16</v>
      </c>
      <c r="F5" s="20">
        <f t="shared" si="0"/>
        <v>20</v>
      </c>
      <c r="G5" s="20">
        <f t="shared" si="0"/>
        <v>24</v>
      </c>
      <c r="H5" s="20">
        <f t="shared" si="0"/>
        <v>28</v>
      </c>
      <c r="I5" s="20">
        <f t="shared" si="0"/>
        <v>32</v>
      </c>
      <c r="J5" s="20">
        <f t="shared" si="0"/>
        <v>36</v>
      </c>
      <c r="K5" s="20">
        <f t="shared" si="0"/>
        <v>40</v>
      </c>
    </row>
    <row r="6" spans="1:11" ht="15">
      <c r="A6" s="21">
        <v>5</v>
      </c>
      <c r="B6" s="20">
        <f t="shared" si="1"/>
        <v>5</v>
      </c>
      <c r="C6" s="20">
        <f t="shared" si="0"/>
        <v>10</v>
      </c>
      <c r="D6" s="20">
        <f t="shared" si="0"/>
        <v>15</v>
      </c>
      <c r="E6" s="20">
        <f t="shared" si="0"/>
        <v>20</v>
      </c>
      <c r="F6" s="20">
        <f t="shared" si="0"/>
        <v>25</v>
      </c>
      <c r="G6" s="20">
        <f t="shared" si="0"/>
        <v>30</v>
      </c>
      <c r="H6" s="20">
        <f t="shared" si="0"/>
        <v>35</v>
      </c>
      <c r="I6" s="20">
        <f t="shared" si="0"/>
        <v>40</v>
      </c>
      <c r="J6" s="20">
        <f t="shared" si="0"/>
        <v>45</v>
      </c>
      <c r="K6" s="20">
        <f t="shared" si="0"/>
        <v>50</v>
      </c>
    </row>
    <row r="7" spans="1:11" ht="15">
      <c r="A7" s="21">
        <v>6</v>
      </c>
      <c r="B7" s="20">
        <f t="shared" si="1"/>
        <v>6</v>
      </c>
      <c r="C7" s="20">
        <f t="shared" si="0"/>
        <v>12</v>
      </c>
      <c r="D7" s="20">
        <f t="shared" si="0"/>
        <v>18</v>
      </c>
      <c r="E7" s="20">
        <f t="shared" si="0"/>
        <v>24</v>
      </c>
      <c r="F7" s="20">
        <f t="shared" si="0"/>
        <v>30</v>
      </c>
      <c r="G7" s="20">
        <f t="shared" si="0"/>
        <v>36</v>
      </c>
      <c r="H7" s="20">
        <f t="shared" si="0"/>
        <v>42</v>
      </c>
      <c r="I7" s="20">
        <f t="shared" si="0"/>
        <v>48</v>
      </c>
      <c r="J7" s="20">
        <f t="shared" si="0"/>
        <v>54</v>
      </c>
      <c r="K7" s="20">
        <f t="shared" si="0"/>
        <v>60</v>
      </c>
    </row>
    <row r="8" spans="1:11" ht="15">
      <c r="A8" s="21">
        <v>7</v>
      </c>
      <c r="B8" s="20">
        <f t="shared" si="1"/>
        <v>7</v>
      </c>
      <c r="C8" s="20">
        <f t="shared" si="0"/>
        <v>14</v>
      </c>
      <c r="D8" s="20">
        <f t="shared" si="0"/>
        <v>21</v>
      </c>
      <c r="E8" s="20">
        <f t="shared" si="0"/>
        <v>28</v>
      </c>
      <c r="F8" s="20">
        <f t="shared" si="0"/>
        <v>35</v>
      </c>
      <c r="G8" s="20">
        <f t="shared" si="0"/>
        <v>42</v>
      </c>
      <c r="H8" s="20">
        <f t="shared" si="0"/>
        <v>49</v>
      </c>
      <c r="I8" s="20">
        <f t="shared" si="0"/>
        <v>56</v>
      </c>
      <c r="J8" s="20">
        <f t="shared" si="0"/>
        <v>63</v>
      </c>
      <c r="K8" s="20">
        <f t="shared" si="0"/>
        <v>70</v>
      </c>
    </row>
    <row r="9" spans="1:11" ht="15">
      <c r="A9" s="21">
        <v>8</v>
      </c>
      <c r="B9" s="20">
        <f t="shared" si="1"/>
        <v>8</v>
      </c>
      <c r="C9" s="20">
        <f t="shared" si="0"/>
        <v>16</v>
      </c>
      <c r="D9" s="20">
        <f t="shared" si="0"/>
        <v>24</v>
      </c>
      <c r="E9" s="20">
        <f t="shared" si="0"/>
        <v>32</v>
      </c>
      <c r="F9" s="20">
        <f t="shared" si="0"/>
        <v>40</v>
      </c>
      <c r="G9" s="20">
        <f t="shared" si="0"/>
        <v>48</v>
      </c>
      <c r="H9" s="20">
        <f t="shared" si="0"/>
        <v>56</v>
      </c>
      <c r="I9" s="20">
        <f t="shared" si="0"/>
        <v>64</v>
      </c>
      <c r="J9" s="20">
        <f t="shared" si="0"/>
        <v>72</v>
      </c>
      <c r="K9" s="20">
        <f t="shared" si="0"/>
        <v>80</v>
      </c>
    </row>
    <row r="10" spans="1:11" ht="15">
      <c r="A10" s="21">
        <v>9</v>
      </c>
      <c r="B10" s="20">
        <f t="shared" si="1"/>
        <v>9</v>
      </c>
      <c r="C10" s="20">
        <f t="shared" si="0"/>
        <v>18</v>
      </c>
      <c r="D10" s="20">
        <f t="shared" si="0"/>
        <v>27</v>
      </c>
      <c r="E10" s="20">
        <f t="shared" si="0"/>
        <v>36</v>
      </c>
      <c r="F10" s="20">
        <f t="shared" si="0"/>
        <v>45</v>
      </c>
      <c r="G10" s="20">
        <f t="shared" si="0"/>
        <v>54</v>
      </c>
      <c r="H10" s="20">
        <f t="shared" si="0"/>
        <v>63</v>
      </c>
      <c r="I10" s="20">
        <f t="shared" si="0"/>
        <v>72</v>
      </c>
      <c r="J10" s="20">
        <f t="shared" si="0"/>
        <v>81</v>
      </c>
      <c r="K10" s="20">
        <f t="shared" si="0"/>
        <v>90</v>
      </c>
    </row>
    <row r="11" spans="1:11" ht="15">
      <c r="A11" s="21">
        <v>10</v>
      </c>
      <c r="B11" s="20">
        <f t="shared" si="1"/>
        <v>10</v>
      </c>
      <c r="C11" s="20">
        <f t="shared" si="0"/>
        <v>20</v>
      </c>
      <c r="D11" s="20">
        <f t="shared" si="0"/>
        <v>30</v>
      </c>
      <c r="E11" s="20">
        <f t="shared" si="0"/>
        <v>40</v>
      </c>
      <c r="F11" s="20">
        <f t="shared" si="0"/>
        <v>50</v>
      </c>
      <c r="G11" s="20">
        <f t="shared" si="0"/>
        <v>60</v>
      </c>
      <c r="H11" s="20">
        <f t="shared" si="0"/>
        <v>70</v>
      </c>
      <c r="I11" s="20">
        <f t="shared" si="0"/>
        <v>80</v>
      </c>
      <c r="J11" s="20">
        <f t="shared" si="0"/>
        <v>90</v>
      </c>
      <c r="K11" s="20">
        <f t="shared" si="0"/>
        <v>100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N20"/>
  <sheetViews>
    <sheetView zoomScale="184" workbookViewId="0">
      <selection activeCell="B7" sqref="B7"/>
    </sheetView>
  </sheetViews>
  <sheetFormatPr baseColWidth="10" defaultColWidth="8.83203125" defaultRowHeight="13"/>
  <cols>
    <col min="1" max="1" width="5.5" customWidth="1"/>
    <col min="2" max="2" width="20.5" bestFit="1" customWidth="1"/>
  </cols>
  <sheetData>
    <row r="1" spans="1:14">
      <c r="L1">
        <v>28.9</v>
      </c>
      <c r="M1">
        <v>29.9</v>
      </c>
      <c r="N1" s="23" t="s">
        <v>289</v>
      </c>
    </row>
    <row r="2" spans="1:14" ht="16">
      <c r="A2" s="22" t="s">
        <v>282</v>
      </c>
      <c r="B2" t="s">
        <v>268</v>
      </c>
      <c r="D2">
        <v>13</v>
      </c>
      <c r="E2">
        <v>7</v>
      </c>
      <c r="F2">
        <v>10</v>
      </c>
      <c r="H2">
        <v>13</v>
      </c>
      <c r="I2">
        <v>7</v>
      </c>
      <c r="J2">
        <v>10</v>
      </c>
      <c r="L2">
        <v>1.5</v>
      </c>
      <c r="M2">
        <v>1.3</v>
      </c>
      <c r="N2">
        <f>L2-M2</f>
        <v>0.19999999999999996</v>
      </c>
    </row>
    <row r="3" spans="1:14" ht="16">
      <c r="A3" s="22" t="s">
        <v>282</v>
      </c>
      <c r="B3" t="s">
        <v>269</v>
      </c>
      <c r="D3">
        <v>23</v>
      </c>
      <c r="E3">
        <v>17</v>
      </c>
      <c r="F3">
        <v>20</v>
      </c>
      <c r="H3">
        <v>23</v>
      </c>
      <c r="I3">
        <v>17</v>
      </c>
      <c r="J3">
        <v>20</v>
      </c>
      <c r="L3">
        <v>2.8</v>
      </c>
      <c r="M3">
        <v>2</v>
      </c>
      <c r="N3">
        <f t="shared" ref="N3:N9" si="0">L3-M3</f>
        <v>0.79999999999999982</v>
      </c>
    </row>
    <row r="4" spans="1:14" ht="16">
      <c r="A4" s="22" t="s">
        <v>282</v>
      </c>
      <c r="B4" t="s">
        <v>270</v>
      </c>
      <c r="D4">
        <v>4</v>
      </c>
      <c r="E4">
        <v>-2</v>
      </c>
      <c r="F4">
        <v>1</v>
      </c>
      <c r="H4">
        <v>4</v>
      </c>
      <c r="I4">
        <v>-2</v>
      </c>
      <c r="J4">
        <v>1</v>
      </c>
      <c r="L4">
        <v>3.4</v>
      </c>
      <c r="M4">
        <v>4</v>
      </c>
      <c r="N4">
        <f t="shared" si="0"/>
        <v>-0.60000000000000009</v>
      </c>
    </row>
    <row r="5" spans="1:14" ht="16">
      <c r="A5" s="22" t="s">
        <v>283</v>
      </c>
      <c r="B5" t="s">
        <v>271</v>
      </c>
      <c r="D5">
        <v>5</v>
      </c>
      <c r="E5">
        <v>-1</v>
      </c>
      <c r="F5">
        <v>2</v>
      </c>
      <c r="H5">
        <v>5</v>
      </c>
      <c r="I5">
        <v>-1</v>
      </c>
      <c r="J5">
        <v>2</v>
      </c>
      <c r="L5">
        <v>0.2</v>
      </c>
      <c r="M5">
        <v>1</v>
      </c>
      <c r="N5">
        <f t="shared" si="0"/>
        <v>-0.8</v>
      </c>
    </row>
    <row r="6" spans="1:14" ht="16">
      <c r="A6" s="22" t="s">
        <v>282</v>
      </c>
      <c r="B6" t="s">
        <v>272</v>
      </c>
      <c r="D6">
        <v>6</v>
      </c>
      <c r="E6">
        <v>0</v>
      </c>
      <c r="F6">
        <v>3</v>
      </c>
      <c r="H6">
        <v>6</v>
      </c>
      <c r="I6">
        <v>0</v>
      </c>
      <c r="J6">
        <v>3</v>
      </c>
      <c r="L6">
        <v>0.5</v>
      </c>
      <c r="M6">
        <v>0.5</v>
      </c>
      <c r="N6">
        <f t="shared" si="0"/>
        <v>0</v>
      </c>
    </row>
    <row r="7" spans="1:14" ht="16">
      <c r="A7" s="22" t="s">
        <v>283</v>
      </c>
      <c r="B7" t="s">
        <v>273</v>
      </c>
      <c r="D7">
        <v>26</v>
      </c>
      <c r="E7">
        <v>20</v>
      </c>
      <c r="F7">
        <v>23</v>
      </c>
      <c r="H7">
        <v>26</v>
      </c>
      <c r="I7">
        <v>20</v>
      </c>
      <c r="J7">
        <v>23</v>
      </c>
      <c r="L7">
        <v>10</v>
      </c>
      <c r="M7">
        <v>10</v>
      </c>
      <c r="N7">
        <f t="shared" si="0"/>
        <v>0</v>
      </c>
    </row>
    <row r="8" spans="1:14" ht="16">
      <c r="A8" s="22" t="s">
        <v>282</v>
      </c>
      <c r="B8" t="s">
        <v>274</v>
      </c>
      <c r="D8">
        <v>59</v>
      </c>
      <c r="E8">
        <v>53</v>
      </c>
      <c r="F8">
        <v>56</v>
      </c>
      <c r="H8">
        <v>59</v>
      </c>
      <c r="I8">
        <v>53</v>
      </c>
      <c r="J8">
        <v>56</v>
      </c>
      <c r="L8">
        <v>12</v>
      </c>
      <c r="M8">
        <v>13</v>
      </c>
      <c r="N8">
        <f t="shared" si="0"/>
        <v>-1</v>
      </c>
    </row>
    <row r="9" spans="1:14" ht="16">
      <c r="A9" s="22" t="s">
        <v>283</v>
      </c>
      <c r="B9" t="s">
        <v>275</v>
      </c>
      <c r="D9">
        <v>48</v>
      </c>
      <c r="E9">
        <v>42</v>
      </c>
      <c r="F9">
        <v>45</v>
      </c>
      <c r="H9">
        <v>48</v>
      </c>
      <c r="I9">
        <v>42</v>
      </c>
      <c r="J9">
        <v>45</v>
      </c>
      <c r="L9">
        <v>55</v>
      </c>
      <c r="M9">
        <v>50</v>
      </c>
      <c r="N9">
        <f t="shared" si="0"/>
        <v>5</v>
      </c>
    </row>
    <row r="10" spans="1:14" ht="16">
      <c r="A10" s="22" t="s">
        <v>283</v>
      </c>
      <c r="B10" t="s">
        <v>276</v>
      </c>
    </row>
    <row r="11" spans="1:14" ht="16">
      <c r="A11" s="22" t="s">
        <v>283</v>
      </c>
      <c r="B11" t="s">
        <v>277</v>
      </c>
    </row>
    <row r="12" spans="1:14" ht="16">
      <c r="A12" s="22" t="s">
        <v>282</v>
      </c>
      <c r="B12" t="s">
        <v>278</v>
      </c>
    </row>
    <row r="13" spans="1:14" ht="16">
      <c r="A13" s="22" t="s">
        <v>283</v>
      </c>
      <c r="B13" t="s">
        <v>279</v>
      </c>
    </row>
    <row r="14" spans="1:14" ht="16">
      <c r="A14" s="22" t="s">
        <v>283</v>
      </c>
      <c r="B14" t="s">
        <v>280</v>
      </c>
    </row>
    <row r="15" spans="1:14" ht="16">
      <c r="A15" s="22" t="s">
        <v>283</v>
      </c>
      <c r="B15" t="s">
        <v>281</v>
      </c>
    </row>
    <row r="19" spans="1:12">
      <c r="A19" s="23" t="s">
        <v>283</v>
      </c>
      <c r="B19" s="23" t="s">
        <v>284</v>
      </c>
      <c r="D19" s="23" t="s">
        <v>286</v>
      </c>
      <c r="H19" s="23" t="s">
        <v>287</v>
      </c>
      <c r="L19" s="23" t="s">
        <v>288</v>
      </c>
    </row>
    <row r="20" spans="1:12">
      <c r="A20" s="23" t="s">
        <v>282</v>
      </c>
      <c r="B20" s="23" t="s">
        <v>285</v>
      </c>
    </row>
  </sheetData>
  <conditionalFormatting sqref="L2:N9">
    <cfRule type="iconSet" priority="7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H2:J9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2:F9">
    <cfRule type="dataBar" priority="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{3B5AF022-08F9-524B-8A0B-9F90F917093D}</x14:id>
        </ext>
      </extLst>
    </cfRule>
  </conditionalFormatting>
  <conditionalFormatting sqref="A2:B15">
    <cfRule type="expression" dxfId="1" priority="1">
      <formula>$A2=$A$20</formula>
    </cfRule>
    <cfRule type="expression" dxfId="0" priority="2">
      <formula>$A2=$A$19</formula>
    </cfRule>
    <cfRule type="colorScale" priority="3">
      <colorScale>
        <cfvo type="formula" val="$A$2=$A$19"/>
        <cfvo type="formula" val="$A$2=$A$20"/>
        <color theme="3" tint="0.39997558519241921"/>
        <color rgb="FFFF0000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B5AF022-08F9-524B-8A0B-9F90F917093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D2:F9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2:M22"/>
  <sheetViews>
    <sheetView tabSelected="1" zoomScale="115" workbookViewId="0">
      <selection activeCell="G29" sqref="G29"/>
    </sheetView>
  </sheetViews>
  <sheetFormatPr baseColWidth="10" defaultColWidth="8.83203125" defaultRowHeight="13"/>
  <cols>
    <col min="2" max="2" width="20.1640625" customWidth="1"/>
    <col min="3" max="3" width="13.5" customWidth="1"/>
    <col min="4" max="4" width="20.6640625" customWidth="1"/>
    <col min="7" max="7" width="20.1640625" customWidth="1"/>
    <col min="8" max="8" width="14.6640625" customWidth="1"/>
    <col min="9" max="9" width="20.6640625" customWidth="1"/>
    <col min="11" max="11" width="20.1640625" customWidth="1"/>
    <col min="12" max="12" width="16.1640625" customWidth="1"/>
    <col min="13" max="13" width="22.6640625" customWidth="1"/>
  </cols>
  <sheetData>
    <row r="2" spans="2:13" ht="14">
      <c r="B2" s="12" t="s">
        <v>235</v>
      </c>
      <c r="C2" s="12" t="s">
        <v>234</v>
      </c>
      <c r="D2" s="12" t="s">
        <v>233</v>
      </c>
      <c r="G2" s="12" t="s">
        <v>235</v>
      </c>
      <c r="H2" s="12" t="s">
        <v>234</v>
      </c>
      <c r="I2" s="12" t="s">
        <v>233</v>
      </c>
      <c r="K2" s="12" t="s">
        <v>235</v>
      </c>
      <c r="L2" s="12" t="s">
        <v>234</v>
      </c>
      <c r="M2" s="12" t="s">
        <v>233</v>
      </c>
    </row>
    <row r="3" spans="2:13">
      <c r="B3" s="7" t="s">
        <v>229</v>
      </c>
      <c r="C3" s="8">
        <v>18</v>
      </c>
      <c r="D3" s="7">
        <v>39</v>
      </c>
      <c r="G3" s="7" t="s">
        <v>229</v>
      </c>
      <c r="H3" s="8">
        <v>18</v>
      </c>
      <c r="I3" s="7">
        <v>39</v>
      </c>
      <c r="K3" s="7" t="s">
        <v>229</v>
      </c>
      <c r="L3" s="8">
        <v>18</v>
      </c>
      <c r="M3" s="7">
        <v>39</v>
      </c>
    </row>
    <row r="4" spans="2:13">
      <c r="B4" s="7" t="s">
        <v>54</v>
      </c>
      <c r="C4" s="8">
        <v>19</v>
      </c>
      <c r="D4" s="7">
        <v>17</v>
      </c>
      <c r="G4" s="7" t="s">
        <v>54</v>
      </c>
      <c r="H4" s="8">
        <v>19</v>
      </c>
      <c r="I4" s="7">
        <v>17</v>
      </c>
      <c r="K4" s="7" t="s">
        <v>54</v>
      </c>
      <c r="L4" s="8">
        <v>19</v>
      </c>
      <c r="M4" s="7">
        <v>17</v>
      </c>
    </row>
    <row r="5" spans="2:13">
      <c r="B5" s="7" t="s">
        <v>222</v>
      </c>
      <c r="C5" s="8">
        <v>10</v>
      </c>
      <c r="D5" s="7">
        <v>13</v>
      </c>
      <c r="G5" s="7" t="s">
        <v>222</v>
      </c>
      <c r="H5" s="8">
        <v>10</v>
      </c>
      <c r="I5" s="7">
        <v>13</v>
      </c>
      <c r="K5" s="7" t="s">
        <v>222</v>
      </c>
      <c r="L5" s="8">
        <v>10</v>
      </c>
      <c r="M5" s="7">
        <v>13</v>
      </c>
    </row>
    <row r="6" spans="2:13">
      <c r="B6" s="7" t="s">
        <v>219</v>
      </c>
      <c r="C6" s="8">
        <v>22</v>
      </c>
      <c r="D6" s="7">
        <v>53</v>
      </c>
      <c r="G6" s="7" t="s">
        <v>219</v>
      </c>
      <c r="H6" s="8">
        <v>22</v>
      </c>
      <c r="I6" s="7">
        <v>53</v>
      </c>
      <c r="K6" s="7" t="s">
        <v>219</v>
      </c>
      <c r="L6" s="8">
        <v>22</v>
      </c>
      <c r="M6" s="7">
        <v>53</v>
      </c>
    </row>
    <row r="7" spans="2:13">
      <c r="B7" s="7" t="s">
        <v>217</v>
      </c>
      <c r="C7" s="8">
        <v>21.35</v>
      </c>
      <c r="D7" s="7">
        <v>0</v>
      </c>
      <c r="G7" s="7" t="s">
        <v>217</v>
      </c>
      <c r="H7" s="8">
        <v>21.35</v>
      </c>
      <c r="I7" s="7">
        <v>0</v>
      </c>
      <c r="K7" s="7" t="s">
        <v>217</v>
      </c>
      <c r="L7" s="8">
        <v>21.35</v>
      </c>
      <c r="M7" s="7">
        <v>0</v>
      </c>
    </row>
    <row r="8" spans="2:13">
      <c r="B8" s="7" t="s">
        <v>215</v>
      </c>
      <c r="C8" s="8">
        <v>25</v>
      </c>
      <c r="D8" s="7">
        <v>120</v>
      </c>
      <c r="G8" s="7" t="s">
        <v>215</v>
      </c>
      <c r="H8" s="8">
        <v>25</v>
      </c>
      <c r="I8" s="7">
        <v>120</v>
      </c>
      <c r="K8" s="7" t="s">
        <v>215</v>
      </c>
      <c r="L8" s="8">
        <v>25</v>
      </c>
      <c r="M8" s="7">
        <v>120</v>
      </c>
    </row>
    <row r="9" spans="2:13">
      <c r="B9" s="7" t="s">
        <v>213</v>
      </c>
      <c r="C9" s="8">
        <v>30</v>
      </c>
      <c r="D9" s="7">
        <v>15</v>
      </c>
      <c r="G9" s="7" t="s">
        <v>213</v>
      </c>
      <c r="H9" s="8">
        <v>30</v>
      </c>
      <c r="I9" s="7">
        <v>15</v>
      </c>
      <c r="K9" s="7" t="s">
        <v>213</v>
      </c>
      <c r="L9" s="8">
        <v>30</v>
      </c>
      <c r="M9" s="7">
        <v>15</v>
      </c>
    </row>
    <row r="10" spans="2:13">
      <c r="B10" s="7" t="s">
        <v>211</v>
      </c>
      <c r="C10" s="8">
        <v>40</v>
      </c>
      <c r="D10" s="7">
        <v>6</v>
      </c>
      <c r="G10" s="7" t="s">
        <v>211</v>
      </c>
      <c r="H10" s="8">
        <v>40</v>
      </c>
      <c r="I10" s="7">
        <v>6</v>
      </c>
      <c r="K10" s="7" t="s">
        <v>211</v>
      </c>
      <c r="L10" s="8">
        <v>40</v>
      </c>
      <c r="M10" s="7">
        <v>6</v>
      </c>
    </row>
    <row r="11" spans="2:13">
      <c r="B11" s="7" t="s">
        <v>208</v>
      </c>
      <c r="C11" s="8">
        <v>97</v>
      </c>
      <c r="D11" s="7">
        <v>29</v>
      </c>
      <c r="G11" s="7" t="s">
        <v>208</v>
      </c>
      <c r="H11" s="8">
        <v>97</v>
      </c>
      <c r="I11" s="7">
        <v>29</v>
      </c>
      <c r="K11" s="7" t="s">
        <v>208</v>
      </c>
      <c r="L11" s="8">
        <v>97</v>
      </c>
      <c r="M11" s="7">
        <v>29</v>
      </c>
    </row>
    <row r="12" spans="2:13">
      <c r="B12" s="7" t="s">
        <v>205</v>
      </c>
      <c r="C12" s="8">
        <v>31</v>
      </c>
      <c r="D12" s="7">
        <v>31</v>
      </c>
      <c r="G12" s="7" t="s">
        <v>205</v>
      </c>
      <c r="H12" s="8">
        <v>31</v>
      </c>
      <c r="I12" s="7">
        <v>31</v>
      </c>
      <c r="K12" s="7" t="s">
        <v>205</v>
      </c>
      <c r="L12" s="8">
        <v>31</v>
      </c>
      <c r="M12" s="7">
        <v>31</v>
      </c>
    </row>
    <row r="13" spans="2:13">
      <c r="B13" s="7" t="s">
        <v>202</v>
      </c>
      <c r="C13" s="8">
        <v>21</v>
      </c>
      <c r="D13" s="7">
        <v>22</v>
      </c>
      <c r="G13" s="7" t="s">
        <v>202</v>
      </c>
      <c r="H13" s="8">
        <v>21</v>
      </c>
      <c r="I13" s="7">
        <v>22</v>
      </c>
      <c r="K13" s="7" t="s">
        <v>202</v>
      </c>
      <c r="L13" s="8">
        <v>21</v>
      </c>
      <c r="M13" s="7">
        <v>22</v>
      </c>
    </row>
    <row r="14" spans="2:13">
      <c r="B14" s="7" t="s">
        <v>44</v>
      </c>
      <c r="C14" s="8">
        <v>38</v>
      </c>
      <c r="D14" s="7">
        <v>86</v>
      </c>
      <c r="G14" s="7" t="s">
        <v>44</v>
      </c>
      <c r="H14" s="8">
        <v>38</v>
      </c>
      <c r="I14" s="7">
        <v>86</v>
      </c>
      <c r="K14" s="7" t="s">
        <v>44</v>
      </c>
      <c r="L14" s="8">
        <v>38</v>
      </c>
      <c r="M14" s="7">
        <v>86</v>
      </c>
    </row>
    <row r="15" spans="2:13">
      <c r="B15" s="7" t="s">
        <v>197</v>
      </c>
      <c r="C15" s="8">
        <v>6</v>
      </c>
      <c r="D15" s="7">
        <v>24</v>
      </c>
      <c r="G15" s="7" t="s">
        <v>197</v>
      </c>
      <c r="H15" s="8">
        <v>6</v>
      </c>
      <c r="I15" s="7">
        <v>24</v>
      </c>
      <c r="K15" s="7" t="s">
        <v>197</v>
      </c>
      <c r="L15" s="8">
        <v>6</v>
      </c>
      <c r="M15" s="7">
        <v>24</v>
      </c>
    </row>
    <row r="16" spans="2:13">
      <c r="B16" s="7" t="s">
        <v>194</v>
      </c>
      <c r="C16" s="8">
        <v>23.25</v>
      </c>
      <c r="D16" s="7">
        <v>35</v>
      </c>
      <c r="G16" s="7" t="s">
        <v>194</v>
      </c>
      <c r="H16" s="8">
        <v>23.25</v>
      </c>
      <c r="I16" s="7">
        <v>35</v>
      </c>
      <c r="K16" s="7" t="s">
        <v>194</v>
      </c>
      <c r="L16" s="8">
        <v>23.25</v>
      </c>
      <c r="M16" s="7">
        <v>35</v>
      </c>
    </row>
    <row r="17" spans="2:13">
      <c r="B17" s="7" t="s">
        <v>191</v>
      </c>
      <c r="C17" s="8">
        <v>15.5</v>
      </c>
      <c r="D17" s="7">
        <v>39</v>
      </c>
      <c r="G17" s="7" t="s">
        <v>191</v>
      </c>
      <c r="H17" s="8">
        <v>15.5</v>
      </c>
      <c r="I17" s="7">
        <v>39</v>
      </c>
      <c r="K17" s="7" t="s">
        <v>191</v>
      </c>
      <c r="L17" s="8">
        <v>15.5</v>
      </c>
      <c r="M17" s="7">
        <v>39</v>
      </c>
    </row>
    <row r="18" spans="2:13">
      <c r="B18" s="7" t="s">
        <v>188</v>
      </c>
      <c r="C18" s="8">
        <v>17.45</v>
      </c>
      <c r="D18" s="7">
        <v>29</v>
      </c>
      <c r="G18" s="7" t="s">
        <v>188</v>
      </c>
      <c r="H18" s="8">
        <v>17.45</v>
      </c>
      <c r="I18" s="7">
        <v>29</v>
      </c>
      <c r="K18" s="7" t="s">
        <v>188</v>
      </c>
      <c r="L18" s="8">
        <v>17.45</v>
      </c>
      <c r="M18" s="7">
        <v>29</v>
      </c>
    </row>
    <row r="19" spans="2:13">
      <c r="B19" s="7" t="s">
        <v>185</v>
      </c>
      <c r="C19" s="8">
        <v>39</v>
      </c>
      <c r="D19" s="7">
        <v>0</v>
      </c>
      <c r="G19" s="7" t="s">
        <v>185</v>
      </c>
      <c r="H19" s="8">
        <v>39</v>
      </c>
      <c r="I19" s="7">
        <v>0</v>
      </c>
      <c r="K19" s="7" t="s">
        <v>185</v>
      </c>
      <c r="L19" s="8">
        <v>39</v>
      </c>
      <c r="M19" s="7">
        <v>0</v>
      </c>
    </row>
    <row r="20" spans="2:13">
      <c r="B20" s="7" t="s">
        <v>182</v>
      </c>
      <c r="C20" s="8">
        <v>62.5</v>
      </c>
      <c r="D20" s="7">
        <v>42</v>
      </c>
      <c r="G20" s="7" t="s">
        <v>182</v>
      </c>
      <c r="H20" s="8">
        <v>62.5</v>
      </c>
      <c r="I20" s="7">
        <v>42</v>
      </c>
      <c r="K20" s="7" t="s">
        <v>182</v>
      </c>
      <c r="L20" s="8">
        <v>62.5</v>
      </c>
      <c r="M20" s="7">
        <v>42</v>
      </c>
    </row>
    <row r="21" spans="2:13">
      <c r="B21" s="7" t="s">
        <v>180</v>
      </c>
      <c r="C21" s="8">
        <v>9.1999999999999993</v>
      </c>
      <c r="D21" s="7">
        <v>25</v>
      </c>
      <c r="G21" s="7" t="s">
        <v>180</v>
      </c>
      <c r="H21" s="8">
        <v>9.1999999999999993</v>
      </c>
      <c r="I21" s="7">
        <v>25</v>
      </c>
      <c r="K21" s="7" t="s">
        <v>180</v>
      </c>
      <c r="L21" s="8">
        <v>9.1999999999999993</v>
      </c>
      <c r="M21" s="7">
        <v>25</v>
      </c>
    </row>
    <row r="22" spans="2:13">
      <c r="B22" s="7" t="s">
        <v>178</v>
      </c>
      <c r="C22" s="8">
        <v>81</v>
      </c>
      <c r="D22" s="7">
        <v>40</v>
      </c>
      <c r="G22" s="7" t="s">
        <v>178</v>
      </c>
      <c r="H22" s="8">
        <v>81</v>
      </c>
      <c r="I22" s="7">
        <v>40</v>
      </c>
      <c r="K22" s="7" t="s">
        <v>178</v>
      </c>
      <c r="L22" s="8">
        <v>81</v>
      </c>
      <c r="M22" s="7">
        <v>40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E14"/>
  <sheetViews>
    <sheetView workbookViewId="0">
      <selection activeCell="H25" sqref="H25"/>
    </sheetView>
  </sheetViews>
  <sheetFormatPr baseColWidth="10" defaultColWidth="8.83203125" defaultRowHeight="13"/>
  <cols>
    <col min="1" max="1" width="9.1640625" bestFit="1" customWidth="1"/>
    <col min="3" max="3" width="20.5" bestFit="1" customWidth="1"/>
    <col min="5" max="5" width="10.1640625" bestFit="1" customWidth="1"/>
  </cols>
  <sheetData>
    <row r="1" spans="1:5">
      <c r="A1" s="13">
        <v>488</v>
      </c>
      <c r="C1" s="25">
        <v>42005</v>
      </c>
      <c r="E1" s="13">
        <v>488</v>
      </c>
    </row>
    <row r="2" spans="1:5">
      <c r="A2" s="13">
        <v>570</v>
      </c>
      <c r="C2" s="25">
        <v>42006</v>
      </c>
      <c r="E2" s="13">
        <v>570</v>
      </c>
    </row>
    <row r="3" spans="1:5">
      <c r="A3" s="13">
        <v>916</v>
      </c>
      <c r="C3" s="25">
        <v>42007</v>
      </c>
      <c r="E3" s="13">
        <v>916</v>
      </c>
    </row>
    <row r="4" spans="1:5">
      <c r="A4" s="13">
        <v>30</v>
      </c>
      <c r="C4" s="25">
        <v>42008</v>
      </c>
      <c r="E4" s="13">
        <v>30</v>
      </c>
    </row>
    <row r="5" spans="1:5">
      <c r="A5" s="13">
        <v>476</v>
      </c>
      <c r="C5" s="25">
        <v>42009</v>
      </c>
      <c r="E5" s="13">
        <v>476</v>
      </c>
    </row>
    <row r="6" spans="1:5">
      <c r="A6" s="13">
        <v>345</v>
      </c>
      <c r="C6" s="25">
        <v>42010</v>
      </c>
      <c r="E6" s="13">
        <v>345</v>
      </c>
    </row>
    <row r="7" spans="1:5">
      <c r="A7" s="13">
        <v>763</v>
      </c>
      <c r="C7" s="25">
        <v>42011</v>
      </c>
      <c r="E7" s="13">
        <v>763</v>
      </c>
    </row>
    <row r="8" spans="1:5">
      <c r="C8" s="25">
        <v>42012</v>
      </c>
    </row>
    <row r="9" spans="1:5">
      <c r="C9" s="25">
        <v>42013</v>
      </c>
    </row>
    <row r="14" spans="1:5">
      <c r="A14" s="23" t="s">
        <v>316</v>
      </c>
      <c r="C14" s="23" t="s">
        <v>317</v>
      </c>
      <c r="E14" s="23" t="s">
        <v>318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1"/>
  <sheetViews>
    <sheetView zoomScale="172" workbookViewId="0">
      <selection sqref="A1:C21"/>
    </sheetView>
  </sheetViews>
  <sheetFormatPr baseColWidth="10" defaultColWidth="8.83203125" defaultRowHeight="13"/>
  <cols>
    <col min="1" max="1" width="17.83203125" bestFit="1" customWidth="1"/>
    <col min="2" max="2" width="7.6640625" bestFit="1" customWidth="1"/>
    <col min="3" max="3" width="10" bestFit="1" customWidth="1"/>
  </cols>
  <sheetData>
    <row r="1" spans="1:3" ht="28">
      <c r="A1" s="12" t="s">
        <v>235</v>
      </c>
      <c r="B1" s="12" t="s">
        <v>234</v>
      </c>
      <c r="C1" s="12" t="s">
        <v>233</v>
      </c>
    </row>
    <row r="2" spans="1:3">
      <c r="A2" s="7" t="s">
        <v>229</v>
      </c>
      <c r="B2" s="8">
        <v>18</v>
      </c>
      <c r="C2" s="7">
        <v>39</v>
      </c>
    </row>
    <row r="3" spans="1:3">
      <c r="A3" s="7" t="s">
        <v>54</v>
      </c>
      <c r="B3" s="8">
        <v>19</v>
      </c>
      <c r="C3" s="7">
        <v>17</v>
      </c>
    </row>
    <row r="4" spans="1:3">
      <c r="A4" s="7" t="s">
        <v>222</v>
      </c>
      <c r="B4" s="8">
        <v>10</v>
      </c>
      <c r="C4" s="7">
        <v>13</v>
      </c>
    </row>
    <row r="5" spans="1:3">
      <c r="A5" s="7" t="s">
        <v>219</v>
      </c>
      <c r="B5" s="8">
        <v>22</v>
      </c>
      <c r="C5" s="7">
        <v>53</v>
      </c>
    </row>
    <row r="6" spans="1:3">
      <c r="A6" s="7" t="s">
        <v>217</v>
      </c>
      <c r="B6" s="8">
        <v>21.35</v>
      </c>
      <c r="C6" s="7">
        <v>0</v>
      </c>
    </row>
    <row r="7" spans="1:3">
      <c r="A7" s="7" t="s">
        <v>215</v>
      </c>
      <c r="B7" s="8">
        <v>25</v>
      </c>
      <c r="C7" s="7">
        <v>120</v>
      </c>
    </row>
    <row r="8" spans="1:3">
      <c r="A8" s="7" t="s">
        <v>213</v>
      </c>
      <c r="B8" s="8">
        <v>30</v>
      </c>
      <c r="C8" s="7">
        <v>15</v>
      </c>
    </row>
    <row r="9" spans="1:3">
      <c r="A9" s="7" t="s">
        <v>211</v>
      </c>
      <c r="B9" s="8">
        <v>40</v>
      </c>
      <c r="C9" s="7">
        <v>6</v>
      </c>
    </row>
    <row r="10" spans="1:3">
      <c r="A10" s="7" t="s">
        <v>208</v>
      </c>
      <c r="B10" s="8">
        <v>97</v>
      </c>
      <c r="C10" s="7">
        <v>29</v>
      </c>
    </row>
    <row r="11" spans="1:3">
      <c r="A11" s="7" t="s">
        <v>205</v>
      </c>
      <c r="B11" s="8">
        <v>31</v>
      </c>
      <c r="C11" s="7">
        <v>31</v>
      </c>
    </row>
    <row r="12" spans="1:3">
      <c r="A12" s="7" t="s">
        <v>202</v>
      </c>
      <c r="B12" s="8">
        <v>21</v>
      </c>
      <c r="C12" s="7">
        <v>22</v>
      </c>
    </row>
    <row r="13" spans="1:3">
      <c r="A13" s="7" t="s">
        <v>44</v>
      </c>
      <c r="B13" s="8">
        <v>38</v>
      </c>
      <c r="C13" s="7">
        <v>86</v>
      </c>
    </row>
    <row r="14" spans="1:3">
      <c r="A14" s="7" t="s">
        <v>197</v>
      </c>
      <c r="B14" s="8">
        <v>6</v>
      </c>
      <c r="C14" s="7">
        <v>24</v>
      </c>
    </row>
    <row r="15" spans="1:3">
      <c r="A15" s="7" t="s">
        <v>194</v>
      </c>
      <c r="B15" s="8">
        <v>23.25</v>
      </c>
      <c r="C15" s="7">
        <v>35</v>
      </c>
    </row>
    <row r="16" spans="1:3">
      <c r="A16" s="7" t="s">
        <v>191</v>
      </c>
      <c r="B16" s="8">
        <v>15.5</v>
      </c>
      <c r="C16" s="7">
        <v>39</v>
      </c>
    </row>
    <row r="17" spans="1:3">
      <c r="A17" s="7" t="s">
        <v>188</v>
      </c>
      <c r="B17" s="8">
        <v>17.45</v>
      </c>
      <c r="C17" s="7">
        <v>29</v>
      </c>
    </row>
    <row r="18" spans="1:3">
      <c r="A18" s="7" t="s">
        <v>185</v>
      </c>
      <c r="B18" s="8">
        <v>39</v>
      </c>
      <c r="C18" s="7">
        <v>0</v>
      </c>
    </row>
    <row r="19" spans="1:3">
      <c r="A19" s="7" t="s">
        <v>182</v>
      </c>
      <c r="B19" s="8">
        <v>62.5</v>
      </c>
      <c r="C19" s="7">
        <v>42</v>
      </c>
    </row>
    <row r="20" spans="1:3">
      <c r="A20" s="7" t="s">
        <v>180</v>
      </c>
      <c r="B20" s="8">
        <v>9.1999999999999993</v>
      </c>
      <c r="C20" s="7">
        <v>25</v>
      </c>
    </row>
    <row r="21" spans="1:3">
      <c r="A21" s="7" t="s">
        <v>178</v>
      </c>
      <c r="B21" s="8">
        <v>81</v>
      </c>
      <c r="C21" s="7">
        <v>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K223"/>
  <sheetViews>
    <sheetView zoomScale="139" zoomScaleNormal="139" workbookViewId="0">
      <selection sqref="A1:XFD1"/>
    </sheetView>
  </sheetViews>
  <sheetFormatPr baseColWidth="10" defaultColWidth="8.83203125" defaultRowHeight="13"/>
  <cols>
    <col min="1" max="1" width="8.83203125" style="13"/>
    <col min="2" max="9" width="8.83203125" style="13" customWidth="1"/>
    <col min="10" max="10" width="44.5" style="13" bestFit="1" customWidth="1"/>
    <col min="11" max="16384" width="8.83203125" style="13"/>
  </cols>
  <sheetData>
    <row r="1" spans="2:11">
      <c r="B1" s="13">
        <v>488</v>
      </c>
      <c r="D1" s="13">
        <v>971</v>
      </c>
      <c r="F1" s="13">
        <v>140</v>
      </c>
      <c r="H1" s="13">
        <v>1044</v>
      </c>
      <c r="J1"/>
      <c r="K1"/>
    </row>
    <row r="2" spans="2:11">
      <c r="B2" s="13">
        <v>570</v>
      </c>
      <c r="D2" s="13">
        <v>92</v>
      </c>
      <c r="F2" s="13">
        <v>891</v>
      </c>
      <c r="H2" s="13">
        <v>178</v>
      </c>
      <c r="J2"/>
      <c r="K2"/>
    </row>
    <row r="3" spans="2:11">
      <c r="B3" s="13">
        <v>916</v>
      </c>
      <c r="D3" s="13">
        <v>483</v>
      </c>
      <c r="F3" s="13">
        <v>205</v>
      </c>
      <c r="H3" s="13">
        <v>510</v>
      </c>
      <c r="J3"/>
      <c r="K3"/>
    </row>
    <row r="4" spans="2:11">
      <c r="B4" s="13">
        <v>30</v>
      </c>
      <c r="D4" s="13">
        <v>785</v>
      </c>
      <c r="F4" s="13">
        <v>243</v>
      </c>
      <c r="H4" s="13">
        <v>555</v>
      </c>
      <c r="J4"/>
      <c r="K4"/>
    </row>
    <row r="5" spans="2:11">
      <c r="B5" s="13">
        <v>476</v>
      </c>
      <c r="D5" s="13">
        <v>323</v>
      </c>
      <c r="F5" s="13">
        <v>536</v>
      </c>
      <c r="H5" s="13">
        <v>359</v>
      </c>
      <c r="J5"/>
      <c r="K5"/>
    </row>
    <row r="6" spans="2:11">
      <c r="J6"/>
      <c r="K6"/>
    </row>
    <row r="7" spans="2:11">
      <c r="J7"/>
      <c r="K7"/>
    </row>
    <row r="8" spans="2:11">
      <c r="J8"/>
      <c r="K8"/>
    </row>
    <row r="9" spans="2:11">
      <c r="J9"/>
      <c r="K9"/>
    </row>
    <row r="10" spans="2:11">
      <c r="J10"/>
      <c r="K10"/>
    </row>
    <row r="11" spans="2:11">
      <c r="J11"/>
      <c r="K11"/>
    </row>
    <row r="12" spans="2:11">
      <c r="J12"/>
      <c r="K12"/>
    </row>
    <row r="13" spans="2:11">
      <c r="J13"/>
      <c r="K13"/>
    </row>
    <row r="14" spans="2:11">
      <c r="J14"/>
      <c r="K14"/>
    </row>
    <row r="15" spans="2:11">
      <c r="J15"/>
      <c r="K15"/>
    </row>
    <row r="16" spans="2:11">
      <c r="J16"/>
      <c r="K16"/>
    </row>
    <row r="17" spans="10:11">
      <c r="J17"/>
      <c r="K17"/>
    </row>
    <row r="18" spans="10:11">
      <c r="J18"/>
      <c r="K18"/>
    </row>
    <row r="19" spans="10:11">
      <c r="J19"/>
      <c r="K19"/>
    </row>
    <row r="20" spans="10:11">
      <c r="J20"/>
      <c r="K20"/>
    </row>
    <row r="21" spans="10:11">
      <c r="J21"/>
      <c r="K21"/>
    </row>
    <row r="22" spans="10:11">
      <c r="J22"/>
      <c r="K22"/>
    </row>
    <row r="23" spans="10:11">
      <c r="J23"/>
      <c r="K23"/>
    </row>
    <row r="24" spans="10:11">
      <c r="J24"/>
      <c r="K24"/>
    </row>
    <row r="25" spans="10:11">
      <c r="J25"/>
      <c r="K25"/>
    </row>
    <row r="26" spans="10:11">
      <c r="J26"/>
      <c r="K26"/>
    </row>
    <row r="27" spans="10:11">
      <c r="J27"/>
      <c r="K27"/>
    </row>
    <row r="28" spans="10:11">
      <c r="J28"/>
      <c r="K28"/>
    </row>
    <row r="29" spans="10:11">
      <c r="J29"/>
      <c r="K29"/>
    </row>
    <row r="30" spans="10:11">
      <c r="J30"/>
      <c r="K30"/>
    </row>
    <row r="31" spans="10:11">
      <c r="J31"/>
      <c r="K31"/>
    </row>
    <row r="32" spans="10:11">
      <c r="J32"/>
      <c r="K32"/>
    </row>
    <row r="33" spans="10:11">
      <c r="J33"/>
      <c r="K33"/>
    </row>
    <row r="34" spans="10:11">
      <c r="J34"/>
      <c r="K34"/>
    </row>
    <row r="35" spans="10:11">
      <c r="J35"/>
      <c r="K35"/>
    </row>
    <row r="36" spans="10:11">
      <c r="J36"/>
      <c r="K36"/>
    </row>
    <row r="37" spans="10:11">
      <c r="J37"/>
      <c r="K37"/>
    </row>
    <row r="38" spans="10:11">
      <c r="J38"/>
      <c r="K38"/>
    </row>
    <row r="39" spans="10:11">
      <c r="J39"/>
      <c r="K39"/>
    </row>
    <row r="40" spans="10:11">
      <c r="J40"/>
      <c r="K40"/>
    </row>
    <row r="41" spans="10:11">
      <c r="J41"/>
      <c r="K41"/>
    </row>
    <row r="42" spans="10:11">
      <c r="J42"/>
      <c r="K42"/>
    </row>
    <row r="43" spans="10:11">
      <c r="J43"/>
      <c r="K43"/>
    </row>
    <row r="44" spans="10:11">
      <c r="J44"/>
      <c r="K44"/>
    </row>
    <row r="45" spans="10:11">
      <c r="J45"/>
      <c r="K45"/>
    </row>
    <row r="46" spans="10:11">
      <c r="J46"/>
      <c r="K46"/>
    </row>
    <row r="47" spans="10:11">
      <c r="J47"/>
      <c r="K47"/>
    </row>
    <row r="48" spans="10:11">
      <c r="J48"/>
      <c r="K48"/>
    </row>
    <row r="49" spans="10:11">
      <c r="J49"/>
      <c r="K49"/>
    </row>
    <row r="50" spans="10:11">
      <c r="J50"/>
      <c r="K50"/>
    </row>
    <row r="51" spans="10:11">
      <c r="J51"/>
      <c r="K51"/>
    </row>
    <row r="52" spans="10:11">
      <c r="J52"/>
      <c r="K52"/>
    </row>
    <row r="53" spans="10:11">
      <c r="J53"/>
      <c r="K53"/>
    </row>
    <row r="54" spans="10:11">
      <c r="J54"/>
      <c r="K54"/>
    </row>
    <row r="55" spans="10:11">
      <c r="J55"/>
      <c r="K55"/>
    </row>
    <row r="56" spans="10:11">
      <c r="J56"/>
      <c r="K56"/>
    </row>
    <row r="57" spans="10:11">
      <c r="J57"/>
      <c r="K57"/>
    </row>
    <row r="58" spans="10:11">
      <c r="J58"/>
      <c r="K58"/>
    </row>
    <row r="59" spans="10:11">
      <c r="J59"/>
      <c r="K59"/>
    </row>
    <row r="60" spans="10:11">
      <c r="J60"/>
      <c r="K60"/>
    </row>
    <row r="61" spans="10:11">
      <c r="J61"/>
      <c r="K61"/>
    </row>
    <row r="62" spans="10:11">
      <c r="J62"/>
      <c r="K62"/>
    </row>
    <row r="63" spans="10:11">
      <c r="J63"/>
      <c r="K63"/>
    </row>
    <row r="64" spans="10:11">
      <c r="J64"/>
      <c r="K64"/>
    </row>
    <row r="65" spans="10:11">
      <c r="J65"/>
      <c r="K65"/>
    </row>
    <row r="66" spans="10:11">
      <c r="J66"/>
      <c r="K66"/>
    </row>
    <row r="67" spans="10:11">
      <c r="J67"/>
      <c r="K67"/>
    </row>
    <row r="68" spans="10:11">
      <c r="J68"/>
      <c r="K68"/>
    </row>
    <row r="69" spans="10:11">
      <c r="J69"/>
      <c r="K69"/>
    </row>
    <row r="70" spans="10:11">
      <c r="J70"/>
      <c r="K70"/>
    </row>
    <row r="71" spans="10:11">
      <c r="J71"/>
      <c r="K71"/>
    </row>
    <row r="72" spans="10:11">
      <c r="J72"/>
      <c r="K72"/>
    </row>
    <row r="73" spans="10:11">
      <c r="J73"/>
      <c r="K73"/>
    </row>
    <row r="74" spans="10:11">
      <c r="J74"/>
      <c r="K74"/>
    </row>
    <row r="75" spans="10:11">
      <c r="J75"/>
      <c r="K75"/>
    </row>
    <row r="76" spans="10:11">
      <c r="J76"/>
      <c r="K76"/>
    </row>
    <row r="77" spans="10:11">
      <c r="J77"/>
      <c r="K77"/>
    </row>
    <row r="78" spans="10:11">
      <c r="J78"/>
      <c r="K78"/>
    </row>
    <row r="79" spans="10:11">
      <c r="J79"/>
      <c r="K79"/>
    </row>
    <row r="80" spans="10:11">
      <c r="J80"/>
      <c r="K80"/>
    </row>
    <row r="81" spans="10:11">
      <c r="J81"/>
      <c r="K81"/>
    </row>
    <row r="82" spans="10:11">
      <c r="J82"/>
      <c r="K82"/>
    </row>
    <row r="83" spans="10:11">
      <c r="J83"/>
      <c r="K83"/>
    </row>
    <row r="84" spans="10:11">
      <c r="J84"/>
      <c r="K84"/>
    </row>
    <row r="85" spans="10:11">
      <c r="J85"/>
      <c r="K85"/>
    </row>
    <row r="86" spans="10:11">
      <c r="J86"/>
      <c r="K86"/>
    </row>
    <row r="87" spans="10:11">
      <c r="J87"/>
      <c r="K87"/>
    </row>
    <row r="88" spans="10:11">
      <c r="J88"/>
      <c r="K88"/>
    </row>
    <row r="89" spans="10:11">
      <c r="J89"/>
      <c r="K89"/>
    </row>
    <row r="90" spans="10:11">
      <c r="J90"/>
      <c r="K90"/>
    </row>
    <row r="91" spans="10:11">
      <c r="J91"/>
      <c r="K91"/>
    </row>
    <row r="92" spans="10:11">
      <c r="J92"/>
      <c r="K92"/>
    </row>
    <row r="93" spans="10:11">
      <c r="J93"/>
      <c r="K93"/>
    </row>
    <row r="94" spans="10:11">
      <c r="J94"/>
      <c r="K94"/>
    </row>
    <row r="95" spans="10:11">
      <c r="J95"/>
      <c r="K95"/>
    </row>
    <row r="96" spans="10:11">
      <c r="J96"/>
      <c r="K96"/>
    </row>
    <row r="97" spans="10:11">
      <c r="J97"/>
      <c r="K97"/>
    </row>
    <row r="98" spans="10:11">
      <c r="J98"/>
      <c r="K98"/>
    </row>
    <row r="99" spans="10:11">
      <c r="J99"/>
      <c r="K99"/>
    </row>
    <row r="100" spans="10:11">
      <c r="J100"/>
      <c r="K100"/>
    </row>
    <row r="101" spans="10:11">
      <c r="J101"/>
      <c r="K101"/>
    </row>
    <row r="102" spans="10:11">
      <c r="J102"/>
      <c r="K102"/>
    </row>
    <row r="103" spans="10:11">
      <c r="J103"/>
      <c r="K103"/>
    </row>
    <row r="104" spans="10:11">
      <c r="J104"/>
      <c r="K104"/>
    </row>
    <row r="105" spans="10:11">
      <c r="J105"/>
      <c r="K105"/>
    </row>
    <row r="106" spans="10:11">
      <c r="J106"/>
      <c r="K106"/>
    </row>
    <row r="107" spans="10:11">
      <c r="J107"/>
      <c r="K107"/>
    </row>
    <row r="108" spans="10:11">
      <c r="J108"/>
      <c r="K108"/>
    </row>
    <row r="109" spans="10:11">
      <c r="J109"/>
      <c r="K109"/>
    </row>
    <row r="110" spans="10:11">
      <c r="J110"/>
      <c r="K110"/>
    </row>
    <row r="111" spans="10:11">
      <c r="J111"/>
      <c r="K111"/>
    </row>
    <row r="112" spans="10:11">
      <c r="J112"/>
      <c r="K112"/>
    </row>
    <row r="113" spans="10:11">
      <c r="J113"/>
      <c r="K113"/>
    </row>
    <row r="114" spans="10:11">
      <c r="J114"/>
      <c r="K114"/>
    </row>
    <row r="115" spans="10:11">
      <c r="J115"/>
      <c r="K115"/>
    </row>
    <row r="116" spans="10:11">
      <c r="J116"/>
      <c r="K116"/>
    </row>
    <row r="117" spans="10:11">
      <c r="J117"/>
      <c r="K117"/>
    </row>
    <row r="118" spans="10:11">
      <c r="J118"/>
      <c r="K118"/>
    </row>
    <row r="119" spans="10:11">
      <c r="J119"/>
      <c r="K119"/>
    </row>
    <row r="120" spans="10:11">
      <c r="J120"/>
      <c r="K120"/>
    </row>
    <row r="121" spans="10:11">
      <c r="J121"/>
      <c r="K121"/>
    </row>
    <row r="122" spans="10:11">
      <c r="J122"/>
      <c r="K122"/>
    </row>
    <row r="123" spans="10:11">
      <c r="J123"/>
      <c r="K123"/>
    </row>
    <row r="124" spans="10:11">
      <c r="J124"/>
      <c r="K124"/>
    </row>
    <row r="125" spans="10:11">
      <c r="J125"/>
      <c r="K125"/>
    </row>
    <row r="126" spans="10:11">
      <c r="J126"/>
      <c r="K126"/>
    </row>
    <row r="127" spans="10:11">
      <c r="J127"/>
      <c r="K127"/>
    </row>
    <row r="128" spans="10:11">
      <c r="J128"/>
      <c r="K128"/>
    </row>
    <row r="129" spans="10:11">
      <c r="J129"/>
      <c r="K129"/>
    </row>
    <row r="130" spans="10:11">
      <c r="J130"/>
      <c r="K130"/>
    </row>
    <row r="131" spans="10:11">
      <c r="J131"/>
      <c r="K131"/>
    </row>
    <row r="132" spans="10:11">
      <c r="J132"/>
      <c r="K132"/>
    </row>
    <row r="133" spans="10:11">
      <c r="J133"/>
      <c r="K133"/>
    </row>
    <row r="134" spans="10:11">
      <c r="J134"/>
      <c r="K134"/>
    </row>
    <row r="135" spans="10:11">
      <c r="J135"/>
      <c r="K135"/>
    </row>
    <row r="136" spans="10:11">
      <c r="J136"/>
      <c r="K136"/>
    </row>
    <row r="137" spans="10:11">
      <c r="J137"/>
      <c r="K137"/>
    </row>
    <row r="138" spans="10:11">
      <c r="J138"/>
      <c r="K138"/>
    </row>
    <row r="139" spans="10:11">
      <c r="J139"/>
      <c r="K139"/>
    </row>
    <row r="140" spans="10:11">
      <c r="J140"/>
      <c r="K140"/>
    </row>
    <row r="141" spans="10:11">
      <c r="J141"/>
      <c r="K141"/>
    </row>
    <row r="142" spans="10:11">
      <c r="J142"/>
      <c r="K142"/>
    </row>
    <row r="143" spans="10:11">
      <c r="J143"/>
      <c r="K143"/>
    </row>
    <row r="144" spans="10:11">
      <c r="J144"/>
      <c r="K144"/>
    </row>
    <row r="145" spans="10:11">
      <c r="J145"/>
      <c r="K145"/>
    </row>
    <row r="146" spans="10:11">
      <c r="J146"/>
      <c r="K146"/>
    </row>
    <row r="147" spans="10:11">
      <c r="J147"/>
      <c r="K147"/>
    </row>
    <row r="148" spans="10:11">
      <c r="J148"/>
      <c r="K148"/>
    </row>
    <row r="149" spans="10:11">
      <c r="J149"/>
      <c r="K149"/>
    </row>
    <row r="150" spans="10:11">
      <c r="J150"/>
      <c r="K150"/>
    </row>
    <row r="151" spans="10:11">
      <c r="J151"/>
      <c r="K151"/>
    </row>
    <row r="152" spans="10:11">
      <c r="J152"/>
      <c r="K152"/>
    </row>
    <row r="153" spans="10:11">
      <c r="J153"/>
      <c r="K153"/>
    </row>
    <row r="154" spans="10:11">
      <c r="J154"/>
      <c r="K154"/>
    </row>
    <row r="155" spans="10:11">
      <c r="J155"/>
      <c r="K155"/>
    </row>
    <row r="156" spans="10:11">
      <c r="J156"/>
      <c r="K156"/>
    </row>
    <row r="157" spans="10:11">
      <c r="J157"/>
      <c r="K157"/>
    </row>
    <row r="158" spans="10:11">
      <c r="J158"/>
      <c r="K158"/>
    </row>
    <row r="159" spans="10:11">
      <c r="J159"/>
      <c r="K159"/>
    </row>
    <row r="160" spans="10:11">
      <c r="J160"/>
      <c r="K160"/>
    </row>
    <row r="161" spans="10:11">
      <c r="J161"/>
      <c r="K161"/>
    </row>
    <row r="162" spans="10:11">
      <c r="J162"/>
      <c r="K162"/>
    </row>
    <row r="163" spans="10:11">
      <c r="J163"/>
      <c r="K163"/>
    </row>
    <row r="164" spans="10:11">
      <c r="J164"/>
      <c r="K164"/>
    </row>
    <row r="165" spans="10:11">
      <c r="J165"/>
      <c r="K165"/>
    </row>
    <row r="166" spans="10:11">
      <c r="J166"/>
      <c r="K166"/>
    </row>
    <row r="167" spans="10:11">
      <c r="J167"/>
      <c r="K167"/>
    </row>
    <row r="168" spans="10:11">
      <c r="J168"/>
      <c r="K168"/>
    </row>
    <row r="169" spans="10:11">
      <c r="J169"/>
      <c r="K169"/>
    </row>
    <row r="170" spans="10:11">
      <c r="J170"/>
      <c r="K170"/>
    </row>
    <row r="171" spans="10:11">
      <c r="J171"/>
      <c r="K171"/>
    </row>
    <row r="172" spans="10:11">
      <c r="J172"/>
      <c r="K172"/>
    </row>
    <row r="173" spans="10:11">
      <c r="J173"/>
      <c r="K173"/>
    </row>
    <row r="174" spans="10:11">
      <c r="J174"/>
      <c r="K174"/>
    </row>
    <row r="175" spans="10:11">
      <c r="J175"/>
      <c r="K175"/>
    </row>
    <row r="176" spans="10:11">
      <c r="J176"/>
      <c r="K176"/>
    </row>
    <row r="177" spans="10:11">
      <c r="J177"/>
      <c r="K177"/>
    </row>
    <row r="178" spans="10:11">
      <c r="J178"/>
      <c r="K178"/>
    </row>
    <row r="179" spans="10:11">
      <c r="J179"/>
      <c r="K179"/>
    </row>
    <row r="180" spans="10:11">
      <c r="J180"/>
      <c r="K180"/>
    </row>
    <row r="181" spans="10:11">
      <c r="J181"/>
      <c r="K181"/>
    </row>
    <row r="182" spans="10:11">
      <c r="J182"/>
      <c r="K182"/>
    </row>
    <row r="183" spans="10:11">
      <c r="J183"/>
      <c r="K183"/>
    </row>
    <row r="184" spans="10:11">
      <c r="J184"/>
      <c r="K184"/>
    </row>
    <row r="185" spans="10:11">
      <c r="J185"/>
      <c r="K185"/>
    </row>
    <row r="186" spans="10:11">
      <c r="J186"/>
      <c r="K186"/>
    </row>
    <row r="187" spans="10:11">
      <c r="J187"/>
      <c r="K187"/>
    </row>
    <row r="188" spans="10:11">
      <c r="J188"/>
      <c r="K188"/>
    </row>
    <row r="189" spans="10:11">
      <c r="J189"/>
      <c r="K189"/>
    </row>
    <row r="190" spans="10:11">
      <c r="J190"/>
      <c r="K190"/>
    </row>
    <row r="191" spans="10:11">
      <c r="J191"/>
      <c r="K191"/>
    </row>
    <row r="192" spans="10:11">
      <c r="J192"/>
      <c r="K192"/>
    </row>
    <row r="193" spans="10:11">
      <c r="J193"/>
      <c r="K193"/>
    </row>
    <row r="194" spans="10:11">
      <c r="J194"/>
      <c r="K194"/>
    </row>
    <row r="195" spans="10:11">
      <c r="J195"/>
      <c r="K195"/>
    </row>
    <row r="196" spans="10:11">
      <c r="J196"/>
      <c r="K196"/>
    </row>
    <row r="197" spans="10:11">
      <c r="J197"/>
      <c r="K197"/>
    </row>
    <row r="198" spans="10:11">
      <c r="J198"/>
      <c r="K198"/>
    </row>
    <row r="199" spans="10:11">
      <c r="J199"/>
      <c r="K199"/>
    </row>
    <row r="200" spans="10:11">
      <c r="J200"/>
      <c r="K200"/>
    </row>
    <row r="201" spans="10:11">
      <c r="J201"/>
      <c r="K201"/>
    </row>
    <row r="202" spans="10:11">
      <c r="J202"/>
      <c r="K202"/>
    </row>
    <row r="203" spans="10:11">
      <c r="J203"/>
      <c r="K203"/>
    </row>
    <row r="204" spans="10:11">
      <c r="J204"/>
      <c r="K204"/>
    </row>
    <row r="205" spans="10:11">
      <c r="J205"/>
      <c r="K205"/>
    </row>
    <row r="206" spans="10:11">
      <c r="J206"/>
      <c r="K206"/>
    </row>
    <row r="207" spans="10:11">
      <c r="J207"/>
      <c r="K207"/>
    </row>
    <row r="208" spans="10:11">
      <c r="J208"/>
      <c r="K208"/>
    </row>
    <row r="209" spans="10:11">
      <c r="J209"/>
      <c r="K209"/>
    </row>
    <row r="210" spans="10:11">
      <c r="J210"/>
      <c r="K210"/>
    </row>
    <row r="211" spans="10:11">
      <c r="J211"/>
      <c r="K211"/>
    </row>
    <row r="212" spans="10:11">
      <c r="J212"/>
      <c r="K212"/>
    </row>
    <row r="213" spans="10:11">
      <c r="J213"/>
      <c r="K213"/>
    </row>
    <row r="214" spans="10:11">
      <c r="J214"/>
      <c r="K214"/>
    </row>
    <row r="215" spans="10:11">
      <c r="J215"/>
      <c r="K215"/>
    </row>
    <row r="216" spans="10:11">
      <c r="J216"/>
      <c r="K216"/>
    </row>
    <row r="217" spans="10:11">
      <c r="J217"/>
      <c r="K217"/>
    </row>
    <row r="218" spans="10:11">
      <c r="J218"/>
      <c r="K218"/>
    </row>
    <row r="219" spans="10:11">
      <c r="J219"/>
      <c r="K219"/>
    </row>
    <row r="220" spans="10:11">
      <c r="J220"/>
      <c r="K220"/>
    </row>
    <row r="221" spans="10:11">
      <c r="J221"/>
      <c r="K221"/>
    </row>
    <row r="222" spans="10:11">
      <c r="J222"/>
      <c r="K222"/>
    </row>
    <row r="223" spans="10:11">
      <c r="J223"/>
      <c r="K223"/>
    </row>
  </sheetData>
  <printOptions gridLines="1" gridLinesSet="0"/>
  <pageMargins left="0.75" right="0.75" top="1" bottom="1" header="0.4921259845" footer="0.4921259845"/>
  <headerFooter alignWithMargins="0">
    <oddHeader>&amp;A</oddHeader>
    <oddFooter>Strana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6"/>
  <sheetViews>
    <sheetView zoomScale="165" workbookViewId="0">
      <selection activeCell="B13" sqref="B13"/>
    </sheetView>
  </sheetViews>
  <sheetFormatPr baseColWidth="10" defaultColWidth="8.83203125" defaultRowHeight="13"/>
  <cols>
    <col min="1" max="1" width="8.83203125" style="13"/>
    <col min="2" max="6" width="8.83203125" style="13" customWidth="1"/>
    <col min="7" max="7" width="31.83203125" style="13" bestFit="1" customWidth="1"/>
    <col min="8" max="16384" width="8.83203125" style="13"/>
  </cols>
  <sheetData>
    <row r="1" spans="1:7">
      <c r="B1" s="26" t="s">
        <v>319</v>
      </c>
      <c r="C1" s="26" t="s">
        <v>320</v>
      </c>
      <c r="D1" s="26" t="s">
        <v>321</v>
      </c>
      <c r="E1" s="26" t="s">
        <v>322</v>
      </c>
    </row>
    <row r="2" spans="1:7">
      <c r="A2" s="27">
        <v>34700</v>
      </c>
      <c r="B2" s="13">
        <v>488</v>
      </c>
      <c r="C2" s="13">
        <v>971</v>
      </c>
      <c r="D2" s="13">
        <v>140</v>
      </c>
      <c r="E2" s="13">
        <v>1044</v>
      </c>
    </row>
    <row r="3" spans="1:7">
      <c r="A3" s="27">
        <v>34731</v>
      </c>
      <c r="B3" s="13">
        <v>570</v>
      </c>
      <c r="C3" s="13">
        <v>92</v>
      </c>
      <c r="D3" s="13">
        <v>891</v>
      </c>
      <c r="E3" s="13">
        <v>178</v>
      </c>
      <c r="G3" s="14" t="s">
        <v>242</v>
      </c>
    </row>
    <row r="4" spans="1:7">
      <c r="A4" s="27">
        <v>34759</v>
      </c>
      <c r="B4" s="13">
        <v>916</v>
      </c>
      <c r="C4" s="13">
        <v>483</v>
      </c>
      <c r="D4" s="13">
        <v>205</v>
      </c>
      <c r="E4" s="13">
        <v>510</v>
      </c>
      <c r="G4" s="14" t="s">
        <v>241</v>
      </c>
    </row>
    <row r="5" spans="1:7">
      <c r="A5" s="27">
        <v>34790</v>
      </c>
      <c r="B5" s="13">
        <v>30</v>
      </c>
      <c r="C5" s="13">
        <v>785</v>
      </c>
      <c r="D5" s="13">
        <v>243</v>
      </c>
      <c r="E5" s="13">
        <v>555</v>
      </c>
      <c r="G5" s="14" t="s">
        <v>240</v>
      </c>
    </row>
    <row r="6" spans="1:7">
      <c r="A6" s="27">
        <v>34820</v>
      </c>
      <c r="B6" s="13">
        <v>476</v>
      </c>
      <c r="C6" s="13">
        <v>323</v>
      </c>
      <c r="D6" s="13">
        <v>536</v>
      </c>
      <c r="E6" s="13">
        <v>359</v>
      </c>
    </row>
  </sheetData>
  <phoneticPr fontId="14" type="noConversion"/>
  <printOptions gridLines="1" gridLinesSet="0"/>
  <pageMargins left="0.75" right="0.75" top="1" bottom="1" header="0.4921259845" footer="0.4921259845"/>
  <headerFooter alignWithMargins="0">
    <oddHeader>&amp;A</oddHeader>
    <oddFooter>Strana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7"/>
  <sheetViews>
    <sheetView zoomScale="150" workbookViewId="0">
      <selection activeCell="H21" sqref="H21"/>
    </sheetView>
  </sheetViews>
  <sheetFormatPr baseColWidth="10" defaultColWidth="8.83203125" defaultRowHeight="13"/>
  <cols>
    <col min="1" max="5" width="8.83203125" style="13" customWidth="1"/>
    <col min="6" max="6" width="35.5" style="13" bestFit="1" customWidth="1"/>
    <col min="7" max="16384" width="8.83203125" style="13"/>
  </cols>
  <sheetData>
    <row r="1" spans="1:6">
      <c r="A1" s="13">
        <v>488</v>
      </c>
      <c r="B1" s="13">
        <v>971</v>
      </c>
      <c r="C1" s="13">
        <v>140</v>
      </c>
      <c r="D1" s="13">
        <v>1044</v>
      </c>
    </row>
    <row r="2" spans="1:6">
      <c r="A2" s="13">
        <v>570</v>
      </c>
      <c r="B2" s="13">
        <v>92</v>
      </c>
      <c r="C2" s="13">
        <v>891</v>
      </c>
      <c r="D2" s="13">
        <v>178</v>
      </c>
      <c r="F2" s="14" t="s">
        <v>243</v>
      </c>
    </row>
    <row r="3" spans="1:6">
      <c r="A3" s="13">
        <v>916</v>
      </c>
      <c r="B3" s="13">
        <v>483</v>
      </c>
      <c r="C3" s="13">
        <v>205</v>
      </c>
      <c r="D3" s="13">
        <v>510</v>
      </c>
    </row>
    <row r="4" spans="1:6">
      <c r="A4" s="13">
        <v>30</v>
      </c>
      <c r="B4" s="13">
        <v>785</v>
      </c>
      <c r="C4" s="13">
        <v>243</v>
      </c>
      <c r="D4" s="13">
        <v>555</v>
      </c>
    </row>
    <row r="5" spans="1:6">
      <c r="A5" s="13">
        <v>476</v>
      </c>
      <c r="B5" s="13">
        <v>323</v>
      </c>
      <c r="C5" s="13">
        <v>536</v>
      </c>
      <c r="D5" s="13">
        <v>359</v>
      </c>
    </row>
    <row r="6" spans="1:6">
      <c r="A6" s="13">
        <v>345</v>
      </c>
      <c r="B6" s="13">
        <v>32</v>
      </c>
      <c r="C6" s="13">
        <v>65</v>
      </c>
      <c r="D6" s="13">
        <v>4534</v>
      </c>
    </row>
    <row r="7" spans="1:6">
      <c r="A7" s="13">
        <v>763</v>
      </c>
      <c r="B7" s="13">
        <v>564</v>
      </c>
      <c r="C7" s="13">
        <v>353</v>
      </c>
      <c r="D7" s="13">
        <v>762</v>
      </c>
    </row>
  </sheetData>
  <printOptions gridLines="1" gridLinesSet="0"/>
  <pageMargins left="0.75" right="0.75" top="1" bottom="1" header="0.4921259845" footer="0.4921259845"/>
  <headerFooter alignWithMargins="0">
    <oddHeader>&amp;A</oddHeader>
    <oddFooter>Strana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3"/>
  <sheetViews>
    <sheetView zoomScale="150" workbookViewId="0">
      <selection activeCell="B1" sqref="B1:B1048576"/>
    </sheetView>
  </sheetViews>
  <sheetFormatPr baseColWidth="10" defaultColWidth="11.5" defaultRowHeight="13"/>
  <cols>
    <col min="1" max="1" width="9.5" style="16" bestFit="1" customWidth="1"/>
    <col min="2" max="2" width="10.5" style="16" bestFit="1" customWidth="1"/>
    <col min="3" max="3" width="10" style="16" bestFit="1" customWidth="1"/>
    <col min="4" max="4" width="10.5" style="16" bestFit="1" customWidth="1"/>
    <col min="5" max="5" width="9.5" style="16" bestFit="1" customWidth="1"/>
    <col min="6" max="6" width="9" style="16" bestFit="1" customWidth="1"/>
    <col min="7" max="8" width="11.5" style="16" customWidth="1"/>
    <col min="9" max="9" width="24" style="16" bestFit="1" customWidth="1"/>
    <col min="10" max="16384" width="11.5" style="16"/>
  </cols>
  <sheetData>
    <row r="1" spans="1:9" s="18" customFormat="1" ht="28">
      <c r="A1" s="19" t="s">
        <v>265</v>
      </c>
      <c r="B1" s="19" t="s">
        <v>266</v>
      </c>
      <c r="C1" s="19" t="s">
        <v>267</v>
      </c>
      <c r="D1" s="19" t="s">
        <v>266</v>
      </c>
      <c r="E1" s="19" t="s">
        <v>265</v>
      </c>
      <c r="F1" s="19" t="s">
        <v>264</v>
      </c>
      <c r="G1" s="19" t="s">
        <v>263</v>
      </c>
    </row>
    <row r="2" spans="1:9">
      <c r="A2" s="16">
        <v>8560</v>
      </c>
      <c r="B2" s="16">
        <v>1047</v>
      </c>
      <c r="C2" s="16">
        <v>107822</v>
      </c>
      <c r="D2" s="16">
        <v>1047</v>
      </c>
      <c r="E2" s="16">
        <v>8560</v>
      </c>
      <c r="F2" s="16">
        <v>834</v>
      </c>
      <c r="G2" s="16">
        <v>1200</v>
      </c>
      <c r="I2" s="17" t="s">
        <v>262</v>
      </c>
    </row>
    <row r="3" spans="1:9">
      <c r="A3" s="16">
        <v>7600</v>
      </c>
      <c r="B3" s="16">
        <v>1047</v>
      </c>
      <c r="C3" s="16">
        <v>95927</v>
      </c>
      <c r="D3" s="16">
        <v>1047</v>
      </c>
      <c r="E3" s="16">
        <v>7600</v>
      </c>
      <c r="F3" s="16">
        <v>302</v>
      </c>
      <c r="G3" s="16">
        <v>1200</v>
      </c>
      <c r="I3" s="17" t="s">
        <v>261</v>
      </c>
    </row>
    <row r="4" spans="1:9">
      <c r="A4" s="16">
        <v>9304</v>
      </c>
      <c r="B4" s="16">
        <v>1080</v>
      </c>
      <c r="C4" s="16">
        <v>97264</v>
      </c>
      <c r="D4" s="16">
        <v>1080</v>
      </c>
      <c r="E4" s="16">
        <v>9304</v>
      </c>
      <c r="F4" s="16">
        <v>280</v>
      </c>
      <c r="G4" s="16">
        <v>1200</v>
      </c>
    </row>
    <row r="5" spans="1:9">
      <c r="A5" s="16">
        <v>8560</v>
      </c>
      <c r="B5" s="16">
        <v>1080</v>
      </c>
      <c r="C5" s="16">
        <v>122846</v>
      </c>
      <c r="D5" s="16">
        <v>1080</v>
      </c>
      <c r="E5" s="16">
        <v>8560</v>
      </c>
      <c r="F5" s="16">
        <v>150</v>
      </c>
      <c r="G5" s="16">
        <v>1200</v>
      </c>
    </row>
    <row r="6" spans="1:9">
      <c r="A6" s="16">
        <v>7890</v>
      </c>
      <c r="B6" s="16">
        <v>1080</v>
      </c>
      <c r="C6" s="16">
        <v>103846</v>
      </c>
      <c r="D6" s="16">
        <v>1080</v>
      </c>
      <c r="E6" s="16">
        <v>7890</v>
      </c>
      <c r="F6" s="16">
        <v>2740</v>
      </c>
      <c r="G6" s="16">
        <v>1320</v>
      </c>
    </row>
    <row r="7" spans="1:9">
      <c r="A7" s="16">
        <v>10845</v>
      </c>
      <c r="B7" s="16">
        <v>1080</v>
      </c>
      <c r="C7" s="16">
        <v>114963</v>
      </c>
      <c r="D7" s="16">
        <v>1080</v>
      </c>
      <c r="E7" s="16">
        <v>10845</v>
      </c>
      <c r="F7" s="16">
        <v>720</v>
      </c>
      <c r="G7" s="16">
        <v>1320</v>
      </c>
    </row>
    <row r="8" spans="1:9">
      <c r="A8" s="16">
        <v>9570</v>
      </c>
      <c r="B8" s="16">
        <v>1200</v>
      </c>
      <c r="C8" s="16">
        <v>118370</v>
      </c>
      <c r="D8" s="16">
        <v>1200</v>
      </c>
      <c r="E8" s="16">
        <v>9570</v>
      </c>
      <c r="F8" s="16">
        <v>549</v>
      </c>
      <c r="G8" s="16">
        <v>1320</v>
      </c>
    </row>
    <row r="9" spans="1:9">
      <c r="A9" s="16">
        <v>13065</v>
      </c>
      <c r="B9" s="16">
        <v>1200</v>
      </c>
      <c r="C9" s="16">
        <v>130827</v>
      </c>
      <c r="D9" s="16">
        <v>1200</v>
      </c>
      <c r="E9" s="16">
        <v>13065</v>
      </c>
      <c r="F9" s="16">
        <v>839</v>
      </c>
      <c r="G9" s="16">
        <v>1320</v>
      </c>
    </row>
    <row r="10" spans="1:9">
      <c r="A10" s="16">
        <v>12085</v>
      </c>
      <c r="B10" s="16">
        <v>1200</v>
      </c>
      <c r="C10" s="16">
        <v>133840</v>
      </c>
      <c r="D10" s="16">
        <v>1200</v>
      </c>
      <c r="E10" s="16">
        <v>12085</v>
      </c>
      <c r="F10" s="16">
        <v>224</v>
      </c>
      <c r="G10" s="16">
        <v>1450</v>
      </c>
    </row>
    <row r="11" spans="1:9">
      <c r="A11" s="16">
        <v>18563</v>
      </c>
      <c r="B11" s="16">
        <v>1200</v>
      </c>
      <c r="C11" s="16">
        <v>128746</v>
      </c>
      <c r="D11" s="16">
        <v>1200</v>
      </c>
      <c r="E11" s="16">
        <v>18563</v>
      </c>
      <c r="F11" s="16">
        <v>1729</v>
      </c>
      <c r="G11" s="16">
        <v>1450</v>
      </c>
    </row>
    <row r="12" spans="1:9">
      <c r="A12" s="16">
        <v>19750</v>
      </c>
      <c r="B12" s="16">
        <v>1800</v>
      </c>
      <c r="C12" s="16">
        <v>163790</v>
      </c>
      <c r="D12" s="16">
        <v>1800</v>
      </c>
      <c r="E12" s="16">
        <v>19750</v>
      </c>
      <c r="F12" s="16">
        <v>642</v>
      </c>
      <c r="G12" s="16">
        <v>1450</v>
      </c>
    </row>
    <row r="13" spans="1:9">
      <c r="A13" s="16">
        <v>21510</v>
      </c>
      <c r="B13" s="16">
        <v>1800</v>
      </c>
      <c r="C13" s="16">
        <v>174972</v>
      </c>
      <c r="D13" s="16">
        <v>1800</v>
      </c>
      <c r="E13" s="16">
        <v>21510</v>
      </c>
      <c r="F13" s="16">
        <v>830</v>
      </c>
      <c r="G13" s="16">
        <v>2700</v>
      </c>
    </row>
  </sheetData>
  <printOptions headings="1" gridLines="1" gridLinesSet="0"/>
  <pageMargins left="0.78740157480314998" right="0.78740157480314998" top="0.98425196850393704" bottom="0.98425196850393704" header="0.4921259845" footer="0.4921259845"/>
  <pageSetup paperSize="9" orientation="portrait" horizontalDpi="240" verticalDpi="144" copies="0" r:id="rId1"/>
  <headerFooter alignWithMargins="0">
    <oddHeader>&amp;N</oddHeader>
    <oddFooter>Seite &amp;S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7"/>
  <sheetViews>
    <sheetView zoomScale="150" workbookViewId="0">
      <selection activeCell="D23" sqref="D23"/>
    </sheetView>
  </sheetViews>
  <sheetFormatPr baseColWidth="10" defaultColWidth="8.83203125" defaultRowHeight="13"/>
  <cols>
    <col min="1" max="5" width="8.83203125" style="7"/>
    <col min="6" max="6" width="49.1640625" style="7" bestFit="1" customWidth="1"/>
    <col min="7" max="16384" width="8.83203125" style="7"/>
  </cols>
  <sheetData>
    <row r="1" spans="1:6">
      <c r="B1" s="7" t="s">
        <v>260</v>
      </c>
      <c r="C1" s="7" t="s">
        <v>259</v>
      </c>
      <c r="D1" s="7" t="s">
        <v>258</v>
      </c>
    </row>
    <row r="2" spans="1:6">
      <c r="A2" s="7" t="s">
        <v>257</v>
      </c>
      <c r="B2" s="13">
        <v>488</v>
      </c>
      <c r="C2" s="13">
        <v>971</v>
      </c>
      <c r="D2" s="13">
        <v>140</v>
      </c>
      <c r="F2" s="9" t="s">
        <v>256</v>
      </c>
    </row>
    <row r="3" spans="1:6">
      <c r="A3" s="7" t="s">
        <v>255</v>
      </c>
      <c r="B3" s="13">
        <v>570</v>
      </c>
      <c r="C3" s="13">
        <v>92</v>
      </c>
      <c r="D3" s="13">
        <v>891</v>
      </c>
    </row>
    <row r="4" spans="1:6">
      <c r="A4" s="7" t="s">
        <v>254</v>
      </c>
      <c r="B4" s="13">
        <v>916</v>
      </c>
      <c r="C4" s="13">
        <v>483</v>
      </c>
      <c r="D4" s="13">
        <v>205</v>
      </c>
    </row>
    <row r="5" spans="1:6">
      <c r="A5" s="15" t="s">
        <v>253</v>
      </c>
      <c r="B5" s="13"/>
      <c r="C5" s="13"/>
      <c r="D5" s="13"/>
    </row>
    <row r="6" spans="1:6">
      <c r="A6" s="7" t="s">
        <v>252</v>
      </c>
      <c r="B6" s="13">
        <v>30</v>
      </c>
      <c r="C6" s="13">
        <v>785</v>
      </c>
      <c r="D6" s="13">
        <v>243</v>
      </c>
    </row>
    <row r="7" spans="1:6">
      <c r="A7" s="7" t="s">
        <v>251</v>
      </c>
      <c r="B7" s="13">
        <v>476</v>
      </c>
      <c r="C7" s="13">
        <v>323</v>
      </c>
      <c r="D7" s="13">
        <v>536</v>
      </c>
    </row>
    <row r="8" spans="1:6">
      <c r="A8" s="7" t="s">
        <v>250</v>
      </c>
      <c r="B8" s="7">
        <v>343</v>
      </c>
      <c r="C8" s="7">
        <v>567</v>
      </c>
      <c r="D8" s="7">
        <v>735</v>
      </c>
    </row>
    <row r="9" spans="1:6">
      <c r="A9" s="15" t="s">
        <v>253</v>
      </c>
    </row>
    <row r="10" spans="1:6">
      <c r="A10" s="7" t="s">
        <v>249</v>
      </c>
      <c r="B10" s="7">
        <v>435</v>
      </c>
      <c r="C10" s="7">
        <v>346</v>
      </c>
      <c r="D10" s="7">
        <v>247</v>
      </c>
    </row>
    <row r="11" spans="1:6">
      <c r="A11" s="7" t="s">
        <v>248</v>
      </c>
      <c r="B11" s="7">
        <v>45</v>
      </c>
      <c r="C11" s="7">
        <v>645</v>
      </c>
      <c r="D11" s="7">
        <v>6824</v>
      </c>
    </row>
    <row r="12" spans="1:6">
      <c r="A12" s="7" t="s">
        <v>247</v>
      </c>
      <c r="B12" s="7">
        <v>7546</v>
      </c>
      <c r="C12" s="7">
        <v>457</v>
      </c>
      <c r="D12" s="7">
        <v>753</v>
      </c>
    </row>
    <row r="13" spans="1:6">
      <c r="A13" s="15" t="s">
        <v>253</v>
      </c>
    </row>
    <row r="14" spans="1:6">
      <c r="A14" s="7" t="s">
        <v>246</v>
      </c>
      <c r="B14" s="7">
        <v>43</v>
      </c>
      <c r="C14" s="7">
        <v>980</v>
      </c>
      <c r="D14" s="7">
        <v>756</v>
      </c>
    </row>
    <row r="15" spans="1:6">
      <c r="A15" s="7" t="s">
        <v>245</v>
      </c>
      <c r="B15" s="7">
        <v>346</v>
      </c>
      <c r="C15" s="7">
        <v>6573</v>
      </c>
      <c r="D15" s="7">
        <v>836</v>
      </c>
    </row>
    <row r="16" spans="1:6">
      <c r="A16" s="7" t="s">
        <v>244</v>
      </c>
      <c r="B16" s="7">
        <v>645</v>
      </c>
      <c r="C16" s="7">
        <v>255</v>
      </c>
      <c r="D16" s="7">
        <v>375</v>
      </c>
    </row>
    <row r="17" spans="1:1">
      <c r="A17" s="15" t="s">
        <v>253</v>
      </c>
    </row>
  </sheetData>
  <printOptions gridLines="1" gridLinesSet="0"/>
  <pageMargins left="0.75" right="0.75" top="1" bottom="1" header="0.5" footer="0.5"/>
  <headerFooter alignWithMargins="0">
    <oddHeader>&amp;A</oddHeader>
    <oddFooter>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L32"/>
  <sheetViews>
    <sheetView topLeftCell="D1" zoomScale="165" workbookViewId="0">
      <selection activeCell="O2" sqref="O2:P3"/>
    </sheetView>
  </sheetViews>
  <sheetFormatPr baseColWidth="10" defaultColWidth="8.83203125" defaultRowHeight="13"/>
  <cols>
    <col min="1" max="1" width="4" bestFit="1" customWidth="1"/>
    <col min="3" max="3" width="4.83203125" customWidth="1"/>
    <col min="4" max="4" width="3" bestFit="1" customWidth="1"/>
    <col min="5" max="5" width="4" bestFit="1" customWidth="1"/>
    <col min="7" max="7" width="5.1640625" customWidth="1"/>
    <col min="8" max="8" width="5.5" bestFit="1" customWidth="1"/>
    <col min="9" max="38" width="4.83203125" customWidth="1"/>
  </cols>
  <sheetData>
    <row r="1" spans="1:38">
      <c r="A1" s="24" t="s">
        <v>290</v>
      </c>
      <c r="B1" s="24" t="s">
        <v>291</v>
      </c>
      <c r="D1" s="24" t="s">
        <v>292</v>
      </c>
      <c r="E1" s="24" t="s">
        <v>290</v>
      </c>
      <c r="F1" s="24" t="s">
        <v>291</v>
      </c>
      <c r="H1" s="24" t="s">
        <v>292</v>
      </c>
      <c r="I1">
        <v>1</v>
      </c>
      <c r="J1">
        <v>2</v>
      </c>
      <c r="K1">
        <v>3</v>
      </c>
      <c r="L1">
        <v>4</v>
      </c>
      <c r="M1">
        <v>5</v>
      </c>
      <c r="N1">
        <v>6</v>
      </c>
      <c r="O1">
        <v>7</v>
      </c>
      <c r="P1">
        <v>8</v>
      </c>
      <c r="Q1">
        <v>9</v>
      </c>
      <c r="R1">
        <v>10</v>
      </c>
      <c r="S1">
        <v>11</v>
      </c>
      <c r="T1">
        <v>12</v>
      </c>
      <c r="U1">
        <v>13</v>
      </c>
      <c r="V1">
        <v>14</v>
      </c>
      <c r="W1">
        <v>15</v>
      </c>
      <c r="X1">
        <v>16</v>
      </c>
      <c r="Y1">
        <v>17</v>
      </c>
      <c r="Z1">
        <v>18</v>
      </c>
      <c r="AA1">
        <v>19</v>
      </c>
      <c r="AB1">
        <v>20</v>
      </c>
      <c r="AC1">
        <v>21</v>
      </c>
      <c r="AD1">
        <v>22</v>
      </c>
      <c r="AE1">
        <v>23</v>
      </c>
      <c r="AF1">
        <v>24</v>
      </c>
      <c r="AG1">
        <v>25</v>
      </c>
      <c r="AH1">
        <v>26</v>
      </c>
      <c r="AI1">
        <v>27</v>
      </c>
      <c r="AJ1">
        <v>28</v>
      </c>
      <c r="AK1">
        <v>29</v>
      </c>
      <c r="AL1">
        <v>30</v>
      </c>
    </row>
    <row r="2" spans="1:38">
      <c r="A2">
        <v>0.1</v>
      </c>
      <c r="B2">
        <f>SIN(A2)</f>
        <v>9.9833416646828155E-2</v>
      </c>
      <c r="D2">
        <v>1</v>
      </c>
      <c r="E2">
        <v>0.1</v>
      </c>
      <c r="F2">
        <f>SIN(E2)</f>
        <v>9.9833416646828155E-2</v>
      </c>
      <c r="H2" s="24" t="s">
        <v>290</v>
      </c>
      <c r="I2">
        <v>0.1</v>
      </c>
      <c r="J2">
        <v>0.2</v>
      </c>
      <c r="K2">
        <v>0.3</v>
      </c>
      <c r="L2">
        <v>0.4</v>
      </c>
      <c r="M2">
        <v>0.5</v>
      </c>
      <c r="N2">
        <v>0.6</v>
      </c>
      <c r="Q2">
        <v>0.7</v>
      </c>
      <c r="R2">
        <v>0.8</v>
      </c>
      <c r="S2">
        <v>0.9</v>
      </c>
      <c r="T2">
        <v>1</v>
      </c>
      <c r="U2">
        <v>1.1000000000000001</v>
      </c>
      <c r="V2">
        <v>1.2</v>
      </c>
      <c r="W2">
        <v>1.3</v>
      </c>
      <c r="X2">
        <v>1.4</v>
      </c>
      <c r="Y2">
        <v>1.5</v>
      </c>
      <c r="AA2">
        <v>1.6</v>
      </c>
      <c r="AB2">
        <v>1.7</v>
      </c>
      <c r="AC2">
        <v>1.8</v>
      </c>
      <c r="AD2">
        <v>1.9</v>
      </c>
      <c r="AE2">
        <v>2</v>
      </c>
      <c r="AF2">
        <v>2.1</v>
      </c>
      <c r="AG2">
        <v>2.2000000000000002</v>
      </c>
      <c r="AJ2">
        <v>2.2999999999999998</v>
      </c>
      <c r="AK2">
        <v>2.4</v>
      </c>
      <c r="AL2">
        <v>2.5</v>
      </c>
    </row>
    <row r="3" spans="1:38">
      <c r="A3">
        <v>0.2</v>
      </c>
      <c r="B3">
        <f t="shared" ref="B3:B31" si="0">SIN(A3)</f>
        <v>0.19866933079506122</v>
      </c>
      <c r="D3">
        <v>2</v>
      </c>
      <c r="E3">
        <v>0.2</v>
      </c>
      <c r="F3">
        <f t="shared" ref="F3:F36" si="1">SIN(E3)</f>
        <v>0.19866933079506122</v>
      </c>
      <c r="H3" s="24" t="s">
        <v>291</v>
      </c>
      <c r="I3">
        <f>SIN(I2)</f>
        <v>9.9833416646828155E-2</v>
      </c>
      <c r="J3">
        <f t="shared" ref="J3:L3" si="2">SIN(J2)</f>
        <v>0.19866933079506122</v>
      </c>
      <c r="K3">
        <f t="shared" si="2"/>
        <v>0.29552020666133955</v>
      </c>
      <c r="L3">
        <f t="shared" si="2"/>
        <v>0.38941834230865052</v>
      </c>
      <c r="M3">
        <f t="shared" ref="M3" si="3">SIN(M2)</f>
        <v>0.47942553860420301</v>
      </c>
      <c r="N3">
        <f t="shared" ref="N3" si="4">SIN(N2)</f>
        <v>0.56464247339503537</v>
      </c>
      <c r="O3">
        <f t="shared" ref="O3" si="5">SIN(O2)</f>
        <v>0</v>
      </c>
      <c r="P3">
        <f t="shared" ref="P3" si="6">SIN(P2)</f>
        <v>0</v>
      </c>
      <c r="Q3">
        <f t="shared" ref="Q3" si="7">SIN(Q2)</f>
        <v>0.64421768723769102</v>
      </c>
      <c r="R3">
        <f t="shared" ref="R3" si="8">SIN(R2)</f>
        <v>0.71735609089952279</v>
      </c>
      <c r="S3">
        <f t="shared" ref="S3" si="9">SIN(S2)</f>
        <v>0.78332690962748341</v>
      </c>
      <c r="T3">
        <f t="shared" ref="T3" si="10">SIN(T2)</f>
        <v>0.8414709848078965</v>
      </c>
      <c r="U3">
        <f t="shared" ref="U3" si="11">SIN(U2)</f>
        <v>0.89120736006143542</v>
      </c>
      <c r="V3">
        <f t="shared" ref="V3" si="12">SIN(V2)</f>
        <v>0.93203908596722629</v>
      </c>
      <c r="W3">
        <f t="shared" ref="W3" si="13">SIN(W2)</f>
        <v>0.96355818541719296</v>
      </c>
      <c r="X3">
        <f t="shared" ref="X3" si="14">SIN(X2)</f>
        <v>0.98544972998846014</v>
      </c>
      <c r="Y3">
        <f t="shared" ref="Y3" si="15">SIN(Y2)</f>
        <v>0.99749498660405445</v>
      </c>
      <c r="Z3">
        <f t="shared" ref="Z3" si="16">SIN(Z2)</f>
        <v>0</v>
      </c>
      <c r="AA3">
        <f t="shared" ref="AA3" si="17">SIN(AA2)</f>
        <v>0.99957360304150511</v>
      </c>
      <c r="AB3">
        <f t="shared" ref="AB3" si="18">SIN(AB2)</f>
        <v>0.99166481045246857</v>
      </c>
      <c r="AC3">
        <f t="shared" ref="AC3" si="19">SIN(AC2)</f>
        <v>0.97384763087819515</v>
      </c>
      <c r="AD3">
        <f t="shared" ref="AD3" si="20">SIN(AD2)</f>
        <v>0.94630008768741447</v>
      </c>
      <c r="AE3">
        <f t="shared" ref="AE3" si="21">SIN(AE2)</f>
        <v>0.90929742682568171</v>
      </c>
      <c r="AF3">
        <f t="shared" ref="AF3" si="22">SIN(AF2)</f>
        <v>0.86320936664887371</v>
      </c>
      <c r="AG3">
        <f t="shared" ref="AG3" si="23">SIN(AG2)</f>
        <v>0.80849640381959009</v>
      </c>
      <c r="AH3">
        <f t="shared" ref="AH3" si="24">SIN(AH2)</f>
        <v>0</v>
      </c>
      <c r="AI3">
        <f t="shared" ref="AI3" si="25">SIN(AI2)</f>
        <v>0</v>
      </c>
      <c r="AJ3">
        <f t="shared" ref="AJ3" si="26">SIN(AJ2)</f>
        <v>0.74570521217672037</v>
      </c>
      <c r="AK3">
        <f t="shared" ref="AK3" si="27">SIN(AK2)</f>
        <v>0.67546318055115107</v>
      </c>
      <c r="AL3">
        <f t="shared" ref="AL3" si="28">SIN(AL2)</f>
        <v>0.59847214410395644</v>
      </c>
    </row>
    <row r="4" spans="1:38">
      <c r="A4">
        <v>0.3</v>
      </c>
      <c r="B4">
        <f t="shared" si="0"/>
        <v>0.29552020666133955</v>
      </c>
      <c r="D4">
        <v>3</v>
      </c>
      <c r="E4">
        <v>0.3</v>
      </c>
      <c r="F4">
        <f t="shared" si="1"/>
        <v>0.29552020666133955</v>
      </c>
    </row>
    <row r="5" spans="1:38">
      <c r="A5">
        <v>0.4</v>
      </c>
      <c r="B5">
        <f t="shared" si="0"/>
        <v>0.38941834230865052</v>
      </c>
      <c r="D5">
        <v>4</v>
      </c>
      <c r="E5">
        <v>0.4</v>
      </c>
      <c r="F5">
        <f t="shared" si="1"/>
        <v>0.38941834230865052</v>
      </c>
    </row>
    <row r="6" spans="1:38">
      <c r="A6">
        <v>0.5</v>
      </c>
      <c r="B6">
        <f t="shared" si="0"/>
        <v>0.47942553860420301</v>
      </c>
      <c r="D6">
        <v>5</v>
      </c>
      <c r="E6">
        <v>0.5</v>
      </c>
      <c r="F6">
        <f t="shared" si="1"/>
        <v>0.47942553860420301</v>
      </c>
    </row>
    <row r="7" spans="1:38">
      <c r="A7">
        <v>0.6</v>
      </c>
      <c r="B7">
        <f t="shared" si="0"/>
        <v>0.56464247339503537</v>
      </c>
      <c r="D7">
        <v>6</v>
      </c>
      <c r="E7">
        <v>0.6</v>
      </c>
      <c r="F7">
        <f t="shared" si="1"/>
        <v>0.56464247339503537</v>
      </c>
    </row>
    <row r="8" spans="1:38">
      <c r="A8">
        <v>0.7</v>
      </c>
      <c r="B8">
        <f t="shared" si="0"/>
        <v>0.64421768723769102</v>
      </c>
      <c r="D8">
        <v>7</v>
      </c>
      <c r="E8">
        <v>0.7</v>
      </c>
      <c r="F8">
        <f>SIN(E8)</f>
        <v>0.64421768723769102</v>
      </c>
    </row>
    <row r="9" spans="1:38">
      <c r="A9">
        <v>0.8</v>
      </c>
      <c r="B9">
        <f t="shared" si="0"/>
        <v>0.71735609089952279</v>
      </c>
      <c r="D9">
        <v>8</v>
      </c>
      <c r="E9">
        <v>0.8</v>
      </c>
      <c r="F9">
        <f>SIN(E9)</f>
        <v>0.71735609089952279</v>
      </c>
    </row>
    <row r="10" spans="1:38">
      <c r="A10">
        <v>0.9</v>
      </c>
      <c r="B10">
        <f t="shared" si="0"/>
        <v>0.78332690962748341</v>
      </c>
      <c r="D10">
        <v>9</v>
      </c>
      <c r="E10">
        <v>0.9</v>
      </c>
      <c r="F10">
        <f>SIN(E10)</f>
        <v>0.78332690962748341</v>
      </c>
    </row>
    <row r="11" spans="1:38">
      <c r="A11">
        <v>1</v>
      </c>
      <c r="B11">
        <f t="shared" si="0"/>
        <v>0.8414709848078965</v>
      </c>
      <c r="D11">
        <v>10</v>
      </c>
      <c r="E11">
        <v>1</v>
      </c>
      <c r="F11">
        <f>SIN(E11)</f>
        <v>0.8414709848078965</v>
      </c>
    </row>
    <row r="12" spans="1:38">
      <c r="A12">
        <v>1.1000000000000001</v>
      </c>
      <c r="B12">
        <f t="shared" si="0"/>
        <v>0.89120736006143542</v>
      </c>
      <c r="D12">
        <v>11</v>
      </c>
      <c r="E12">
        <v>1.1000000000000001</v>
      </c>
      <c r="F12">
        <f>SIN(E12)</f>
        <v>0.89120736006143542</v>
      </c>
    </row>
    <row r="13" spans="1:38">
      <c r="A13">
        <v>1.2</v>
      </c>
      <c r="B13">
        <f t="shared" si="0"/>
        <v>0.93203908596722629</v>
      </c>
      <c r="D13">
        <v>12</v>
      </c>
      <c r="E13">
        <v>1.2</v>
      </c>
      <c r="F13">
        <f>SIN(E13)</f>
        <v>0.93203908596722629</v>
      </c>
    </row>
    <row r="14" spans="1:38">
      <c r="A14">
        <v>1.3</v>
      </c>
      <c r="B14">
        <f t="shared" si="0"/>
        <v>0.96355818541719296</v>
      </c>
      <c r="D14">
        <v>13</v>
      </c>
      <c r="E14">
        <v>1.3</v>
      </c>
      <c r="F14">
        <f>SIN(E14)</f>
        <v>0.96355818541719296</v>
      </c>
    </row>
    <row r="15" spans="1:38">
      <c r="A15">
        <v>1.4</v>
      </c>
      <c r="B15">
        <f t="shared" si="0"/>
        <v>0.98544972998846014</v>
      </c>
      <c r="D15">
        <v>14</v>
      </c>
      <c r="E15">
        <v>1.4</v>
      </c>
      <c r="F15">
        <f>SIN(E15)</f>
        <v>0.98544972998846014</v>
      </c>
    </row>
    <row r="16" spans="1:38">
      <c r="A16">
        <v>1.5</v>
      </c>
      <c r="B16">
        <f t="shared" si="0"/>
        <v>0.99749498660405445</v>
      </c>
      <c r="D16">
        <v>15</v>
      </c>
      <c r="E16">
        <v>1.5</v>
      </c>
      <c r="F16">
        <f>SIN(E16)</f>
        <v>0.99749498660405445</v>
      </c>
    </row>
    <row r="17" spans="1:6">
      <c r="A17">
        <v>1.6</v>
      </c>
      <c r="B17">
        <f t="shared" si="0"/>
        <v>0.99957360304150511</v>
      </c>
      <c r="D17">
        <v>16</v>
      </c>
    </row>
    <row r="18" spans="1:6">
      <c r="A18">
        <v>1.7</v>
      </c>
      <c r="B18">
        <f t="shared" si="0"/>
        <v>0.99166481045246857</v>
      </c>
      <c r="D18">
        <v>17</v>
      </c>
      <c r="E18">
        <v>1.6</v>
      </c>
      <c r="F18">
        <f>SIN(E18)</f>
        <v>0.99957360304150511</v>
      </c>
    </row>
    <row r="19" spans="1:6">
      <c r="A19">
        <v>1.8</v>
      </c>
      <c r="B19">
        <f t="shared" si="0"/>
        <v>0.97384763087819515</v>
      </c>
      <c r="D19">
        <v>18</v>
      </c>
      <c r="E19">
        <v>1.7</v>
      </c>
      <c r="F19">
        <f>SIN(E19)</f>
        <v>0.99166481045246857</v>
      </c>
    </row>
    <row r="20" spans="1:6">
      <c r="A20">
        <v>1.9</v>
      </c>
      <c r="B20">
        <f t="shared" si="0"/>
        <v>0.94630008768741447</v>
      </c>
      <c r="D20">
        <v>19</v>
      </c>
      <c r="E20">
        <v>1.8</v>
      </c>
      <c r="F20">
        <f>SIN(E20)</f>
        <v>0.97384763087819515</v>
      </c>
    </row>
    <row r="21" spans="1:6">
      <c r="A21">
        <v>2</v>
      </c>
      <c r="B21">
        <f t="shared" si="0"/>
        <v>0.90929742682568171</v>
      </c>
      <c r="D21">
        <v>20</v>
      </c>
      <c r="E21">
        <v>1.9</v>
      </c>
      <c r="F21">
        <f>SIN(E21)</f>
        <v>0.94630008768741447</v>
      </c>
    </row>
    <row r="22" spans="1:6">
      <c r="A22">
        <v>2.1</v>
      </c>
      <c r="B22">
        <f t="shared" si="0"/>
        <v>0.86320936664887371</v>
      </c>
      <c r="D22">
        <v>21</v>
      </c>
      <c r="E22">
        <v>2</v>
      </c>
      <c r="F22">
        <f>SIN(E22)</f>
        <v>0.90929742682568171</v>
      </c>
    </row>
    <row r="23" spans="1:6">
      <c r="A23">
        <v>2.2000000000000002</v>
      </c>
      <c r="B23">
        <f t="shared" si="0"/>
        <v>0.80849640381959009</v>
      </c>
      <c r="D23">
        <v>22</v>
      </c>
      <c r="E23">
        <v>2.1</v>
      </c>
      <c r="F23">
        <f>SIN(E23)</f>
        <v>0.86320936664887371</v>
      </c>
    </row>
    <row r="24" spans="1:6">
      <c r="A24">
        <v>2.2999999999999998</v>
      </c>
      <c r="B24">
        <f t="shared" si="0"/>
        <v>0.74570521217672037</v>
      </c>
      <c r="D24">
        <v>23</v>
      </c>
      <c r="E24">
        <v>2.2000000000000002</v>
      </c>
      <c r="F24">
        <f>SIN(E24)</f>
        <v>0.80849640381959009</v>
      </c>
    </row>
    <row r="25" spans="1:6">
      <c r="A25">
        <v>2.4</v>
      </c>
      <c r="B25">
        <f t="shared" si="0"/>
        <v>0.67546318055115107</v>
      </c>
      <c r="D25">
        <v>24</v>
      </c>
      <c r="E25">
        <v>2.2999999999999998</v>
      </c>
      <c r="F25">
        <f>SIN(E25)</f>
        <v>0.74570521217672037</v>
      </c>
    </row>
    <row r="26" spans="1:6">
      <c r="A26">
        <v>2.5</v>
      </c>
      <c r="B26">
        <f t="shared" si="0"/>
        <v>0.59847214410395644</v>
      </c>
      <c r="D26">
        <v>25</v>
      </c>
      <c r="E26">
        <v>2.4</v>
      </c>
      <c r="F26">
        <f>SIN(E26)</f>
        <v>0.67546318055115107</v>
      </c>
    </row>
    <row r="27" spans="1:6">
      <c r="A27">
        <v>2.6</v>
      </c>
      <c r="B27">
        <f t="shared" si="0"/>
        <v>0.51550137182146416</v>
      </c>
      <c r="D27">
        <v>26</v>
      </c>
      <c r="E27">
        <v>2.5</v>
      </c>
      <c r="F27">
        <f>SIN(E27)</f>
        <v>0.59847214410395644</v>
      </c>
    </row>
    <row r="28" spans="1:6">
      <c r="A28">
        <v>2.7</v>
      </c>
      <c r="B28">
        <f t="shared" si="0"/>
        <v>0.42737988023382978</v>
      </c>
      <c r="D28">
        <v>27</v>
      </c>
      <c r="E28">
        <v>2.6</v>
      </c>
      <c r="F28">
        <f>SIN(E28)</f>
        <v>0.51550137182146416</v>
      </c>
    </row>
    <row r="29" spans="1:6">
      <c r="A29">
        <v>2.8</v>
      </c>
      <c r="B29">
        <f t="shared" si="0"/>
        <v>0.33498815015590511</v>
      </c>
      <c r="D29">
        <v>28</v>
      </c>
      <c r="E29">
        <v>2.7</v>
      </c>
      <c r="F29">
        <f>SIN(E29)</f>
        <v>0.42737988023382978</v>
      </c>
    </row>
    <row r="30" spans="1:6">
      <c r="A30">
        <v>2.9</v>
      </c>
      <c r="B30">
        <f t="shared" si="0"/>
        <v>0.23924932921398243</v>
      </c>
      <c r="D30">
        <v>29</v>
      </c>
      <c r="E30">
        <v>2.8</v>
      </c>
      <c r="F30">
        <f>SIN(E30)</f>
        <v>0.33498815015590511</v>
      </c>
    </row>
    <row r="31" spans="1:6">
      <c r="A31">
        <v>3</v>
      </c>
      <c r="B31">
        <f t="shared" si="0"/>
        <v>0.14112000805986721</v>
      </c>
      <c r="D31">
        <v>30</v>
      </c>
      <c r="E31">
        <v>2.9</v>
      </c>
      <c r="F31">
        <f>SIN(E31)</f>
        <v>0.23924932921398243</v>
      </c>
    </row>
    <row r="32" spans="1:6">
      <c r="D32">
        <v>31</v>
      </c>
      <c r="E32">
        <v>3</v>
      </c>
      <c r="F32">
        <f>SIN(E32)</f>
        <v>0.14112000805986721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15"/>
  <sheetViews>
    <sheetView workbookViewId="0">
      <selection activeCell="J12" sqref="J12"/>
    </sheetView>
  </sheetViews>
  <sheetFormatPr baseColWidth="10" defaultColWidth="9.1640625" defaultRowHeight="13"/>
  <cols>
    <col min="1" max="5" width="9.1640625" style="1"/>
    <col min="6" max="6" width="10" style="1" customWidth="1"/>
    <col min="7" max="7" width="9.1640625" style="1"/>
    <col min="8" max="8" width="6.1640625" style="1" customWidth="1"/>
    <col min="9" max="9" width="8.5" style="1" customWidth="1"/>
    <col min="10" max="10" width="9.1640625" style="1"/>
    <col min="11" max="11" width="74.5" style="1" bestFit="1" customWidth="1"/>
    <col min="12" max="16384" width="9.1640625" style="1"/>
  </cols>
  <sheetData>
    <row r="1" spans="1:11" ht="26.25" customHeight="1" thickBo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4" t="s">
        <v>8</v>
      </c>
    </row>
    <row r="2" spans="1:11">
      <c r="A2" s="1" t="s">
        <v>9</v>
      </c>
      <c r="B2" s="1">
        <v>0.25</v>
      </c>
      <c r="C2" s="1">
        <f>B2*$C$14</f>
        <v>2.5000000000000001E-2</v>
      </c>
      <c r="D2" s="1">
        <f>B2*D$14</f>
        <v>1.2500000000000001E-2</v>
      </c>
      <c r="E2" s="1">
        <f>B2*E$14</f>
        <v>1.7500000000000002E-2</v>
      </c>
      <c r="F2" s="1">
        <f>SUM(B2,C2,D2,E2)</f>
        <v>0.30500000000000005</v>
      </c>
      <c r="G2" s="1">
        <f>F2*G$14</f>
        <v>7.3566000000000011</v>
      </c>
      <c r="H2" s="1">
        <v>1000</v>
      </c>
      <c r="I2" s="1">
        <f>G2*H2</f>
        <v>7356.6000000000013</v>
      </c>
      <c r="K2" s="6" t="s">
        <v>19</v>
      </c>
    </row>
    <row r="3" spans="1:11">
      <c r="A3" s="1" t="s">
        <v>10</v>
      </c>
      <c r="B3" s="1">
        <v>0.43</v>
      </c>
      <c r="C3" s="1">
        <f t="shared" ref="C3:C9" si="0">B3*$C$14</f>
        <v>4.3000000000000003E-2</v>
      </c>
      <c r="D3" s="1">
        <f t="shared" ref="D3:E9" si="1">B3*D$14</f>
        <v>2.1500000000000002E-2</v>
      </c>
      <c r="E3" s="1">
        <f t="shared" ref="E3:E9" si="2">B3*E$14</f>
        <v>3.0100000000000002E-2</v>
      </c>
      <c r="F3" s="1">
        <f t="shared" ref="F3:F9" si="3">SUM(B3,C3,D3,E3)</f>
        <v>0.52459999999999996</v>
      </c>
      <c r="G3" s="1">
        <f t="shared" ref="G3:G9" si="4">F3*G$14</f>
        <v>12.653352</v>
      </c>
      <c r="H3" s="1">
        <v>2000</v>
      </c>
      <c r="I3" s="1">
        <f t="shared" ref="I3:I9" si="5">G3*H3</f>
        <v>25306.704000000002</v>
      </c>
      <c r="K3" s="6" t="s">
        <v>20</v>
      </c>
    </row>
    <row r="4" spans="1:11">
      <c r="A4" s="1" t="s">
        <v>11</v>
      </c>
      <c r="B4" s="1">
        <v>0.11</v>
      </c>
      <c r="C4" s="1">
        <f t="shared" si="0"/>
        <v>1.1000000000000001E-2</v>
      </c>
      <c r="D4" s="1">
        <f t="shared" si="1"/>
        <v>5.5000000000000005E-3</v>
      </c>
      <c r="E4" s="1">
        <f t="shared" si="2"/>
        <v>7.7000000000000011E-3</v>
      </c>
      <c r="F4" s="1">
        <f t="shared" si="3"/>
        <v>0.13420000000000001</v>
      </c>
      <c r="G4" s="1">
        <f t="shared" si="4"/>
        <v>3.2369040000000004</v>
      </c>
      <c r="H4" s="1">
        <v>4500</v>
      </c>
      <c r="I4" s="1">
        <f t="shared" si="5"/>
        <v>14566.068000000001</v>
      </c>
      <c r="K4" s="6" t="s">
        <v>21</v>
      </c>
    </row>
    <row r="5" spans="1:11">
      <c r="A5" s="1" t="s">
        <v>12</v>
      </c>
      <c r="B5" s="1">
        <v>0.15</v>
      </c>
      <c r="C5" s="1">
        <f t="shared" si="0"/>
        <v>1.4999999999999999E-2</v>
      </c>
      <c r="D5" s="1">
        <f t="shared" si="1"/>
        <v>7.4999999999999997E-3</v>
      </c>
      <c r="E5" s="1">
        <f t="shared" si="2"/>
        <v>1.0500000000000001E-2</v>
      </c>
      <c r="F5" s="1">
        <f t="shared" si="3"/>
        <v>0.183</v>
      </c>
      <c r="G5" s="1">
        <f t="shared" si="4"/>
        <v>4.4139600000000003</v>
      </c>
      <c r="H5" s="1">
        <v>3800</v>
      </c>
      <c r="I5" s="1">
        <f t="shared" si="5"/>
        <v>16773.048000000003</v>
      </c>
      <c r="K5" s="6" t="s">
        <v>22</v>
      </c>
    </row>
    <row r="6" spans="1:11">
      <c r="A6" s="1" t="s">
        <v>13</v>
      </c>
      <c r="B6" s="1">
        <v>0.08</v>
      </c>
      <c r="C6" s="1">
        <f t="shared" si="0"/>
        <v>8.0000000000000002E-3</v>
      </c>
      <c r="D6" s="1">
        <f t="shared" si="1"/>
        <v>4.0000000000000001E-3</v>
      </c>
      <c r="E6" s="1">
        <f t="shared" si="2"/>
        <v>5.6000000000000008E-3</v>
      </c>
      <c r="F6" s="1">
        <f t="shared" si="3"/>
        <v>9.7599999999999992E-2</v>
      </c>
      <c r="G6" s="1">
        <f t="shared" si="4"/>
        <v>2.3541119999999998</v>
      </c>
      <c r="H6" s="1">
        <v>1100</v>
      </c>
      <c r="I6" s="1">
        <f t="shared" si="5"/>
        <v>2589.5231999999996</v>
      </c>
      <c r="K6" s="6" t="s">
        <v>23</v>
      </c>
    </row>
    <row r="7" spans="1:11">
      <c r="A7" s="1" t="s">
        <v>14</v>
      </c>
      <c r="B7" s="1">
        <v>1.1000000000000001</v>
      </c>
      <c r="C7" s="1">
        <f t="shared" si="0"/>
        <v>0.11000000000000001</v>
      </c>
      <c r="D7" s="1">
        <f t="shared" si="1"/>
        <v>5.5000000000000007E-2</v>
      </c>
      <c r="E7" s="1">
        <f t="shared" si="2"/>
        <v>7.7000000000000013E-2</v>
      </c>
      <c r="F7" s="1">
        <f t="shared" si="3"/>
        <v>1.3420000000000001</v>
      </c>
      <c r="G7" s="1">
        <f t="shared" si="4"/>
        <v>32.369040000000005</v>
      </c>
      <c r="H7" s="1">
        <v>500</v>
      </c>
      <c r="I7" s="1">
        <f t="shared" si="5"/>
        <v>16184.520000000002</v>
      </c>
      <c r="K7" s="6" t="s">
        <v>24</v>
      </c>
    </row>
    <row r="8" spans="1:11">
      <c r="A8" s="1" t="s">
        <v>15</v>
      </c>
      <c r="B8" s="1">
        <v>1.23</v>
      </c>
      <c r="C8" s="1">
        <f t="shared" si="0"/>
        <v>0.123</v>
      </c>
      <c r="D8" s="1">
        <f t="shared" si="1"/>
        <v>6.1499999999999999E-2</v>
      </c>
      <c r="E8" s="1">
        <f t="shared" si="2"/>
        <v>8.610000000000001E-2</v>
      </c>
      <c r="F8" s="1">
        <f t="shared" si="3"/>
        <v>1.5005999999999999</v>
      </c>
      <c r="G8" s="1">
        <f t="shared" si="4"/>
        <v>36.194471999999998</v>
      </c>
      <c r="H8" s="1">
        <v>780</v>
      </c>
      <c r="I8" s="1">
        <f t="shared" si="5"/>
        <v>28231.688159999998</v>
      </c>
      <c r="K8" s="6" t="s">
        <v>25</v>
      </c>
    </row>
    <row r="9" spans="1:11">
      <c r="A9" s="1" t="s">
        <v>16</v>
      </c>
      <c r="B9" s="1">
        <v>1.45</v>
      </c>
      <c r="C9" s="1">
        <f t="shared" si="0"/>
        <v>0.14499999999999999</v>
      </c>
      <c r="D9" s="1">
        <f t="shared" si="1"/>
        <v>7.2499999999999995E-2</v>
      </c>
      <c r="E9" s="1">
        <f t="shared" si="2"/>
        <v>0.10150000000000001</v>
      </c>
      <c r="F9" s="1">
        <f t="shared" si="3"/>
        <v>1.7689999999999999</v>
      </c>
      <c r="G9" s="1">
        <f t="shared" si="4"/>
        <v>42.668280000000003</v>
      </c>
      <c r="H9" s="1">
        <v>250</v>
      </c>
      <c r="I9" s="1">
        <f t="shared" si="5"/>
        <v>10667.070000000002</v>
      </c>
    </row>
    <row r="10" spans="1:11" ht="14" thickBot="1"/>
    <row r="11" spans="1:11" ht="15" thickTop="1" thickBot="1">
      <c r="I11" s="1" t="s">
        <v>17</v>
      </c>
      <c r="J11" s="5">
        <f>SUM(I2:I9)</f>
        <v>121675.22136000003</v>
      </c>
    </row>
    <row r="12" spans="1:11" ht="14" thickTop="1"/>
    <row r="13" spans="1:11">
      <c r="C13" s="1" t="s">
        <v>2</v>
      </c>
      <c r="D13" s="1" t="s">
        <v>3</v>
      </c>
      <c r="E13" s="1" t="s">
        <v>4</v>
      </c>
    </row>
    <row r="14" spans="1:11">
      <c r="C14" s="2">
        <v>0.1</v>
      </c>
      <c r="D14" s="2">
        <v>0.05</v>
      </c>
      <c r="E14" s="2">
        <v>7.0000000000000007E-2</v>
      </c>
      <c r="G14" s="1">
        <v>24.12</v>
      </c>
    </row>
    <row r="15" spans="1:11">
      <c r="G15" s="1" t="s">
        <v>18</v>
      </c>
    </row>
  </sheetData>
  <phoneticPr fontId="0" type="noConversion"/>
  <printOptions gridLines="1" gridLinesSet="0"/>
  <pageMargins left="0.75" right="0.75" top="1" bottom="1" header="0.4921259845" footer="0.4921259845"/>
  <pageSetup paperSize="9" orientation="portrait" horizontalDpi="4294967292" verticalDpi="0" copies="0"/>
  <headerFooter alignWithMargins="0">
    <oddHeader>&amp;A</oddHeader>
    <oddFooter>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Hárky</vt:lpstr>
      </vt:variant>
      <vt:variant>
        <vt:i4>14</vt:i4>
      </vt:variant>
      <vt:variant>
        <vt:lpstr>Pomenované rozsahy</vt:lpstr>
      </vt:variant>
      <vt:variant>
        <vt:i4>2</vt:i4>
      </vt:variant>
    </vt:vector>
  </HeadingPairs>
  <TitlesOfParts>
    <vt:vector size="16" baseType="lpstr">
      <vt:lpstr>Pohyb v liste</vt:lpstr>
      <vt:lpstr>Sirka a vyska</vt:lpstr>
      <vt:lpstr>Riadky a Stlpce</vt:lpstr>
      <vt:lpstr>Autofil</vt:lpstr>
      <vt:lpstr>Bunky</vt:lpstr>
      <vt:lpstr>Move</vt:lpstr>
      <vt:lpstr>Copy</vt:lpstr>
      <vt:lpstr>Copy vzorec</vt:lpstr>
      <vt:lpstr>Adresa 1</vt:lpstr>
      <vt:lpstr>Adresa 2</vt:lpstr>
      <vt:lpstr>Kalkulacka</vt:lpstr>
      <vt:lpstr>Podm. formatovanie</vt:lpstr>
      <vt:lpstr>Autom. format</vt:lpstr>
      <vt:lpstr>Format vlastny</vt:lpstr>
      <vt:lpstr>'Pohyb v liste'!Import</vt:lpstr>
      <vt:lpstr>'Riadky a Stlpce'!Import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cirka</dc:creator>
  <cp:lastModifiedBy>Filip Hlubík</cp:lastModifiedBy>
  <dcterms:created xsi:type="dcterms:W3CDTF">2015-09-28T16:35:03Z</dcterms:created>
  <dcterms:modified xsi:type="dcterms:W3CDTF">2024-02-19T08:31:15Z</dcterms:modified>
</cp:coreProperties>
</file>