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ubik03/Documents/labakyfyz/"/>
    </mc:Choice>
  </mc:AlternateContent>
  <xr:revisionPtr revIDLastSave="0" documentId="8_{D950928B-30F1-8B40-B8E6-0C0CE7E7EC07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H19" i="1" l="1"/>
  <c r="H18" i="1"/>
  <c r="H17" i="1"/>
  <c r="L6" i="1"/>
  <c r="N14" i="1" l="1"/>
  <c r="K14" i="1"/>
  <c r="H14" i="1"/>
  <c r="H1" i="1" a="1"/>
  <c r="H1" i="1" s="1"/>
  <c r="L1" i="1" a="1"/>
  <c r="L2" i="1" s="1"/>
  <c r="K9" i="1" a="1"/>
  <c r="K12" i="1" s="1"/>
  <c r="H9" i="1" a="1"/>
  <c r="H11" i="1" s="1"/>
  <c r="G9" i="1"/>
  <c r="J9" i="1" s="1"/>
  <c r="K1" i="1" s="1"/>
  <c r="C21" i="1"/>
  <c r="C20" i="1"/>
  <c r="D13" i="1"/>
  <c r="C13" i="1"/>
  <c r="D12" i="1"/>
  <c r="C12" i="1"/>
  <c r="D11" i="1"/>
  <c r="C11" i="1"/>
  <c r="D10" i="1"/>
  <c r="C10" i="1"/>
  <c r="D9" i="1"/>
  <c r="N9" i="1" s="1" a="1"/>
  <c r="C9" i="1"/>
  <c r="H2" i="1" l="1"/>
  <c r="H5" i="1"/>
  <c r="H4" i="1"/>
  <c r="H3" i="1"/>
  <c r="O1" i="1"/>
  <c r="L5" i="1"/>
  <c r="L1" i="1"/>
  <c r="L4" i="1"/>
  <c r="L3" i="1"/>
  <c r="N13" i="1"/>
  <c r="N12" i="1"/>
  <c r="N11" i="1"/>
  <c r="N10" i="1"/>
  <c r="N9" i="1"/>
  <c r="H12" i="1"/>
  <c r="K13" i="1"/>
  <c r="H13" i="1"/>
  <c r="M9" i="1"/>
  <c r="K9" i="1"/>
  <c r="K10" i="1"/>
  <c r="H10" i="1"/>
  <c r="K11" i="1"/>
  <c r="H9" i="1"/>
</calcChain>
</file>

<file path=xl/sharedStrings.xml><?xml version="1.0" encoding="utf-8"?>
<sst xmlns="http://schemas.openxmlformats.org/spreadsheetml/2006/main" count="29" uniqueCount="24">
  <si>
    <t>Číslo merania</t>
  </si>
  <si>
    <t>f/Hz</t>
  </si>
  <si>
    <t>h1/cm</t>
  </si>
  <si>
    <t>h2/cm</t>
  </si>
  <si>
    <t>n/ -</t>
  </si>
  <si>
    <t>1.</t>
  </si>
  <si>
    <t>2.</t>
  </si>
  <si>
    <t>3.</t>
  </si>
  <si>
    <t>4.</t>
  </si>
  <si>
    <t>5.</t>
  </si>
  <si>
    <t>h1/m</t>
  </si>
  <si>
    <t>h2/m</t>
  </si>
  <si>
    <t>toklie</t>
  </si>
  <si>
    <t>v(m/s)</t>
  </si>
  <si>
    <t>Δvmax(m/s)</t>
  </si>
  <si>
    <t>priemer</t>
  </si>
  <si>
    <t>Δfmax(Hz)</t>
  </si>
  <si>
    <t>Δh1max(mm)</t>
  </si>
  <si>
    <t>Δh2max(mm)</t>
  </si>
  <si>
    <t>parh</t>
  </si>
  <si>
    <t>parh2</t>
  </si>
  <si>
    <t>parf</t>
  </si>
  <si>
    <t>prispevok h</t>
  </si>
  <si>
    <t>prispevok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</si>
</sst>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0" fillId="2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zoomScale="137" zoomScaleNormal="100" workbookViewId="0">
      <selection activeCell="H19" sqref="H19"/>
    </sheetView>
  </sheetViews>
  <sheetFormatPr baseColWidth="10" defaultColWidth="11.5" defaultRowHeight="13" x14ac:dyDescent="0.15"/>
  <sheetData>
    <row r="1" spans="1:15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4" t="s">
        <v>13</v>
      </c>
      <c r="H1">
        <f t="array" ref="H1:H5">((2*((D9:D13)-(C9:C13)))/(E2:E6-1))*B2:B6</f>
        <v>347.20000000000005</v>
      </c>
      <c r="J1" s="4" t="s">
        <v>14</v>
      </c>
      <c r="K1">
        <f>G9*C20+J9*C21+M9*B19</f>
        <v>6.096000000000001</v>
      </c>
      <c r="L1">
        <f t="array" ref="L1:L5">H9:H13*C20+K9:K13*C21+N9:N13*B19</f>
        <v>6.096000000000001</v>
      </c>
      <c r="N1" s="4" t="s">
        <v>15</v>
      </c>
      <c r="O1">
        <f>AVERAGE(H1:H4)</f>
        <v>346.40000000000003</v>
      </c>
    </row>
    <row r="2" spans="1:15" ht="14" x14ac:dyDescent="0.15">
      <c r="A2" s="3" t="s">
        <v>5</v>
      </c>
      <c r="B2" s="1">
        <v>700</v>
      </c>
      <c r="C2" s="1">
        <v>19.899999999999999</v>
      </c>
      <c r="D2" s="1">
        <v>44.7</v>
      </c>
      <c r="E2" s="1">
        <v>2</v>
      </c>
      <c r="H2">
        <v>343.20000000000005</v>
      </c>
      <c r="L2">
        <v>3.6290000000000004</v>
      </c>
    </row>
    <row r="3" spans="1:15" ht="14" x14ac:dyDescent="0.15">
      <c r="A3" s="3" t="s">
        <v>6</v>
      </c>
      <c r="B3" s="1">
        <v>800</v>
      </c>
      <c r="C3" s="1">
        <v>3.1</v>
      </c>
      <c r="D3" s="1">
        <v>46</v>
      </c>
      <c r="E3" s="1">
        <v>3</v>
      </c>
      <c r="H3">
        <v>349.2</v>
      </c>
      <c r="L3">
        <v>3.988</v>
      </c>
    </row>
    <row r="4" spans="1:15" ht="14" x14ac:dyDescent="0.15">
      <c r="A4" s="3" t="s">
        <v>7</v>
      </c>
      <c r="B4" s="1">
        <v>900</v>
      </c>
      <c r="C4" s="1">
        <v>8.6999999999999993</v>
      </c>
      <c r="D4" s="1">
        <v>47.5</v>
      </c>
      <c r="E4" s="1">
        <v>3</v>
      </c>
      <c r="H4">
        <v>346</v>
      </c>
      <c r="L4">
        <v>4.3460000000000001</v>
      </c>
    </row>
    <row r="5" spans="1:15" ht="14" x14ac:dyDescent="0.15">
      <c r="A5" s="3" t="s">
        <v>8</v>
      </c>
      <c r="B5" s="1">
        <v>1000</v>
      </c>
      <c r="C5" s="1">
        <v>13.8</v>
      </c>
      <c r="D5" s="1">
        <v>48.4</v>
      </c>
      <c r="E5" s="1">
        <v>3</v>
      </c>
      <c r="H5">
        <v>343.19999999999993</v>
      </c>
      <c r="L5">
        <v>4.7120000000000006</v>
      </c>
    </row>
    <row r="6" spans="1:15" ht="14" x14ac:dyDescent="0.15">
      <c r="A6" s="3" t="s">
        <v>9</v>
      </c>
      <c r="B6" s="1">
        <v>1100</v>
      </c>
      <c r="C6" s="1">
        <v>18.100000000000001</v>
      </c>
      <c r="D6" s="1">
        <v>49.3</v>
      </c>
      <c r="E6" s="1">
        <v>3</v>
      </c>
      <c r="K6" s="4" t="s">
        <v>15</v>
      </c>
      <c r="L6">
        <f>AVERAGE(L1:L5)</f>
        <v>4.5541999999999998</v>
      </c>
    </row>
    <row r="8" spans="1:15" ht="14" x14ac:dyDescent="0.15">
      <c r="C8" s="2" t="s">
        <v>10</v>
      </c>
      <c r="D8" s="2" t="s">
        <v>11</v>
      </c>
    </row>
    <row r="9" spans="1:15" x14ac:dyDescent="0.15">
      <c r="C9">
        <f t="shared" ref="C9:D13" si="0">C2/100</f>
        <v>0.19899999999999998</v>
      </c>
      <c r="D9">
        <f t="shared" si="0"/>
        <v>0.44700000000000001</v>
      </c>
      <c r="F9" s="4" t="s">
        <v>19</v>
      </c>
      <c r="G9">
        <f>(2/(E2-1))*B2</f>
        <v>1400</v>
      </c>
      <c r="H9">
        <f t="array" ref="H9:H13">(2/(E2:E6-1))*B2:B6</f>
        <v>1400</v>
      </c>
      <c r="I9" s="4" t="s">
        <v>20</v>
      </c>
      <c r="J9">
        <f>G9</f>
        <v>1400</v>
      </c>
      <c r="K9">
        <f t="array" ref="K9:K13">(2/(E2:E6-1))*B2:B6</f>
        <v>1400</v>
      </c>
      <c r="L9" s="4" t="s">
        <v>21</v>
      </c>
      <c r="M9">
        <f>(2*(D9-C9)/(E2-1))</f>
        <v>0.49600000000000005</v>
      </c>
      <c r="N9">
        <f t="array" ref="N9:N13">(2*((D9:D13)-(C9:C13))/((E2:E6)-1))</f>
        <v>0.49600000000000005</v>
      </c>
    </row>
    <row r="10" spans="1:15" x14ac:dyDescent="0.15">
      <c r="C10">
        <f t="shared" si="0"/>
        <v>3.1E-2</v>
      </c>
      <c r="D10">
        <f t="shared" si="0"/>
        <v>0.46</v>
      </c>
      <c r="H10">
        <v>800</v>
      </c>
      <c r="K10">
        <v>800</v>
      </c>
      <c r="N10">
        <v>0.42900000000000005</v>
      </c>
    </row>
    <row r="11" spans="1:15" x14ac:dyDescent="0.15">
      <c r="C11">
        <f t="shared" si="0"/>
        <v>8.6999999999999994E-2</v>
      </c>
      <c r="D11">
        <f t="shared" si="0"/>
        <v>0.47499999999999998</v>
      </c>
      <c r="H11">
        <v>900</v>
      </c>
      <c r="K11">
        <v>900</v>
      </c>
      <c r="N11">
        <v>0.38800000000000001</v>
      </c>
    </row>
    <row r="12" spans="1:15" x14ac:dyDescent="0.15">
      <c r="C12">
        <f t="shared" si="0"/>
        <v>0.13800000000000001</v>
      </c>
      <c r="D12">
        <f t="shared" si="0"/>
        <v>0.48399999999999999</v>
      </c>
      <c r="H12">
        <v>1000</v>
      </c>
      <c r="K12">
        <v>1000</v>
      </c>
      <c r="N12">
        <v>0.34599999999999997</v>
      </c>
    </row>
    <row r="13" spans="1:15" x14ac:dyDescent="0.15">
      <c r="C13">
        <f t="shared" si="0"/>
        <v>0.18100000000000002</v>
      </c>
      <c r="D13">
        <f t="shared" si="0"/>
        <v>0.49299999999999999</v>
      </c>
      <c r="H13">
        <v>1100</v>
      </c>
      <c r="K13">
        <v>1100</v>
      </c>
      <c r="N13">
        <v>0.31199999999999994</v>
      </c>
    </row>
    <row r="14" spans="1:15" x14ac:dyDescent="0.15">
      <c r="G14" s="4" t="s">
        <v>15</v>
      </c>
      <c r="H14">
        <f>AVERAGE(H9:H13)</f>
        <v>1040</v>
      </c>
      <c r="J14" s="4" t="s">
        <v>15</v>
      </c>
      <c r="K14">
        <f>AVERAGE(K9:K13)</f>
        <v>1040</v>
      </c>
      <c r="M14" s="4" t="s">
        <v>15</v>
      </c>
      <c r="N14">
        <f>AVERAGE(N9:N13)</f>
        <v>0.39419999999999999</v>
      </c>
    </row>
    <row r="17" spans="1:8" x14ac:dyDescent="0.15">
      <c r="G17" s="4" t="s">
        <v>22</v>
      </c>
      <c r="H17">
        <f>((H10*C20)/L2)*100</f>
        <v>44.089280793607053</v>
      </c>
    </row>
    <row r="18" spans="1:8" x14ac:dyDescent="0.15">
      <c r="A18" s="4" t="s">
        <v>12</v>
      </c>
      <c r="B18">
        <v>23</v>
      </c>
      <c r="G18" s="4" t="s">
        <v>22</v>
      </c>
      <c r="H18">
        <f>((H10*C20)/L2)*100</f>
        <v>44.089280793607053</v>
      </c>
    </row>
    <row r="19" spans="1:8" x14ac:dyDescent="0.15">
      <c r="A19" s="4" t="s">
        <v>16</v>
      </c>
      <c r="B19">
        <v>1</v>
      </c>
      <c r="G19" s="4" t="s">
        <v>23</v>
      </c>
      <c r="H19">
        <f>((N10*B19)/L2)*100</f>
        <v>11.821438412785891</v>
      </c>
    </row>
    <row r="20" spans="1:8" x14ac:dyDescent="0.15">
      <c r="A20" s="4" t="s">
        <v>17</v>
      </c>
      <c r="B20">
        <v>2</v>
      </c>
      <c r="C20">
        <f>B20/1000</f>
        <v>2E-3</v>
      </c>
    </row>
    <row r="21" spans="1:8" x14ac:dyDescent="0.15">
      <c r="A21" s="4" t="s">
        <v>18</v>
      </c>
      <c r="B21">
        <v>2</v>
      </c>
      <c r="C21">
        <f>B21/1000</f>
        <v>2E-3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2023-03-31T11:22:33Z</dcterms:created>
  <dcterms:modified xsi:type="dcterms:W3CDTF">2023-03-31T12:50:19Z</dcterms:modified>
  <dc:language>sk-SK</dc:language>
</cp:coreProperties>
</file>