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<sst xmlns="http://schemas.openxmlformats.org/spreadsheetml/2006/main" count="32" uniqueCount="32">
  <si>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Číslo merania</t>
  </si>
  <si>
    <t xml:space="preserve">T10/s</t>
  </si>
  <si>
    <t xml:space="preserve">T10/ms</t>
  </si>
  <si>
    <t xml:space="preserve">1.</t>
  </si>
  <si>
    <t xml:space="preserve">ΔRmax (mm)</t>
  </si>
  <si>
    <t xml:space="preserve">Pi</t>
  </si>
  <si>
    <t xml:space="preserve">2.</t>
  </si>
  <si>
    <t xml:space="preserve">T (s)</t>
  </si>
  <si>
    <t xml:space="preserve">ΔRmax (m)</t>
  </si>
  <si>
    <t xml:space="preserve">3.</t>
  </si>
  <si>
    <t xml:space="preserve">sT(ms)</t>
  </si>
  <si>
    <t xml:space="preserve">4.</t>
  </si>
  <si>
    <t xml:space="preserve">Δtmax</t>
  </si>
  <si>
    <t xml:space="preserve">5.</t>
  </si>
  <si>
    <t xml:space="preserve">6.</t>
  </si>
  <si>
    <t xml:space="preserve">|∂g/∂T| </t>
  </si>
  <si>
    <t xml:space="preserve">7.</t>
  </si>
  <si>
    <t xml:space="preserve">|∂g/∂L| </t>
  </si>
  <si>
    <t xml:space="preserve">8.</t>
  </si>
  <si>
    <t xml:space="preserve">|∂g/∂R|</t>
  </si>
  <si>
    <t xml:space="preserve">9.</t>
  </si>
  <si>
    <t xml:space="preserve">10.</t>
  </si>
  <si>
    <t xml:space="preserve">Dlzka zavesu (L) m</t>
  </si>
  <si>
    <t xml:space="preserve"> </t>
  </si>
  <si>
    <t xml:space="preserve">g</t>
  </si>
  <si>
    <t xml:space="preserve">Priemer otacania (D) m</t>
  </si>
  <si>
    <t xml:space="preserve">Δgmax </t>
  </si>
  <si>
    <t xml:space="preserve">Prispevok T</t>
  </si>
  <si>
    <t xml:space="preserve">Δlmax(mm)</t>
  </si>
  <si>
    <t xml:space="preserve">Prispevok L</t>
  </si>
  <si>
    <t xml:space="preserve">ΔDmax (mm)</t>
  </si>
  <si>
    <t xml:space="preserve">Prispevok 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</si>
</sst>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2" t="s">
        <v>3</v>
      </c>
      <c r="B2" s="2" t="n">
        <v>13.37</v>
      </c>
      <c r="C2" s="0" t="n">
        <f aca="false">B2*10^-3</f>
        <v>0.01337</v>
      </c>
      <c r="D2" s="0" t="s">
        <v>4</v>
      </c>
      <c r="E2" s="0" t="n">
        <f aca="false">(1/2)*B18</f>
        <v>0.25</v>
      </c>
      <c r="F2" s="0" t="s">
        <v>5</v>
      </c>
      <c r="G2" s="0" t="n">
        <f aca="false">PI()</f>
        <v>3.14159265358979</v>
      </c>
    </row>
    <row r="3" customFormat="false" ht="12.8" hidden="false" customHeight="false" outlineLevel="0" collapsed="false">
      <c r="A3" s="2" t="s">
        <v>6</v>
      </c>
      <c r="B3" s="2" t="n">
        <v>13.57</v>
      </c>
      <c r="C3" s="0" t="n">
        <f aca="false">B3*10^-3</f>
        <v>0.01357</v>
      </c>
      <c r="D3" s="0" t="s">
        <v>7</v>
      </c>
      <c r="E3" s="0" t="n">
        <f aca="false">AVERAGE(B2:B11)/10</f>
        <v>1.3459</v>
      </c>
      <c r="F3" s="0" t="s">
        <v>8</v>
      </c>
      <c r="G3" s="0" t="n">
        <f aca="false">E2*10^-3</f>
        <v>0.00025</v>
      </c>
    </row>
    <row r="4" customFormat="false" ht="12.8" hidden="false" customHeight="false" outlineLevel="0" collapsed="false">
      <c r="A4" s="2" t="s">
        <v>9</v>
      </c>
      <c r="B4" s="2" t="n">
        <v>13.78</v>
      </c>
      <c r="C4" s="0" t="n">
        <f aca="false">B4*10^-3</f>
        <v>0.01378</v>
      </c>
      <c r="D4" s="0" t="s">
        <v>10</v>
      </c>
      <c r="E4" s="0" t="n">
        <f aca="false">(STDEV(B2:B11)/SQRT(10))*10^2</f>
        <v>5.20138870345645</v>
      </c>
    </row>
    <row r="5" customFormat="false" ht="12.8" hidden="false" customHeight="false" outlineLevel="0" collapsed="false">
      <c r="A5" s="2" t="s">
        <v>11</v>
      </c>
      <c r="B5" s="2" t="n">
        <v>13.25</v>
      </c>
      <c r="C5" s="0" t="n">
        <f aca="false">B5*10^-3</f>
        <v>0.01325</v>
      </c>
      <c r="D5" s="0" t="s">
        <v>12</v>
      </c>
      <c r="E5" s="0" t="n">
        <f aca="false">E4*TINV(0.05,9)</f>
        <v>11.7663587120217</v>
      </c>
      <c r="F5" s="0" t="n">
        <f aca="false">E5*10^-3</f>
        <v>0.0117663587120217</v>
      </c>
    </row>
    <row r="6" customFormat="false" ht="12.8" hidden="false" customHeight="false" outlineLevel="0" collapsed="false">
      <c r="A6" s="2" t="s">
        <v>13</v>
      </c>
      <c r="B6" s="2" t="n">
        <v>13.38</v>
      </c>
      <c r="C6" s="0" t="n">
        <f aca="false">B6*10^-3</f>
        <v>0.01338</v>
      </c>
    </row>
    <row r="7" customFormat="false" ht="12.8" hidden="false" customHeight="false" outlineLevel="0" collapsed="false">
      <c r="A7" s="2" t="s">
        <v>14</v>
      </c>
      <c r="B7" s="2" t="n">
        <v>13.43</v>
      </c>
      <c r="C7" s="0" t="n">
        <f aca="false">B7*10^-3</f>
        <v>0.01343</v>
      </c>
      <c r="D7" s="0" t="s">
        <v>15</v>
      </c>
      <c r="E7" s="3" t="n">
        <f aca="false">((8*G2^2)/E3^3)*SQRT((B14^2)-(B15/2)^2)</f>
        <v>14.3413537963901</v>
      </c>
    </row>
    <row r="8" customFormat="false" ht="12.8" hidden="false" customHeight="false" outlineLevel="0" collapsed="false">
      <c r="A8" s="2" t="s">
        <v>16</v>
      </c>
      <c r="B8" s="2" t="n">
        <v>13.43</v>
      </c>
      <c r="C8" s="0" t="n">
        <f aca="false">B8*10^-3</f>
        <v>0.01343</v>
      </c>
      <c r="D8" s="0" t="s">
        <v>17</v>
      </c>
      <c r="E8" s="0" t="n">
        <f aca="false">(4*(G2^2))/(E3^2)*(B14/SQRT((B14^2)-((B15/2)^2)))</f>
        <v>22.1466410850399</v>
      </c>
    </row>
    <row r="9" customFormat="false" ht="12.8" hidden="false" customHeight="false" outlineLevel="0" collapsed="false">
      <c r="A9" s="2" t="s">
        <v>18</v>
      </c>
      <c r="B9" s="2" t="n">
        <v>13.6</v>
      </c>
      <c r="C9" s="0" t="n">
        <f aca="false">B9*10^-3</f>
        <v>0.0136</v>
      </c>
      <c r="D9" s="0" t="s">
        <v>19</v>
      </c>
      <c r="E9" s="0" t="n">
        <f aca="false">(4*G2^2)/(E3^2)*((B15/2)/SQRT((B14^2)-((B15/2)^2)))</f>
        <v>3.93718063734043</v>
      </c>
    </row>
    <row r="10" customFormat="false" ht="12.8" hidden="false" customHeight="false" outlineLevel="0" collapsed="false">
      <c r="A10" s="2" t="s">
        <v>20</v>
      </c>
      <c r="B10" s="2" t="n">
        <v>13.53</v>
      </c>
      <c r="C10" s="0" t="n">
        <f aca="false">B10*10^-3</f>
        <v>0.01353</v>
      </c>
    </row>
    <row r="11" customFormat="false" ht="12.8" hidden="false" customHeight="false" outlineLevel="0" collapsed="false">
      <c r="A11" s="2" t="s">
        <v>21</v>
      </c>
      <c r="B11" s="2" t="n">
        <v>13.25</v>
      </c>
      <c r="C11" s="0" t="n">
        <f aca="false">B11*10^-3</f>
        <v>0.01325</v>
      </c>
    </row>
    <row r="14" customFormat="false" ht="23.85" hidden="false" customHeight="false" outlineLevel="0" collapsed="false">
      <c r="A14" s="4" t="s">
        <v>22</v>
      </c>
      <c r="B14" s="2" t="n">
        <v>0.45</v>
      </c>
      <c r="C14" s="2" t="s">
        <v>23</v>
      </c>
      <c r="D14" s="0" t="s">
        <v>24</v>
      </c>
      <c r="E14" s="0" t="n">
        <f aca="false">(4*(G2^2))/E3^2*SQRT((B14^2)-((B15/2))^2)</f>
        <v>9.65101403728073</v>
      </c>
    </row>
    <row r="15" customFormat="false" ht="35.05" hidden="false" customHeight="false" outlineLevel="0" collapsed="false">
      <c r="A15" s="4" t="s">
        <v>25</v>
      </c>
      <c r="B15" s="2" t="n">
        <v>0.16</v>
      </c>
      <c r="D15" s="0" t="s">
        <v>26</v>
      </c>
      <c r="E15" s="0" t="n">
        <f aca="false">E7*F5+E8*C17+E9*G3</f>
        <v>0.180803128886195</v>
      </c>
    </row>
    <row r="16" customFormat="false" ht="12.8" hidden="false" customHeight="false" outlineLevel="0" collapsed="false">
      <c r="D16" s="0" t="s">
        <v>27</v>
      </c>
      <c r="E16" s="0" t="n">
        <f aca="false">(E7*F5)/E15*100</f>
        <v>93.3310801775756</v>
      </c>
    </row>
    <row r="17" customFormat="false" ht="12.8" hidden="false" customHeight="false" outlineLevel="0" collapsed="false">
      <c r="A17" s="0" t="s">
        <v>28</v>
      </c>
      <c r="B17" s="0" t="n">
        <v>0.5</v>
      </c>
      <c r="C17" s="0" t="n">
        <f aca="false">B17*10^-3</f>
        <v>0.0005</v>
      </c>
      <c r="D17" s="0" t="s">
        <v>29</v>
      </c>
      <c r="E17" s="0" t="n">
        <f aca="false">(E8*C17)/E15*100</f>
        <v>6.12451820426734</v>
      </c>
    </row>
    <row r="18" customFormat="false" ht="12.8" hidden="false" customHeight="false" outlineLevel="0" collapsed="false">
      <c r="A18" s="0" t="s">
        <v>30</v>
      </c>
      <c r="B18" s="0" t="n">
        <v>0.5</v>
      </c>
      <c r="C18" s="0" t="n">
        <f aca="false">B18*10^-3</f>
        <v>0.0005</v>
      </c>
      <c r="D18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2023-03-03T11:01:12Z</dcterms:created>
  <dc:creator/>
  <dc:description/>
  <dc:language>sk-SK</dc:language>
  <cp:lastModifiedBy/>
  <dcterms:modified xsi:type="dcterms:W3CDTF">2023-03-03T12:26:55Z</dcterms:modified>
  <cp:revision>1</cp:revision>
  <dc:subject/>
  <dc:title/>
</cp:coreProperties>
</file>