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ubik03/Documents/fyzikala labaky/"/>
    </mc:Choice>
  </mc:AlternateContent>
  <xr:revisionPtr revIDLastSave="0" documentId="13_ncr:1_{E65DBFC4-F892-4748-9DB4-1012DE64D572}" xr6:coauthVersionLast="47" xr6:coauthVersionMax="47" xr10:uidLastSave="{00000000-0000-0000-0000-000000000000}"/>
  <bookViews>
    <workbookView xWindow="-20" yWindow="940" windowWidth="28800" windowHeight="15840" xr2:uid="{7125E437-EB32-4A68-B695-074D4F550B44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8" i="1" l="1"/>
  <c r="I17" i="1" l="1"/>
  <c r="E16" i="1"/>
  <c r="E15" i="1"/>
  <c r="I16" i="1" l="1"/>
  <c r="I15" i="1"/>
  <c r="A15" i="1" a="1"/>
  <c r="A15" i="1" s="1"/>
  <c r="H10" i="1"/>
  <c r="H11" i="1"/>
  <c r="H9" i="1"/>
  <c r="G10" i="1"/>
  <c r="G11" i="1"/>
  <c r="G9" i="1"/>
  <c r="D11" i="1"/>
  <c r="E11" i="1"/>
  <c r="F11" i="1"/>
  <c r="C11" i="1"/>
  <c r="D10" i="1"/>
  <c r="E10" i="1"/>
  <c r="F10" i="1"/>
  <c r="C10" i="1"/>
  <c r="D9" i="1"/>
  <c r="E9" i="1"/>
  <c r="F9" i="1"/>
  <c r="C9" i="1"/>
  <c r="B3" i="1"/>
  <c r="C3" i="1"/>
  <c r="D3" i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<sst xmlns="http://schemas.openxmlformats.org/spreadsheetml/2006/main" count="24" uniqueCount="24">
  <si>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r>
      <t>Tabuľka 1:</t>
    </r>
    <r>
      <rPr>
        <sz val="11"/>
        <color theme="1"/>
        <rFont val="Calibri"/>
        <family val="2"/>
        <charset val="238"/>
        <scheme val="minor"/>
      </rPr>
      <t xml:space="preserve"> Teplota tuhnutia rozpúšťadla</t>
    </r>
  </si>
  <si>
    <r>
      <t>T</t>
    </r>
    <r>
      <rPr>
        <vertAlign val="subscript"/>
        <sz val="11"/>
        <color theme="1"/>
        <rFont val="Calibri"/>
        <family val="2"/>
        <charset val="238"/>
        <scheme val="minor"/>
      </rPr>
      <t>01</t>
    </r>
    <r>
      <rPr>
        <sz val="11"/>
        <color theme="1"/>
        <rFont val="Calibri"/>
        <family val="2"/>
        <charset val="238"/>
        <scheme val="minor"/>
      </rPr>
      <t>/K</t>
    </r>
  </si>
  <si>
    <r>
      <t>T</t>
    </r>
    <r>
      <rPr>
        <vertAlign val="subscript"/>
        <sz val="11"/>
        <color theme="1"/>
        <rFont val="Calibri"/>
        <family val="2"/>
        <charset val="238"/>
        <scheme val="minor"/>
      </rPr>
      <t>02</t>
    </r>
    <r>
      <rPr>
        <sz val="11"/>
        <color theme="1"/>
        <rFont val="Calibri"/>
        <family val="2"/>
        <charset val="238"/>
        <scheme val="minor"/>
      </rPr>
      <t>/K</t>
    </r>
  </si>
  <si>
    <r>
      <t>T</t>
    </r>
    <r>
      <rPr>
        <vertAlign val="subscript"/>
        <sz val="11"/>
        <color theme="1"/>
        <rFont val="Calibri"/>
        <family val="2"/>
        <charset val="238"/>
        <scheme val="minor"/>
      </rPr>
      <t>03</t>
    </r>
    <r>
      <rPr>
        <sz val="11"/>
        <color theme="1"/>
        <rFont val="Calibri"/>
        <family val="2"/>
        <charset val="238"/>
        <scheme val="minor"/>
      </rPr>
      <t>/K</t>
    </r>
  </si>
  <si>
    <r>
      <t>T</t>
    </r>
    <r>
      <rPr>
        <vertAlign val="subscript"/>
        <sz val="11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charset val="238"/>
        <scheme val="minor"/>
      </rPr>
      <t>/K</t>
    </r>
  </si>
  <si>
    <t>č. m.</t>
  </si>
  <si>
    <t>Hmotnosť návažku</t>
  </si>
  <si>
    <r>
      <t xml:space="preserve">celk. </t>
    </r>
    <r>
      <rPr>
        <i/>
        <sz val="11"/>
        <color theme="1"/>
        <rFont val="Calibri"/>
        <family val="2"/>
        <charset val="238"/>
        <scheme val="minor"/>
      </rPr>
      <t>m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i/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/g</t>
    </r>
  </si>
  <si>
    <r>
      <t>T</t>
    </r>
    <r>
      <rPr>
        <i/>
        <vertAlign val="subscript"/>
        <sz val="11"/>
        <color theme="1"/>
        <rFont val="Calibri"/>
        <family val="2"/>
        <charset val="238"/>
        <scheme val="minor"/>
      </rPr>
      <t>i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/K</t>
    </r>
  </si>
  <si>
    <r>
      <t>T</t>
    </r>
    <r>
      <rPr>
        <i/>
        <vertAlign val="subscript"/>
        <sz val="11"/>
        <color theme="1"/>
        <rFont val="Calibri"/>
        <family val="2"/>
        <charset val="238"/>
        <scheme val="minor"/>
      </rPr>
      <t>i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/K</t>
    </r>
  </si>
  <si>
    <r>
      <t>T</t>
    </r>
    <r>
      <rPr>
        <i/>
        <vertAlign val="subscript"/>
        <sz val="11"/>
        <color theme="1"/>
        <rFont val="Calibri"/>
        <family val="2"/>
        <charset val="238"/>
        <scheme val="minor"/>
      </rPr>
      <t>i</t>
    </r>
    <r>
      <rPr>
        <vertAlign val="sub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/K</t>
    </r>
  </si>
  <si>
    <r>
      <t>T</t>
    </r>
    <r>
      <rPr>
        <i/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/K</t>
    </r>
  </si>
  <si>
    <r>
      <rPr>
        <sz val="11"/>
        <color theme="1"/>
        <rFont val="Symbol"/>
        <family val="1"/>
        <charset val="2"/>
      </rPr>
      <t>D</t>
    </r>
    <r>
      <rPr>
        <i/>
        <sz val="11"/>
        <color theme="1"/>
        <rFont val="Calibri"/>
        <family val="2"/>
        <charset val="238"/>
        <scheme val="minor"/>
      </rPr>
      <t>T</t>
    </r>
    <r>
      <rPr>
        <vertAlign val="subscript"/>
        <sz val="11"/>
        <color theme="1"/>
        <rFont val="Calibri"/>
        <family val="2"/>
        <charset val="238"/>
        <scheme val="minor"/>
      </rP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/K</t>
    </r>
  </si>
  <si>
    <r>
      <rPr>
        <sz val="11"/>
        <color theme="1"/>
        <rFont val="Calibri"/>
        <family val="2"/>
        <charset val="238"/>
        <scheme val="minor"/>
      </rPr>
      <t>(</t>
    </r>
    <r>
      <rPr>
        <i/>
        <sz val="11"/>
        <color theme="1"/>
        <rFont val="Calibri"/>
        <family val="2"/>
        <charset val="238"/>
        <scheme val="minor"/>
      </rPr>
      <t>m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i/>
        <vertAlign val="subscript"/>
        <sz val="11"/>
        <color theme="1"/>
        <rFont val="Calibri"/>
        <family val="2"/>
        <charset val="238"/>
        <scheme val="minor"/>
      </rPr>
      <t>i</t>
    </r>
    <r>
      <rPr>
        <i/>
        <sz val="11"/>
        <color theme="1"/>
        <rFont val="Calibri"/>
        <family val="2"/>
        <charset val="238"/>
        <scheme val="minor"/>
      </rPr>
      <t>/</t>
    </r>
    <r>
      <rPr>
        <sz val="11"/>
        <color theme="1"/>
        <rFont val="Symbol"/>
        <family val="1"/>
        <charset val="2"/>
      </rPr>
      <t>D</t>
    </r>
    <r>
      <rPr>
        <i/>
        <sz val="11"/>
        <color theme="1"/>
        <rFont val="Calibri"/>
        <family val="2"/>
        <charset val="238"/>
      </rPr>
      <t>T</t>
    </r>
    <r>
      <rPr>
        <vertAlign val="subscript"/>
        <sz val="11"/>
        <color theme="1"/>
        <rFont val="Calibri"/>
        <family val="2"/>
        <charset val="238"/>
      </rPr>
      <t>k</t>
    </r>
    <r>
      <rPr>
        <i/>
        <vertAlign val="subscript"/>
        <sz val="11"/>
        <color theme="1"/>
        <rFont val="Calibri"/>
        <family val="2"/>
        <charset val="238"/>
      </rPr>
      <t>i</t>
    </r>
    <r>
      <rPr>
        <sz val="11"/>
        <color theme="1"/>
        <rFont val="Calibri"/>
        <family val="2"/>
        <charset val="238"/>
      </rPr>
      <t>)/(g K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</rPr>
      <t>1</t>
    </r>
    <r>
      <rPr>
        <sz val="11"/>
        <color theme="1"/>
        <rFont val="Calibri"/>
        <family val="2"/>
        <charset val="238"/>
      </rPr>
      <t>)</t>
    </r>
  </si>
  <si>
    <r>
      <t>Tabuľka 2:</t>
    </r>
    <r>
      <rPr>
        <sz val="11"/>
        <color theme="1"/>
        <rFont val="Calibri"/>
        <family val="2"/>
        <charset val="238"/>
        <scheme val="minor"/>
      </rPr>
      <t xml:space="preserve"> Teploty tuhnutia roztokov</t>
    </r>
  </si>
  <si>
    <r>
      <t>m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/g</t>
    </r>
  </si>
  <si>
    <r>
      <t>E</t>
    </r>
    <r>
      <rPr>
        <vertAlign val="subscript"/>
        <sz val="11"/>
        <color theme="1"/>
        <rFont val="Calibri"/>
        <family val="2"/>
        <charset val="238"/>
        <scheme val="minor"/>
      </rPr>
      <t>k</t>
    </r>
    <r>
      <rPr>
        <sz val="11"/>
        <color theme="1"/>
        <rFont val="Calibri"/>
        <family val="2"/>
        <charset val="238"/>
        <scheme val="minor"/>
      </rPr>
      <t>/K kg mol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</si>
  <si>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t>MNŠ</t>
  </si>
  <si>
    <t>Average-Tki/K</t>
  </si>
  <si>
    <t>ΔTka</t>
  </si>
  <si>
    <t>M</t>
  </si>
  <si>
    <t>∆b</t>
  </si>
  <si>
    <r>
      <rPr>
        <sz val="11"/>
        <color theme="1"/>
        <rFont val="Calibri"/>
        <family val="2"/>
        <charset val="238"/>
      </rPr>
      <t>∆</t>
    </r>
    <r>
      <rPr>
        <sz val="11"/>
        <color theme="1"/>
        <rFont val="Calibri"/>
        <family val="2"/>
        <charset val="238"/>
        <scheme val="minor"/>
      </rPr>
      <t>a</t>
    </r>
  </si>
  <si>
    <t>ΔM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</si>
</sst>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i/>
      <vertAlign val="subscript"/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  <font>
      <i/>
      <sz val="11"/>
      <color theme="1"/>
      <name val="Calibri"/>
      <family val="2"/>
      <charset val="238"/>
    </font>
    <font>
      <i/>
      <sz val="11"/>
      <color theme="1"/>
      <name val="Calibri"/>
      <family val="1"/>
      <charset val="2"/>
      <scheme val="minor"/>
    </font>
    <font>
      <sz val="11"/>
      <color theme="1"/>
      <name val="Calibri"/>
      <family val="2"/>
      <charset val="238"/>
    </font>
    <font>
      <vertAlign val="subscript"/>
      <sz val="11"/>
      <color theme="1"/>
      <name val="Calibri"/>
      <family val="2"/>
      <charset val="238"/>
    </font>
    <font>
      <i/>
      <vertAlign val="subscript"/>
      <sz val="11"/>
      <color theme="1"/>
      <name val="Calibri"/>
      <family val="2"/>
      <charset val="238"/>
    </font>
    <font>
      <vertAlign val="superscript"/>
      <sz val="11"/>
      <color theme="1"/>
      <name val="Calibri"/>
      <family val="2"/>
      <charset val="238"/>
    </font>
    <font>
      <vertAlign val="superscript"/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3" borderId="1" xfId="0" applyFill="1" applyBorder="1"/>
    <xf numFmtId="0" fontId="7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</a:t>
            </a:r>
            <a:r>
              <a:rPr lang="sk-SK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2i</a:t>
            </a:r>
            <a:r>
              <a:rPr lang="sk-SK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/ </a:t>
            </a: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Δ</a:t>
            </a:r>
            <a:r>
              <a:rPr lang="sk-SK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</a:t>
            </a:r>
            <a:r>
              <a:rPr lang="sk-SK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ki</a:t>
            </a:r>
            <a:r>
              <a:rPr lang="sk-SK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= (m</a:t>
            </a:r>
            <a:r>
              <a:rPr lang="sk-SK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2i</a:t>
            </a:r>
            <a:r>
              <a:rPr lang="sk-SK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455643335562682"/>
                  <c:y val="-8.58293198787044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k-SK"/>
                </a:p>
              </c:txPr>
            </c:trendlineLbl>
          </c:trendline>
          <c:xVal>
            <c:numRef>
              <c:f>Hárok1!$B$9:$B$11</c:f>
              <c:numCache>
                <c:formatCode>General</c:formatCode>
                <c:ptCount val="3"/>
                <c:pt idx="0">
                  <c:v>0.496</c:v>
                </c:pt>
                <c:pt idx="1">
                  <c:v>1.0089999999999999</c:v>
                </c:pt>
                <c:pt idx="2">
                  <c:v>1.5109999999999999</c:v>
                </c:pt>
              </c:numCache>
            </c:numRef>
          </c:xVal>
          <c:yVal>
            <c:numRef>
              <c:f>Hárok1!$H$9:$H$11</c:f>
              <c:numCache>
                <c:formatCode>General</c:formatCode>
                <c:ptCount val="3"/>
                <c:pt idx="0">
                  <c:v>0.81311475409834244</c:v>
                </c:pt>
                <c:pt idx="1">
                  <c:v>0.78217054263564645</c:v>
                </c:pt>
                <c:pt idx="2">
                  <c:v>0.79526315789472246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3-9044-A0EE-8CDCA2875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7179568"/>
        <c:axId val="1017609552"/>
      </c:scatterChart>
      <c:valAx>
        <c:axId val="101717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</a:t>
                </a:r>
                <a:r>
                  <a:rPr lang="sk-SK" sz="1000" b="0" i="0" u="none" strike="noStrike" kern="1200" spc="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2i</a:t>
                </a:r>
                <a:endParaRPr lang="sk-S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017609552"/>
        <c:crosses val="autoZero"/>
        <c:crossBetween val="midCat"/>
      </c:valAx>
      <c:valAx>
        <c:axId val="10176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</a:t>
                </a:r>
                <a:r>
                  <a:rPr lang="sk-SK" sz="1000" b="0" i="0" u="none" strike="noStrike" kern="1200" spc="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2i</a:t>
                </a:r>
                <a:r>
                  <a:rPr lang="sk-SK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/ </a:t>
                </a:r>
                <a:r>
                  <a:rPr lang="el-GR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</a:t>
                </a:r>
                <a:r>
                  <a:rPr lang="sk-SK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</a:t>
                </a:r>
                <a:r>
                  <a:rPr lang="sk-SK" sz="1000" b="0" i="0" u="none" strike="noStrike" kern="1200" spc="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ki</a:t>
                </a:r>
                <a:r>
                  <a:rPr lang="sk-SK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</a:t>
                </a:r>
                <a:endParaRPr lang="sk-S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01717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38462</xdr:colOff>
      <xdr:row>1</xdr:row>
      <xdr:rowOff>103461</xdr:rowOff>
    </xdr:from>
    <xdr:to>
      <xdr:col>16</xdr:col>
      <xdr:colOff>597897</xdr:colOff>
      <xdr:row>15</xdr:row>
      <xdr:rowOff>76791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DDF36021-2204-4BAB-0368-92D8D80CA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BD67-8294-4B82-AE42-683F1F6CB751}">
  <dimension ref="A1:I19"/>
  <sheetViews>
    <sheetView tabSelected="1" zoomScale="125" workbookViewId="0">
      <selection activeCell="H18" sqref="H18:I18"/>
    </sheetView>
  </sheetViews>
  <sheetFormatPr baseColWidth="10" defaultColWidth="8.83203125" defaultRowHeight="15" x14ac:dyDescent="0.2"/>
  <cols>
    <col min="1" max="4" width="10.33203125" customWidth="1"/>
    <col min="6" max="6" width="11.33203125" customWidth="1"/>
    <col min="8" max="8" width="17.5" bestFit="1" customWidth="1"/>
    <col min="9" max="9" width="11.6640625" bestFit="1" customWidth="1"/>
  </cols>
  <sheetData>
    <row r="1" spans="1:9" x14ac:dyDescent="0.2">
      <c r="A1" s="1" t="s">
        <v>0</v>
      </c>
    </row>
    <row r="2" spans="1:9" ht="17" x14ac:dyDescent="0.25">
      <c r="A2" s="2" t="s">
        <v>1</v>
      </c>
      <c r="B2" s="2" t="s">
        <v>2</v>
      </c>
      <c r="C2" s="2" t="s">
        <v>3</v>
      </c>
      <c r="D2" s="2" t="s">
        <v>4</v>
      </c>
      <c r="H2" s="7" t="s">
        <v>15</v>
      </c>
      <c r="I2" s="3">
        <v>25</v>
      </c>
    </row>
    <row r="3" spans="1:9" ht="18" x14ac:dyDescent="0.25">
      <c r="A3" s="3">
        <f>-0.2+273.15</f>
        <v>272.95</v>
      </c>
      <c r="B3" s="3">
        <f t="shared" ref="B3:D3" si="0">-0.2+273.15</f>
        <v>272.95</v>
      </c>
      <c r="C3" s="3">
        <f t="shared" si="0"/>
        <v>272.95</v>
      </c>
      <c r="D3" s="3">
        <f t="shared" si="0"/>
        <v>272.95</v>
      </c>
      <c r="H3" s="7" t="s">
        <v>16</v>
      </c>
      <c r="I3" s="8">
        <v>1859</v>
      </c>
    </row>
    <row r="6" spans="1:9" x14ac:dyDescent="0.2">
      <c r="A6" s="1" t="s">
        <v>14</v>
      </c>
    </row>
    <row r="7" spans="1:9" x14ac:dyDescent="0.2">
      <c r="A7" s="14" t="s">
        <v>6</v>
      </c>
      <c r="B7" s="14"/>
    </row>
    <row r="8" spans="1:9" ht="18" x14ac:dyDescent="0.25">
      <c r="A8" s="6" t="s">
        <v>5</v>
      </c>
      <c r="B8" s="3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4" t="s">
        <v>12</v>
      </c>
      <c r="H8" s="2" t="s">
        <v>13</v>
      </c>
    </row>
    <row r="9" spans="1:9" x14ac:dyDescent="0.2">
      <c r="A9" s="5">
        <v>1</v>
      </c>
      <c r="B9" s="3">
        <v>0.496</v>
      </c>
      <c r="C9" s="3">
        <f>-0.81+273.15</f>
        <v>272.33999999999997</v>
      </c>
      <c r="D9" s="3">
        <f t="shared" ref="D9:F9" si="1">-0.81+273.15</f>
        <v>272.33999999999997</v>
      </c>
      <c r="E9" s="3">
        <f t="shared" si="1"/>
        <v>272.33999999999997</v>
      </c>
      <c r="F9" s="3">
        <f t="shared" si="1"/>
        <v>272.33999999999997</v>
      </c>
      <c r="G9" s="3">
        <f>D$3-F9</f>
        <v>0.61000000000001364</v>
      </c>
      <c r="H9" s="3">
        <f>B9/G9</f>
        <v>0.81311475409834244</v>
      </c>
    </row>
    <row r="10" spans="1:9" x14ac:dyDescent="0.2">
      <c r="A10" s="5">
        <v>2</v>
      </c>
      <c r="B10" s="3">
        <v>1.0089999999999999</v>
      </c>
      <c r="C10" s="3">
        <f>-1.49+273.15</f>
        <v>271.65999999999997</v>
      </c>
      <c r="D10" s="3">
        <f t="shared" ref="D10:F10" si="2">-1.49+273.15</f>
        <v>271.65999999999997</v>
      </c>
      <c r="E10" s="3">
        <f t="shared" si="2"/>
        <v>271.65999999999997</v>
      </c>
      <c r="F10" s="3">
        <f t="shared" si="2"/>
        <v>271.65999999999997</v>
      </c>
      <c r="G10" s="3">
        <f t="shared" ref="G10:G11" si="3">D$3-F10</f>
        <v>1.2900000000000205</v>
      </c>
      <c r="H10" s="3">
        <f t="shared" ref="H10:H11" si="4">B10/G10</f>
        <v>0.78217054263564645</v>
      </c>
    </row>
    <row r="11" spans="1:9" x14ac:dyDescent="0.2">
      <c r="A11" s="5">
        <v>3</v>
      </c>
      <c r="B11" s="3">
        <v>1.5109999999999999</v>
      </c>
      <c r="C11" s="3">
        <f>-2.1+273.15</f>
        <v>271.04999999999995</v>
      </c>
      <c r="D11" s="3">
        <f t="shared" ref="D11:F11" si="5">-2.1+273.15</f>
        <v>271.04999999999995</v>
      </c>
      <c r="E11" s="3">
        <f t="shared" si="5"/>
        <v>271.04999999999995</v>
      </c>
      <c r="F11" s="3">
        <f t="shared" si="5"/>
        <v>271.04999999999995</v>
      </c>
      <c r="G11" s="3">
        <f t="shared" si="3"/>
        <v>1.9000000000000341</v>
      </c>
      <c r="H11" s="3">
        <f t="shared" si="4"/>
        <v>0.79526315789472246</v>
      </c>
    </row>
    <row r="14" spans="1:9" x14ac:dyDescent="0.2">
      <c r="A14" t="s">
        <v>17</v>
      </c>
    </row>
    <row r="15" spans="1:9" ht="16" x14ac:dyDescent="0.2">
      <c r="A15" s="3" cm="1">
        <f t="array" ref="A15:B19">LINEST(H9:H11,B9:B11,1,1)</f>
        <v>-1.7743816005314599E-2</v>
      </c>
      <c r="B15" s="3">
        <v>0.81468793456691346</v>
      </c>
      <c r="D15" s="9" t="s">
        <v>21</v>
      </c>
      <c r="E15" s="10">
        <f>A16*TINV(0.05,1)</f>
        <v>0.31686627459728023</v>
      </c>
      <c r="H15" s="12" t="s">
        <v>18</v>
      </c>
      <c r="I15" s="3">
        <f>AVERAGE(G9:G11)</f>
        <v>1.2666666666666895</v>
      </c>
    </row>
    <row r="16" spans="1:9" ht="16" x14ac:dyDescent="0.2">
      <c r="A16" s="3">
        <v>2.4937916645964196E-2</v>
      </c>
      <c r="B16" s="3">
        <v>2.7117114907056521E-2</v>
      </c>
      <c r="D16" s="11" t="s">
        <v>22</v>
      </c>
      <c r="E16" s="10">
        <f>B16*TINV(0.05,1)</f>
        <v>0.3445556138634352</v>
      </c>
      <c r="H16" s="12" t="s">
        <v>19</v>
      </c>
      <c r="I16" s="3">
        <f>D3-I15</f>
        <v>271.68333333333328</v>
      </c>
    </row>
    <row r="17" spans="1:9" x14ac:dyDescent="0.2">
      <c r="A17" s="3">
        <v>0.33610404304100761</v>
      </c>
      <c r="B17" s="3">
        <v>1.789862687410888E-2</v>
      </c>
      <c r="H17" s="12" t="s">
        <v>20</v>
      </c>
      <c r="I17" s="3">
        <f>(I3/I2)*B15</f>
        <v>60.580194814395682</v>
      </c>
    </row>
    <row r="18" spans="1:9" ht="16" x14ac:dyDescent="0.2">
      <c r="A18" s="3">
        <v>0.50626011428138296</v>
      </c>
      <c r="B18" s="3">
        <v>1</v>
      </c>
      <c r="H18" s="13" t="s">
        <v>23</v>
      </c>
      <c r="I18" s="10">
        <f>I17*TINV(0.05,1)</f>
        <v>769.74435826906063</v>
      </c>
    </row>
    <row r="19" spans="1:9" x14ac:dyDescent="0.2">
      <c r="A19" s="3">
        <v>1.6218591748387248E-4</v>
      </c>
      <c r="B19" s="3">
        <v>3.2036084397857263E-4</v>
      </c>
      <c r="H19" s="15"/>
      <c r="I19" s="16"/>
    </row>
  </sheetData>
  <mergeCells count="1">
    <mergeCell ref="A7:B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Filip Hlubík</cp:lastModifiedBy>
  <dcterms:created xsi:type="dcterms:W3CDTF">2022-08-08T11:03:45Z</dcterms:created>
  <dcterms:modified xsi:type="dcterms:W3CDTF">2023-10-28T14:55:57Z</dcterms:modified>
</cp:coreProperties>
</file>