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ubik03/Documents/fyzikala labaky/"/>
    </mc:Choice>
  </mc:AlternateContent>
  <xr:revisionPtr revIDLastSave="0" documentId="13_ncr:1_{DB0ADBEF-97C9-554E-8870-1A2B9D2A67C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F3" i="1" l="1"/>
  <c r="G3" i="1" s="1"/>
  <c r="F4" i="1"/>
  <c r="G4" i="1" s="1"/>
  <c r="F5" i="1"/>
  <c r="G5" i="1" s="1"/>
  <c r="F6" i="1"/>
  <c r="G6" i="1" s="1"/>
  <c r="F2" i="1"/>
  <c r="G2" i="1" s="1"/>
  <c r="I3" i="1" s="1" a="1"/>
  <c r="I3" i="1" l="1"/>
  <c r="J3" i="1"/>
  <c r="J4" i="1"/>
  <c r="B15" i="1" s="1"/>
  <c r="J5" i="1"/>
  <c r="J6" i="1"/>
  <c r="J7" i="1"/>
  <c r="I7" i="1"/>
  <c r="I6" i="1"/>
  <c r="I5" i="1"/>
  <c r="I4" i="1"/>
  <c r="B14" i="1" s="1"/>
</calcChain>
</file>

<file path=xl/sharedStrings.xml><?xml version="1.0" encoding="utf-8"?>
<sst xmlns="http://schemas.openxmlformats.org/spreadsheetml/2006/main" count="18" uniqueCount="18">
  <si>
    <r>
      <rPr>
        <i/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charset val="238"/>
        <scheme val="minor"/>
      </rPr>
      <t>'/° (1)</t>
    </r>
  </si>
  <si>
    <r>
      <rPr>
        <i/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charset val="238"/>
        <scheme val="minor"/>
      </rPr>
      <t>'/° (2)</t>
    </r>
  </si>
  <si>
    <r>
      <rPr>
        <i/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charset val="238"/>
        <scheme val="minor"/>
      </rPr>
      <t>'/° (3)</t>
    </r>
  </si>
  <si>
    <r>
      <rPr>
        <i/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charset val="238"/>
        <scheme val="minor"/>
      </rPr>
      <t>/°</t>
    </r>
  </si>
  <si>
    <t>č. m.</t>
  </si>
  <si>
    <r>
      <rPr>
        <i/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charset val="238"/>
        <scheme val="minor"/>
      </rPr>
      <t>'/° (priemer)</t>
    </r>
  </si>
  <si>
    <r>
      <rPr>
        <i/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charset val="238"/>
        <scheme val="minor"/>
      </rPr>
      <t>/°</t>
    </r>
  </si>
  <si>
    <r>
      <rPr>
        <i/>
        <sz val="11"/>
        <color theme="1"/>
        <rFont val="Calibri"/>
        <family val="2"/>
        <charset val="238"/>
        <scheme val="minor"/>
      </rPr>
      <t>d</t>
    </r>
    <r>
      <rPr>
        <sz val="11"/>
        <color theme="1"/>
        <rFont val="Calibri"/>
        <family val="2"/>
        <charset val="238"/>
        <scheme val="minor"/>
      </rPr>
      <t>/m</t>
    </r>
  </si>
  <si>
    <t>MNŠ</t>
  </si>
  <si>
    <r>
      <rPr>
        <i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charset val="238"/>
        <scheme val="minor"/>
      </rPr>
      <t>/°C</t>
    </r>
  </si>
  <si>
    <r>
      <rPr>
        <i/>
        <sz val="11"/>
        <color theme="1"/>
        <rFont val="Symbol"/>
        <family val="1"/>
        <charset val="2"/>
      </rPr>
      <t>r</t>
    </r>
    <r>
      <rPr>
        <i/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/kg m</t>
    </r>
    <r>
      <rPr>
        <vertAlign val="superscript"/>
        <sz val="11"/>
        <color theme="1"/>
        <rFont val="Symbol"/>
        <family val="1"/>
        <charset val="2"/>
      </rPr>
      <t>-3</t>
    </r>
  </si>
  <si>
    <t>b</t>
  </si>
  <si>
    <t>sb</t>
  </si>
  <si>
    <t>a</t>
  </si>
  <si>
    <t>sa</t>
  </si>
  <si>
    <r>
      <rPr>
        <sz val="11"/>
        <color theme="1"/>
        <rFont val="Calibri"/>
        <family val="2"/>
        <charset val="238"/>
      </rPr>
      <t>∆b</t>
    </r>
    <r>
      <rPr>
        <vertAlign val="subscript"/>
        <sz val="11"/>
        <color theme="1"/>
        <rFont val="Calibri"/>
        <family val="2"/>
        <charset val="238"/>
      </rPr>
      <t>max</t>
    </r>
  </si>
  <si>
    <r>
      <rPr>
        <sz val="11"/>
        <color theme="1"/>
        <rFont val="Calibri"/>
        <family val="2"/>
        <charset val="238"/>
      </rPr>
      <t>∆a</t>
    </r>
    <r>
      <rPr>
        <vertAlign val="subscript"/>
        <sz val="11"/>
        <color theme="1"/>
        <rFont val="Calibri"/>
        <family val="2"/>
        <charset val="238"/>
      </rPr>
      <t>max</t>
    </r>
  </si>
  <si>
    <t>∆[α]_λmax^t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</si>
</sst>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Symbol"/>
      <family val="1"/>
      <charset val="2"/>
    </font>
    <font>
      <vertAlign val="superscript"/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vertAlign val="subscript"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7" fillId="0" borderId="0" xfId="0" applyFont="1"/>
    <xf numFmtId="0" fontId="7" fillId="0" borderId="0" xfId="0" applyFont="1" applyAlignment="1">
      <alignment horizontal="right"/>
    </xf>
    <xf numFmtId="164" fontId="0" fillId="0" borderId="0" xfId="0" applyNumberFormat="1" applyBorder="1"/>
    <xf numFmtId="0" fontId="0" fillId="0" borderId="0" xfId="0" applyFill="1" applyBorder="1"/>
    <xf numFmtId="0" fontId="8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 sz="1800" b="0" i="0" baseline="0">
                <a:effectLst/>
              </a:rPr>
              <a:t>Závislosť uhla otočenia od hmotnostej koncentrácie opticky aktívnej látky</a:t>
            </a:r>
            <a:endParaRPr lang="sk-S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53980752405949"/>
                  <c:y val="0.2733796296296296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0,0702x - 0,3793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k-SK"/>
                </a:p>
              </c:txPr>
            </c:trendlineLbl>
          </c:trendline>
          <c:xVal>
            <c:numRef>
              <c:f>Hárok1!$B$2:$B$6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Hárok1!$G$2:$G$6</c:f>
              <c:numCache>
                <c:formatCode>0.000</c:formatCode>
                <c:ptCount val="5"/>
                <c:pt idx="0">
                  <c:v>1.7999999999999998</c:v>
                </c:pt>
                <c:pt idx="1">
                  <c:v>2.4333333333333336</c:v>
                </c:pt>
                <c:pt idx="2">
                  <c:v>3.7333333333333329</c:v>
                </c:pt>
                <c:pt idx="3">
                  <c:v>5.166666666666667</c:v>
                </c:pt>
                <c:pt idx="4">
                  <c:v>6.7333333333333343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D6-4825-90AB-202B2E408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851135"/>
        <c:axId val="574842815"/>
      </c:scatterChart>
      <c:valAx>
        <c:axId val="574851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000" b="0" i="1" u="none" strike="noStrike" baseline="0">
                    <a:effectLst/>
                  </a:rPr>
                  <a:t>r</a:t>
                </a:r>
                <a:r>
                  <a:rPr lang="sk-SK" sz="1000" b="0" i="1" u="none" strike="noStrike" baseline="-25000">
                    <a:effectLst/>
                  </a:rPr>
                  <a:t>2</a:t>
                </a:r>
                <a:r>
                  <a:rPr lang="sk-SK" sz="1000" b="0" i="0" u="none" strike="noStrike" baseline="0">
                    <a:effectLst/>
                  </a:rPr>
                  <a:t>/kg m</a:t>
                </a:r>
                <a:r>
                  <a:rPr lang="sk-SK" sz="1000" b="0" i="0" u="none" strike="noStrike" baseline="30000">
                    <a:effectLst/>
                  </a:rPr>
                  <a:t>-3</a:t>
                </a:r>
                <a:r>
                  <a:rPr lang="sk-SK" sz="1000" b="0" i="0" u="none" strike="noStrike" baseline="0"/>
                  <a:t> </a:t>
                </a:r>
                <a:endParaRPr lang="sk-S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74842815"/>
        <c:crosses val="autoZero"/>
        <c:crossBetween val="midCat"/>
      </c:valAx>
      <c:valAx>
        <c:axId val="574842815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 </a:t>
                </a:r>
                <a:r>
                  <a:rPr lang="el-GR"/>
                  <a:t>α</a:t>
                </a:r>
                <a:r>
                  <a:rPr lang="sk-SK"/>
                  <a:t>/°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74851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778658</xdr:colOff>
      <xdr:row>7</xdr:row>
      <xdr:rowOff>178076</xdr:rowOff>
    </xdr:from>
    <xdr:to>
      <xdr:col>9</xdr:col>
      <xdr:colOff>497095</xdr:colOff>
      <xdr:row>22</xdr:row>
      <xdr:rowOff>22915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50" workbookViewId="0">
      <selection activeCell="C10" sqref="C10"/>
    </sheetView>
  </sheetViews>
  <sheetFormatPr baseColWidth="10" defaultColWidth="8.83203125" defaultRowHeight="15" x14ac:dyDescent="0.2"/>
  <cols>
    <col min="2" max="2" width="11.83203125" bestFit="1" customWidth="1"/>
    <col min="3" max="5" width="10.33203125" customWidth="1"/>
    <col min="6" max="6" width="13.83203125" bestFit="1" customWidth="1"/>
    <col min="12" max="12" width="14.5" customWidth="1"/>
  </cols>
  <sheetData>
    <row r="1" spans="1:12" ht="17" x14ac:dyDescent="0.25">
      <c r="A1" s="6" t="s">
        <v>4</v>
      </c>
      <c r="B1" s="2" t="s">
        <v>10</v>
      </c>
      <c r="C1" s="2" t="s">
        <v>0</v>
      </c>
      <c r="D1" s="1" t="s">
        <v>1</v>
      </c>
      <c r="E1" s="1" t="s">
        <v>2</v>
      </c>
      <c r="F1" s="2" t="s">
        <v>5</v>
      </c>
      <c r="G1" s="3" t="s">
        <v>3</v>
      </c>
    </row>
    <row r="2" spans="1:12" x14ac:dyDescent="0.2">
      <c r="A2" s="5">
        <v>1</v>
      </c>
      <c r="B2" s="7">
        <v>30</v>
      </c>
      <c r="C2" s="7">
        <v>1.9</v>
      </c>
      <c r="D2" s="7">
        <v>1.7</v>
      </c>
      <c r="E2" s="7">
        <v>1.8</v>
      </c>
      <c r="F2" s="4">
        <f>AVERAGE(C2:E2)</f>
        <v>1.7999999999999998</v>
      </c>
      <c r="G2" s="4">
        <f>F2-$B$9</f>
        <v>1.7999999999999998</v>
      </c>
      <c r="I2" t="s">
        <v>8</v>
      </c>
    </row>
    <row r="3" spans="1:12" x14ac:dyDescent="0.2">
      <c r="A3" s="5">
        <v>2</v>
      </c>
      <c r="B3" s="7">
        <v>40</v>
      </c>
      <c r="C3" s="7">
        <v>2.4</v>
      </c>
      <c r="D3" s="7">
        <v>2.5</v>
      </c>
      <c r="E3" s="7">
        <v>2.4</v>
      </c>
      <c r="F3" s="4">
        <f t="shared" ref="F3:F6" si="0">AVERAGE(C3:E3)</f>
        <v>2.4333333333333336</v>
      </c>
      <c r="G3" s="4">
        <f t="shared" ref="G3:G6" si="1">F3-$B$9</f>
        <v>2.4333333333333336</v>
      </c>
      <c r="H3" s="9" t="s">
        <v>11</v>
      </c>
      <c r="I3" s="1">
        <f t="array" ref="I3:J7">LINEST(G2:G6,B2:B6,1,1)</f>
        <v>7.0203252032520341E-2</v>
      </c>
      <c r="J3" s="1">
        <v>-0.37926829268292739</v>
      </c>
      <c r="K3" s="8" t="s">
        <v>13</v>
      </c>
      <c r="L3" s="8"/>
    </row>
    <row r="4" spans="1:12" x14ac:dyDescent="0.2">
      <c r="A4" s="5">
        <v>3</v>
      </c>
      <c r="B4" s="7">
        <v>60</v>
      </c>
      <c r="C4" s="7">
        <v>3.8</v>
      </c>
      <c r="D4" s="7">
        <v>3.7</v>
      </c>
      <c r="E4" s="7">
        <v>3.7</v>
      </c>
      <c r="F4" s="4">
        <f t="shared" si="0"/>
        <v>3.7333333333333329</v>
      </c>
      <c r="G4" s="4">
        <f t="shared" si="1"/>
        <v>3.7333333333333329</v>
      </c>
      <c r="H4" s="9" t="s">
        <v>12</v>
      </c>
      <c r="I4" s="1">
        <v>1.7094128316624971E-3</v>
      </c>
      <c r="J4" s="1">
        <v>0.11467089879623245</v>
      </c>
      <c r="K4" s="8" t="s">
        <v>14</v>
      </c>
    </row>
    <row r="5" spans="1:12" x14ac:dyDescent="0.2">
      <c r="A5" s="5">
        <v>4</v>
      </c>
      <c r="B5" s="7">
        <v>80</v>
      </c>
      <c r="C5" s="7">
        <v>5.2</v>
      </c>
      <c r="D5" s="7">
        <v>5</v>
      </c>
      <c r="E5" s="7">
        <v>5.3</v>
      </c>
      <c r="F5" s="4">
        <f t="shared" si="0"/>
        <v>5.166666666666667</v>
      </c>
      <c r="G5" s="4">
        <f t="shared" si="1"/>
        <v>5.166666666666667</v>
      </c>
      <c r="I5" s="1">
        <v>0.99822446628561023</v>
      </c>
      <c r="J5" s="1">
        <v>9.7900268188048728E-2</v>
      </c>
    </row>
    <row r="6" spans="1:12" x14ac:dyDescent="0.2">
      <c r="A6" s="5">
        <v>5</v>
      </c>
      <c r="B6" s="7">
        <v>100</v>
      </c>
      <c r="C6" s="7">
        <v>6.7</v>
      </c>
      <c r="D6" s="7">
        <v>6.6</v>
      </c>
      <c r="E6" s="7">
        <v>6.9</v>
      </c>
      <c r="F6" s="4">
        <f t="shared" si="0"/>
        <v>6.7333333333333343</v>
      </c>
      <c r="G6" s="4">
        <f t="shared" si="1"/>
        <v>6.7333333333333343</v>
      </c>
      <c r="I6" s="1">
        <v>1686.6327992459801</v>
      </c>
      <c r="J6" s="1">
        <v>3</v>
      </c>
    </row>
    <row r="7" spans="1:12" x14ac:dyDescent="0.2">
      <c r="A7" s="11"/>
      <c r="B7" s="11"/>
      <c r="C7" s="11"/>
      <c r="D7" s="11"/>
      <c r="E7" s="11"/>
      <c r="F7" s="10"/>
      <c r="G7" s="10"/>
      <c r="I7" s="1">
        <v>16.165468834688355</v>
      </c>
      <c r="J7" s="1">
        <v>2.8753387533875595E-2</v>
      </c>
    </row>
    <row r="9" spans="1:12" ht="17" x14ac:dyDescent="0.25">
      <c r="A9" s="2" t="s">
        <v>6</v>
      </c>
      <c r="B9" s="7">
        <v>0</v>
      </c>
    </row>
    <row r="10" spans="1:12" x14ac:dyDescent="0.2">
      <c r="A10" s="1" t="s">
        <v>7</v>
      </c>
      <c r="B10" s="7">
        <v>0.1</v>
      </c>
    </row>
    <row r="11" spans="1:12" x14ac:dyDescent="0.2">
      <c r="A11" s="1" t="s">
        <v>9</v>
      </c>
      <c r="B11" s="7">
        <v>22</v>
      </c>
    </row>
    <row r="14" spans="1:12" ht="17" x14ac:dyDescent="0.25">
      <c r="A14" s="12" t="s">
        <v>15</v>
      </c>
      <c r="B14" s="1">
        <f>TINV(0.05,3)*I4</f>
        <v>5.4401145503288773E-3</v>
      </c>
    </row>
    <row r="15" spans="1:12" ht="17" x14ac:dyDescent="0.25">
      <c r="A15" s="12" t="s">
        <v>16</v>
      </c>
      <c r="B15" s="1">
        <f>TINV(0.05,3)*J4</f>
        <v>0.36493397819763207</v>
      </c>
    </row>
    <row r="16" spans="1:12" x14ac:dyDescent="0.2">
      <c r="A16" s="1" t="s">
        <v>17</v>
      </c>
      <c r="B16" s="1">
        <f>ABS(I3/B10)*B14+ABS(-I3/(B10^2))*0.005</f>
        <v>3.8920763344885353E-2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Filip Hlubík</cp:lastModifiedBy>
  <dcterms:created xsi:type="dcterms:W3CDTF">2022-08-08T06:50:29Z</dcterms:created>
  <dcterms:modified xsi:type="dcterms:W3CDTF">2023-11-16T17:51:16Z</dcterms:modified>
</cp:coreProperties>
</file>