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lubik03/Documents/fyzikala labaky/"/>
    </mc:Choice>
  </mc:AlternateContent>
  <xr:revisionPtr revIDLastSave="0" documentId="13_ncr:1_{315FABB0-506C-4C40-9C9A-7A9F3E700F7B}" xr6:coauthVersionLast="47" xr6:coauthVersionMax="47" xr10:uidLastSave="{00000000-0000-0000-0000-000000000000}"/>
  <bookViews>
    <workbookView minimized="1" xWindow="0" yWindow="500" windowWidth="28800" windowHeight="1610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24" i="1"/>
  <c r="J4" i="1" l="1"/>
  <c r="J24" i="1" l="1"/>
  <c r="J16" i="1"/>
  <c r="I4" i="1"/>
  <c r="F8" i="1" s="1"/>
  <c r="B23" i="1" l="1"/>
  <c r="B15" i="1"/>
  <c r="K16" i="1" l="1"/>
  <c r="I16" i="1"/>
  <c r="K24" i="1"/>
  <c r="I24" i="1"/>
</calcChain>
</file>

<file path=xl/sharedStrings.xml><?xml version="1.0" encoding="utf-8"?>
<sst xmlns="http://schemas.openxmlformats.org/spreadsheetml/2006/main" count="37" uniqueCount="26">
  <si>
    <r>
      <t>m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)/g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</si>
  <si>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charset val="238"/>
        <scheme val="minor"/>
      </rPr>
      <t>sol</t>
    </r>
    <r>
      <rPr>
        <i/>
        <sz val="11"/>
        <color theme="1"/>
        <rFont val="Calibri"/>
        <family val="2"/>
        <charset val="238"/>
        <scheme val="minor"/>
      </rPr>
      <t>H</t>
    </r>
    <r>
      <rPr>
        <strike/>
        <vertAlign val="superscript"/>
        <sz val="10"/>
        <color theme="1"/>
        <rFont val="Wingdings"/>
        <charset val="2"/>
      </rPr>
      <t>¡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)/J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</si>
  <si>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/K (počiatočná teplota)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</si>
  <si>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>/K (konečná teplota)</t>
    </r>
  </si>
  <si>
    <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/J K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</si>
  <si>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t>Vzorka 1</t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</si>
  <si>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T</t>
    </r>
    <r>
      <rPr>
        <vertAlign val="subscript"/>
        <sz val="11"/>
        <color theme="1"/>
        <rFont val="Calibri"/>
        <family val="2"/>
        <charset val="238"/>
        <scheme val="minor"/>
      </rPr>
      <t>kal</t>
    </r>
    <r>
      <rPr>
        <sz val="11"/>
        <color theme="1"/>
        <rFont val="Calibri"/>
        <family val="2"/>
        <charset val="238"/>
        <scheme val="minor"/>
      </rPr>
      <t>/K</t>
    </r>
  </si>
  <si>
    <r>
      <t>m</t>
    </r>
    <r>
      <rPr>
        <sz val="11"/>
        <color theme="1"/>
        <rFont val="Calibri"/>
        <family val="2"/>
        <charset val="238"/>
        <scheme val="minor"/>
      </rPr>
      <t>(1)/g</t>
    </r>
  </si>
  <si>
    <r>
      <t>M</t>
    </r>
    <r>
      <rPr>
        <sz val="11"/>
        <color theme="1"/>
        <rFont val="Calibri"/>
        <family val="2"/>
        <charset val="238"/>
        <scheme val="minor"/>
      </rPr>
      <t>(1)/g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</si>
  <si>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)/g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</si>
  <si>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charset val="238"/>
        <scheme val="minor"/>
      </rPr>
      <t>sol</t>
    </r>
    <r>
      <rPr>
        <i/>
        <sz val="11"/>
        <color theme="1"/>
        <rFont val="Calibri"/>
        <family val="2"/>
        <charset val="238"/>
        <scheme val="minor"/>
      </rPr>
      <t>H</t>
    </r>
    <r>
      <rPr>
        <strike/>
        <vertAlign val="superscript"/>
        <sz val="10"/>
        <color theme="1"/>
        <rFont val="Wingdings"/>
        <charset val="2"/>
      </rPr>
      <t>¡</t>
    </r>
    <r>
      <rPr>
        <sz val="11"/>
        <color theme="1"/>
        <rFont val="Calibri"/>
        <family val="2"/>
        <charset val="238"/>
        <scheme val="minor"/>
      </rPr>
      <t>(1)/J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</si>
  <si>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t>Vzorka 2</t>
  </si>
  <si>
    <r>
      <t>m</t>
    </r>
    <r>
      <rPr>
        <sz val="11"/>
        <color theme="1"/>
        <rFont val="Calibri"/>
        <family val="2"/>
        <charset val="238"/>
        <scheme val="minor"/>
      </rPr>
      <t>(2)/g</t>
    </r>
  </si>
  <si>
    <r>
      <t>M</t>
    </r>
    <r>
      <rPr>
        <sz val="11"/>
        <color theme="1"/>
        <rFont val="Calibri"/>
        <family val="2"/>
        <charset val="238"/>
        <scheme val="minor"/>
      </rPr>
      <t>(2)/g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</si>
  <si>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charset val="238"/>
        <scheme val="minor"/>
      </rPr>
      <t>sol</t>
    </r>
    <r>
      <rPr>
        <i/>
        <sz val="11"/>
        <color theme="1"/>
        <rFont val="Calibri"/>
        <family val="2"/>
        <charset val="238"/>
        <scheme val="minor"/>
      </rPr>
      <t>H</t>
    </r>
    <r>
      <rPr>
        <strike/>
        <vertAlign val="superscript"/>
        <sz val="10"/>
        <color theme="1"/>
        <rFont val="Wingdings"/>
        <charset val="2"/>
      </rPr>
      <t>¡</t>
    </r>
    <r>
      <rPr>
        <sz val="11"/>
        <color theme="1"/>
        <rFont val="Calibri"/>
        <family val="2"/>
        <charset val="238"/>
        <scheme val="minor"/>
      </rPr>
      <t>(2)/J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</si>
  <si>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t>KNO</t>
    </r>
    <r>
      <rPr>
        <b/>
        <vertAlign val="subscript"/>
        <sz val="11"/>
        <color theme="1"/>
        <rFont val="Calibri"/>
        <family val="2"/>
        <charset val="238"/>
        <scheme val="minor"/>
      </rPr>
      <t>3</t>
    </r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</si>
  <si>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)/g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</si>
  <si>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(</t>
    </r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T</t>
    </r>
    <r>
      <rPr>
        <vertAlign val="subscript"/>
        <sz val="11"/>
        <color theme="1"/>
        <rFont val="Calibri"/>
        <family val="2"/>
        <charset val="238"/>
        <scheme val="minor"/>
      </rPr>
      <t>kal</t>
    </r>
    <r>
      <rPr>
        <sz val="11"/>
        <color theme="1"/>
        <rFont val="Calibri"/>
        <family val="2"/>
        <charset val="238"/>
        <scheme val="minor"/>
      </rPr>
      <t>)/K</t>
    </r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</si>
  <si>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C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/J K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</si>
  <si>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[</t>
    </r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charset val="238"/>
        <scheme val="minor"/>
      </rPr>
      <t>sol</t>
    </r>
    <r>
      <rPr>
        <i/>
        <sz val="11"/>
        <color theme="1"/>
        <rFont val="Calibri"/>
        <family val="2"/>
        <charset val="238"/>
        <scheme val="minor"/>
      </rPr>
      <t>H</t>
    </r>
    <r>
      <rPr>
        <strike/>
        <vertAlign val="superscript"/>
        <sz val="10"/>
        <color theme="1"/>
        <rFont val="Wingdings"/>
        <charset val="2"/>
      </rPr>
      <t>¡</t>
    </r>
    <r>
      <rPr>
        <sz val="11"/>
        <color theme="1"/>
        <rFont val="Calibri"/>
        <family val="2"/>
        <charset val="238"/>
        <scheme val="minor"/>
      </rPr>
      <t>(1)]/J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</si>
  <si>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[</t>
    </r>
    <r>
      <rPr>
        <sz val="11"/>
        <color theme="1"/>
        <rFont val="Symbol"/>
        <family val="1"/>
        <charset val="2"/>
      </rPr>
      <t>D</t>
    </r>
    <r>
      <rPr>
        <vertAlign val="subscript"/>
        <sz val="11"/>
        <color theme="1"/>
        <rFont val="Calibri"/>
        <family val="2"/>
        <charset val="238"/>
        <scheme val="minor"/>
      </rPr>
      <t>sol</t>
    </r>
    <r>
      <rPr>
        <i/>
        <sz val="11"/>
        <color theme="1"/>
        <rFont val="Calibri"/>
        <family val="2"/>
        <charset val="238"/>
        <scheme val="minor"/>
      </rPr>
      <t>H</t>
    </r>
    <r>
      <rPr>
        <strike/>
        <vertAlign val="superscript"/>
        <sz val="10"/>
        <color theme="1"/>
        <rFont val="Wingdings"/>
        <charset val="2"/>
      </rPr>
      <t>¡</t>
    </r>
    <r>
      <rPr>
        <sz val="11"/>
        <color theme="1"/>
        <rFont val="Calibri"/>
        <family val="2"/>
        <charset val="238"/>
        <scheme val="minor"/>
      </rPr>
      <t>(2)]/J mol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</si>
  <si>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)/g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</si>
  <si>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(</t>
    </r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T</t>
    </r>
    <r>
      <rPr>
        <vertAlign val="subscript"/>
        <sz val="11"/>
        <color theme="1"/>
        <rFont val="Calibri"/>
        <family val="2"/>
        <charset val="238"/>
        <scheme val="minor"/>
      </rPr>
      <t>kal</t>
    </r>
    <r>
      <rPr>
        <sz val="11"/>
        <color theme="1"/>
        <rFont val="Calibri"/>
        <family val="2"/>
        <charset val="238"/>
        <scheme val="minor"/>
      </rPr>
      <t>)/K</t>
    </r>
  </si>
  <si>
    <r>
      <rPr>
        <i/>
        <sz val="11"/>
        <color theme="1"/>
        <rFont val="Calibri"/>
        <family val="2"/>
        <charset val="238"/>
        <scheme val="minor"/>
      </rPr>
      <t>dm</t>
    </r>
    <r>
      <rPr>
        <sz val="11"/>
        <color theme="1"/>
        <rFont val="Calibri"/>
        <family val="2"/>
        <charset val="238"/>
        <scheme val="minor"/>
      </rPr>
      <t>(KNO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charset val="238"/>
        <scheme val="minor"/>
      </rPr>
      <t>)/g</t>
    </r>
  </si>
  <si>
    <r>
      <rPr>
        <sz val="11"/>
        <color theme="1"/>
        <rFont val="Calibri"/>
        <family val="2"/>
        <charset val="238"/>
        <scheme val="minor"/>
      </rPr>
      <t>d(</t>
    </r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charset val="238"/>
        <scheme val="minor"/>
      </rPr>
      <t>T</t>
    </r>
    <r>
      <rPr>
        <vertAlign val="subscript"/>
        <sz val="11"/>
        <color theme="1"/>
        <rFont val="Calibri"/>
        <family val="2"/>
        <charset val="238"/>
        <scheme val="minor"/>
      </rPr>
      <t>kal</t>
    </r>
    <r>
      <rPr>
        <sz val="11"/>
        <color theme="1"/>
        <rFont val="Calibri"/>
        <family val="2"/>
        <charset val="238"/>
        <scheme val="minor"/>
      </rPr>
      <t>)/K</t>
    </r>
  </si>
  <si>
    <r>
      <rPr>
        <i/>
        <sz val="11"/>
        <color theme="1"/>
        <rFont val="Calibri"/>
        <family val="2"/>
        <charset val="238"/>
        <scheme val="minor"/>
      </rPr>
      <t>dC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/J K</t>
    </r>
    <r>
      <rPr>
        <vertAlign val="superscript"/>
        <sz val="11"/>
        <color theme="1"/>
        <rFont val="Symbol"/>
        <family val="1"/>
        <charset val="2"/>
      </rPr>
      <t>-</t>
    </r>
    <r>
      <rPr>
        <vertAlign val="superscript"/>
        <sz val="11"/>
        <color theme="1"/>
        <rFont val="Calibri"/>
        <family val="2"/>
        <charset val="238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</si>
</sst>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trike/>
      <vertAlign val="superscript"/>
      <sz val="10"/>
      <color theme="1"/>
      <name val="Wingdings"/>
      <charset val="2"/>
    </font>
    <font>
      <i/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0" fontId="10" fillId="0" borderId="0" xfId="0" applyFont="1"/>
    <xf numFmtId="0" fontId="9" fillId="0" borderId="0" xfId="0" applyFont="1"/>
    <xf numFmtId="0" fontId="12" fillId="0" borderId="1" xfId="0" applyFont="1" applyBorder="1"/>
    <xf numFmtId="0" fontId="12" fillId="0" borderId="1" xfId="1" applyFont="1" applyBorder="1"/>
    <xf numFmtId="0" fontId="6" fillId="0" borderId="1" xfId="1" applyFont="1" applyBorder="1"/>
    <xf numFmtId="0" fontId="12" fillId="0" borderId="0" xfId="1" applyFont="1"/>
    <xf numFmtId="0" fontId="2" fillId="0" borderId="1" xfId="1" applyFont="1" applyBorder="1"/>
    <xf numFmtId="0" fontId="0" fillId="0" borderId="1" xfId="1" applyFont="1" applyBorder="1"/>
  </cellXfs>
  <cellStyles count="2">
    <cellStyle name="Normálna" xfId="0" builtinId="0"/>
    <cellStyle name="Normáln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23.5" bestFit="1" customWidth="1"/>
    <col min="5" max="5" width="18.5" bestFit="1" customWidth="1"/>
    <col min="10" max="10" width="10.5" customWidth="1"/>
  </cols>
  <sheetData>
    <row r="1" spans="1:11" ht="17" x14ac:dyDescent="0.25">
      <c r="A1" s="6" t="s">
        <v>15</v>
      </c>
    </row>
    <row r="2" spans="1:11" ht="17" x14ac:dyDescent="0.25">
      <c r="A2" s="1" t="s">
        <v>0</v>
      </c>
      <c r="B2" s="2">
        <v>8.4250000000000007</v>
      </c>
    </row>
    <row r="3" spans="1:11" ht="18" x14ac:dyDescent="0.25">
      <c r="A3" s="2" t="s">
        <v>9</v>
      </c>
      <c r="B3" s="4">
        <v>101.1</v>
      </c>
      <c r="I3" s="8" t="s">
        <v>21</v>
      </c>
      <c r="J3" s="9" t="s">
        <v>22</v>
      </c>
      <c r="K3" s="10"/>
    </row>
    <row r="4" spans="1:11" ht="18" x14ac:dyDescent="0.25">
      <c r="A4" s="3" t="s">
        <v>1</v>
      </c>
      <c r="B4" s="4">
        <v>36008</v>
      </c>
      <c r="I4" s="2">
        <f>((-B4)/(B7*B3))*F6</f>
        <v>0.29680184635674256</v>
      </c>
      <c r="J4" s="2">
        <f>(B4*B2)/(B3*(B7)^2)*F7</f>
        <v>104.18981481481485</v>
      </c>
    </row>
    <row r="5" spans="1:11" ht="17" x14ac:dyDescent="0.25">
      <c r="A5" s="1" t="s">
        <v>2</v>
      </c>
      <c r="B5" s="2">
        <v>294.55</v>
      </c>
    </row>
    <row r="6" spans="1:11" ht="17" x14ac:dyDescent="0.25">
      <c r="A6" s="1" t="s">
        <v>3</v>
      </c>
      <c r="B6" s="2">
        <v>293.35000000000002</v>
      </c>
      <c r="E6" s="7" t="s">
        <v>16</v>
      </c>
      <c r="F6" s="2">
        <v>1E-3</v>
      </c>
    </row>
    <row r="7" spans="1:11" ht="17" x14ac:dyDescent="0.25">
      <c r="A7" s="3" t="s">
        <v>6</v>
      </c>
      <c r="B7" s="2">
        <v>-1.2</v>
      </c>
      <c r="E7" s="3" t="s">
        <v>17</v>
      </c>
      <c r="F7" s="2">
        <v>0.05</v>
      </c>
    </row>
    <row r="8" spans="1:11" ht="18" x14ac:dyDescent="0.25">
      <c r="A8" s="1" t="s">
        <v>4</v>
      </c>
      <c r="B8" s="2">
        <v>2500.556</v>
      </c>
      <c r="E8" s="7" t="s">
        <v>18</v>
      </c>
      <c r="F8" s="2">
        <f>I4+J4</f>
        <v>104.4866166611716</v>
      </c>
    </row>
    <row r="10" spans="1:11" x14ac:dyDescent="0.2">
      <c r="A10" s="5" t="s">
        <v>5</v>
      </c>
    </row>
    <row r="11" spans="1:11" x14ac:dyDescent="0.2">
      <c r="A11" s="1" t="s">
        <v>7</v>
      </c>
      <c r="B11" s="2">
        <v>7.0747</v>
      </c>
    </row>
    <row r="12" spans="1:11" ht="17" x14ac:dyDescent="0.2">
      <c r="A12" s="1" t="s">
        <v>8</v>
      </c>
      <c r="B12" s="4">
        <v>84.89</v>
      </c>
    </row>
    <row r="13" spans="1:11" ht="17" x14ac:dyDescent="0.25">
      <c r="A13" s="1" t="s">
        <v>2</v>
      </c>
      <c r="B13" s="2">
        <v>294.45</v>
      </c>
    </row>
    <row r="14" spans="1:11" ht="17" x14ac:dyDescent="0.25">
      <c r="A14" s="1" t="s">
        <v>3</v>
      </c>
      <c r="B14" s="2">
        <v>293.85000000000002</v>
      </c>
    </row>
    <row r="15" spans="1:11" ht="18" x14ac:dyDescent="0.25">
      <c r="A15" s="3" t="s">
        <v>6</v>
      </c>
      <c r="B15" s="2">
        <f>B14-B13</f>
        <v>-0.59999999999996589</v>
      </c>
      <c r="E15" s="3" t="s">
        <v>17</v>
      </c>
      <c r="F15" s="2">
        <v>0.05</v>
      </c>
      <c r="I15" s="11" t="s">
        <v>23</v>
      </c>
      <c r="J15" s="12" t="s">
        <v>24</v>
      </c>
      <c r="K15" s="11" t="s">
        <v>25</v>
      </c>
    </row>
    <row r="16" spans="1:11" ht="18" x14ac:dyDescent="0.25">
      <c r="A16" s="3" t="s">
        <v>10</v>
      </c>
      <c r="B16" s="2">
        <v>18002.64</v>
      </c>
      <c r="E16" s="3" t="s">
        <v>19</v>
      </c>
      <c r="F16" s="2">
        <f>I16+J16+K16</f>
        <v>2255.0120741473174</v>
      </c>
      <c r="I16" s="2">
        <f>ABS((-B8*B12*B15)/(B11^2))*F6</f>
        <v>2.5446514976205274</v>
      </c>
      <c r="J16" s="2">
        <f>ABS((-B8*B12)/B11)*F15</f>
        <v>1500.2204958514142</v>
      </c>
      <c r="K16" s="2">
        <f>ABS((-B15*B12)/(B11))*F8</f>
        <v>752.24692679828286</v>
      </c>
    </row>
    <row r="18" spans="1:11" x14ac:dyDescent="0.2">
      <c r="A18" s="5" t="s">
        <v>11</v>
      </c>
    </row>
    <row r="19" spans="1:11" x14ac:dyDescent="0.2">
      <c r="A19" s="1" t="s">
        <v>12</v>
      </c>
      <c r="B19" s="2">
        <v>9.91</v>
      </c>
    </row>
    <row r="20" spans="1:11" ht="17" x14ac:dyDescent="0.2">
      <c r="A20" s="1" t="s">
        <v>13</v>
      </c>
      <c r="B20" s="4">
        <v>119</v>
      </c>
    </row>
    <row r="21" spans="1:11" ht="17" x14ac:dyDescent="0.25">
      <c r="A21" s="1" t="s">
        <v>2</v>
      </c>
      <c r="B21" s="2">
        <v>294.64999999999998</v>
      </c>
    </row>
    <row r="22" spans="1:11" ht="17" x14ac:dyDescent="0.25">
      <c r="A22" s="1" t="s">
        <v>3</v>
      </c>
      <c r="B22" s="2">
        <v>294.05</v>
      </c>
    </row>
    <row r="23" spans="1:11" ht="18" x14ac:dyDescent="0.25">
      <c r="A23" s="3" t="s">
        <v>6</v>
      </c>
      <c r="B23" s="2">
        <f>B22-B21</f>
        <v>-0.59999999999996589</v>
      </c>
      <c r="E23" s="3" t="s">
        <v>17</v>
      </c>
      <c r="F23" s="2">
        <v>0.05</v>
      </c>
      <c r="I23" s="11" t="s">
        <v>23</v>
      </c>
      <c r="J23" s="12" t="s">
        <v>24</v>
      </c>
      <c r="K23" s="11" t="s">
        <v>25</v>
      </c>
    </row>
    <row r="24" spans="1:11" ht="18" x14ac:dyDescent="0.25">
      <c r="A24" s="3" t="s">
        <v>14</v>
      </c>
      <c r="B24" s="2">
        <v>18016.11</v>
      </c>
      <c r="E24" s="3" t="s">
        <v>20</v>
      </c>
      <c r="F24" s="2">
        <f>I24+J24+K24</f>
        <v>2255.9706099375471</v>
      </c>
      <c r="I24" s="2">
        <f>ABS((-B23*B20*B8)/(B19^2))*F6</f>
        <v>1.8179732466058285</v>
      </c>
      <c r="J24" s="2">
        <f>ABS((-B8*B20)/(B19))*F7</f>
        <v>1501.3429061553986</v>
      </c>
      <c r="K24" s="2">
        <f>ABS((-B20*B23)/(B19))*F8</f>
        <v>752.8097305355426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Filip Hlubík</cp:lastModifiedBy>
  <dcterms:created xsi:type="dcterms:W3CDTF">2022-08-08T10:32:13Z</dcterms:created>
  <dcterms:modified xsi:type="dcterms:W3CDTF">2023-10-15T11:25:29Z</dcterms:modified>
</cp:coreProperties>
</file>