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192"/>
  </bookViews>
  <sheets>
    <sheet name="Assignemnts-original" sheetId="9" r:id="rId1"/>
    <sheet name="Assignemnts-original (2)" sheetId="13" r:id="rId2"/>
    <sheet name="Sheet1" sheetId="12" r:id="rId3"/>
    <sheet name="Iteration-LOC" sheetId="10" r:id="rId4"/>
    <sheet name="Final-LOC" sheetId="11" r:id="rId5"/>
  </sheets>
  <calcPr calcId="162913"/>
  <pivotCaches>
    <pivotCache cacheId="0" r:id="rId6"/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8" i="9" l="1"/>
  <c r="D17" i="9"/>
  <c r="L17" i="9" s="1"/>
  <c r="D16" i="9"/>
  <c r="O15" i="9" s="1"/>
  <c r="O15" i="13"/>
  <c r="D15" i="13"/>
  <c r="L15" i="13" s="1"/>
  <c r="O14" i="13"/>
  <c r="D14" i="13"/>
  <c r="L14" i="13" s="1"/>
  <c r="O13" i="13"/>
  <c r="L13" i="13"/>
  <c r="D13" i="13"/>
  <c r="O12" i="13"/>
  <c r="D12" i="13"/>
  <c r="O11" i="13" s="1"/>
  <c r="D11" i="13"/>
  <c r="L11" i="13" s="1"/>
  <c r="O10" i="13"/>
  <c r="D10" i="13"/>
  <c r="L10" i="13" s="1"/>
  <c r="O9" i="13"/>
  <c r="L9" i="13"/>
  <c r="D9" i="13"/>
  <c r="D10" i="9"/>
  <c r="O9" i="9" s="1"/>
  <c r="D11" i="9"/>
  <c r="O10" i="9" s="1"/>
  <c r="D12" i="9"/>
  <c r="L12" i="9" s="1"/>
  <c r="D13" i="9"/>
  <c r="L13" i="9" s="1"/>
  <c r="D14" i="9"/>
  <c r="O13" i="9" s="1"/>
  <c r="D15" i="9"/>
  <c r="O14" i="9" s="1"/>
  <c r="D9" i="9"/>
  <c r="L14" i="9" l="1"/>
  <c r="L16" i="9"/>
  <c r="L11" i="9"/>
  <c r="L15" i="9"/>
  <c r="L12" i="13"/>
  <c r="O12" i="9"/>
  <c r="O11" i="9"/>
  <c r="A12" i="10"/>
  <c r="A13" i="10"/>
  <c r="A14" i="10"/>
  <c r="A15" i="10"/>
  <c r="A11" i="10"/>
  <c r="B12" i="11"/>
  <c r="B13" i="11"/>
  <c r="B14" i="11"/>
  <c r="B15" i="11"/>
  <c r="B11" i="11"/>
  <c r="L10" i="9"/>
  <c r="L9" i="9"/>
</calcChain>
</file>

<file path=xl/sharedStrings.xml><?xml version="1.0" encoding="utf-8"?>
<sst xmlns="http://schemas.openxmlformats.org/spreadsheetml/2006/main" count="290" uniqueCount="84">
  <si>
    <t>SE05407</t>
  </si>
  <si>
    <t>SE05436</t>
  </si>
  <si>
    <t>SE04964</t>
  </si>
  <si>
    <t>SE05725</t>
  </si>
  <si>
    <t>Roll Number</t>
  </si>
  <si>
    <t>Full Name</t>
  </si>
  <si>
    <t>Nguyễn Mạnh Hiếu</t>
  </si>
  <si>
    <t>Đinh Trọng Tuấn</t>
  </si>
  <si>
    <t>Phạm Thanh Tùng</t>
  </si>
  <si>
    <t>Phan Duy Thịnh</t>
  </si>
  <si>
    <t>Team</t>
  </si>
  <si>
    <t>THE APPLICATION DEVELOPMENT PROJECT TOPIC</t>
  </si>
  <si>
    <t>T1</t>
  </si>
  <si>
    <t>T2</t>
  </si>
  <si>
    <t>--</t>
  </si>
  <si>
    <t>Iteration 1</t>
  </si>
  <si>
    <t>Iteration 2</t>
  </si>
  <si>
    <t>Iteration 3</t>
  </si>
  <si>
    <t>Planned Code Iteration</t>
  </si>
  <si>
    <t>Actual Code Iteration</t>
  </si>
  <si>
    <t>Simple</t>
  </si>
  <si>
    <t>Medium</t>
  </si>
  <si>
    <t>Complex</t>
  </si>
  <si>
    <t>Function Name</t>
  </si>
  <si>
    <t>Asssignment Name 1</t>
  </si>
  <si>
    <t>Function Name 1</t>
  </si>
  <si>
    <t>Function Name 2</t>
  </si>
  <si>
    <t>Function Name 3</t>
  </si>
  <si>
    <t>Asssignment Name 2</t>
  </si>
  <si>
    <t>Function Name X</t>
  </si>
  <si>
    <t>Iteration Source Code Comments</t>
  </si>
  <si>
    <t>Final Source Code Comments</t>
  </si>
  <si>
    <t>High</t>
  </si>
  <si>
    <t>Low</t>
  </si>
  <si>
    <t>Row Labels</t>
  </si>
  <si>
    <t>Grand Total</t>
  </si>
  <si>
    <t>Column Labels</t>
  </si>
  <si>
    <t>STUDENT ASSIGNMENTS</t>
  </si>
  <si>
    <t>ACTUAL FINAL LOC FOR EACH STUDENT</t>
  </si>
  <si>
    <t>T3</t>
  </si>
  <si>
    <t>Function Name Y</t>
  </si>
  <si>
    <t>Function Name Z</t>
  </si>
  <si>
    <t>ACTUAL ITERATION LOC FOR EACH STUDENT</t>
  </si>
  <si>
    <t>Assignment Name</t>
  </si>
  <si>
    <t>Detailed Student LOC Evaluation</t>
  </si>
  <si>
    <t>Iteration LOC</t>
  </si>
  <si>
    <t>Function LOC</t>
  </si>
  <si>
    <t>Final LOC</t>
  </si>
  <si>
    <t>Iteration Code Quality</t>
  </si>
  <si>
    <t>Final Code Quality</t>
  </si>
  <si>
    <t>Function Complexity</t>
  </si>
  <si>
    <t>Sum of Iteration LOC</t>
  </si>
  <si>
    <t>Sum of Final LOC</t>
  </si>
  <si>
    <t>Student Name</t>
  </si>
  <si>
    <t>GameStore</t>
  </si>
  <si>
    <t>SE150679</t>
  </si>
  <si>
    <t>Huỳnh Chí Cường</t>
  </si>
  <si>
    <t>SE150623</t>
  </si>
  <si>
    <t>Phan Thiên Ân</t>
  </si>
  <si>
    <t>SE150674</t>
  </si>
  <si>
    <t>Võ Chí Cường</t>
  </si>
  <si>
    <t>SE140461</t>
  </si>
  <si>
    <t>Nguyễn Quang Minh</t>
  </si>
  <si>
    <t>SE63160</t>
  </si>
  <si>
    <t>Phạm Quang Quý</t>
  </si>
  <si>
    <t>T5</t>
  </si>
  <si>
    <t>Function Login</t>
  </si>
  <si>
    <t>Function Register</t>
  </si>
  <si>
    <t>Function Filter</t>
  </si>
  <si>
    <t>Function AddPoduct</t>
  </si>
  <si>
    <t>Function BuyProduct</t>
  </si>
  <si>
    <t>Function Search</t>
  </si>
  <si>
    <t>Function ResetPass</t>
  </si>
  <si>
    <t>Function ForgotPass</t>
  </si>
  <si>
    <t>Function Paging</t>
  </si>
  <si>
    <t>render to shoping</t>
  </si>
  <si>
    <t>dashboard</t>
  </si>
  <si>
    <t>paypal</t>
  </si>
  <si>
    <t>contact</t>
  </si>
  <si>
    <t>search product by admin</t>
  </si>
  <si>
    <t>render contact</t>
  </si>
  <si>
    <t>simple</t>
  </si>
  <si>
    <t>complex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</si>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</sst>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.0_);_(* \(#,##0.0\);_(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b/>
      <sz val="15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i/>
      <sz val="15"/>
      <color rgb="FF000000"/>
      <name val="Arial"/>
      <family val="2"/>
    </font>
    <font>
      <b/>
      <i/>
      <sz val="14"/>
      <color rgb="FF000000"/>
      <name val="Arial"/>
      <family val="2"/>
    </font>
    <font>
      <b/>
      <sz val="11"/>
      <color rgb="FF3F3F76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rgb="FFFF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/>
      <top style="thin">
        <color rgb="FF7F7F7F"/>
      </top>
      <bottom style="thin">
        <color rgb="FF7F7F7F"/>
      </bottom>
      <diagonal/>
    </border>
  </borders>
  <cellStyleXfs count="4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2" applyNumberFormat="0" applyAlignment="0" applyProtection="0"/>
    <xf numFmtId="0" fontId="12" fillId="0" borderId="7" applyNumberFormat="0" applyFill="0" applyAlignment="0" applyProtection="0"/>
    <xf numFmtId="0" fontId="13" fillId="31" borderId="0" applyNumberFormat="0" applyBorder="0" applyAlignment="0" applyProtection="0"/>
    <xf numFmtId="0" fontId="1" fillId="0" borderId="0"/>
    <xf numFmtId="0" fontId="1" fillId="0" borderId="0"/>
    <xf numFmtId="0" fontId="1" fillId="32" borderId="8" applyNumberFormat="0" applyFont="0" applyAlignment="0" applyProtection="0"/>
    <xf numFmtId="0" fontId="14" fillId="27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18" fillId="33" borderId="1" xfId="0" applyFont="1" applyFill="1" applyBorder="1" applyAlignment="1"/>
    <xf numFmtId="0" fontId="0" fillId="0" borderId="0" xfId="0" applyAlignment="1">
      <alignment horizontal="center"/>
    </xf>
    <xf numFmtId="0" fontId="20" fillId="0" borderId="0" xfId="0" applyFont="1" applyAlignment="1">
      <alignment horizontal="center" vertical="center"/>
    </xf>
    <xf numFmtId="0" fontId="21" fillId="0" borderId="0" xfId="0" applyFont="1"/>
    <xf numFmtId="0" fontId="16" fillId="34" borderId="1" xfId="0" applyFont="1" applyFill="1" applyBorder="1" applyAlignment="1">
      <alignment horizontal="left" vertical="center" wrapText="1"/>
    </xf>
    <xf numFmtId="0" fontId="22" fillId="0" borderId="0" xfId="0" applyFont="1" applyAlignment="1">
      <alignment horizontal="center" vertical="center"/>
    </xf>
    <xf numFmtId="0" fontId="18" fillId="33" borderId="1" xfId="0" quotePrefix="1" applyFont="1" applyFill="1" applyBorder="1" applyAlignment="1"/>
    <xf numFmtId="0" fontId="16" fillId="34" borderId="1" xfId="0" applyFont="1" applyFill="1" applyBorder="1" applyAlignment="1">
      <alignment vertical="center" wrapText="1"/>
    </xf>
    <xf numFmtId="164" fontId="16" fillId="0" borderId="1" xfId="28" applyNumberFormat="1" applyFont="1" applyFill="1" applyBorder="1" applyAlignment="1">
      <alignment horizontal="left"/>
    </xf>
    <xf numFmtId="0" fontId="19" fillId="34" borderId="1" xfId="39" quotePrefix="1" applyFont="1" applyFill="1" applyBorder="1" applyAlignment="1">
      <alignment horizontal="left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3" fillId="0" borderId="0" xfId="0" applyFont="1" applyAlignment="1">
      <alignment horizontal="center" vertical="center"/>
    </xf>
    <xf numFmtId="0" fontId="16" fillId="36" borderId="11" xfId="0" applyFont="1" applyFill="1" applyBorder="1"/>
    <xf numFmtId="0" fontId="18" fillId="33" borderId="0" xfId="0" quotePrefix="1" applyFont="1" applyFill="1" applyBorder="1" applyAlignment="1"/>
    <xf numFmtId="1" fontId="19" fillId="35" borderId="1" xfId="45" applyNumberFormat="1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11" fillId="37" borderId="2" xfId="35" applyFill="1" applyAlignment="1"/>
    <xf numFmtId="1" fontId="11" fillId="37" borderId="2" xfId="35" applyNumberFormat="1" applyFill="1" applyAlignment="1">
      <alignment horizontal="right"/>
    </xf>
    <xf numFmtId="164" fontId="11" fillId="37" borderId="2" xfId="35" applyNumberFormat="1" applyFill="1" applyAlignment="1">
      <alignment horizontal="left"/>
    </xf>
    <xf numFmtId="0" fontId="11" fillId="37" borderId="2" xfId="35" applyFill="1" applyAlignment="1">
      <alignment horizontal="left"/>
    </xf>
    <xf numFmtId="0" fontId="11" fillId="37" borderId="2" xfId="35" quotePrefix="1" applyFill="1" applyAlignment="1"/>
    <xf numFmtId="0" fontId="11" fillId="37" borderId="2" xfId="35" applyFill="1"/>
    <xf numFmtId="0" fontId="24" fillId="30" borderId="2" xfId="35" applyFont="1" applyAlignment="1">
      <alignment horizontal="left" vertical="center"/>
    </xf>
    <xf numFmtId="0" fontId="24" fillId="30" borderId="2" xfId="35" applyFont="1" applyAlignment="1">
      <alignment vertical="center"/>
    </xf>
    <xf numFmtId="0" fontId="24" fillId="30" borderId="2" xfId="35" quotePrefix="1" applyFont="1" applyAlignment="1">
      <alignment horizontal="left" vertical="center"/>
    </xf>
    <xf numFmtId="0" fontId="11" fillId="37" borderId="12" xfId="35" applyFill="1" applyBorder="1"/>
    <xf numFmtId="0" fontId="11" fillId="37" borderId="13" xfId="35" applyFill="1" applyBorder="1" applyAlignment="1"/>
    <xf numFmtId="0" fontId="11" fillId="37" borderId="14" xfId="35" applyFill="1" applyBorder="1" applyAlignment="1"/>
    <xf numFmtId="0" fontId="11" fillId="37" borderId="1" xfId="35" applyFill="1" applyBorder="1"/>
    <xf numFmtId="0" fontId="11" fillId="37" borderId="15" xfId="35" applyFill="1" applyBorder="1" applyAlignment="1"/>
    <xf numFmtId="0" fontId="11" fillId="37" borderId="14" xfId="35" applyFill="1" applyBorder="1"/>
    <xf numFmtId="0" fontId="0" fillId="0" borderId="1" xfId="0" applyBorder="1"/>
    <xf numFmtId="0" fontId="11" fillId="37" borderId="0" xfId="35" applyFill="1" applyBorder="1" applyAlignment="1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3 2" xfId="38"/>
    <cellStyle name="Normal 5" xfId="39"/>
    <cellStyle name="Note" xfId="40" builtinId="10" customBuiltin="1"/>
    <cellStyle name="Output" xfId="41" builtinId="21" customBuiltin="1"/>
    <cellStyle name="Percent" xfId="45" builtinId="5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1394433</xdr:colOff>
      <xdr:row>0</xdr:row>
      <xdr:rowOff>0</xdr:rowOff>
    </xdr:from>
    <xdr:to>
      <xdr:col>8</xdr:col>
      <xdr:colOff>262979</xdr:colOff>
      <xdr:row>4</xdr:row>
      <xdr:rowOff>0</xdr:rowOff>
    </xdr:to>
    <xdr:pic>
      <xdr:nvPicPr>
        <xdr:cNvPr id="2" name="Picture 3" descr="2017-FPTU-L-01">
          <a:extLst>
            <a:ext uri="{FF2B5EF4-FFF2-40B4-BE49-F238E27FC236}">
              <a16:creationId xmlns:a16="http://schemas.microsoft.com/office/drawing/2014/main" id="{95D34C4D-772B-844D-B323-B6D941DCC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9978" y="0"/>
          <a:ext cx="5334001" cy="7850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1394433</xdr:colOff>
      <xdr:row>0</xdr:row>
      <xdr:rowOff>0</xdr:rowOff>
    </xdr:from>
    <xdr:to>
      <xdr:col>8</xdr:col>
      <xdr:colOff>262979</xdr:colOff>
      <xdr:row>4</xdr:row>
      <xdr:rowOff>0</xdr:rowOff>
    </xdr:to>
    <xdr:pic>
      <xdr:nvPicPr>
        <xdr:cNvPr id="2" name="Picture 3" descr="2017-FPTU-L-01">
          <a:extLst>
            <a:ext uri="{FF2B5EF4-FFF2-40B4-BE49-F238E27FC236}">
              <a16:creationId xmlns:a16="http://schemas.microsoft.com/office/drawing/2014/main" id="{0FFAEF5E-BF66-4A71-8FFF-925C33AF1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3608" y="0"/>
          <a:ext cx="4440671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1116187</xdr:colOff>
      <xdr:row>0</xdr:row>
      <xdr:rowOff>0</xdr:rowOff>
    </xdr:from>
    <xdr:to>
      <xdr:col>4</xdr:col>
      <xdr:colOff>671688</xdr:colOff>
      <xdr:row>4</xdr:row>
      <xdr:rowOff>0</xdr:rowOff>
    </xdr:to>
    <xdr:pic>
      <xdr:nvPicPr>
        <xdr:cNvPr id="2" name="Picture 3" descr="2017-FPTU-L-01">
          <a:extLst>
            <a:ext uri="{FF2B5EF4-FFF2-40B4-BE49-F238E27FC236}">
              <a16:creationId xmlns:a16="http://schemas.microsoft.com/office/drawing/2014/main" id="{02F64F36-CA0E-EC4F-98D9-A81AFB89C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6187" y="0"/>
          <a:ext cx="3695701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760587</xdr:colOff>
      <xdr:row>0</xdr:row>
      <xdr:rowOff>0</xdr:rowOff>
    </xdr:from>
    <xdr:to>
      <xdr:col>6</xdr:col>
      <xdr:colOff>228600</xdr:colOff>
      <xdr:row>4</xdr:row>
      <xdr:rowOff>25400</xdr:rowOff>
    </xdr:to>
    <xdr:pic>
      <xdr:nvPicPr>
        <xdr:cNvPr id="2" name="Picture 3" descr="2017-FPTU-L-01">
          <a:extLst>
            <a:ext uri="{FF2B5EF4-FFF2-40B4-BE49-F238E27FC236}">
              <a16:creationId xmlns:a16="http://schemas.microsoft.com/office/drawing/2014/main" id="{6BBB56D7-658B-3B4B-B6CA-46A0378AF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0587" y="0"/>
          <a:ext cx="3049413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ienNT" refreshedDate="44316.897078587965" createdVersion="7" refreshedVersion="7" minRefreshableVersion="3" recordCount="7">
  <cacheSource type="worksheet">
    <worksheetSource ref="A8:L15" sheet="Assignemnts-original"/>
  </cacheSource>
  <cacheFields count="12">
    <cacheField name="Function Name" numFmtId="0">
      <sharedItems/>
    </cacheField>
    <cacheField name="Assignment Name" numFmtId="0">
      <sharedItems/>
    </cacheField>
    <cacheField name="Function Complexity" numFmtId="0">
      <sharedItems/>
    </cacheField>
    <cacheField name="Function LOC" numFmtId="1">
      <sharedItems containsSemiMixedTypes="0" containsString="0" containsNumber="1" containsInteger="1" minValue="60" maxValue="180"/>
    </cacheField>
    <cacheField name="Planned Code Iteration" numFmtId="164">
      <sharedItems/>
    </cacheField>
    <cacheField name="Roll Number" numFmtId="0">
      <sharedItems count="5">
        <s v="SE05407"/>
        <s v="SE05436"/>
        <s v="SE04964"/>
        <s v="SE05725"/>
        <s v="--"/>
      </sharedItems>
    </cacheField>
    <cacheField name="Full Name" numFmtId="0">
      <sharedItems/>
    </cacheField>
    <cacheField name="Team" numFmtId="0">
      <sharedItems containsBlank="1"/>
    </cacheField>
    <cacheField name="Actual Code Iteration" numFmtId="164">
      <sharedItems count="3">
        <s v="Iteration 1"/>
        <s v="Iteration 2"/>
        <s v="Iteration 3"/>
      </sharedItems>
    </cacheField>
    <cacheField name="Iteration Code Quality" numFmtId="0">
      <sharedItems/>
    </cacheField>
    <cacheField name="Iteration Source Code Comments" numFmtId="0">
      <sharedItems containsNonDate="0" containsString="0" containsBlank="1"/>
    </cacheField>
    <cacheField name="Iteration LOC" numFmtId="1">
      <sharedItems containsSemiMixedTypes="0" containsString="0" containsNumber="1" containsInteger="1" minValue="45" maxValue="1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KienNT" refreshedDate="44316.897422453701" createdVersion="7" refreshedVersion="7" minRefreshableVersion="3" recordCount="7">
  <cacheSource type="worksheet">
    <worksheetSource ref="F8:O15" sheet="Assignemnts-original"/>
  </cacheSource>
  <cacheFields count="10">
    <cacheField name="Roll Number" numFmtId="0">
      <sharedItems count="5">
        <s v="SE05407"/>
        <s v="SE05436"/>
        <s v="SE04964"/>
        <s v="SE05725"/>
        <s v="--"/>
      </sharedItems>
    </cacheField>
    <cacheField name="Full Name" numFmtId="0">
      <sharedItems/>
    </cacheField>
    <cacheField name="Team" numFmtId="0">
      <sharedItems containsBlank="1"/>
    </cacheField>
    <cacheField name="Actual Code Iteration" numFmtId="164">
      <sharedItems/>
    </cacheField>
    <cacheField name="Iteration Code Quality" numFmtId="0">
      <sharedItems/>
    </cacheField>
    <cacheField name="Iteration Source Code Comments" numFmtId="0">
      <sharedItems containsNonDate="0" containsString="0" containsBlank="1"/>
    </cacheField>
    <cacheField name="Iteration LOC" numFmtId="1">
      <sharedItems containsSemiMixedTypes="0" containsString="0" containsNumber="1" containsInteger="1" minValue="45" maxValue="180"/>
    </cacheField>
    <cacheField name="Final Code Quality" numFmtId="0">
      <sharedItems/>
    </cacheField>
    <cacheField name="Final Source Code Comments" numFmtId="0">
      <sharedItems containsNonDate="0" containsString="0" containsBlank="1"/>
    </cacheField>
    <cacheField name="Final LOC" numFmtId="1">
      <sharedItems containsSemiMixedTypes="0" containsString="0" containsNumber="1" containsInteger="1" minValue="45" maxValue="180" count="4">
        <n v="45"/>
        <n v="90"/>
        <n v="135"/>
        <n v="18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s v="Function Name 1"/>
    <s v="Asssignment Name 1"/>
    <s v="Simple"/>
    <n v="60"/>
    <s v="Iteration 1"/>
    <x v="0"/>
    <s v="Nguyễn Mạnh Hiếu"/>
    <s v="T1"/>
    <x v="0"/>
    <s v="High"/>
    <m/>
    <n v="60"/>
  </r>
  <r>
    <s v="Function Name 2"/>
    <s v="Asssignment Name 1"/>
    <s v="Medium"/>
    <n v="120"/>
    <s v="Iteration 2"/>
    <x v="1"/>
    <s v="Đinh Trọng Tuấn"/>
    <s v="T2"/>
    <x v="1"/>
    <s v="Low"/>
    <m/>
    <n v="60"/>
  </r>
  <r>
    <s v="Function Name 3"/>
    <s v="Asssignment Name 1"/>
    <s v="Complex"/>
    <n v="180"/>
    <s v="Iteration 3"/>
    <x v="2"/>
    <s v="Phạm Thanh Tùng"/>
    <s v="T2"/>
    <x v="2"/>
    <s v="Medium"/>
    <m/>
    <n v="135"/>
  </r>
  <r>
    <s v="Function Name X"/>
    <s v="Asssignment Name 2"/>
    <s v="Medium"/>
    <n v="120"/>
    <s v="Iteration 1"/>
    <x v="3"/>
    <s v="Phan Duy Thịnh"/>
    <s v="T3"/>
    <x v="0"/>
    <s v="Medium"/>
    <m/>
    <n v="90"/>
  </r>
  <r>
    <s v="Function Name Y"/>
    <s v="Asssignment Name 2"/>
    <s v="Complex"/>
    <n v="180"/>
    <s v="Iteration 2"/>
    <x v="0"/>
    <s v="Nguyễn Mạnh Hiếu"/>
    <s v="T1"/>
    <x v="1"/>
    <s v="Medium"/>
    <m/>
    <n v="135"/>
  </r>
  <r>
    <s v="Function Name Z"/>
    <s v="Asssignment Name 2"/>
    <s v="Complex"/>
    <n v="180"/>
    <s v="Iteration 2"/>
    <x v="0"/>
    <s v="Nguyễn Mạnh Hiếu"/>
    <s v="T1"/>
    <x v="2"/>
    <s v="High"/>
    <m/>
    <n v="180"/>
  </r>
  <r>
    <s v="--"/>
    <s v="--"/>
    <s v="Simple"/>
    <n v="60"/>
    <s v="Iteration 1"/>
    <x v="4"/>
    <s v="--"/>
    <m/>
    <x v="0"/>
    <s v="Medium"/>
    <m/>
    <n v="4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x v="0"/>
    <s v="Nguyễn Mạnh Hiếu"/>
    <s v="T1"/>
    <s v="Iteration 1"/>
    <s v="High"/>
    <m/>
    <n v="60"/>
    <s v="Medium"/>
    <m/>
    <x v="0"/>
  </r>
  <r>
    <x v="1"/>
    <s v="Đinh Trọng Tuấn"/>
    <s v="T2"/>
    <s v="Iteration 2"/>
    <s v="Low"/>
    <m/>
    <n v="60"/>
    <s v="Medium"/>
    <m/>
    <x v="1"/>
  </r>
  <r>
    <x v="2"/>
    <s v="Phạm Thanh Tùng"/>
    <s v="T2"/>
    <s v="Iteration 3"/>
    <s v="Medium"/>
    <m/>
    <n v="135"/>
    <s v="Medium"/>
    <m/>
    <x v="2"/>
  </r>
  <r>
    <x v="3"/>
    <s v="Phan Duy Thịnh"/>
    <s v="T3"/>
    <s v="Iteration 1"/>
    <s v="Medium"/>
    <m/>
    <n v="90"/>
    <s v="Medium"/>
    <m/>
    <x v="1"/>
  </r>
  <r>
    <x v="0"/>
    <s v="Nguyễn Mạnh Hiếu"/>
    <s v="T1"/>
    <s v="Iteration 2"/>
    <s v="Medium"/>
    <m/>
    <n v="135"/>
    <s v="Medium"/>
    <m/>
    <x v="2"/>
  </r>
  <r>
    <x v="0"/>
    <s v="Nguyễn Mạnh Hiếu"/>
    <s v="T1"/>
    <s v="Iteration 3"/>
    <s v="High"/>
    <m/>
    <n v="180"/>
    <s v="High"/>
    <m/>
    <x v="3"/>
  </r>
  <r>
    <x v="4"/>
    <s v="--"/>
    <m/>
    <s v="Iteration 1"/>
    <s v="Medium"/>
    <m/>
    <n v="45"/>
    <s v="Medium"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9:F16" firstHeaderRow="1" firstDataRow="2" firstDataCol="1"/>
  <pivotFields count="12">
    <pivotField showAll="0"/>
    <pivotField showAll="0"/>
    <pivotField showAll="0"/>
    <pivotField numFmtId="1" showAll="0"/>
    <pivotField showAll="0"/>
    <pivotField axis="axisRow" showAll="0">
      <items count="6">
        <item x="4"/>
        <item x="2"/>
        <item x="0"/>
        <item x="1"/>
        <item x="3"/>
        <item t="default"/>
      </items>
    </pivotField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/>
    <pivotField dataField="1" numFmtId="1"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8"/>
  </colFields>
  <colItems count="4">
    <i>
      <x/>
    </i>
    <i>
      <x v="1"/>
    </i>
    <i>
      <x v="2"/>
    </i>
    <i t="grand">
      <x/>
    </i>
  </colItems>
  <dataFields count="1">
    <dataField name="Sum of Iteration LOC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C10:D16" firstHeaderRow="1" firstDataRow="1" firstDataCol="1"/>
  <pivotFields count="10">
    <pivotField axis="axisRow" showAll="0">
      <items count="6">
        <item x="4"/>
        <item x="2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numFmtId="1" showAll="0"/>
    <pivotField showAll="0"/>
    <pivotField showAll="0"/>
    <pivotField dataField="1" numFmtId="1" showAll="0">
      <items count="5">
        <item x="0"/>
        <item x="1"/>
        <item x="2"/>
        <item x="3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Final LOC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P25"/>
  <sheetViews>
    <sheetView showGridLines="0" tabSelected="1" topLeftCell="B7" zoomScale="110" zoomScaleNormal="110" workbookViewId="0">
      <selection activeCell="P22" sqref="P22"/>
    </sheetView>
  </sheetViews>
  <sheetFormatPr defaultColWidth="11.44140625" defaultRowHeight="14.4" outlineLevelCol="1" x14ac:dyDescent="0.3"/>
  <cols>
    <col min="1" max="1" width="22.88671875" customWidth="1"/>
    <col min="2" max="2" width="17.6640625" customWidth="1" outlineLevel="1"/>
    <col min="3" max="3" width="9.88671875" customWidth="1" outlineLevel="1"/>
    <col min="4" max="4" width="8.109375" hidden="1" customWidth="1"/>
    <col min="5" max="5" width="12.88671875" customWidth="1"/>
    <col min="6" max="6" width="14.77734375" customWidth="1"/>
    <col min="7" max="7" width="35.88671875" customWidth="1"/>
    <col min="8" max="8" width="5.33203125" customWidth="1"/>
    <col min="9" max="9" width="10.88671875" customWidth="1"/>
    <col min="10" max="10" width="16.6640625" customWidth="1"/>
    <col min="11" max="11" width="27.33203125" customWidth="1" outlineLevel="1"/>
    <col min="12" max="12" width="8" hidden="1" customWidth="1"/>
    <col min="13" max="13" width="9.33203125" customWidth="1"/>
    <col min="14" max="14" width="7.5546875" customWidth="1" outlineLevel="1"/>
    <col min="15" max="15" width="6" hidden="1" customWidth="1"/>
    <col min="16" max="237" width="8.88671875" customWidth="1"/>
  </cols>
  <sheetData>
    <row r="1" spans="1:16" x14ac:dyDescent="0.3">
      <c r="A1" s="2"/>
      <c r="C1" s="2"/>
    </row>
    <row r="2" spans="1:16" x14ac:dyDescent="0.3">
      <c r="A2" s="2"/>
      <c r="C2" s="2"/>
    </row>
    <row r="3" spans="1:16" x14ac:dyDescent="0.3">
      <c r="A3" s="2"/>
      <c r="C3" s="2"/>
    </row>
    <row r="4" spans="1:16" x14ac:dyDescent="0.3">
      <c r="A4" s="2"/>
      <c r="C4" s="2"/>
    </row>
    <row r="5" spans="1:16" ht="19.2" x14ac:dyDescent="0.3">
      <c r="F5" s="3" t="s">
        <v>11</v>
      </c>
      <c r="H5" s="3"/>
      <c r="K5" s="6"/>
      <c r="N5" s="6"/>
    </row>
    <row r="6" spans="1:16" ht="17.399999999999999" x14ac:dyDescent="0.3">
      <c r="F6" s="14" t="s">
        <v>37</v>
      </c>
      <c r="H6" s="14"/>
    </row>
    <row r="7" spans="1:16" ht="18" x14ac:dyDescent="0.35">
      <c r="A7" s="4" t="s">
        <v>44</v>
      </c>
      <c r="C7" s="2"/>
    </row>
    <row r="8" spans="1:16" ht="52.5" customHeight="1" x14ac:dyDescent="0.3">
      <c r="A8" s="25" t="s">
        <v>23</v>
      </c>
      <c r="B8" s="25" t="s">
        <v>43</v>
      </c>
      <c r="C8" s="25" t="s">
        <v>50</v>
      </c>
      <c r="D8" s="25"/>
      <c r="E8" s="25" t="s">
        <v>18</v>
      </c>
      <c r="F8" s="26" t="s">
        <v>4</v>
      </c>
      <c r="G8" s="26" t="s">
        <v>5</v>
      </c>
      <c r="H8" s="26" t="s">
        <v>10</v>
      </c>
      <c r="I8" s="25" t="s">
        <v>19</v>
      </c>
      <c r="J8" s="27" t="s">
        <v>48</v>
      </c>
      <c r="K8" s="27" t="s">
        <v>30</v>
      </c>
      <c r="L8" s="26" t="s">
        <v>45</v>
      </c>
      <c r="M8" s="27" t="s">
        <v>49</v>
      </c>
      <c r="N8" s="27" t="s">
        <v>31</v>
      </c>
      <c r="O8" s="26" t="s">
        <v>47</v>
      </c>
      <c r="P8" s="25" t="s">
        <v>46</v>
      </c>
    </row>
    <row r="9" spans="1:16" x14ac:dyDescent="0.3">
      <c r="A9" s="19" t="s">
        <v>66</v>
      </c>
      <c r="B9" s="19" t="s">
        <v>54</v>
      </c>
      <c r="C9" s="19" t="s">
        <v>20</v>
      </c>
      <c r="D9" s="20">
        <f>IF(C9="Complex", 240, IF(C9="Medium",120,60))</f>
        <v>60</v>
      </c>
      <c r="E9" s="21" t="s">
        <v>15</v>
      </c>
      <c r="F9" s="19" t="s">
        <v>55</v>
      </c>
      <c r="G9" s="19" t="s">
        <v>56</v>
      </c>
      <c r="H9" s="19" t="s">
        <v>65</v>
      </c>
      <c r="I9" s="21" t="s">
        <v>15</v>
      </c>
      <c r="J9" s="22" t="s">
        <v>32</v>
      </c>
      <c r="K9" s="19"/>
      <c r="L9" s="20">
        <f>D9*IF(J9="High",100%,IF(J9="Medium",75%,50%))</f>
        <v>60</v>
      </c>
      <c r="M9" s="22" t="s">
        <v>33</v>
      </c>
      <c r="N9" s="19"/>
      <c r="O9" s="20">
        <f>D10*IF(M9="High",100%,IF(M9="Medium",75%,50%))</f>
        <v>60</v>
      </c>
      <c r="P9" s="19">
        <v>60</v>
      </c>
    </row>
    <row r="10" spans="1:16" x14ac:dyDescent="0.3">
      <c r="A10" s="19"/>
      <c r="B10" s="19" t="s">
        <v>54</v>
      </c>
      <c r="C10" s="19" t="s">
        <v>21</v>
      </c>
      <c r="D10" s="20">
        <f t="shared" ref="D10:D18" si="0">IF(C10="Complex", 240, IF(C10="Medium",120,60))</f>
        <v>120</v>
      </c>
      <c r="E10" s="21" t="s">
        <v>16</v>
      </c>
      <c r="F10" s="19" t="s">
        <v>57</v>
      </c>
      <c r="G10" s="19" t="s">
        <v>58</v>
      </c>
      <c r="H10" s="19" t="s">
        <v>65</v>
      </c>
      <c r="I10" s="21" t="s">
        <v>16</v>
      </c>
      <c r="J10" s="22" t="s">
        <v>33</v>
      </c>
      <c r="K10" s="19"/>
      <c r="L10" s="20">
        <f>D10*IF(J10="High",100%,IF(J10="Medium",75%,50%))</f>
        <v>60</v>
      </c>
      <c r="M10" s="22" t="s">
        <v>21</v>
      </c>
      <c r="N10" s="19"/>
      <c r="O10" s="20">
        <f t="shared" ref="O10:O15" si="1">D11*IF(M10="High",100%,IF(M10="Medium",75%,50%))</f>
        <v>90</v>
      </c>
      <c r="P10" s="19">
        <v>120</v>
      </c>
    </row>
    <row r="11" spans="1:16" x14ac:dyDescent="0.3">
      <c r="A11" s="19" t="s">
        <v>68</v>
      </c>
      <c r="B11" s="19" t="s">
        <v>54</v>
      </c>
      <c r="C11" s="19" t="s">
        <v>21</v>
      </c>
      <c r="D11" s="20">
        <f t="shared" si="0"/>
        <v>120</v>
      </c>
      <c r="E11" s="21" t="s">
        <v>16</v>
      </c>
      <c r="F11" s="19" t="s">
        <v>59</v>
      </c>
      <c r="G11" s="19" t="s">
        <v>60</v>
      </c>
      <c r="H11" s="19" t="s">
        <v>65</v>
      </c>
      <c r="I11" s="21" t="s">
        <v>16</v>
      </c>
      <c r="J11" s="22" t="s">
        <v>21</v>
      </c>
      <c r="K11" s="19"/>
      <c r="L11" s="20">
        <f t="shared" ref="L11:L17" si="2">D11*IF(J11="High",100%,IF(J11="Medium",75%,50%))</f>
        <v>90</v>
      </c>
      <c r="M11" s="22" t="s">
        <v>21</v>
      </c>
      <c r="N11" s="19"/>
      <c r="O11" s="20">
        <f t="shared" si="1"/>
        <v>90</v>
      </c>
      <c r="P11" s="19">
        <v>120</v>
      </c>
    </row>
    <row r="12" spans="1:16" x14ac:dyDescent="0.3">
      <c r="A12" s="19" t="s">
        <v>70</v>
      </c>
      <c r="B12" s="19" t="s">
        <v>54</v>
      </c>
      <c r="C12" s="19" t="s">
        <v>21</v>
      </c>
      <c r="D12" s="20">
        <f t="shared" si="0"/>
        <v>120</v>
      </c>
      <c r="E12" s="21" t="s">
        <v>16</v>
      </c>
      <c r="F12" s="19" t="s">
        <v>61</v>
      </c>
      <c r="G12" s="19" t="s">
        <v>62</v>
      </c>
      <c r="H12" s="19" t="s">
        <v>65</v>
      </c>
      <c r="I12" s="21" t="s">
        <v>16</v>
      </c>
      <c r="J12" s="22" t="s">
        <v>21</v>
      </c>
      <c r="K12" s="19"/>
      <c r="L12" s="20">
        <f t="shared" si="2"/>
        <v>90</v>
      </c>
      <c r="M12" s="22" t="s">
        <v>21</v>
      </c>
      <c r="N12" s="19"/>
      <c r="O12" s="20">
        <f t="shared" si="1"/>
        <v>90</v>
      </c>
      <c r="P12" s="19">
        <v>120</v>
      </c>
    </row>
    <row r="13" spans="1:16" x14ac:dyDescent="0.3">
      <c r="A13" s="19" t="s">
        <v>69</v>
      </c>
      <c r="B13" s="19" t="s">
        <v>54</v>
      </c>
      <c r="C13" s="19" t="s">
        <v>21</v>
      </c>
      <c r="D13" s="20">
        <f t="shared" si="0"/>
        <v>120</v>
      </c>
      <c r="E13" s="21" t="s">
        <v>16</v>
      </c>
      <c r="F13" s="19" t="s">
        <v>63</v>
      </c>
      <c r="G13" s="19" t="s">
        <v>64</v>
      </c>
      <c r="H13" s="19" t="s">
        <v>65</v>
      </c>
      <c r="I13" s="21" t="s">
        <v>16</v>
      </c>
      <c r="J13" s="22" t="s">
        <v>21</v>
      </c>
      <c r="K13" s="19"/>
      <c r="L13" s="20">
        <f t="shared" si="2"/>
        <v>90</v>
      </c>
      <c r="M13" s="22" t="s">
        <v>21</v>
      </c>
      <c r="N13" s="19"/>
      <c r="O13" s="20">
        <f t="shared" si="1"/>
        <v>90</v>
      </c>
      <c r="P13" s="19">
        <v>120</v>
      </c>
    </row>
    <row r="14" spans="1:16" x14ac:dyDescent="0.3">
      <c r="A14" s="19" t="s">
        <v>67</v>
      </c>
      <c r="B14" s="19" t="s">
        <v>54</v>
      </c>
      <c r="C14" s="19" t="s">
        <v>21</v>
      </c>
      <c r="D14" s="20">
        <f t="shared" si="0"/>
        <v>120</v>
      </c>
      <c r="E14" s="21" t="s">
        <v>16</v>
      </c>
      <c r="F14" s="19" t="s">
        <v>0</v>
      </c>
      <c r="G14" s="19" t="s">
        <v>56</v>
      </c>
      <c r="H14" s="19" t="s">
        <v>65</v>
      </c>
      <c r="I14" s="21" t="s">
        <v>16</v>
      </c>
      <c r="J14" s="22" t="s">
        <v>32</v>
      </c>
      <c r="K14" s="19"/>
      <c r="L14" s="20">
        <f t="shared" si="2"/>
        <v>120</v>
      </c>
      <c r="M14" s="22" t="s">
        <v>21</v>
      </c>
      <c r="N14" s="19"/>
      <c r="O14" s="20">
        <f t="shared" si="1"/>
        <v>45</v>
      </c>
      <c r="P14" s="19">
        <v>120</v>
      </c>
    </row>
    <row r="15" spans="1:16" x14ac:dyDescent="0.3">
      <c r="A15" s="23" t="s">
        <v>71</v>
      </c>
      <c r="B15" s="23" t="s">
        <v>54</v>
      </c>
      <c r="C15" s="19" t="s">
        <v>20</v>
      </c>
      <c r="D15" s="20">
        <f t="shared" si="0"/>
        <v>60</v>
      </c>
      <c r="E15" s="21" t="s">
        <v>15</v>
      </c>
      <c r="F15" s="23" t="s">
        <v>61</v>
      </c>
      <c r="G15" s="23" t="s">
        <v>62</v>
      </c>
      <c r="H15" s="23" t="s">
        <v>65</v>
      </c>
      <c r="I15" s="21" t="s">
        <v>15</v>
      </c>
      <c r="J15" s="22" t="s">
        <v>21</v>
      </c>
      <c r="K15" s="19"/>
      <c r="L15" s="20">
        <f t="shared" si="2"/>
        <v>45</v>
      </c>
      <c r="M15" s="22" t="s">
        <v>33</v>
      </c>
      <c r="N15" s="19"/>
      <c r="O15" s="20">
        <f t="shared" si="1"/>
        <v>60</v>
      </c>
      <c r="P15" s="19">
        <v>60</v>
      </c>
    </row>
    <row r="16" spans="1:16" x14ac:dyDescent="0.3">
      <c r="A16" s="23" t="s">
        <v>72</v>
      </c>
      <c r="B16" s="19" t="s">
        <v>54</v>
      </c>
      <c r="C16" s="19" t="s">
        <v>21</v>
      </c>
      <c r="D16" s="20">
        <f t="shared" si="0"/>
        <v>120</v>
      </c>
      <c r="E16" s="21" t="s">
        <v>16</v>
      </c>
      <c r="F16" s="19" t="s">
        <v>55</v>
      </c>
      <c r="G16" s="19" t="s">
        <v>56</v>
      </c>
      <c r="H16" s="19" t="s">
        <v>65</v>
      </c>
      <c r="I16" s="21" t="s">
        <v>16</v>
      </c>
      <c r="J16" s="22" t="s">
        <v>21</v>
      </c>
      <c r="K16" s="19"/>
      <c r="L16" s="20">
        <f t="shared" si="2"/>
        <v>90</v>
      </c>
      <c r="M16" s="22" t="s">
        <v>21</v>
      </c>
      <c r="N16" s="19"/>
      <c r="O16" s="19"/>
      <c r="P16" s="19">
        <v>120</v>
      </c>
    </row>
    <row r="17" spans="1:16" x14ac:dyDescent="0.3">
      <c r="A17" s="19" t="s">
        <v>73</v>
      </c>
      <c r="B17" s="19" t="s">
        <v>54</v>
      </c>
      <c r="C17" s="23" t="s">
        <v>20</v>
      </c>
      <c r="D17" s="20">
        <f t="shared" si="0"/>
        <v>60</v>
      </c>
      <c r="E17" s="21" t="s">
        <v>15</v>
      </c>
      <c r="F17" s="19" t="s">
        <v>59</v>
      </c>
      <c r="G17" s="19" t="s">
        <v>60</v>
      </c>
      <c r="H17" s="19" t="s">
        <v>65</v>
      </c>
      <c r="I17" s="21" t="s">
        <v>15</v>
      </c>
      <c r="J17" s="22" t="s">
        <v>21</v>
      </c>
      <c r="K17" s="19"/>
      <c r="L17" s="20">
        <f t="shared" si="2"/>
        <v>45</v>
      </c>
      <c r="M17" s="22" t="s">
        <v>33</v>
      </c>
      <c r="N17" s="19"/>
      <c r="O17" s="19"/>
      <c r="P17" s="19">
        <v>60</v>
      </c>
    </row>
    <row r="18" spans="1:16" x14ac:dyDescent="0.3">
      <c r="A18" s="30" t="s">
        <v>74</v>
      </c>
      <c r="B18" s="19" t="s">
        <v>54</v>
      </c>
      <c r="C18" s="19" t="s">
        <v>20</v>
      </c>
      <c r="D18" s="20">
        <f t="shared" si="0"/>
        <v>60</v>
      </c>
      <c r="E18" s="21" t="s">
        <v>15</v>
      </c>
      <c r="F18" s="19" t="s">
        <v>57</v>
      </c>
      <c r="G18" s="19" t="s">
        <v>58</v>
      </c>
      <c r="H18" s="19" t="s">
        <v>65</v>
      </c>
      <c r="I18" s="21" t="s">
        <v>15</v>
      </c>
      <c r="J18" s="24"/>
      <c r="K18" s="24"/>
      <c r="L18" s="24"/>
      <c r="M18" s="22" t="s">
        <v>33</v>
      </c>
      <c r="N18" s="24"/>
      <c r="O18" s="24"/>
      <c r="P18" s="19">
        <v>60</v>
      </c>
    </row>
    <row r="19" spans="1:16" x14ac:dyDescent="0.3">
      <c r="A19" s="35"/>
      <c r="B19" s="19"/>
      <c r="C19" s="19"/>
      <c r="D19" s="20"/>
      <c r="E19" s="21"/>
      <c r="F19" s="19"/>
      <c r="G19" s="19"/>
      <c r="H19" s="19"/>
      <c r="I19" s="21"/>
      <c r="J19" s="24"/>
      <c r="K19" s="24"/>
      <c r="L19" s="24"/>
      <c r="M19" s="22"/>
      <c r="N19" s="24"/>
      <c r="O19" s="24"/>
      <c r="P19" s="19"/>
    </row>
    <row r="20" spans="1:16" x14ac:dyDescent="0.3">
      <c r="A20" s="31" t="s">
        <v>75</v>
      </c>
      <c r="B20" s="29" t="s">
        <v>54</v>
      </c>
      <c r="C20" s="33" t="s">
        <v>81</v>
      </c>
      <c r="D20" s="24"/>
      <c r="E20" s="21" t="s">
        <v>15</v>
      </c>
      <c r="F20" s="19" t="s">
        <v>57</v>
      </c>
      <c r="G20" s="19" t="s">
        <v>58</v>
      </c>
      <c r="H20" s="19" t="s">
        <v>65</v>
      </c>
      <c r="I20" s="21" t="s">
        <v>15</v>
      </c>
      <c r="J20" s="33" t="s">
        <v>81</v>
      </c>
      <c r="K20" s="24"/>
      <c r="L20" s="24"/>
      <c r="M20" s="33" t="s">
        <v>81</v>
      </c>
      <c r="N20" s="24"/>
      <c r="O20" s="24"/>
      <c r="P20" s="24">
        <v>60</v>
      </c>
    </row>
    <row r="21" spans="1:16" x14ac:dyDescent="0.3">
      <c r="A21" s="31" t="s">
        <v>76</v>
      </c>
      <c r="B21" s="32" t="s">
        <v>54</v>
      </c>
      <c r="C21" s="31" t="s">
        <v>83</v>
      </c>
      <c r="E21" s="21" t="s">
        <v>15</v>
      </c>
      <c r="F21" s="19" t="s">
        <v>55</v>
      </c>
      <c r="G21" s="19" t="s">
        <v>56</v>
      </c>
      <c r="H21" s="19" t="s">
        <v>65</v>
      </c>
      <c r="I21" s="21" t="s">
        <v>15</v>
      </c>
      <c r="J21" s="31" t="s">
        <v>83</v>
      </c>
      <c r="M21" s="31" t="s">
        <v>83</v>
      </c>
      <c r="P21" s="28">
        <v>120</v>
      </c>
    </row>
    <row r="22" spans="1:16" x14ac:dyDescent="0.3">
      <c r="A22" s="31" t="s">
        <v>77</v>
      </c>
      <c r="B22" s="32" t="s">
        <v>54</v>
      </c>
      <c r="C22" s="34" t="s">
        <v>82</v>
      </c>
      <c r="E22" s="21" t="s">
        <v>15</v>
      </c>
      <c r="F22" s="19" t="s">
        <v>55</v>
      </c>
      <c r="G22" s="19" t="s">
        <v>56</v>
      </c>
      <c r="H22" s="19" t="s">
        <v>65</v>
      </c>
      <c r="I22" s="21" t="s">
        <v>15</v>
      </c>
      <c r="J22" s="34" t="s">
        <v>82</v>
      </c>
      <c r="M22" s="34" t="s">
        <v>82</v>
      </c>
      <c r="P22" s="28">
        <v>180</v>
      </c>
    </row>
    <row r="23" spans="1:16" x14ac:dyDescent="0.3">
      <c r="A23" s="31" t="s">
        <v>78</v>
      </c>
      <c r="B23" s="32" t="s">
        <v>54</v>
      </c>
      <c r="C23" s="34" t="s">
        <v>81</v>
      </c>
      <c r="E23" s="21" t="s">
        <v>15</v>
      </c>
      <c r="F23" s="19" t="s">
        <v>59</v>
      </c>
      <c r="G23" s="19" t="s">
        <v>60</v>
      </c>
      <c r="H23" s="19" t="s">
        <v>65</v>
      </c>
      <c r="I23" s="21" t="s">
        <v>15</v>
      </c>
      <c r="J23" s="34" t="s">
        <v>81</v>
      </c>
      <c r="M23" s="34" t="s">
        <v>81</v>
      </c>
      <c r="P23">
        <v>60</v>
      </c>
    </row>
    <row r="24" spans="1:16" x14ac:dyDescent="0.3">
      <c r="A24" s="31" t="s">
        <v>79</v>
      </c>
      <c r="B24" s="32" t="s">
        <v>54</v>
      </c>
      <c r="C24" s="34" t="s">
        <v>81</v>
      </c>
      <c r="E24" s="21" t="s">
        <v>15</v>
      </c>
      <c r="F24" s="23" t="s">
        <v>61</v>
      </c>
      <c r="G24" s="23" t="s">
        <v>62</v>
      </c>
      <c r="H24" s="19" t="s">
        <v>65</v>
      </c>
      <c r="I24" s="21" t="s">
        <v>15</v>
      </c>
      <c r="J24" s="34" t="s">
        <v>81</v>
      </c>
      <c r="M24" s="34" t="s">
        <v>81</v>
      </c>
      <c r="P24">
        <v>60</v>
      </c>
    </row>
    <row r="25" spans="1:16" x14ac:dyDescent="0.3">
      <c r="A25" s="31" t="s">
        <v>80</v>
      </c>
      <c r="B25" s="32" t="s">
        <v>54</v>
      </c>
      <c r="C25" s="34" t="s">
        <v>81</v>
      </c>
      <c r="E25" s="21" t="s">
        <v>15</v>
      </c>
      <c r="F25" s="19" t="s">
        <v>63</v>
      </c>
      <c r="G25" s="19" t="s">
        <v>64</v>
      </c>
      <c r="H25" s="19" t="s">
        <v>65</v>
      </c>
      <c r="I25" s="21" t="s">
        <v>15</v>
      </c>
      <c r="J25" s="34" t="s">
        <v>81</v>
      </c>
      <c r="M25" s="34" t="s">
        <v>81</v>
      </c>
      <c r="P25">
        <v>60</v>
      </c>
    </row>
  </sheetData>
  <dataValidations count="4">
    <dataValidation type="list" allowBlank="1" showInputMessage="1" showErrorMessage="1" sqref="C9:C15">
      <formula1>"Simple, Medium, Complex"</formula1>
    </dataValidation>
    <dataValidation type="list" allowBlank="1" showInputMessage="1" showErrorMessage="1" sqref="I9:K15">
      <formula1>"Iteration 1, Iteration 2, Iteration 3, Final Iteration"</formula1>
    </dataValidation>
    <dataValidation type="list" allowBlank="1" showInputMessage="1" showErrorMessage="1" sqref="E9:E15">
      <formula1>"Iteration 1, Iteration 2, Iteration 3"</formula1>
    </dataValidation>
    <dataValidation type="list" allowBlank="1" showInputMessage="1" showErrorMessage="1" sqref="J9:J15 M9:M15">
      <formula1>"Low, Medium, High"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O17"/>
  <sheetViews>
    <sheetView showGridLines="0" topLeftCell="B8" zoomScale="110" zoomScaleNormal="110" workbookViewId="0">
      <selection activeCell="D11" sqref="D11"/>
    </sheetView>
  </sheetViews>
  <sheetFormatPr defaultColWidth="11.44140625" defaultRowHeight="14.4" outlineLevelCol="1" x14ac:dyDescent="0.3"/>
  <cols>
    <col min="1" max="1" width="18.44140625" customWidth="1"/>
    <col min="2" max="2" width="17.6640625" customWidth="1" outlineLevel="1"/>
    <col min="3" max="3" width="9.88671875" customWidth="1" outlineLevel="1"/>
    <col min="4" max="4" width="8.109375" customWidth="1"/>
    <col min="5" max="5" width="12.88671875" customWidth="1"/>
    <col min="6" max="6" width="8.6640625" customWidth="1"/>
    <col min="7" max="7" width="17.88671875" customWidth="1"/>
    <col min="8" max="8" width="5.33203125" customWidth="1"/>
    <col min="9" max="9" width="10.88671875" customWidth="1"/>
    <col min="10" max="10" width="11.109375" customWidth="1"/>
    <col min="11" max="11" width="27.33203125" customWidth="1" outlineLevel="1"/>
    <col min="12" max="12" width="8" customWidth="1"/>
    <col min="13" max="13" width="9.33203125" customWidth="1"/>
    <col min="14" max="14" width="29.44140625" customWidth="1" outlineLevel="1"/>
    <col min="15" max="15" width="6" customWidth="1"/>
    <col min="16" max="237" width="8.88671875" customWidth="1"/>
  </cols>
  <sheetData>
    <row r="1" spans="1:15" x14ac:dyDescent="0.3">
      <c r="A1" s="2"/>
      <c r="C1" s="2"/>
    </row>
    <row r="2" spans="1:15" x14ac:dyDescent="0.3">
      <c r="A2" s="2"/>
      <c r="C2" s="2"/>
    </row>
    <row r="3" spans="1:15" x14ac:dyDescent="0.3">
      <c r="A3" s="2"/>
      <c r="C3" s="2"/>
    </row>
    <row r="4" spans="1:15" x14ac:dyDescent="0.3">
      <c r="A4" s="2"/>
      <c r="C4" s="2"/>
    </row>
    <row r="5" spans="1:15" ht="19.2" x14ac:dyDescent="0.3">
      <c r="F5" s="3" t="s">
        <v>11</v>
      </c>
      <c r="H5" s="3"/>
      <c r="K5" s="6"/>
      <c r="N5" s="6"/>
    </row>
    <row r="6" spans="1:15" ht="17.399999999999999" x14ac:dyDescent="0.3">
      <c r="F6" s="14" t="s">
        <v>37</v>
      </c>
      <c r="H6" s="14"/>
    </row>
    <row r="7" spans="1:15" ht="18" x14ac:dyDescent="0.35">
      <c r="A7" s="4" t="s">
        <v>44</v>
      </c>
      <c r="C7" s="2"/>
    </row>
    <row r="8" spans="1:15" ht="33.9" customHeight="1" x14ac:dyDescent="0.3">
      <c r="A8" s="5" t="s">
        <v>23</v>
      </c>
      <c r="B8" s="5" t="s">
        <v>43</v>
      </c>
      <c r="C8" s="5" t="s">
        <v>50</v>
      </c>
      <c r="D8" s="5" t="s">
        <v>46</v>
      </c>
      <c r="E8" s="5" t="s">
        <v>18</v>
      </c>
      <c r="F8" s="8" t="s">
        <v>4</v>
      </c>
      <c r="G8" s="8" t="s">
        <v>5</v>
      </c>
      <c r="H8" s="8" t="s">
        <v>10</v>
      </c>
      <c r="I8" s="5" t="s">
        <v>19</v>
      </c>
      <c r="J8" s="10" t="s">
        <v>48</v>
      </c>
      <c r="K8" s="10" t="s">
        <v>30</v>
      </c>
      <c r="L8" s="8" t="s">
        <v>45</v>
      </c>
      <c r="M8" s="10" t="s">
        <v>49</v>
      </c>
      <c r="N8" s="10" t="s">
        <v>31</v>
      </c>
      <c r="O8" s="8" t="s">
        <v>47</v>
      </c>
    </row>
    <row r="9" spans="1:15" x14ac:dyDescent="0.3">
      <c r="A9" s="1" t="s">
        <v>25</v>
      </c>
      <c r="B9" s="1" t="s">
        <v>24</v>
      </c>
      <c r="C9" s="1" t="s">
        <v>20</v>
      </c>
      <c r="D9" s="17">
        <f>IF(C9="Complex", 240, IF(C9="Medium",120,60))</f>
        <v>60</v>
      </c>
      <c r="E9" s="9" t="s">
        <v>15</v>
      </c>
      <c r="F9" s="1" t="s">
        <v>0</v>
      </c>
      <c r="G9" s="1" t="s">
        <v>6</v>
      </c>
      <c r="H9" s="1" t="s">
        <v>12</v>
      </c>
      <c r="I9" s="9" t="s">
        <v>15</v>
      </c>
      <c r="J9" s="18" t="s">
        <v>32</v>
      </c>
      <c r="K9" s="1"/>
      <c r="L9" s="17">
        <f>D9*IF(J9="High",100%,IF(J9="Medium",75%,50%))</f>
        <v>60</v>
      </c>
      <c r="M9" s="18" t="s">
        <v>21</v>
      </c>
      <c r="N9" s="1"/>
      <c r="O9" s="17">
        <f>D10*IF(M9="High",100%,IF(M9="Medium",75%,50%))</f>
        <v>90</v>
      </c>
    </row>
    <row r="10" spans="1:15" x14ac:dyDescent="0.3">
      <c r="A10" s="1" t="s">
        <v>26</v>
      </c>
      <c r="B10" s="1" t="s">
        <v>24</v>
      </c>
      <c r="C10" s="1" t="s">
        <v>21</v>
      </c>
      <c r="D10" s="17">
        <f t="shared" ref="D10:D15" si="0">IF(C10="Complex", 240, IF(C10="Medium",120,60))</f>
        <v>120</v>
      </c>
      <c r="E10" s="9" t="s">
        <v>16</v>
      </c>
      <c r="F10" s="1" t="s">
        <v>1</v>
      </c>
      <c r="G10" s="1" t="s">
        <v>7</v>
      </c>
      <c r="H10" s="1" t="s">
        <v>13</v>
      </c>
      <c r="I10" s="9" t="s">
        <v>16</v>
      </c>
      <c r="J10" s="18" t="s">
        <v>33</v>
      </c>
      <c r="K10" s="1"/>
      <c r="L10" s="17">
        <f>D10*IF(J10="High",100%,IF(J10="Medium",75%,50%))</f>
        <v>60</v>
      </c>
      <c r="M10" s="18" t="s">
        <v>33</v>
      </c>
      <c r="N10" s="1"/>
      <c r="O10" s="17">
        <f t="shared" ref="O10:O15" si="1">D11*IF(M10="High",100%,IF(M10="Medium",75%,50%))</f>
        <v>120</v>
      </c>
    </row>
    <row r="11" spans="1:15" x14ac:dyDescent="0.3">
      <c r="A11" s="1" t="s">
        <v>27</v>
      </c>
      <c r="B11" s="1" t="s">
        <v>24</v>
      </c>
      <c r="C11" s="1" t="s">
        <v>22</v>
      </c>
      <c r="D11" s="17">
        <f t="shared" si="0"/>
        <v>240</v>
      </c>
      <c r="E11" s="9" t="s">
        <v>17</v>
      </c>
      <c r="F11" s="1" t="s">
        <v>2</v>
      </c>
      <c r="G11" s="1" t="s">
        <v>8</v>
      </c>
      <c r="H11" s="1" t="s">
        <v>13</v>
      </c>
      <c r="I11" s="9" t="s">
        <v>17</v>
      </c>
      <c r="J11" s="18" t="s">
        <v>21</v>
      </c>
      <c r="K11" s="1"/>
      <c r="L11" s="17">
        <f t="shared" ref="L11:L15" si="2">D11*IF(J11="High",100%,IF(J11="Medium",75%,50%))</f>
        <v>180</v>
      </c>
      <c r="M11" s="18" t="s">
        <v>33</v>
      </c>
      <c r="N11" s="1"/>
      <c r="O11" s="17">
        <f t="shared" si="1"/>
        <v>60</v>
      </c>
    </row>
    <row r="12" spans="1:15" x14ac:dyDescent="0.3">
      <c r="A12" s="1" t="s">
        <v>29</v>
      </c>
      <c r="B12" s="1" t="s">
        <v>28</v>
      </c>
      <c r="C12" s="1" t="s">
        <v>21</v>
      </c>
      <c r="D12" s="17">
        <f t="shared" si="0"/>
        <v>120</v>
      </c>
      <c r="E12" s="9" t="s">
        <v>15</v>
      </c>
      <c r="F12" s="1" t="s">
        <v>3</v>
      </c>
      <c r="G12" s="1" t="s">
        <v>9</v>
      </c>
      <c r="H12" s="1" t="s">
        <v>39</v>
      </c>
      <c r="I12" s="9" t="s">
        <v>15</v>
      </c>
      <c r="J12" s="18" t="s">
        <v>21</v>
      </c>
      <c r="K12" s="1"/>
      <c r="L12" s="17">
        <f t="shared" si="2"/>
        <v>90</v>
      </c>
      <c r="M12" s="18" t="s">
        <v>21</v>
      </c>
      <c r="N12" s="1"/>
      <c r="O12" s="17">
        <f t="shared" si="1"/>
        <v>180</v>
      </c>
    </row>
    <row r="13" spans="1:15" x14ac:dyDescent="0.3">
      <c r="A13" s="1" t="s">
        <v>40</v>
      </c>
      <c r="B13" s="1" t="s">
        <v>28</v>
      </c>
      <c r="C13" s="1" t="s">
        <v>22</v>
      </c>
      <c r="D13" s="17">
        <f t="shared" si="0"/>
        <v>240</v>
      </c>
      <c r="E13" s="9" t="s">
        <v>16</v>
      </c>
      <c r="F13" s="1" t="s">
        <v>0</v>
      </c>
      <c r="G13" s="1" t="s">
        <v>6</v>
      </c>
      <c r="H13" s="1" t="s">
        <v>12</v>
      </c>
      <c r="I13" s="9" t="s">
        <v>16</v>
      </c>
      <c r="J13" s="18" t="s">
        <v>21</v>
      </c>
      <c r="K13" s="1"/>
      <c r="L13" s="17">
        <f t="shared" si="2"/>
        <v>180</v>
      </c>
      <c r="M13" s="18" t="s">
        <v>21</v>
      </c>
      <c r="N13" s="1"/>
      <c r="O13" s="17">
        <f t="shared" si="1"/>
        <v>180</v>
      </c>
    </row>
    <row r="14" spans="1:15" x14ac:dyDescent="0.3">
      <c r="A14" s="1" t="s">
        <v>41</v>
      </c>
      <c r="B14" s="1" t="s">
        <v>28</v>
      </c>
      <c r="C14" s="1" t="s">
        <v>22</v>
      </c>
      <c r="D14" s="17">
        <f t="shared" si="0"/>
        <v>240</v>
      </c>
      <c r="E14" s="9" t="s">
        <v>16</v>
      </c>
      <c r="F14" s="1" t="s">
        <v>0</v>
      </c>
      <c r="G14" s="1" t="s">
        <v>6</v>
      </c>
      <c r="H14" s="1" t="s">
        <v>12</v>
      </c>
      <c r="I14" s="9" t="s">
        <v>17</v>
      </c>
      <c r="J14" s="18" t="s">
        <v>32</v>
      </c>
      <c r="K14" s="1"/>
      <c r="L14" s="17">
        <f t="shared" si="2"/>
        <v>240</v>
      </c>
      <c r="M14" s="18" t="s">
        <v>32</v>
      </c>
      <c r="N14" s="1"/>
      <c r="O14" s="17">
        <f t="shared" si="1"/>
        <v>60</v>
      </c>
    </row>
    <row r="15" spans="1:15" x14ac:dyDescent="0.3">
      <c r="A15" s="7" t="s">
        <v>14</v>
      </c>
      <c r="B15" s="7" t="s">
        <v>14</v>
      </c>
      <c r="C15" s="1" t="s">
        <v>20</v>
      </c>
      <c r="D15" s="17">
        <f t="shared" si="0"/>
        <v>60</v>
      </c>
      <c r="E15" s="9" t="s">
        <v>15</v>
      </c>
      <c r="F15" s="7" t="s">
        <v>14</v>
      </c>
      <c r="G15" s="7" t="s">
        <v>14</v>
      </c>
      <c r="H15" s="7"/>
      <c r="I15" s="9" t="s">
        <v>15</v>
      </c>
      <c r="J15" s="18" t="s">
        <v>21</v>
      </c>
      <c r="K15" s="1"/>
      <c r="L15" s="17">
        <f t="shared" si="2"/>
        <v>45</v>
      </c>
      <c r="M15" s="18" t="s">
        <v>21</v>
      </c>
      <c r="N15" s="1"/>
      <c r="O15" s="17">
        <f t="shared" si="1"/>
        <v>0</v>
      </c>
    </row>
    <row r="17" spans="3:3" x14ac:dyDescent="0.3">
      <c r="C17" s="16"/>
    </row>
  </sheetData>
  <dataValidations count="4">
    <dataValidation type="list" allowBlank="1" showInputMessage="1" showErrorMessage="1" sqref="J9:J15 M9:M15">
      <formula1>"Low, Medium, High"</formula1>
    </dataValidation>
    <dataValidation type="list" allowBlank="1" showInputMessage="1" showErrorMessage="1" sqref="E9:E15">
      <formula1>"Iteration 1, Iteration 2, Iteration 3"</formula1>
    </dataValidation>
    <dataValidation type="list" allowBlank="1" showInputMessage="1" showErrorMessage="1" sqref="I9:K15">
      <formula1>"Iteration 1, Iteration 2, Iteration 3, Final Iteration"</formula1>
    </dataValidation>
    <dataValidation type="list" allowBlank="1" showInputMessage="1" showErrorMessage="1" sqref="C9:C15">
      <formula1>"Simple, Medium, Complex"</formula1>
    </dataValidation>
  </dataValidations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showGridLines="0" workbookViewId="0">
      <selection activeCell="C13" sqref="C13"/>
    </sheetView>
  </sheetViews>
  <sheetFormatPr defaultColWidth="11.44140625" defaultRowHeight="14.4" x14ac:dyDescent="0.3"/>
  <cols>
    <col min="1" max="1" width="22.44140625" customWidth="1"/>
    <col min="2" max="2" width="17" bestFit="1" customWidth="1"/>
    <col min="3" max="3" width="14.88671875" bestFit="1" customWidth="1"/>
    <col min="4" max="5" width="9.33203125" bestFit="1" customWidth="1"/>
    <col min="6" max="7" width="10" bestFit="1" customWidth="1"/>
  </cols>
  <sheetData>
    <row r="1" spans="1:14" x14ac:dyDescent="0.3">
      <c r="B1" s="2"/>
      <c r="D1" s="2"/>
    </row>
    <row r="2" spans="1:14" x14ac:dyDescent="0.3">
      <c r="B2" s="2"/>
      <c r="D2" s="2"/>
    </row>
    <row r="3" spans="1:14" x14ac:dyDescent="0.3">
      <c r="B3" s="2"/>
      <c r="D3" s="2"/>
    </row>
    <row r="4" spans="1:14" x14ac:dyDescent="0.3">
      <c r="B4" s="2"/>
      <c r="D4" s="2"/>
    </row>
    <row r="5" spans="1:14" ht="19.2" x14ac:dyDescent="0.3">
      <c r="C5" s="3" t="s">
        <v>11</v>
      </c>
      <c r="F5" s="2"/>
      <c r="K5" s="6"/>
      <c r="N5" s="6"/>
    </row>
    <row r="6" spans="1:14" ht="17.399999999999999" x14ac:dyDescent="0.3">
      <c r="C6" s="14" t="s">
        <v>42</v>
      </c>
      <c r="F6" s="2"/>
    </row>
    <row r="9" spans="1:14" x14ac:dyDescent="0.3">
      <c r="B9" s="11" t="s">
        <v>51</v>
      </c>
      <c r="C9" s="11" t="s">
        <v>36</v>
      </c>
    </row>
    <row r="10" spans="1:14" x14ac:dyDescent="0.3">
      <c r="A10" s="15" t="s">
        <v>53</v>
      </c>
      <c r="B10" s="11" t="s">
        <v>34</v>
      </c>
      <c r="C10" t="s">
        <v>15</v>
      </c>
      <c r="D10" t="s">
        <v>16</v>
      </c>
      <c r="E10" t="s">
        <v>17</v>
      </c>
      <c r="F10" t="s">
        <v>35</v>
      </c>
    </row>
    <row r="11" spans="1:14" x14ac:dyDescent="0.3">
      <c r="A11" t="e">
        <f>VLOOKUP(B11,'Assignemnts-original'!F:G,2,FALSE)</f>
        <v>#N/A</v>
      </c>
      <c r="B11" s="12" t="s">
        <v>14</v>
      </c>
      <c r="C11" s="13">
        <v>45</v>
      </c>
      <c r="D11" s="13"/>
      <c r="E11" s="13"/>
      <c r="F11" s="13">
        <v>45</v>
      </c>
    </row>
    <row r="12" spans="1:14" x14ac:dyDescent="0.3">
      <c r="A12" t="e">
        <f>VLOOKUP(B12,'Assignemnts-original'!F:G,2,FALSE)</f>
        <v>#N/A</v>
      </c>
      <c r="B12" s="12" t="s">
        <v>2</v>
      </c>
      <c r="C12" s="13"/>
      <c r="D12" s="13"/>
      <c r="E12" s="13">
        <v>135</v>
      </c>
      <c r="F12" s="13">
        <v>135</v>
      </c>
    </row>
    <row r="13" spans="1:14" x14ac:dyDescent="0.3">
      <c r="A13" t="str">
        <f>VLOOKUP(B13,'Assignemnts-original'!F:G,2,FALSE)</f>
        <v>Huỳnh Chí Cường</v>
      </c>
      <c r="B13" s="12" t="s">
        <v>0</v>
      </c>
      <c r="C13" s="13">
        <v>60</v>
      </c>
      <c r="D13" s="13">
        <v>135</v>
      </c>
      <c r="E13" s="13">
        <v>180</v>
      </c>
      <c r="F13" s="13">
        <v>375</v>
      </c>
    </row>
    <row r="14" spans="1:14" x14ac:dyDescent="0.3">
      <c r="A14" t="e">
        <f>VLOOKUP(B14,'Assignemnts-original'!F:G,2,FALSE)</f>
        <v>#N/A</v>
      </c>
      <c r="B14" s="12" t="s">
        <v>1</v>
      </c>
      <c r="C14" s="13"/>
      <c r="D14" s="13">
        <v>60</v>
      </c>
      <c r="E14" s="13"/>
      <c r="F14" s="13">
        <v>60</v>
      </c>
    </row>
    <row r="15" spans="1:14" x14ac:dyDescent="0.3">
      <c r="A15" t="e">
        <f>VLOOKUP(B15,'Assignemnts-original'!F:G,2,FALSE)</f>
        <v>#N/A</v>
      </c>
      <c r="B15" s="12" t="s">
        <v>3</v>
      </c>
      <c r="C15" s="13">
        <v>90</v>
      </c>
      <c r="D15" s="13"/>
      <c r="E15" s="13"/>
      <c r="F15" s="13">
        <v>90</v>
      </c>
    </row>
    <row r="16" spans="1:14" x14ac:dyDescent="0.3">
      <c r="B16" s="12" t="s">
        <v>35</v>
      </c>
      <c r="C16" s="13">
        <v>195</v>
      </c>
      <c r="D16" s="13">
        <v>195</v>
      </c>
      <c r="E16" s="13">
        <v>315</v>
      </c>
      <c r="F16" s="13">
        <v>705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6"/>
  <sheetViews>
    <sheetView showGridLines="0" workbookViewId="0">
      <selection activeCell="C12" sqref="C12"/>
    </sheetView>
  </sheetViews>
  <sheetFormatPr defaultColWidth="11.44140625" defaultRowHeight="14.4" x14ac:dyDescent="0.3"/>
  <cols>
    <col min="2" max="2" width="17.88671875" customWidth="1"/>
    <col min="3" max="3" width="12.109375" bestFit="1" customWidth="1"/>
    <col min="4" max="4" width="13.6640625" bestFit="1" customWidth="1"/>
    <col min="5" max="5" width="4.6640625" bestFit="1" customWidth="1"/>
    <col min="6" max="6" width="5.6640625" bestFit="1" customWidth="1"/>
    <col min="7" max="7" width="10" bestFit="1" customWidth="1"/>
  </cols>
  <sheetData>
    <row r="1" spans="2:15" x14ac:dyDescent="0.3">
      <c r="C1" s="2"/>
      <c r="E1" s="2"/>
    </row>
    <row r="2" spans="2:15" x14ac:dyDescent="0.3">
      <c r="C2" s="2"/>
      <c r="E2" s="2"/>
    </row>
    <row r="3" spans="2:15" x14ac:dyDescent="0.3">
      <c r="C3" s="2"/>
      <c r="E3" s="2"/>
    </row>
    <row r="4" spans="2:15" x14ac:dyDescent="0.3">
      <c r="C4" s="2"/>
      <c r="E4" s="2"/>
    </row>
    <row r="5" spans="2:15" ht="19.2" x14ac:dyDescent="0.3">
      <c r="D5" s="3" t="s">
        <v>11</v>
      </c>
      <c r="G5" s="2"/>
      <c r="L5" s="6"/>
      <c r="O5" s="6"/>
    </row>
    <row r="6" spans="2:15" ht="17.399999999999999" x14ac:dyDescent="0.3">
      <c r="D6" s="14" t="s">
        <v>38</v>
      </c>
      <c r="G6" s="2"/>
    </row>
    <row r="10" spans="2:15" x14ac:dyDescent="0.3">
      <c r="B10" s="15" t="s">
        <v>53</v>
      </c>
      <c r="C10" s="11" t="s">
        <v>34</v>
      </c>
      <c r="D10" t="s">
        <v>52</v>
      </c>
    </row>
    <row r="11" spans="2:15" x14ac:dyDescent="0.3">
      <c r="B11" t="e">
        <f>VLOOKUP(C11,'Assignemnts-original'!F:G,2,FALSE)</f>
        <v>#N/A</v>
      </c>
      <c r="C11" s="12" t="s">
        <v>14</v>
      </c>
      <c r="D11" s="13">
        <v>45</v>
      </c>
    </row>
    <row r="12" spans="2:15" x14ac:dyDescent="0.3">
      <c r="B12" t="e">
        <f>VLOOKUP(C12,'Assignemnts-original'!F:G,2,FALSE)</f>
        <v>#N/A</v>
      </c>
      <c r="C12" s="12" t="s">
        <v>2</v>
      </c>
      <c r="D12" s="13">
        <v>135</v>
      </c>
    </row>
    <row r="13" spans="2:15" x14ac:dyDescent="0.3">
      <c r="B13" t="str">
        <f>VLOOKUP(C13,'Assignemnts-original'!F:G,2,FALSE)</f>
        <v>Huỳnh Chí Cường</v>
      </c>
      <c r="C13" s="12" t="s">
        <v>0</v>
      </c>
      <c r="D13" s="13">
        <v>360</v>
      </c>
    </row>
    <row r="14" spans="2:15" x14ac:dyDescent="0.3">
      <c r="B14" t="e">
        <f>VLOOKUP(C14,'Assignemnts-original'!F:G,2,FALSE)</f>
        <v>#N/A</v>
      </c>
      <c r="C14" s="12" t="s">
        <v>1</v>
      </c>
      <c r="D14" s="13">
        <v>90</v>
      </c>
    </row>
    <row r="15" spans="2:15" x14ac:dyDescent="0.3">
      <c r="B15" t="e">
        <f>VLOOKUP(C15,'Assignemnts-original'!F:G,2,FALSE)</f>
        <v>#N/A</v>
      </c>
      <c r="C15" s="12" t="s">
        <v>3</v>
      </c>
      <c r="D15" s="13">
        <v>90</v>
      </c>
    </row>
    <row r="16" spans="2:15" x14ac:dyDescent="0.3">
      <c r="C16" s="12" t="s">
        <v>35</v>
      </c>
      <c r="D16" s="13">
        <v>720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Assignemnts-original</vt:lpstr>
      <vt:lpstr>Assignemnts-original (2)</vt:lpstr>
      <vt:lpstr>Sheet1</vt:lpstr>
      <vt:lpstr>Iteration-LOC</vt:lpstr>
      <vt:lpstr>Final-LOC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strang</dc:creator>
  <cp:lastModifiedBy>ADMIN</cp:lastModifiedBy>
  <dcterms:created xsi:type="dcterms:W3CDTF">2019-09-07T08:38:21Z</dcterms:created>
  <dcterms:modified xsi:type="dcterms:W3CDTF">2022-10-15T01:46:00Z</dcterms:modified>
</cp:coreProperties>
</file>