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mater of science\production\AUT\Project\Master of Science\Data Gathering\"/>
    </mc:Choice>
  </mc:AlternateContent>
  <xr:revisionPtr revIDLastSave="0" documentId="13_ncr:1_{C1A461A5-FDA1-45D0-A644-1E5977500DAF}" xr6:coauthVersionLast="47" xr6:coauthVersionMax="47" xr10:uidLastSave="{00000000-0000-0000-0000-000000000000}"/>
  <bookViews>
    <workbookView xWindow="-108" yWindow="-108" windowWidth="23256" windowHeight="12720" activeTab="2" xr2:uid="{D9D17572-AE6E-4E33-A3D9-DC1548B83DBB}"/>
  </bookViews>
  <sheets>
    <sheet name="Us or Holdup" sheetId="1" r:id="rId1"/>
    <sheet name="Pressure drop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3" l="1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33" i="3"/>
  <c r="Q128" i="3"/>
  <c r="Q129" i="3"/>
  <c r="Q130" i="3"/>
  <c r="Q131" i="3"/>
  <c r="Q132" i="3"/>
  <c r="Q127" i="3"/>
  <c r="Q126" i="3"/>
  <c r="Q125" i="3"/>
  <c r="Q124" i="3"/>
  <c r="Q123" i="3"/>
  <c r="Q122" i="3"/>
  <c r="Q121" i="3"/>
  <c r="Q111" i="3"/>
  <c r="Q112" i="3"/>
  <c r="Q113" i="3"/>
  <c r="Q114" i="3"/>
  <c r="Q115" i="3"/>
  <c r="Q116" i="3"/>
  <c r="Q117" i="3"/>
  <c r="Q118" i="3"/>
  <c r="Q119" i="3"/>
  <c r="Q120" i="3"/>
  <c r="Q11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40" i="3"/>
  <c r="B87" i="2"/>
  <c r="M5" i="1"/>
</calcChain>
</file>

<file path=xl/sharedStrings.xml><?xml version="1.0" encoding="utf-8"?>
<sst xmlns="http://schemas.openxmlformats.org/spreadsheetml/2006/main" count="400" uniqueCount="289">
  <si>
    <t>Pressure drop (Pa/m) for startified/stratified wavy oil–water flow obtained in the 14 mmID acrylic pipe.</t>
  </si>
  <si>
    <t>Usw (m/s)</t>
  </si>
  <si>
    <t>Uso (m/s)</t>
  </si>
  <si>
    <t>-</t>
  </si>
  <si>
    <t>Inclination (degree)</t>
  </si>
  <si>
    <r>
      <t>R</t>
    </r>
    <r>
      <rPr>
        <sz val="9"/>
        <color indexed="8"/>
        <rFont val="Arial"/>
        <family val="1"/>
        <charset val="204"/>
      </rPr>
      <t>S (measured)</t>
    </r>
  </si>
  <si>
    <r>
      <t>R</t>
    </r>
    <r>
      <rPr>
        <sz val="9"/>
        <color indexed="8"/>
        <rFont val="Arial"/>
        <family val="1"/>
        <charset val="204"/>
      </rPr>
      <t>S (predicted)</t>
    </r>
  </si>
  <si>
    <t>Error (%)</t>
  </si>
  <si>
    <t>0.5б</t>
  </si>
  <si>
    <t>0.б9</t>
  </si>
  <si>
    <t>0.б5</t>
  </si>
  <si>
    <t>1б.7</t>
  </si>
  <si>
    <t>0.б7</t>
  </si>
  <si>
    <t>б.б</t>
  </si>
  <si>
    <t>0.б4</t>
  </si>
  <si>
    <t>0.б3</t>
  </si>
  <si>
    <t>0.б0</t>
  </si>
  <si>
    <t>0.б1</t>
  </si>
  <si>
    <t>б0</t>
  </si>
  <si>
    <t>Average absolute error (%)</t>
  </si>
  <si>
    <t>Comparison between slug liquid holdup predictions and Nuland et al. (1997)</t>
  </si>
  <si>
    <r>
      <t>V</t>
    </r>
    <r>
      <rPr>
        <sz val="9"/>
        <color theme="0"/>
        <rFont val="Arial"/>
        <family val="1"/>
        <charset val="204"/>
      </rPr>
      <t>SL (m/s)</t>
    </r>
  </si>
  <si>
    <r>
      <t>V</t>
    </r>
    <r>
      <rPr>
        <sz val="9"/>
        <color theme="0"/>
        <rFont val="Arial"/>
        <family val="1"/>
        <charset val="204"/>
      </rPr>
      <t>SG (m/s)</t>
    </r>
  </si>
  <si>
    <t>https://doi.org/10.1016/S0301-9322(99)00025-7</t>
  </si>
  <si>
    <t>https://doi.org/10.1016/j.cherd.2014.06.009</t>
  </si>
  <si>
    <t>https://doi.org/10.2118/87682-PA</t>
  </si>
  <si>
    <t>Table 1. Summary of experimental data</t>
  </si>
  <si>
    <t>Investigator</t>
  </si>
  <si>
    <t>No. test</t>
  </si>
  <si>
    <t>pipe material</t>
  </si>
  <si>
    <t>pipe diameter</t>
  </si>
  <si>
    <t>pressure(psi)</t>
  </si>
  <si>
    <t>measured liquid holdup</t>
  </si>
  <si>
    <t>Eaton</t>
  </si>
  <si>
    <t>Beggs</t>
  </si>
  <si>
    <t>Mukhrejee</t>
  </si>
  <si>
    <t>Minami and Brill</t>
  </si>
  <si>
    <t>Abdul-Majid</t>
  </si>
  <si>
    <t>All Sets</t>
  </si>
  <si>
    <t>128
110</t>
  </si>
  <si>
    <t>30
28</t>
  </si>
  <si>
    <t>74
57</t>
  </si>
  <si>
    <t>57
54</t>
  </si>
  <si>
    <t>fluids(liquid/gas)</t>
  </si>
  <si>
    <t>liquid viscosity (cp)</t>
  </si>
  <si>
    <t>surface tension(Ibf/ft*1000)</t>
  </si>
  <si>
    <t>liquid density (Ibm/ft3)</t>
  </si>
  <si>
    <t>kerosen-air</t>
  </si>
  <si>
    <t>water-air
water-air</t>
  </si>
  <si>
    <t>water-air
Lube oil-air</t>
  </si>
  <si>
    <t>kerosen-air
water-air</t>
  </si>
  <si>
    <t>acrylic</t>
  </si>
  <si>
    <t>steel
steel</t>
  </si>
  <si>
    <t>acrylic
acrylic</t>
  </si>
  <si>
    <t>2
4</t>
  </si>
  <si>
    <t>1
1.5</t>
  </si>
  <si>
    <t>1.5
1.5</t>
  </si>
  <si>
    <t>3.068
3.068</t>
  </si>
  <si>
    <t>1 -- 4</t>
  </si>
  <si>
    <t>305 - 865
305 - 865</t>
  </si>
  <si>
    <t>35 - 95
35 - 95</t>
  </si>
  <si>
    <t>28 - 92
40 - 89</t>
  </si>
  <si>
    <t>44 - 93
46 - 80</t>
  </si>
  <si>
    <t>29 - 133</t>
  </si>
  <si>
    <t>28 - 865</t>
  </si>
  <si>
    <t>0.012 - 0.732
0.006 - 0.728</t>
  </si>
  <si>
    <t>0.017 - 0.856
0.016 - 0.828</t>
  </si>
  <si>
    <t>0.02 - 0.92
0.03 - 0.99</t>
  </si>
  <si>
    <t>0.0095 - 0.4354
0.0082 - 0.4515</t>
  </si>
  <si>
    <t>0.000 - 0.61</t>
  </si>
  <si>
    <t>0.006 - 0.99</t>
  </si>
  <si>
    <t>water natural
gas</t>
  </si>
  <si>
    <t>0.71 - 1.33</t>
  </si>
  <si>
    <t>0.89 - 1.6</t>
  </si>
  <si>
    <t>0.92 - 2.05
20.2 - 74.4</t>
  </si>
  <si>
    <t>1.34 - 1.99
0.58 - 0.92</t>
  </si>
  <si>
    <t>1.29 - 1.98</t>
  </si>
  <si>
    <t>0.58 - 74.4</t>
  </si>
  <si>
    <t>4.22 - 4.56</t>
  </si>
  <si>
    <t>4.69 - 4.84</t>
  </si>
  <si>
    <t>1.55 - 1.79
2.31 - 2.57</t>
  </si>
  <si>
    <t>1.78 - 1.94
4.68 - 4.94</t>
  </si>
  <si>
    <t>1.61 - 1.8</t>
  </si>
  <si>
    <t>1.55 - 4.94</t>
  </si>
  <si>
    <t>62.9 - 63.6</t>
  </si>
  <si>
    <t>62.1 - 62.6</t>
  </si>
  <si>
    <t>49.1 - 51.1
52.6 - 54.1</t>
  </si>
  <si>
    <t>49.4 - 50.2
62.5 - 63</t>
  </si>
  <si>
    <t>49.3 - 50.2</t>
  </si>
  <si>
    <t>48.3 - 63.6</t>
  </si>
  <si>
    <t>https://doi.org/10.2118/86910-PA</t>
  </si>
  <si>
    <t>Table 1. statistical description of the training data set (150 data point)</t>
  </si>
  <si>
    <t>property</t>
  </si>
  <si>
    <t>minimum</t>
  </si>
  <si>
    <t>maximum</t>
  </si>
  <si>
    <t>Average</t>
  </si>
  <si>
    <t>standard deviation</t>
  </si>
  <si>
    <t>Vsg</t>
  </si>
  <si>
    <t>Vsl</t>
  </si>
  <si>
    <t>HL</t>
  </si>
  <si>
    <t>p</t>
  </si>
  <si>
    <t>T</t>
  </si>
  <si>
    <t>Table 2. statistical description of the testing data set (49 data point)</t>
  </si>
  <si>
    <t>Number of runs</t>
  </si>
  <si>
    <t>0.001−0.049</t>
  </si>
  <si>
    <t>0.001−0.050</t>
  </si>
  <si>
    <t>Superficial liquid velocity (m s1)</t>
  </si>
  <si>
    <t>Table 1. Air−water experiments</t>
  </si>
  <si>
    <t>Superficial gas velocity (m s1)</t>
  </si>
  <si>
    <t>https://doi.org/10.1016/S0301-9322(99)00102-0</t>
  </si>
  <si>
    <t>0.001−0.034</t>
  </si>
  <si>
    <t>0.001−0.035</t>
  </si>
  <si>
    <r>
      <t>u</t>
    </r>
    <r>
      <rPr>
        <sz val="6"/>
        <color indexed="8"/>
        <rFont val="Times New Roman"/>
        <family val="1"/>
        <charset val="204"/>
      </rPr>
      <t>L</t>
    </r>
    <r>
      <rPr>
        <sz val="6"/>
        <color indexed="8"/>
        <rFont val="Arial"/>
        <family val="1"/>
        <charset val="204"/>
      </rPr>
      <t xml:space="preserve">, </t>
    </r>
    <r>
      <rPr>
        <sz val="6"/>
        <color indexed="8"/>
        <rFont val="Times New Roman"/>
        <family val="1"/>
        <charset val="204"/>
      </rPr>
      <t xml:space="preserve">S  </t>
    </r>
    <r>
      <rPr>
        <sz val="9"/>
        <color indexed="8"/>
        <rFont val="Arial"/>
        <family val="1"/>
        <charset val="204"/>
      </rPr>
      <t>(m s</t>
    </r>
    <r>
      <rPr>
        <sz val="6"/>
        <color indexed="8"/>
        <rFont val="Arial"/>
        <family val="1"/>
        <charset val="204"/>
      </rPr>
      <t>—1</t>
    </r>
    <r>
      <rPr>
        <sz val="9"/>
        <color indexed="8"/>
        <rFont val="Arial"/>
        <family val="1"/>
        <charset val="204"/>
      </rPr>
      <t>)</t>
    </r>
  </si>
  <si>
    <r>
      <t>u</t>
    </r>
    <r>
      <rPr>
        <sz val="6"/>
        <color indexed="8"/>
        <rFont val="Times New Roman"/>
        <family val="1"/>
        <charset val="204"/>
      </rPr>
      <t>G</t>
    </r>
    <r>
      <rPr>
        <sz val="6"/>
        <color indexed="8"/>
        <rFont val="Arial"/>
        <family val="1"/>
        <charset val="204"/>
      </rPr>
      <t xml:space="preserve">, </t>
    </r>
    <r>
      <rPr>
        <sz val="6"/>
        <color indexed="8"/>
        <rFont val="Times New Roman"/>
        <family val="1"/>
        <charset val="204"/>
      </rPr>
      <t xml:space="preserve">S  </t>
    </r>
    <r>
      <rPr>
        <sz val="9"/>
        <color indexed="8"/>
        <rFont val="Arial"/>
        <family val="1"/>
        <charset val="204"/>
      </rPr>
      <t>(m s</t>
    </r>
    <r>
      <rPr>
        <sz val="6"/>
        <color indexed="8"/>
        <rFont val="Arial"/>
        <family val="1"/>
        <charset val="204"/>
      </rPr>
      <t>—1</t>
    </r>
    <r>
      <rPr>
        <sz val="9"/>
        <color indexed="8"/>
        <rFont val="Arial"/>
        <family val="1"/>
        <charset val="204"/>
      </rPr>
      <t>)</t>
    </r>
  </si>
  <si>
    <t>Holdup</t>
  </si>
  <si>
    <t>0.04б</t>
  </si>
  <si>
    <t>15.0б</t>
  </si>
  <si>
    <t>14.7б</t>
  </si>
  <si>
    <t>0.05б</t>
  </si>
  <si>
    <t>14.б1</t>
  </si>
  <si>
    <t>14.5б</t>
  </si>
  <si>
    <t>14.б9</t>
  </si>
  <si>
    <t>14.б3</t>
  </si>
  <si>
    <t>14.б0</t>
  </si>
  <si>
    <t>19.9б</t>
  </si>
  <si>
    <t>б0.23</t>
  </si>
  <si>
    <t>19.б9</t>
  </si>
  <si>
    <t>7б.б5</t>
  </si>
  <si>
    <t>8б.45</t>
  </si>
  <si>
    <t>19.б8</t>
  </si>
  <si>
    <t>100.б7</t>
  </si>
  <si>
    <t>19.б0</t>
  </si>
  <si>
    <t>115.б0</t>
  </si>
  <si>
    <t>24.б</t>
  </si>
  <si>
    <t>0.01б</t>
  </si>
  <si>
    <t>24.бб</t>
  </si>
  <si>
    <t>24.б8</t>
  </si>
  <si>
    <t>1б9.02</t>
  </si>
  <si>
    <t>24.б9</t>
  </si>
  <si>
    <t>0.03б</t>
  </si>
  <si>
    <t>Table 3. Air−water experimental data</t>
  </si>
  <si>
    <t>Pressure gradient (Pa m—1) 30</t>
  </si>
  <si>
    <t>uG, S  (m s—1)</t>
  </si>
  <si>
    <t>uL, S  (m s—1)</t>
  </si>
  <si>
    <t>2б.43</t>
  </si>
  <si>
    <t>4б.97</t>
  </si>
  <si>
    <t>45.б0</t>
  </si>
  <si>
    <t>Pressure gradient (Pa m—1)</t>
  </si>
  <si>
    <t>б4.93</t>
  </si>
  <si>
    <t>15.3б</t>
  </si>
  <si>
    <t>7б.б8</t>
  </si>
  <si>
    <t>14.8б</t>
  </si>
  <si>
    <t>0.0б4</t>
  </si>
  <si>
    <t>14.9б</t>
  </si>
  <si>
    <t>0.10б</t>
  </si>
  <si>
    <t>20.0б</t>
  </si>
  <si>
    <t>1б5.88</t>
  </si>
  <si>
    <t>0.0б2</t>
  </si>
  <si>
    <t>0.02б</t>
  </si>
  <si>
    <t>189.2б</t>
  </si>
  <si>
    <t>250.0б</t>
  </si>
  <si>
    <t>24.7б</t>
  </si>
  <si>
    <t>35б.93</t>
  </si>
  <si>
    <t>24.б3</t>
  </si>
  <si>
    <t>380.1б</t>
  </si>
  <si>
    <t>0.0б8</t>
  </si>
  <si>
    <t>Fluid</t>
  </si>
  <si>
    <t>eg% CFD</t>
  </si>
  <si>
    <t>S2n</t>
  </si>
  <si>
    <t>https://doi.org/10.1016/j.ces.2013.05.006</t>
  </si>
  <si>
    <r>
      <t xml:space="preserve">Table 2
</t>
    </r>
    <r>
      <rPr>
        <b/>
        <sz val="8"/>
        <color indexed="8"/>
        <rFont val="Century"/>
        <family val="1"/>
        <charset val="204"/>
      </rPr>
      <t xml:space="preserve">Simulation results for various sparger diameters in comparison with Eq. </t>
    </r>
    <r>
      <rPr>
        <b/>
        <sz val="8"/>
        <color indexed="18"/>
        <rFont val="Century"/>
        <family val="1"/>
        <charset val="204"/>
      </rPr>
      <t>(8)</t>
    </r>
    <r>
      <rPr>
        <b/>
        <sz val="8"/>
        <color indexed="8"/>
        <rFont val="Century"/>
        <family val="1"/>
        <charset val="204"/>
      </rPr>
      <t>.</t>
    </r>
  </si>
  <si>
    <r>
      <t xml:space="preserve">dc </t>
    </r>
    <r>
      <rPr>
        <b/>
        <sz val="8"/>
        <color indexed="8"/>
        <rFont val="Century Gothic"/>
        <family val="1"/>
        <charset val="204"/>
      </rPr>
      <t>(m)</t>
    </r>
  </si>
  <si>
    <r>
      <t xml:space="preserve">ds </t>
    </r>
    <r>
      <rPr>
        <b/>
        <sz val="8"/>
        <color indexed="8"/>
        <rFont val="Century Gothic"/>
        <family val="1"/>
        <charset val="204"/>
      </rPr>
      <t>(m)</t>
    </r>
  </si>
  <si>
    <r>
      <t xml:space="preserve">Ugs </t>
    </r>
    <r>
      <rPr>
        <b/>
        <sz val="8"/>
        <color indexed="8"/>
        <rFont val="Century Gothic"/>
        <family val="1"/>
        <charset val="204"/>
      </rPr>
      <t>(m/s)</t>
    </r>
  </si>
  <si>
    <r>
      <t xml:space="preserve">eg% Eq. </t>
    </r>
    <r>
      <rPr>
        <b/>
        <sz val="8"/>
        <color indexed="18"/>
        <rFont val="Century"/>
        <family val="1"/>
        <charset val="204"/>
      </rPr>
      <t>(8)</t>
    </r>
  </si>
  <si>
    <t>https://doi.org/10.2118/14535-PA</t>
  </si>
  <si>
    <t>Table 1. 1QUID HOLDUP DATA AND PREDICTIONS (KEROSENE/AIR)</t>
  </si>
  <si>
    <t>Run Number</t>
  </si>
  <si>
    <t>Pressure</t>
  </si>
  <si>
    <t>Temperature</t>
  </si>
  <si>
    <t>https://doi.org/10.2118/4316-PA</t>
  </si>
  <si>
    <t>TABLE 1-OIL WELLS-SUMMARY OF FLOW CONDITIONS AND FLUID CHARACTERISTICS FOR THE CASES CONSIDERED</t>
  </si>
  <si>
    <t>case</t>
  </si>
  <si>
    <t>Flow is through the annulus between 7 5/8.in. casing and 2 7/8 in. tubing.</t>
  </si>
  <si>
    <t>API</t>
  </si>
  <si>
    <t>GOR (scm/cu m)</t>
  </si>
  <si>
    <t>water cut %</t>
  </si>
  <si>
    <t>oil flow rate (cu m/D)</t>
  </si>
  <si>
    <t>well head pressure (kg/sq cm) abs</t>
  </si>
  <si>
    <t>Tubing diameter (nominal) in.</t>
  </si>
  <si>
    <t>Temperature (C)</t>
  </si>
  <si>
    <t>well head</t>
  </si>
  <si>
    <t>Bottom hole</t>
  </si>
  <si>
    <t>Reservoir Oil at Bubble point Pressure</t>
  </si>
  <si>
    <t>Pb (kg/sq cm) abs</t>
  </si>
  <si>
    <t>Rs (scm/cu m)</t>
  </si>
  <si>
    <t>Bo</t>
  </si>
  <si>
    <t>visc. (cp)</t>
  </si>
  <si>
    <t>total dissolved solid
(g/l)</t>
  </si>
  <si>
    <t>separator gas gravity
(air=1)</t>
  </si>
  <si>
    <t>TABLE 241L WELLS-SUMMARY OF RESULTS</t>
  </si>
  <si>
    <t>Bottom hole pressure
 (kg/sq cm) abs</t>
  </si>
  <si>
    <t>Pressure Drop Between
Bottom-hole and
Wellhead
(kg/sq cm)</t>
  </si>
  <si>
    <t>measured</t>
  </si>
  <si>
    <t>calculated</t>
  </si>
  <si>
    <t>Percentage
Error Between
Calculated and
Measured
delta p</t>
  </si>
  <si>
    <t>– 5.3</t>
  </si>
  <si>
    <t>– 2.8</t>
  </si>
  <si>
    <t>– 8.9</t>
  </si>
  <si>
    <t>– 0.50</t>
  </si>
  <si>
    <t>– 2.1</t>
  </si>
  <si>
    <t>-t- 2.1</t>
  </si>
  <si>
    <t>– 1.2</t>
  </si>
  <si>
    <t>– 10.5</t>
  </si>
  <si>
    <t>– 8.5</t>
  </si>
  <si>
    <t>– 8.4</t>
  </si>
  <si>
    <t>– 8.2</t>
  </si>
  <si>
    <t>– 4.5</t>
  </si>
  <si>
    <t>Depth of
Producing
Interval
(meters)</t>
  </si>
  <si>
    <t>Length of Flow String Where the Various Flow
Regimes Prevail (meters)</t>
  </si>
  <si>
    <t>single phase</t>
  </si>
  <si>
    <t>bubble or plug</t>
  </si>
  <si>
    <t>slug or froth</t>
  </si>
  <si>
    <t>Mist</t>
  </si>
  <si>
    <t>Transition</t>
  </si>
  <si>
    <t>– 0.32</t>
  </si>
  <si>
    <t>TABLE 4-GAS WELL BASIC DATA AND RESULTS OBTAINED</t>
  </si>
  <si>
    <t>Gas water Ratio
(scm / cu m)</t>
  </si>
  <si>
    <t>Gas
Flow Rate
(scm/D)</t>
  </si>
  <si>
    <t>Gas gravity
air=1</t>
  </si>
  <si>
    <t>total solid content of
produced brine</t>
  </si>
  <si>
    <t>depth of producing interval (meters)</t>
  </si>
  <si>
    <t>well head condition</t>
  </si>
  <si>
    <t>Pressure (kg/sq cm) abs</t>
  </si>
  <si>
    <t>Temperature
(C)</t>
  </si>
  <si>
    <t>Pwf - Ptf</t>
  </si>
  <si>
    <t>Measured 
(kg/sq cm) abs</t>
  </si>
  <si>
    <t>Calculated 
(kg/sq cm) abs</t>
  </si>
  <si>
    <t>Difference between calculated
 and measured delta p (percent)</t>
  </si>
  <si>
    <t>Bottom-hole
condition</t>
  </si>
  <si>
    <t>https://doi.org/10.2118/72-03-04</t>
  </si>
  <si>
    <t>Table1 - Summary of data and comparison of results</t>
  </si>
  <si>
    <t>Case</t>
  </si>
  <si>
    <t>API Gravity</t>
  </si>
  <si>
    <t>Oil Rate (bbl/day)</t>
  </si>
  <si>
    <t>WOR (bbl/bbl)</t>
  </si>
  <si>
    <t>GOR (scf/bbl)</t>
  </si>
  <si>
    <t>well depth (ft)</t>
  </si>
  <si>
    <t>Tubing Diameter (ft)</t>
  </si>
  <si>
    <t>measured pressure (psi)</t>
  </si>
  <si>
    <t>Bottom</t>
  </si>
  <si>
    <t>Top</t>
  </si>
  <si>
    <t>free gas index mix</t>
  </si>
  <si>
    <t>Depth</t>
  </si>
  <si>
    <t>Approximate percent depth for flow pattern</t>
  </si>
  <si>
    <t>B</t>
  </si>
  <si>
    <t>SL</t>
  </si>
  <si>
    <t>S.Ph</t>
  </si>
  <si>
    <t>Measured delta P (psi)</t>
  </si>
  <si>
    <t>Flow string Diameter (in.)</t>
  </si>
  <si>
    <t>wellhead Pressure (psia)</t>
  </si>
  <si>
    <t>Measured Depth (ft)</t>
  </si>
  <si>
    <t>Oil Gravity API</t>
  </si>
  <si>
    <t>Water Cut %</t>
  </si>
  <si>
    <t>GOR (SCF/BBL)</t>
  </si>
  <si>
    <t>Oil rate (B/D)</t>
  </si>
  <si>
    <t>well no.</t>
  </si>
  <si>
    <t>table 1. Physical conditions and flow rates of heavy oil wells studied</t>
  </si>
  <si>
    <t>https://doi.org/10.2118/1546-PA</t>
  </si>
  <si>
    <t>qL (STBD)</t>
  </si>
  <si>
    <r>
      <t>g</t>
    </r>
    <r>
      <rPr>
        <sz val="7"/>
        <color indexed="8"/>
        <rFont val="Century"/>
        <family val="1"/>
        <charset val="204"/>
      </rPr>
      <t>o</t>
    </r>
    <r>
      <rPr>
        <sz val="6"/>
        <color indexed="8"/>
        <rFont val="Century"/>
        <family val="1"/>
        <charset val="204"/>
      </rPr>
      <t>(API)</t>
    </r>
  </si>
  <si>
    <r>
      <t>g</t>
    </r>
    <r>
      <rPr>
        <sz val="7"/>
        <color indexed="8"/>
        <rFont val="Century"/>
        <family val="1"/>
        <charset val="204"/>
      </rPr>
      <t>g</t>
    </r>
  </si>
  <si>
    <t>MD (ft)</t>
  </si>
  <si>
    <t>Water cut (fraction)</t>
  </si>
  <si>
    <t>GOR (SCF/STB)</t>
  </si>
  <si>
    <t>WHP (psi)</t>
  </si>
  <si>
    <t>Tubing ID (in.)</t>
  </si>
  <si>
    <r>
      <t>WHT (</t>
    </r>
    <r>
      <rPr>
        <sz val="5"/>
        <color indexed="8"/>
        <rFont val="Arial"/>
        <family val="1"/>
        <charset val="204"/>
      </rPr>
      <t>◦</t>
    </r>
    <r>
      <rPr>
        <sz val="6"/>
        <color indexed="8"/>
        <rFont val="Century"/>
        <family val="1"/>
        <charset val="204"/>
      </rPr>
      <t>F)</t>
    </r>
  </si>
  <si>
    <r>
      <t>BHT (</t>
    </r>
    <r>
      <rPr>
        <sz val="5"/>
        <color indexed="8"/>
        <rFont val="Arial"/>
        <family val="1"/>
        <charset val="204"/>
      </rPr>
      <t>◦</t>
    </r>
    <r>
      <rPr>
        <sz val="6"/>
        <color indexed="8"/>
        <rFont val="Century"/>
        <family val="1"/>
        <charset val="204"/>
      </rPr>
      <t>F)</t>
    </r>
  </si>
  <si>
    <t>BHP (psi)</t>
  </si>
  <si>
    <t>Table 1.Some data entries of multiphase flow data set</t>
  </si>
  <si>
    <t>https://doi.org/10.1016/j.jngse.2015.08.036</t>
  </si>
  <si>
    <t>Temperature (f)</t>
  </si>
  <si>
    <t>Pb (psi) abs</t>
  </si>
  <si>
    <t>Rs (scf/bbl)</t>
  </si>
  <si>
    <t>well head pressure (psi) abs</t>
  </si>
  <si>
    <t>Bottom hole pressure
 (psi) abs</t>
  </si>
  <si>
    <t>Pressure Drop Between
Bottom-hole and
Wellhead
(psi)</t>
  </si>
  <si>
    <t>Depth of
Producing
Interval
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</si>
</sst>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imes New Roman"/>
      <family val="1"/>
      <charset val="204"/>
    </font>
    <font>
      <sz val="9"/>
      <color indexed="8"/>
      <name val="Arial"/>
      <family val="2"/>
    </font>
    <font>
      <sz val="9"/>
      <color indexed="8"/>
      <name val="Arial"/>
      <family val="1"/>
      <charset val="204"/>
    </font>
    <font>
      <sz val="9"/>
      <color indexed="8"/>
      <name val="Century"/>
      <family val="1"/>
      <charset val="204"/>
    </font>
    <font>
      <sz val="9"/>
      <color theme="0"/>
      <name val="Century"/>
      <family val="1"/>
      <charset val="204"/>
    </font>
    <font>
      <sz val="9"/>
      <color theme="0"/>
      <name val="Arial"/>
      <family val="1"/>
      <charset val="204"/>
    </font>
    <font>
      <sz val="9"/>
      <color theme="0"/>
      <name val="Arial"/>
      <family val="2"/>
    </font>
    <font>
      <sz val="6"/>
      <color indexed="8"/>
      <name val="Times New Roman"/>
      <family val="1"/>
      <charset val="204"/>
    </font>
    <font>
      <sz val="6"/>
      <color indexed="8"/>
      <name val="Arial"/>
      <family val="1"/>
      <charset val="204"/>
    </font>
    <font>
      <sz val="9"/>
      <color indexed="8"/>
      <name val="Gill Sans MT"/>
      <family val="1"/>
      <charset val="204"/>
    </font>
    <font>
      <b/>
      <sz val="8"/>
      <color indexed="8"/>
      <name val="Century Gothic"/>
      <family val="1"/>
      <charset val="204"/>
    </font>
    <font>
      <b/>
      <sz val="8"/>
      <color indexed="8"/>
      <name val="Century"/>
      <family val="1"/>
      <charset val="204"/>
    </font>
    <font>
      <b/>
      <sz val="8"/>
      <color indexed="18"/>
      <name val="Century"/>
      <family val="1"/>
      <charset val="204"/>
    </font>
    <font>
      <b/>
      <i/>
      <sz val="8"/>
      <color indexed="8"/>
      <name val="Century Gothic"/>
      <family val="2"/>
    </font>
    <font>
      <b/>
      <i/>
      <sz val="8"/>
      <color indexed="8"/>
      <name val="Century Gothic"/>
      <family val="1"/>
      <charset val="204"/>
    </font>
    <font>
      <b/>
      <sz val="8"/>
      <name val="Times New Roman"/>
      <family val="1"/>
      <charset val="204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theme="0"/>
      <name val="Gill Sans MT"/>
      <family val="1"/>
      <charset val="204"/>
    </font>
    <font>
      <sz val="10"/>
      <color theme="0"/>
      <name val="Times New Roman"/>
      <family val="1"/>
      <charset val="204"/>
    </font>
    <font>
      <sz val="7"/>
      <color indexed="8"/>
      <name val="Century"/>
      <family val="1"/>
      <charset val="204"/>
    </font>
    <font>
      <sz val="6"/>
      <color indexed="8"/>
      <name val="Century"/>
      <family val="1"/>
      <charset val="204"/>
    </font>
    <font>
      <sz val="5"/>
      <color indexed="8"/>
      <name val="Arial"/>
      <family val="1"/>
      <charset val="204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 indent="1"/>
    </xf>
    <xf numFmtId="1" fontId="6" fillId="0" borderId="0" xfId="0" applyNumberFormat="1" applyFont="1" applyAlignment="1">
      <alignment horizontal="left" vertical="top" shrinkToFit="1"/>
    </xf>
    <xf numFmtId="2" fontId="6" fillId="0" borderId="0" xfId="0" applyNumberFormat="1" applyFont="1" applyAlignment="1">
      <alignment horizontal="left" vertical="top" indent="1" shrinkToFit="1"/>
    </xf>
    <xf numFmtId="164" fontId="6" fillId="0" borderId="0" xfId="0" applyNumberFormat="1" applyFont="1" applyAlignment="1">
      <alignment horizontal="left" vertical="top" indent="1" shrinkToFit="1"/>
    </xf>
    <xf numFmtId="0" fontId="6" fillId="0" borderId="0" xfId="0" applyFont="1" applyAlignment="1">
      <alignment horizontal="left" vertical="top" wrapText="1" indent="2"/>
    </xf>
    <xf numFmtId="0" fontId="5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 indent="1"/>
    </xf>
    <xf numFmtId="165" fontId="6" fillId="0" borderId="0" xfId="0" applyNumberFormat="1" applyFont="1" applyAlignment="1">
      <alignment horizontal="left" vertical="top" indent="1" shrinkToFit="1"/>
    </xf>
    <xf numFmtId="0" fontId="14" fillId="0" borderId="0" xfId="0" applyFont="1" applyAlignment="1">
      <alignment horizontal="left" vertical="top" wrapText="1"/>
    </xf>
    <xf numFmtId="165" fontId="6" fillId="0" borderId="0" xfId="0" applyNumberFormat="1" applyFont="1" applyAlignment="1">
      <alignment horizontal="left" vertical="top" shrinkToFi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shrinkToFit="1"/>
    </xf>
    <xf numFmtId="164" fontId="6" fillId="0" borderId="0" xfId="0" applyNumberFormat="1" applyFont="1" applyAlignment="1">
      <alignment horizontal="center" vertical="center" shrinkToFit="1"/>
    </xf>
    <xf numFmtId="1" fontId="6" fillId="0" borderId="0" xfId="0" applyNumberFormat="1" applyFont="1" applyAlignment="1">
      <alignment horizontal="center" vertical="center" shrinkToFit="1"/>
    </xf>
    <xf numFmtId="2" fontId="6" fillId="0" borderId="0" xfId="0" applyNumberFormat="1" applyFont="1" applyAlignment="1">
      <alignment horizontal="left" vertical="center" indent="1" shrinkToFit="1"/>
    </xf>
    <xf numFmtId="164" fontId="6" fillId="0" borderId="0" xfId="0" applyNumberFormat="1" applyFont="1" applyAlignment="1">
      <alignment horizontal="left" vertical="center" indent="1" shrinkToFit="1"/>
    </xf>
    <xf numFmtId="1" fontId="6" fillId="0" borderId="0" xfId="0" applyNumberFormat="1" applyFont="1" applyAlignment="1">
      <alignment horizontal="left" vertical="center" shrinkToFit="1"/>
    </xf>
    <xf numFmtId="0" fontId="6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shrinkToFit="1"/>
    </xf>
    <xf numFmtId="2" fontId="11" fillId="5" borderId="0" xfId="0" applyNumberFormat="1" applyFont="1" applyFill="1" applyAlignment="1">
      <alignment horizontal="center" vertical="center" shrinkToFit="1"/>
    </xf>
    <xf numFmtId="2" fontId="6" fillId="4" borderId="0" xfId="0" applyNumberFormat="1" applyFont="1" applyFill="1" applyAlignment="1">
      <alignment horizontal="center" vertical="center" shrinkToFit="1"/>
    </xf>
    <xf numFmtId="164" fontId="6" fillId="4" borderId="0" xfId="0" applyNumberFormat="1" applyFont="1" applyFill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11" fillId="5" borderId="0" xfId="0" applyNumberFormat="1" applyFont="1" applyFill="1" applyAlignment="1">
      <alignment horizontal="center" vertical="center" shrinkToFit="1"/>
    </xf>
    <xf numFmtId="0" fontId="11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shrinkToFit="1"/>
    </xf>
    <xf numFmtId="165" fontId="11" fillId="5" borderId="0" xfId="0" applyNumberFormat="1" applyFont="1" applyFill="1" applyAlignment="1">
      <alignment horizontal="center" vertical="center" shrinkToFit="1"/>
    </xf>
    <xf numFmtId="1" fontId="6" fillId="0" borderId="0" xfId="0" applyNumberFormat="1" applyFont="1" applyAlignment="1">
      <alignment horizontal="left" vertical="center" indent="2" shrinkToFit="1"/>
    </xf>
    <xf numFmtId="165" fontId="6" fillId="0" borderId="0" xfId="0" applyNumberFormat="1" applyFont="1" applyAlignment="1">
      <alignment horizontal="left" vertical="center" indent="1" shrinkToFit="1"/>
    </xf>
    <xf numFmtId="2" fontId="6" fillId="0" borderId="0" xfId="0" applyNumberFormat="1" applyFont="1" applyAlignment="1">
      <alignment horizontal="left" vertical="top" indent="2" shrinkToFit="1"/>
    </xf>
    <xf numFmtId="1" fontId="6" fillId="0" borderId="0" xfId="0" applyNumberFormat="1" applyFont="1" applyAlignment="1">
      <alignment horizontal="left" vertical="top" indent="2" shrinkToFit="1"/>
    </xf>
    <xf numFmtId="0" fontId="11" fillId="5" borderId="0" xfId="0" applyFont="1" applyFill="1" applyAlignment="1">
      <alignment horizontal="left" vertical="top" wrapText="1" indent="1"/>
    </xf>
    <xf numFmtId="165" fontId="11" fillId="5" borderId="0" xfId="0" applyNumberFormat="1" applyFont="1" applyFill="1" applyAlignment="1">
      <alignment horizontal="left" vertical="center" indent="1" shrinkToFit="1"/>
    </xf>
    <xf numFmtId="165" fontId="11" fillId="5" borderId="0" xfId="0" applyNumberFormat="1" applyFont="1" applyFill="1" applyAlignment="1">
      <alignment horizontal="left" vertical="top" indent="1" shrinkToFi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 indent="1"/>
    </xf>
    <xf numFmtId="0" fontId="18" fillId="0" borderId="0" xfId="0" applyFont="1" applyAlignment="1">
      <alignment horizontal="left" vertical="top" wrapText="1" indent="1"/>
    </xf>
    <xf numFmtId="0" fontId="20" fillId="0" borderId="0" xfId="0" applyFont="1" applyAlignment="1">
      <alignment horizontal="left" vertical="center" wrapText="1"/>
    </xf>
    <xf numFmtId="2" fontId="21" fillId="0" borderId="0" xfId="0" applyNumberFormat="1" applyFont="1" applyAlignment="1">
      <alignment horizontal="left" vertical="top" indent="1" shrinkToFit="1"/>
    </xf>
    <xf numFmtId="164" fontId="21" fillId="0" borderId="0" xfId="0" applyNumberFormat="1" applyFont="1" applyAlignment="1">
      <alignment horizontal="left" vertical="top" indent="1" shrinkToFit="1"/>
    </xf>
    <xf numFmtId="0" fontId="20" fillId="0" borderId="0" xfId="0" applyFont="1" applyAlignment="1">
      <alignment horizontal="left" wrapText="1"/>
    </xf>
    <xf numFmtId="165" fontId="22" fillId="5" borderId="0" xfId="0" applyNumberFormat="1" applyFont="1" applyFill="1" applyAlignment="1">
      <alignment horizontal="left" vertical="top" indent="1" shrinkToFit="1"/>
    </xf>
    <xf numFmtId="0" fontId="0" fillId="0" borderId="0" xfId="1" applyNumberFormat="1" applyFont="1" applyAlignment="1">
      <alignment horizontal="center" vertical="center"/>
    </xf>
    <xf numFmtId="0" fontId="6" fillId="0" borderId="0" xfId="1" applyNumberFormat="1" applyFont="1" applyAlignment="1">
      <alignment horizontal="left" vertical="center" shrinkToFit="1"/>
    </xf>
    <xf numFmtId="0" fontId="6" fillId="0" borderId="0" xfId="1" applyNumberFormat="1" applyFont="1" applyAlignment="1">
      <alignment horizontal="left" vertical="top" shrinkToFi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4" fillId="0" borderId="0" xfId="1" applyNumberFormat="1" applyFont="1" applyAlignment="1">
      <alignment horizontal="center" vertical="center" wrapText="1"/>
    </xf>
    <xf numFmtId="166" fontId="6" fillId="0" borderId="0" xfId="1" applyNumberFormat="1" applyFont="1" applyAlignment="1">
      <alignment horizontal="center" vertical="center" wrapText="1"/>
    </xf>
    <xf numFmtId="166" fontId="5" fillId="0" borderId="0" xfId="1" applyNumberFormat="1" applyFont="1" applyAlignment="1">
      <alignment horizontal="center" vertical="center" wrapText="1"/>
    </xf>
    <xf numFmtId="166" fontId="6" fillId="0" borderId="0" xfId="1" applyNumberFormat="1" applyFont="1" applyAlignment="1">
      <alignment horizontal="center" vertical="center" shrinkToFit="1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shrinkToFit="1"/>
    </xf>
    <xf numFmtId="166" fontId="5" fillId="0" borderId="0" xfId="0" applyNumberFormat="1" applyFont="1" applyAlignment="1">
      <alignment horizontal="center" vertical="center" wrapText="1"/>
    </xf>
    <xf numFmtId="2" fontId="6" fillId="0" borderId="0" xfId="1" applyNumberFormat="1" applyFont="1" applyAlignment="1">
      <alignment horizontal="center" vertical="center" shrinkToFit="1"/>
    </xf>
    <xf numFmtId="166" fontId="23" fillId="5" borderId="0" xfId="1" applyNumberFormat="1" applyFont="1" applyFill="1" applyAlignment="1">
      <alignment horizontal="center" vertical="center" wrapText="1"/>
    </xf>
    <xf numFmtId="166" fontId="11" fillId="5" borderId="0" xfId="1" applyNumberFormat="1" applyFont="1" applyFill="1" applyAlignment="1">
      <alignment horizontal="center" vertical="center" wrapText="1"/>
    </xf>
    <xf numFmtId="166" fontId="11" fillId="5" borderId="0" xfId="1" applyNumberFormat="1" applyFont="1" applyFill="1" applyAlignment="1">
      <alignment horizontal="center" vertical="center" shrinkToFit="1"/>
    </xf>
    <xf numFmtId="166" fontId="11" fillId="5" borderId="0" xfId="0" applyNumberFormat="1" applyFont="1" applyFill="1" applyAlignment="1">
      <alignment horizontal="center" vertical="center" wrapText="1"/>
    </xf>
    <xf numFmtId="166" fontId="11" fillId="5" borderId="0" xfId="0" applyNumberFormat="1" applyFont="1" applyFill="1" applyAlignment="1">
      <alignment horizontal="center" vertical="center" shrinkToFit="1"/>
    </xf>
    <xf numFmtId="166" fontId="24" fillId="5" borderId="0" xfId="0" applyNumberFormat="1" applyFont="1" applyFill="1" applyAlignment="1">
      <alignment horizontal="center" vertical="center" wrapText="1"/>
    </xf>
    <xf numFmtId="166" fontId="3" fillId="5" borderId="0" xfId="0" applyNumberFormat="1" applyFont="1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2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" fontId="28" fillId="0" borderId="0" xfId="0" applyNumberFormat="1" applyFont="1" applyAlignment="1">
      <alignment horizontal="center" vertical="center" shrinkToFit="1"/>
    </xf>
    <xf numFmtId="165" fontId="28" fillId="0" borderId="0" xfId="0" applyNumberFormat="1" applyFont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0" fontId="0" fillId="3" borderId="3" xfId="0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7" fillId="0" borderId="0" xfId="1" applyNumberFormat="1" applyFont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4" fillId="0" borderId="0" xfId="2" applyAlignment="1">
      <alignment horizontal="center"/>
    </xf>
    <xf numFmtId="0" fontId="4" fillId="0" borderId="0" xfId="1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CCFF"/>
      <color rgb="FF66FFCC"/>
      <color rgb="FFCCE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S0301-9322(99)00102-0" TargetMode="External"/><Relationship Id="rId3" Type="http://schemas.openxmlformats.org/officeDocument/2006/relationships/hyperlink" Target="https://doi.org/10.2118/87682-PA" TargetMode="External"/><Relationship Id="rId7" Type="http://schemas.openxmlformats.org/officeDocument/2006/relationships/hyperlink" Target="https://doi.org/10.1016/S0301-9322(99)00102-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cherd.2014.06.009" TargetMode="External"/><Relationship Id="rId1" Type="http://schemas.openxmlformats.org/officeDocument/2006/relationships/hyperlink" Target="https://doi.org/10.1016/S0301-9322(99)00025-7" TargetMode="External"/><Relationship Id="rId6" Type="http://schemas.openxmlformats.org/officeDocument/2006/relationships/hyperlink" Target="https://doi.org/10.1016/S0301-9322(99)00102-0" TargetMode="External"/><Relationship Id="rId11" Type="http://schemas.openxmlformats.org/officeDocument/2006/relationships/hyperlink" Target="https://doi.org/10.2118/14535-PA" TargetMode="External"/><Relationship Id="rId5" Type="http://schemas.openxmlformats.org/officeDocument/2006/relationships/hyperlink" Target="https://doi.org/10.2118/86910-PA" TargetMode="External"/><Relationship Id="rId10" Type="http://schemas.openxmlformats.org/officeDocument/2006/relationships/hyperlink" Target="https://doi.org/10.1016/j.ces.2013.05.006" TargetMode="External"/><Relationship Id="rId4" Type="http://schemas.openxmlformats.org/officeDocument/2006/relationships/hyperlink" Target="https://doi.org/10.2118/86910-PA" TargetMode="External"/><Relationship Id="rId9" Type="http://schemas.openxmlformats.org/officeDocument/2006/relationships/hyperlink" Target="https://doi.org/10.1016/S0301-9322(99)00102-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18/4316-PA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i.org/10.2118/4316-PA" TargetMode="External"/><Relationship Id="rId1" Type="http://schemas.openxmlformats.org/officeDocument/2006/relationships/hyperlink" Target="https://doi.org/10.2118/4316-PA" TargetMode="External"/><Relationship Id="rId6" Type="http://schemas.openxmlformats.org/officeDocument/2006/relationships/hyperlink" Target="https://doi.org/10.1016/j.jngse.2015.08.036" TargetMode="External"/><Relationship Id="rId5" Type="http://schemas.openxmlformats.org/officeDocument/2006/relationships/hyperlink" Target="https://doi.org/10.2118/1546-PA" TargetMode="External"/><Relationship Id="rId4" Type="http://schemas.openxmlformats.org/officeDocument/2006/relationships/hyperlink" Target="https://doi.org/10.2118/72-03-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5B6F-D025-4E65-A45A-80359E57719F}">
  <dimension ref="A1:M263"/>
  <sheetViews>
    <sheetView zoomScale="115" zoomScaleNormal="115" workbookViewId="0">
      <selection activeCell="H204" sqref="H204"/>
    </sheetView>
  </sheetViews>
  <sheetFormatPr defaultRowHeight="14.4"/>
  <cols>
    <col min="1" max="1" width="23" style="1" customWidth="1"/>
    <col min="2" max="2" width="19.88671875" style="1" customWidth="1"/>
    <col min="3" max="3" width="16.6640625" style="1" bestFit="1" customWidth="1"/>
    <col min="4" max="4" width="26.88671875" style="1" bestFit="1" customWidth="1"/>
    <col min="5" max="5" width="20.109375" style="1" bestFit="1" customWidth="1"/>
    <col min="6" max="6" width="20.5546875" style="1" bestFit="1" customWidth="1"/>
    <col min="7" max="16384" width="8.88671875" style="1"/>
  </cols>
  <sheetData>
    <row r="1" spans="1:13">
      <c r="A1" s="91" t="s">
        <v>24</v>
      </c>
      <c r="B1" s="92"/>
      <c r="C1" s="92"/>
      <c r="D1" s="92"/>
      <c r="E1" s="92"/>
      <c r="F1" s="92"/>
    </row>
    <row r="2" spans="1:13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13">
      <c r="A3" s="93"/>
      <c r="B3" s="93"/>
      <c r="C3" s="93"/>
      <c r="D3" s="93"/>
      <c r="E3" s="93"/>
      <c r="F3" s="93"/>
      <c r="G3" s="93"/>
      <c r="H3" s="93"/>
      <c r="I3" s="93"/>
    </row>
    <row r="4" spans="1:13">
      <c r="A4" s="90" t="s">
        <v>1</v>
      </c>
      <c r="B4" s="90"/>
      <c r="C4" s="94" t="s">
        <v>2</v>
      </c>
      <c r="D4" s="94"/>
      <c r="E4" s="94"/>
      <c r="F4" s="94"/>
      <c r="G4" s="94"/>
      <c r="H4" s="94"/>
      <c r="I4" s="94"/>
    </row>
    <row r="5" spans="1:13">
      <c r="A5" s="90"/>
      <c r="B5" s="90"/>
      <c r="C5" s="5">
        <v>2.1999999999999999E-2</v>
      </c>
      <c r="D5" s="5">
        <v>6.7000000000000004E-2</v>
      </c>
      <c r="E5" s="5">
        <v>0.11</v>
      </c>
      <c r="F5" s="5">
        <v>0.19500000000000001</v>
      </c>
      <c r="G5" s="5">
        <v>0.3</v>
      </c>
      <c r="H5" s="5">
        <v>0.432</v>
      </c>
      <c r="I5" s="5">
        <v>0.51</v>
      </c>
      <c r="M5" s="1">
        <f>COUNT(C6:C11,D6:D11,E6:E11,F6:F13,G6:G13,H6:H15,I10:I16,B22:C35)</f>
        <v>79</v>
      </c>
    </row>
    <row r="6" spans="1:13">
      <c r="A6" s="90">
        <v>5.1999999999999998E-2</v>
      </c>
      <c r="B6" s="90"/>
      <c r="C6" s="5">
        <v>40</v>
      </c>
      <c r="D6" s="5">
        <v>70</v>
      </c>
      <c r="E6" s="5">
        <v>100</v>
      </c>
      <c r="F6" s="5">
        <v>120</v>
      </c>
      <c r="G6" s="5">
        <v>360</v>
      </c>
      <c r="H6" s="5">
        <v>440</v>
      </c>
      <c r="I6" s="5" t="s">
        <v>3</v>
      </c>
    </row>
    <row r="7" spans="1:13">
      <c r="A7" s="90">
        <v>0.11</v>
      </c>
      <c r="B7" s="90"/>
      <c r="C7" s="5">
        <v>60</v>
      </c>
      <c r="D7" s="5">
        <v>90</v>
      </c>
      <c r="E7" s="5">
        <v>140</v>
      </c>
      <c r="F7" s="5">
        <v>180</v>
      </c>
      <c r="G7" s="5">
        <v>300</v>
      </c>
      <c r="H7" s="5">
        <v>480</v>
      </c>
      <c r="I7" s="5" t="s">
        <v>3</v>
      </c>
    </row>
    <row r="8" spans="1:13">
      <c r="A8" s="90">
        <v>0.16600000000000001</v>
      </c>
      <c r="B8" s="90"/>
      <c r="C8" s="5">
        <v>80</v>
      </c>
      <c r="D8" s="5">
        <v>110</v>
      </c>
      <c r="E8" s="5">
        <v>180</v>
      </c>
      <c r="F8" s="5">
        <v>220</v>
      </c>
      <c r="G8" s="5">
        <v>370</v>
      </c>
      <c r="H8" s="5">
        <v>540</v>
      </c>
      <c r="I8" s="5" t="s">
        <v>3</v>
      </c>
    </row>
    <row r="9" spans="1:13">
      <c r="A9" s="90">
        <v>0.222</v>
      </c>
      <c r="B9" s="90"/>
      <c r="C9" s="5">
        <v>110</v>
      </c>
      <c r="D9" s="5">
        <v>150</v>
      </c>
      <c r="E9" s="5">
        <v>210</v>
      </c>
      <c r="F9" s="5">
        <v>280</v>
      </c>
      <c r="G9" s="5">
        <v>480</v>
      </c>
      <c r="H9" s="5">
        <v>620</v>
      </c>
      <c r="I9" s="5" t="s">
        <v>3</v>
      </c>
    </row>
    <row r="10" spans="1:13">
      <c r="A10" s="90">
        <v>0.28000000000000003</v>
      </c>
      <c r="B10" s="90"/>
      <c r="C10" s="5">
        <v>140</v>
      </c>
      <c r="D10" s="5">
        <v>180</v>
      </c>
      <c r="E10" s="5">
        <v>250</v>
      </c>
      <c r="F10" s="5">
        <v>320</v>
      </c>
      <c r="G10" s="5">
        <v>500</v>
      </c>
      <c r="H10" s="5">
        <v>720</v>
      </c>
      <c r="I10" s="5">
        <v>800</v>
      </c>
    </row>
    <row r="11" spans="1:13">
      <c r="A11" s="90">
        <v>0.33600000000000002</v>
      </c>
      <c r="B11" s="90"/>
      <c r="C11" s="5">
        <v>180</v>
      </c>
      <c r="D11" s="5">
        <v>240</v>
      </c>
      <c r="E11" s="5">
        <v>300</v>
      </c>
      <c r="F11" s="5">
        <v>390</v>
      </c>
      <c r="G11" s="5">
        <v>570</v>
      </c>
      <c r="H11" s="5">
        <v>740</v>
      </c>
      <c r="I11" s="5">
        <v>840</v>
      </c>
    </row>
    <row r="12" spans="1:13">
      <c r="A12" s="90">
        <v>0.39300000000000002</v>
      </c>
      <c r="B12" s="90"/>
      <c r="C12" s="5" t="s">
        <v>3</v>
      </c>
      <c r="D12" s="5" t="s">
        <v>3</v>
      </c>
      <c r="E12" s="5" t="s">
        <v>3</v>
      </c>
      <c r="F12" s="5">
        <v>460</v>
      </c>
      <c r="G12" s="5">
        <v>640</v>
      </c>
      <c r="H12" s="5">
        <v>820</v>
      </c>
      <c r="I12" s="5">
        <v>920</v>
      </c>
    </row>
    <row r="13" spans="1:13">
      <c r="A13" s="90">
        <v>0.45</v>
      </c>
      <c r="B13" s="90"/>
      <c r="C13" s="5" t="s">
        <v>3</v>
      </c>
      <c r="D13" s="5" t="s">
        <v>3</v>
      </c>
      <c r="E13" s="5" t="s">
        <v>3</v>
      </c>
      <c r="F13" s="5">
        <v>500</v>
      </c>
      <c r="G13" s="5">
        <v>720</v>
      </c>
      <c r="H13" s="5">
        <v>920</v>
      </c>
      <c r="I13" s="5">
        <v>1020</v>
      </c>
    </row>
    <row r="14" spans="1:13">
      <c r="A14" s="90">
        <v>0.51</v>
      </c>
      <c r="B14" s="90"/>
      <c r="C14" s="5" t="s">
        <v>3</v>
      </c>
      <c r="D14" s="5" t="s">
        <v>3</v>
      </c>
      <c r="E14" s="5" t="s">
        <v>3</v>
      </c>
      <c r="F14" s="5" t="s">
        <v>3</v>
      </c>
      <c r="G14" s="5" t="s">
        <v>3</v>
      </c>
      <c r="H14" s="5">
        <v>1040</v>
      </c>
      <c r="I14" s="5">
        <v>1160</v>
      </c>
    </row>
    <row r="15" spans="1:13">
      <c r="A15" s="90">
        <v>0.56299999999999994</v>
      </c>
      <c r="B15" s="90"/>
      <c r="C15" s="5" t="s">
        <v>3</v>
      </c>
      <c r="D15" s="5" t="s">
        <v>3</v>
      </c>
      <c r="E15" s="5" t="s">
        <v>3</v>
      </c>
      <c r="F15" s="5" t="s">
        <v>3</v>
      </c>
      <c r="G15" s="5" t="s">
        <v>3</v>
      </c>
      <c r="H15" s="5">
        <v>1160</v>
      </c>
      <c r="I15" s="5">
        <v>1280</v>
      </c>
    </row>
    <row r="16" spans="1:13">
      <c r="A16" s="90">
        <v>0.62</v>
      </c>
      <c r="B16" s="90"/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  <c r="H16" s="5" t="s">
        <v>3</v>
      </c>
      <c r="I16" s="5">
        <v>1380</v>
      </c>
    </row>
    <row r="19" spans="1:9">
      <c r="A19" s="91" t="s">
        <v>23</v>
      </c>
      <c r="B19" s="91"/>
      <c r="C19" s="91"/>
      <c r="D19" s="91"/>
      <c r="E19" s="91"/>
      <c r="F19" s="91"/>
    </row>
    <row r="20" spans="1:9">
      <c r="A20" s="2" t="s">
        <v>20</v>
      </c>
      <c r="B20" s="2"/>
      <c r="C20" s="2"/>
      <c r="D20" s="2"/>
      <c r="E20" s="2"/>
      <c r="F20" s="2"/>
      <c r="G20" s="2"/>
      <c r="H20" s="2"/>
      <c r="I20" s="2"/>
    </row>
    <row r="21" spans="1:9">
      <c r="A21" s="29" t="s">
        <v>4</v>
      </c>
      <c r="B21" s="30" t="s">
        <v>21</v>
      </c>
      <c r="C21" s="30" t="s">
        <v>22</v>
      </c>
      <c r="D21" s="31" t="s">
        <v>5</v>
      </c>
      <c r="E21" s="31" t="s">
        <v>6</v>
      </c>
      <c r="F21" s="32" t="s">
        <v>7</v>
      </c>
    </row>
    <row r="22" spans="1:9">
      <c r="A22" s="33">
        <v>10</v>
      </c>
      <c r="B22" s="34">
        <v>0.5</v>
      </c>
      <c r="C22" s="34">
        <v>1</v>
      </c>
      <c r="D22" s="35">
        <v>0.75</v>
      </c>
      <c r="E22" s="35">
        <v>0.77</v>
      </c>
      <c r="F22" s="36">
        <v>3</v>
      </c>
    </row>
    <row r="23" spans="1:9">
      <c r="A23" s="33">
        <v>10</v>
      </c>
      <c r="B23" s="34">
        <v>0.5</v>
      </c>
      <c r="C23" s="34">
        <v>2</v>
      </c>
      <c r="D23" s="32" t="s">
        <v>8</v>
      </c>
      <c r="E23" s="32" t="s">
        <v>9</v>
      </c>
      <c r="F23" s="36">
        <v>23.2</v>
      </c>
    </row>
    <row r="24" spans="1:9">
      <c r="A24" s="33">
        <v>10</v>
      </c>
      <c r="B24" s="34">
        <v>1</v>
      </c>
      <c r="C24" s="34">
        <v>1.98</v>
      </c>
      <c r="D24" s="32" t="s">
        <v>8</v>
      </c>
      <c r="E24" s="32" t="s">
        <v>10</v>
      </c>
      <c r="F24" s="32" t="s">
        <v>11</v>
      </c>
    </row>
    <row r="25" spans="1:9">
      <c r="A25" s="33">
        <v>20</v>
      </c>
      <c r="B25" s="34">
        <v>0.51</v>
      </c>
      <c r="C25" s="34">
        <v>0.99</v>
      </c>
      <c r="D25" s="32" t="s">
        <v>12</v>
      </c>
      <c r="E25" s="35">
        <v>0.71</v>
      </c>
      <c r="F25" s="32" t="s">
        <v>13</v>
      </c>
    </row>
    <row r="26" spans="1:9">
      <c r="A26" s="33">
        <v>20</v>
      </c>
      <c r="B26" s="34">
        <v>0.5</v>
      </c>
      <c r="C26" s="34">
        <v>2.0099999999999998</v>
      </c>
      <c r="D26" s="35">
        <v>0.56999999999999995</v>
      </c>
      <c r="E26" s="32" t="s">
        <v>14</v>
      </c>
      <c r="F26" s="36">
        <v>11.8</v>
      </c>
    </row>
    <row r="27" spans="1:9">
      <c r="A27" s="33">
        <v>20</v>
      </c>
      <c r="B27" s="34">
        <v>1</v>
      </c>
      <c r="C27" s="34">
        <v>1.01</v>
      </c>
      <c r="D27" s="32" t="s">
        <v>15</v>
      </c>
      <c r="E27" s="32" t="s">
        <v>12</v>
      </c>
      <c r="F27" s="36">
        <v>7</v>
      </c>
    </row>
    <row r="28" spans="1:9">
      <c r="A28" s="33">
        <v>20</v>
      </c>
      <c r="B28" s="34">
        <v>1.02</v>
      </c>
      <c r="C28" s="34">
        <v>2.04</v>
      </c>
      <c r="D28" s="35">
        <v>0.54</v>
      </c>
      <c r="E28" s="32" t="s">
        <v>16</v>
      </c>
      <c r="F28" s="36">
        <v>10.9</v>
      </c>
    </row>
    <row r="29" spans="1:9">
      <c r="A29" s="33">
        <v>20</v>
      </c>
      <c r="B29" s="34">
        <v>1.02</v>
      </c>
      <c r="C29" s="34">
        <v>3.02</v>
      </c>
      <c r="D29" s="35">
        <v>0.42</v>
      </c>
      <c r="E29" s="35">
        <v>0.54</v>
      </c>
      <c r="F29" s="36">
        <v>27.7</v>
      </c>
    </row>
    <row r="30" spans="1:9">
      <c r="A30" s="33">
        <v>45</v>
      </c>
      <c r="B30" s="34">
        <v>0.5</v>
      </c>
      <c r="C30" s="34">
        <v>1.07</v>
      </c>
      <c r="D30" s="35">
        <v>0.54</v>
      </c>
      <c r="E30" s="35">
        <v>0.57999999999999996</v>
      </c>
      <c r="F30" s="36">
        <v>7.8</v>
      </c>
    </row>
    <row r="31" spans="1:9">
      <c r="A31" s="33">
        <v>45</v>
      </c>
      <c r="B31" s="34">
        <v>0.5</v>
      </c>
      <c r="C31" s="34">
        <v>2.2200000000000002</v>
      </c>
      <c r="D31" s="35">
        <v>0.4</v>
      </c>
      <c r="E31" s="35">
        <v>0.51</v>
      </c>
      <c r="F31" s="36">
        <v>27.8</v>
      </c>
    </row>
    <row r="32" spans="1:9">
      <c r="A32" s="33">
        <v>45</v>
      </c>
      <c r="B32" s="34">
        <v>0.1</v>
      </c>
      <c r="C32" s="34">
        <v>1</v>
      </c>
      <c r="D32" s="35">
        <v>0.54</v>
      </c>
      <c r="E32" s="32" t="s">
        <v>17</v>
      </c>
      <c r="F32" s="36">
        <v>13.7</v>
      </c>
    </row>
    <row r="33" spans="1:6">
      <c r="A33" s="33">
        <v>45</v>
      </c>
      <c r="B33" s="34">
        <v>0.2</v>
      </c>
      <c r="C33" s="34">
        <v>1</v>
      </c>
      <c r="D33" s="32" t="s">
        <v>16</v>
      </c>
      <c r="E33" s="32" t="s">
        <v>17</v>
      </c>
      <c r="F33" s="36">
        <v>1.1000000000000001</v>
      </c>
    </row>
    <row r="34" spans="1:6">
      <c r="A34" s="29" t="s">
        <v>18</v>
      </c>
      <c r="B34" s="34">
        <v>0.1</v>
      </c>
      <c r="C34" s="34">
        <v>1.05</v>
      </c>
      <c r="D34" s="35">
        <v>0.42</v>
      </c>
      <c r="E34" s="35">
        <v>0.54</v>
      </c>
      <c r="F34" s="36">
        <v>29.2</v>
      </c>
    </row>
    <row r="35" spans="1:6">
      <c r="A35" s="29" t="s">
        <v>18</v>
      </c>
      <c r="B35" s="34">
        <v>0.2</v>
      </c>
      <c r="C35" s="34">
        <v>1.05</v>
      </c>
      <c r="D35" s="35">
        <v>0.48</v>
      </c>
      <c r="E35" s="35">
        <v>0.54</v>
      </c>
      <c r="F35" s="36">
        <v>11.8</v>
      </c>
    </row>
    <row r="36" spans="1:6">
      <c r="A36" s="29" t="s">
        <v>19</v>
      </c>
      <c r="B36" s="37"/>
      <c r="C36" s="37"/>
      <c r="D36" s="38"/>
      <c r="E36" s="38"/>
      <c r="F36" s="36">
        <v>14.2</v>
      </c>
    </row>
    <row r="40" spans="1:6">
      <c r="A40" s="99" t="s">
        <v>25</v>
      </c>
      <c r="B40" s="100"/>
      <c r="C40" s="100"/>
      <c r="D40" s="100"/>
      <c r="E40" s="100"/>
      <c r="F40" s="100"/>
    </row>
    <row r="41" spans="1:6">
      <c r="A41" s="96" t="s">
        <v>26</v>
      </c>
      <c r="B41" s="97"/>
      <c r="C41" s="97"/>
      <c r="D41" s="97"/>
      <c r="E41" s="97"/>
      <c r="F41" s="98"/>
    </row>
    <row r="42" spans="1:6">
      <c r="A42" s="3" t="s">
        <v>27</v>
      </c>
      <c r="B42" s="3" t="s">
        <v>28</v>
      </c>
      <c r="C42" s="3" t="s">
        <v>29</v>
      </c>
      <c r="D42" s="3" t="s">
        <v>30</v>
      </c>
      <c r="E42" s="3" t="s">
        <v>31</v>
      </c>
      <c r="F42" s="3" t="s">
        <v>32</v>
      </c>
    </row>
    <row r="43" spans="1:6" ht="28.8">
      <c r="A43" s="3" t="s">
        <v>33</v>
      </c>
      <c r="B43" s="14" t="s">
        <v>39</v>
      </c>
      <c r="C43" s="14" t="s">
        <v>52</v>
      </c>
      <c r="D43" s="14" t="s">
        <v>54</v>
      </c>
      <c r="E43" s="14" t="s">
        <v>59</v>
      </c>
      <c r="F43" s="17" t="s">
        <v>65</v>
      </c>
    </row>
    <row r="44" spans="1:6" ht="28.8">
      <c r="A44" s="3" t="s">
        <v>34</v>
      </c>
      <c r="B44" s="14" t="s">
        <v>40</v>
      </c>
      <c r="C44" s="14" t="s">
        <v>53</v>
      </c>
      <c r="D44" s="14" t="s">
        <v>55</v>
      </c>
      <c r="E44" s="14" t="s">
        <v>60</v>
      </c>
      <c r="F44" s="17" t="s">
        <v>66</v>
      </c>
    </row>
    <row r="45" spans="1:6" ht="28.8">
      <c r="A45" s="3" t="s">
        <v>35</v>
      </c>
      <c r="B45" s="14" t="s">
        <v>41</v>
      </c>
      <c r="C45" s="14" t="s">
        <v>52</v>
      </c>
      <c r="D45" s="14" t="s">
        <v>56</v>
      </c>
      <c r="E45" s="14" t="s">
        <v>61</v>
      </c>
      <c r="F45" s="17" t="s">
        <v>67</v>
      </c>
    </row>
    <row r="46" spans="1:6" ht="28.8">
      <c r="A46" s="3" t="s">
        <v>36</v>
      </c>
      <c r="B46" s="14" t="s">
        <v>42</v>
      </c>
      <c r="C46" s="14" t="s">
        <v>52</v>
      </c>
      <c r="D46" s="14" t="s">
        <v>57</v>
      </c>
      <c r="E46" s="14" t="s">
        <v>62</v>
      </c>
      <c r="F46" s="17" t="s">
        <v>68</v>
      </c>
    </row>
    <row r="47" spans="1:6">
      <c r="A47" s="3" t="s">
        <v>37</v>
      </c>
      <c r="B47" s="3">
        <v>89</v>
      </c>
      <c r="C47" s="14" t="s">
        <v>51</v>
      </c>
      <c r="D47" s="3">
        <v>2</v>
      </c>
      <c r="E47" s="3" t="s">
        <v>63</v>
      </c>
      <c r="F47" s="4" t="s">
        <v>69</v>
      </c>
    </row>
    <row r="48" spans="1:6">
      <c r="A48" s="3" t="s">
        <v>38</v>
      </c>
      <c r="B48" s="3">
        <v>627</v>
      </c>
      <c r="C48" s="3" t="s">
        <v>3</v>
      </c>
      <c r="D48" s="16" t="s">
        <v>58</v>
      </c>
      <c r="E48" s="3" t="s">
        <v>64</v>
      </c>
      <c r="F48" s="4" t="s">
        <v>70</v>
      </c>
    </row>
    <row r="49" spans="1:6">
      <c r="A49" s="3" t="s">
        <v>27</v>
      </c>
      <c r="B49" s="3" t="s">
        <v>43</v>
      </c>
      <c r="C49" s="3" t="s">
        <v>44</v>
      </c>
      <c r="D49" s="3" t="s">
        <v>45</v>
      </c>
      <c r="E49" s="3" t="s">
        <v>46</v>
      </c>
      <c r="F49" s="3"/>
    </row>
    <row r="50" spans="1:6" ht="28.8">
      <c r="A50" s="3" t="s">
        <v>33</v>
      </c>
      <c r="B50" s="14" t="s">
        <v>71</v>
      </c>
      <c r="C50" s="3" t="s">
        <v>72</v>
      </c>
      <c r="D50" s="3" t="s">
        <v>78</v>
      </c>
      <c r="E50" s="3" t="s">
        <v>84</v>
      </c>
      <c r="F50" s="3"/>
    </row>
    <row r="51" spans="1:6" ht="28.8">
      <c r="A51" s="3" t="s">
        <v>34</v>
      </c>
      <c r="B51" s="14" t="s">
        <v>48</v>
      </c>
      <c r="C51" s="3" t="s">
        <v>73</v>
      </c>
      <c r="D51" s="3" t="s">
        <v>79</v>
      </c>
      <c r="E51" s="3" t="s">
        <v>85</v>
      </c>
      <c r="F51" s="3"/>
    </row>
    <row r="52" spans="1:6" ht="28.8">
      <c r="A52" s="3" t="s">
        <v>35</v>
      </c>
      <c r="B52" s="15" t="s">
        <v>49</v>
      </c>
      <c r="C52" s="14" t="s">
        <v>74</v>
      </c>
      <c r="D52" s="14" t="s">
        <v>80</v>
      </c>
      <c r="E52" s="14" t="s">
        <v>86</v>
      </c>
      <c r="F52" s="3"/>
    </row>
    <row r="53" spans="1:6" ht="28.8">
      <c r="A53" s="3" t="s">
        <v>36</v>
      </c>
      <c r="B53" s="14" t="s">
        <v>50</v>
      </c>
      <c r="C53" s="14" t="s">
        <v>75</v>
      </c>
      <c r="D53" s="14" t="s">
        <v>81</v>
      </c>
      <c r="E53" s="14" t="s">
        <v>87</v>
      </c>
      <c r="F53" s="3"/>
    </row>
    <row r="54" spans="1:6">
      <c r="A54" s="3" t="s">
        <v>37</v>
      </c>
      <c r="B54" s="3" t="s">
        <v>47</v>
      </c>
      <c r="C54" s="1" t="s">
        <v>76</v>
      </c>
      <c r="D54" s="3" t="s">
        <v>82</v>
      </c>
      <c r="E54" s="3" t="s">
        <v>88</v>
      </c>
      <c r="F54" s="3"/>
    </row>
    <row r="55" spans="1:6">
      <c r="A55" s="3" t="s">
        <v>38</v>
      </c>
      <c r="B55" s="3" t="s">
        <v>3</v>
      </c>
      <c r="C55" s="3" t="s">
        <v>77</v>
      </c>
      <c r="D55" s="3" t="s">
        <v>83</v>
      </c>
      <c r="E55" s="3" t="s">
        <v>89</v>
      </c>
      <c r="F55" s="3"/>
    </row>
    <row r="61" spans="1:6">
      <c r="A61" s="91" t="s">
        <v>90</v>
      </c>
      <c r="B61" s="91"/>
      <c r="C61" s="91"/>
    </row>
    <row r="62" spans="1:6">
      <c r="A62" s="101" t="s">
        <v>91</v>
      </c>
      <c r="B62" s="102"/>
      <c r="C62" s="102"/>
      <c r="D62" s="102"/>
      <c r="E62" s="103"/>
    </row>
    <row r="63" spans="1:6">
      <c r="A63" s="3" t="s">
        <v>92</v>
      </c>
      <c r="B63" s="3" t="s">
        <v>93</v>
      </c>
      <c r="C63" s="3" t="s">
        <v>94</v>
      </c>
      <c r="D63" s="3" t="s">
        <v>95</v>
      </c>
      <c r="E63" s="3" t="s">
        <v>96</v>
      </c>
    </row>
    <row r="64" spans="1:6">
      <c r="A64" s="3" t="s">
        <v>97</v>
      </c>
      <c r="B64" s="3">
        <v>0.64300000000000002</v>
      </c>
      <c r="C64" s="3">
        <v>160.46</v>
      </c>
      <c r="D64" s="3">
        <v>31.385000000000002</v>
      </c>
      <c r="E64" s="3">
        <v>37.125</v>
      </c>
    </row>
    <row r="65" spans="1:5">
      <c r="A65" s="3" t="s">
        <v>98</v>
      </c>
      <c r="B65" s="3">
        <v>7.0000000000000001E-3</v>
      </c>
      <c r="C65" s="3">
        <v>5.9880000000000004</v>
      </c>
      <c r="D65" s="3">
        <v>0.76900000000000002</v>
      </c>
      <c r="E65" s="3">
        <v>1.1160000000000001</v>
      </c>
    </row>
    <row r="66" spans="1:5">
      <c r="A66" s="3" t="s">
        <v>99</v>
      </c>
      <c r="B66" s="4">
        <v>8.9999999999999993E-3</v>
      </c>
      <c r="C66" s="4">
        <v>0.60599999999999998</v>
      </c>
      <c r="D66" s="3">
        <v>0.17799999999999999</v>
      </c>
      <c r="E66" s="3">
        <v>0.159</v>
      </c>
    </row>
    <row r="67" spans="1:5">
      <c r="A67" s="3" t="s">
        <v>100</v>
      </c>
      <c r="B67" s="3">
        <v>28.600999999999999</v>
      </c>
      <c r="C67" s="3">
        <v>133.30000000000001</v>
      </c>
      <c r="D67" s="3">
        <v>67.725999999999999</v>
      </c>
      <c r="E67" s="3">
        <v>26.593</v>
      </c>
    </row>
    <row r="68" spans="1:5">
      <c r="A68" s="3" t="s">
        <v>101</v>
      </c>
      <c r="B68" s="3">
        <v>76</v>
      </c>
      <c r="C68" s="3">
        <v>120.02</v>
      </c>
      <c r="D68" s="3">
        <v>105.67</v>
      </c>
      <c r="E68" s="3">
        <v>9.5519999999999996</v>
      </c>
    </row>
    <row r="73" spans="1:5">
      <c r="A73" s="91" t="s">
        <v>90</v>
      </c>
      <c r="B73" s="91"/>
      <c r="C73" s="91"/>
    </row>
    <row r="74" spans="1:5">
      <c r="A74" s="101" t="s">
        <v>102</v>
      </c>
      <c r="B74" s="102"/>
      <c r="C74" s="102"/>
      <c r="D74" s="102"/>
      <c r="E74" s="103"/>
    </row>
    <row r="75" spans="1:5">
      <c r="A75" s="3" t="s">
        <v>92</v>
      </c>
      <c r="B75" s="3" t="s">
        <v>93</v>
      </c>
      <c r="C75" s="3" t="s">
        <v>94</v>
      </c>
      <c r="D75" s="3" t="s">
        <v>95</v>
      </c>
      <c r="E75" s="3" t="s">
        <v>96</v>
      </c>
    </row>
    <row r="76" spans="1:5">
      <c r="A76" s="3" t="s">
        <v>97</v>
      </c>
      <c r="B76" s="3">
        <v>1.7070000000000001</v>
      </c>
      <c r="C76" s="3">
        <v>54.43</v>
      </c>
      <c r="D76" s="3">
        <v>21.952999999999999</v>
      </c>
      <c r="E76" s="3">
        <v>16.367999999999999</v>
      </c>
    </row>
    <row r="77" spans="1:5">
      <c r="A77" s="3" t="s">
        <v>98</v>
      </c>
      <c r="B77" s="3">
        <v>1.9E-2</v>
      </c>
      <c r="C77" s="3">
        <v>3.12</v>
      </c>
      <c r="D77" s="3">
        <v>0.46600000000000003</v>
      </c>
      <c r="E77" s="3">
        <v>0.70299999999999996</v>
      </c>
    </row>
    <row r="78" spans="1:5">
      <c r="A78" s="3" t="s">
        <v>99</v>
      </c>
      <c r="B78" s="4">
        <v>8.0000000000000002E-3</v>
      </c>
      <c r="C78" s="4">
        <v>0.435</v>
      </c>
      <c r="D78" s="3">
        <v>0.14000000000000001</v>
      </c>
      <c r="E78" s="3">
        <v>0.1</v>
      </c>
    </row>
    <row r="79" spans="1:5">
      <c r="A79" s="3" t="s">
        <v>100</v>
      </c>
      <c r="B79" s="3">
        <v>43.7</v>
      </c>
      <c r="C79" s="3">
        <v>93.7</v>
      </c>
      <c r="D79" s="3">
        <v>67.882000000000005</v>
      </c>
      <c r="E79" s="3">
        <v>17.460999999999999</v>
      </c>
    </row>
    <row r="80" spans="1:5">
      <c r="A80" s="3" t="s">
        <v>101</v>
      </c>
      <c r="B80" s="3">
        <v>82</v>
      </c>
      <c r="C80" s="3">
        <v>118</v>
      </c>
      <c r="D80" s="3">
        <v>106.408</v>
      </c>
      <c r="E80" s="3">
        <v>8.0679999999999996</v>
      </c>
    </row>
    <row r="86" spans="1:3">
      <c r="A86" s="91" t="s">
        <v>109</v>
      </c>
      <c r="B86" s="91"/>
      <c r="C86" s="91"/>
    </row>
    <row r="87" spans="1:3">
      <c r="A87" s="92" t="s">
        <v>107</v>
      </c>
      <c r="B87" s="92"/>
      <c r="C87" s="92"/>
    </row>
    <row r="88" spans="1:3" ht="22.8">
      <c r="A88" s="39" t="s">
        <v>108</v>
      </c>
      <c r="B88" s="22" t="s">
        <v>106</v>
      </c>
      <c r="C88" s="22" t="s">
        <v>103</v>
      </c>
    </row>
    <row r="89" spans="1:3">
      <c r="A89" s="40">
        <v>15</v>
      </c>
      <c r="B89" s="41" t="s">
        <v>104</v>
      </c>
      <c r="C89" s="25">
        <v>12</v>
      </c>
    </row>
    <row r="90" spans="1:3">
      <c r="A90" s="40">
        <v>20</v>
      </c>
      <c r="B90" s="41" t="s">
        <v>104</v>
      </c>
      <c r="C90" s="25">
        <v>12</v>
      </c>
    </row>
    <row r="91" spans="1:3">
      <c r="A91" s="40">
        <v>25</v>
      </c>
      <c r="B91" s="41" t="s">
        <v>105</v>
      </c>
      <c r="C91" s="25">
        <v>12</v>
      </c>
    </row>
    <row r="94" spans="1:3">
      <c r="A94" s="91" t="s">
        <v>109</v>
      </c>
      <c r="B94" s="91"/>
      <c r="C94" s="91"/>
    </row>
    <row r="95" spans="1:3">
      <c r="A95" s="92" t="s">
        <v>107</v>
      </c>
      <c r="B95" s="92"/>
      <c r="C95" s="92"/>
    </row>
    <row r="96" spans="1:3" ht="22.8">
      <c r="A96" s="39" t="s">
        <v>108</v>
      </c>
      <c r="B96" s="22" t="s">
        <v>106</v>
      </c>
      <c r="C96" s="22" t="s">
        <v>103</v>
      </c>
    </row>
    <row r="97" spans="1:8">
      <c r="A97" s="40">
        <v>15</v>
      </c>
      <c r="B97" s="41" t="s">
        <v>110</v>
      </c>
      <c r="C97" s="25">
        <v>10</v>
      </c>
    </row>
    <row r="98" spans="1:8">
      <c r="A98" s="40">
        <v>20</v>
      </c>
      <c r="B98" s="41" t="s">
        <v>110</v>
      </c>
      <c r="C98" s="25">
        <v>10</v>
      </c>
    </row>
    <row r="99" spans="1:8">
      <c r="A99" s="40">
        <v>25</v>
      </c>
      <c r="B99" s="41" t="s">
        <v>111</v>
      </c>
      <c r="C99" s="25">
        <v>10</v>
      </c>
    </row>
    <row r="100" spans="1:8" ht="14.4" customHeight="1"/>
    <row r="101" spans="1:8" ht="14.4" customHeight="1"/>
    <row r="105" spans="1:8">
      <c r="A105" s="91" t="s">
        <v>109</v>
      </c>
      <c r="B105" s="91"/>
      <c r="C105" s="91"/>
    </row>
    <row r="106" spans="1:8">
      <c r="A106" s="95" t="s">
        <v>140</v>
      </c>
      <c r="B106" s="95"/>
      <c r="C106" s="95"/>
      <c r="D106" s="95"/>
      <c r="E106" s="95"/>
      <c r="F106" s="95"/>
      <c r="G106" s="95"/>
      <c r="H106" s="95"/>
    </row>
    <row r="107" spans="1:8" ht="14.4" customHeight="1">
      <c r="A107" s="42" t="s">
        <v>112</v>
      </c>
      <c r="B107" s="1" t="s">
        <v>142</v>
      </c>
      <c r="D107" s="1" t="s">
        <v>141</v>
      </c>
      <c r="E107" s="1" t="s">
        <v>143</v>
      </c>
      <c r="F107" s="42" t="s">
        <v>113</v>
      </c>
      <c r="G107" s="22" t="s">
        <v>114</v>
      </c>
      <c r="H107" s="37"/>
    </row>
    <row r="108" spans="1:8">
      <c r="A108" s="25">
        <v>0</v>
      </c>
      <c r="B108" s="1">
        <v>15.2</v>
      </c>
      <c r="D108" s="1">
        <v>30</v>
      </c>
      <c r="E108" s="1">
        <v>1E-3</v>
      </c>
      <c r="F108" s="23">
        <v>15.18</v>
      </c>
      <c r="G108" s="44">
        <v>8.0000000000000002E-3</v>
      </c>
      <c r="H108" s="37"/>
    </row>
    <row r="109" spans="1:8">
      <c r="A109" s="43">
        <v>3.0000000000000001E-3</v>
      </c>
      <c r="B109" s="1">
        <v>14.75</v>
      </c>
      <c r="D109" s="1">
        <v>22.54</v>
      </c>
      <c r="E109" s="1">
        <v>2E-3</v>
      </c>
      <c r="F109" s="23">
        <v>15.02</v>
      </c>
      <c r="G109" s="44">
        <v>0.01</v>
      </c>
      <c r="H109" s="37"/>
    </row>
    <row r="110" spans="1:8">
      <c r="A110" s="43">
        <v>7.0000000000000001E-3</v>
      </c>
      <c r="B110" s="1" t="s">
        <v>119</v>
      </c>
      <c r="D110" s="1" t="s">
        <v>144</v>
      </c>
      <c r="E110" s="1">
        <v>5.0000000000000001E-3</v>
      </c>
      <c r="F110" s="23">
        <v>15.37</v>
      </c>
      <c r="G110" s="44">
        <v>1.4E-2</v>
      </c>
      <c r="H110" s="37"/>
    </row>
    <row r="111" spans="1:8">
      <c r="A111" s="43">
        <v>1.0999999999999999E-2</v>
      </c>
      <c r="B111" s="1">
        <v>14.55</v>
      </c>
      <c r="D111" s="1">
        <v>22.25</v>
      </c>
      <c r="E111" s="1">
        <v>0.01</v>
      </c>
      <c r="F111" s="23">
        <v>15.09</v>
      </c>
      <c r="G111" s="44">
        <v>2.1999999999999999E-2</v>
      </c>
      <c r="H111" s="37"/>
    </row>
    <row r="112" spans="1:8">
      <c r="A112" s="43">
        <v>1.4E-2</v>
      </c>
      <c r="B112" s="1" t="s">
        <v>120</v>
      </c>
      <c r="D112" s="1">
        <v>31.57</v>
      </c>
      <c r="E112" s="1">
        <v>1.4999999999999999E-2</v>
      </c>
      <c r="F112" s="23">
        <v>15.01</v>
      </c>
      <c r="G112" s="44">
        <v>2.8000000000000001E-2</v>
      </c>
      <c r="H112" s="37"/>
    </row>
    <row r="113" spans="1:8">
      <c r="A113" s="43">
        <v>1.7999999999999999E-2</v>
      </c>
      <c r="B113" s="1">
        <v>14.51</v>
      </c>
      <c r="D113" s="1">
        <v>34.04</v>
      </c>
      <c r="E113" s="1">
        <v>0.02</v>
      </c>
      <c r="F113" s="23">
        <v>15.04</v>
      </c>
      <c r="G113" s="44">
        <v>3.3000000000000002E-2</v>
      </c>
      <c r="H113" s="37"/>
    </row>
    <row r="114" spans="1:8">
      <c r="A114" s="43">
        <v>2.1999999999999999E-2</v>
      </c>
      <c r="B114" s="1" t="s">
        <v>121</v>
      </c>
      <c r="D114" s="1">
        <v>43.48</v>
      </c>
      <c r="E114" s="1">
        <v>2.5000000000000001E-2</v>
      </c>
      <c r="F114" s="23">
        <v>15.02</v>
      </c>
      <c r="G114" s="44">
        <v>3.9E-2</v>
      </c>
      <c r="H114" s="37"/>
    </row>
    <row r="115" spans="1:8">
      <c r="A115" s="43">
        <v>2.5000000000000001E-2</v>
      </c>
      <c r="B115" s="1" t="s">
        <v>122</v>
      </c>
      <c r="D115" s="1" t="s">
        <v>145</v>
      </c>
      <c r="E115" s="1">
        <v>0.03</v>
      </c>
      <c r="F115" s="23">
        <v>15.45</v>
      </c>
      <c r="G115" s="44">
        <v>4.1000000000000002E-2</v>
      </c>
      <c r="H115" s="37"/>
    </row>
    <row r="116" spans="1:8">
      <c r="A116" s="43">
        <v>2.9000000000000001E-2</v>
      </c>
      <c r="B116" s="1" t="s">
        <v>122</v>
      </c>
      <c r="D116" s="1">
        <v>45.47</v>
      </c>
      <c r="E116" s="1">
        <v>3.5000000000000003E-2</v>
      </c>
      <c r="F116" s="23">
        <v>15.29</v>
      </c>
      <c r="G116" s="41" t="s">
        <v>115</v>
      </c>
      <c r="H116" s="37"/>
    </row>
    <row r="117" spans="1:8">
      <c r="A117" s="43">
        <v>3.3000000000000002E-2</v>
      </c>
      <c r="B117" s="1" t="s">
        <v>120</v>
      </c>
      <c r="D117" s="1" t="s">
        <v>146</v>
      </c>
      <c r="E117" s="1">
        <v>0.04</v>
      </c>
      <c r="F117" s="22" t="s">
        <v>116</v>
      </c>
      <c r="G117" s="44">
        <v>5.0999999999999997E-2</v>
      </c>
      <c r="H117" s="37"/>
    </row>
    <row r="118" spans="1:8">
      <c r="A118" s="43">
        <v>3.4000000000000002E-2</v>
      </c>
      <c r="B118" s="1">
        <v>14.54</v>
      </c>
      <c r="D118" s="1">
        <v>43.79</v>
      </c>
      <c r="E118" s="1">
        <v>4.4999999999999998E-2</v>
      </c>
      <c r="F118" s="22" t="s">
        <v>117</v>
      </c>
      <c r="G118" s="44">
        <v>5.5E-2</v>
      </c>
      <c r="H118" s="37"/>
    </row>
    <row r="119" spans="1:8">
      <c r="A119" s="43">
        <v>3.7999999999999999E-2</v>
      </c>
      <c r="B119" s="1" t="s">
        <v>120</v>
      </c>
      <c r="D119" s="1">
        <v>41.77</v>
      </c>
      <c r="E119" s="1">
        <v>4.9000000000000002E-2</v>
      </c>
      <c r="F119" s="24">
        <v>15.4</v>
      </c>
      <c r="G119" s="41" t="s">
        <v>118</v>
      </c>
      <c r="H119" s="37"/>
    </row>
    <row r="120" spans="1:8">
      <c r="A120" s="43">
        <v>3.7999999999999999E-2</v>
      </c>
      <c r="B120" s="22" t="s">
        <v>119</v>
      </c>
      <c r="D120" s="1">
        <v>51.86</v>
      </c>
      <c r="F120" s="23"/>
      <c r="G120" s="44"/>
      <c r="H120" s="37"/>
    </row>
    <row r="121" spans="1:8">
      <c r="A121" s="43">
        <v>0.04</v>
      </c>
      <c r="B121" s="22" t="s">
        <v>121</v>
      </c>
      <c r="D121" s="1">
        <v>53.76</v>
      </c>
      <c r="F121" s="23"/>
      <c r="G121" s="44"/>
      <c r="H121" s="37"/>
    </row>
    <row r="122" spans="1:8">
      <c r="A122" s="43">
        <v>4.2000000000000003E-2</v>
      </c>
      <c r="B122" s="23">
        <v>14.5</v>
      </c>
      <c r="D122" s="1">
        <v>56.49</v>
      </c>
      <c r="F122" s="23"/>
      <c r="G122" s="44"/>
      <c r="H122" s="37"/>
    </row>
    <row r="123" spans="1:8">
      <c r="A123" s="43">
        <v>4.7E-2</v>
      </c>
      <c r="B123" s="22" t="s">
        <v>123</v>
      </c>
      <c r="D123" s="1">
        <v>54.92</v>
      </c>
      <c r="F123" s="23"/>
      <c r="G123" s="41"/>
      <c r="H123" s="37"/>
    </row>
    <row r="124" spans="1:8">
      <c r="A124" s="25">
        <v>0</v>
      </c>
      <c r="B124" s="24">
        <v>20.3</v>
      </c>
      <c r="D124" s="1">
        <v>54</v>
      </c>
      <c r="E124" s="43">
        <v>1E-3</v>
      </c>
      <c r="F124" s="23">
        <v>20.39</v>
      </c>
      <c r="G124" s="44">
        <v>5.0000000000000001E-3</v>
      </c>
      <c r="H124" s="37"/>
    </row>
    <row r="125" spans="1:8">
      <c r="A125" s="43">
        <v>1E-3</v>
      </c>
      <c r="B125" s="22" t="s">
        <v>124</v>
      </c>
      <c r="D125" s="1">
        <v>47.15</v>
      </c>
      <c r="E125" s="43">
        <v>2E-3</v>
      </c>
      <c r="F125" s="23">
        <v>20.07</v>
      </c>
      <c r="G125" s="44">
        <v>0.01</v>
      </c>
      <c r="H125" s="37"/>
    </row>
    <row r="126" spans="1:8">
      <c r="A126" s="43">
        <v>2E-3</v>
      </c>
      <c r="B126" s="23">
        <v>19.79</v>
      </c>
      <c r="D126" s="1">
        <v>49.13</v>
      </c>
      <c r="E126" s="43">
        <v>5.0000000000000001E-3</v>
      </c>
      <c r="F126" s="23">
        <v>19.89</v>
      </c>
      <c r="G126" s="44">
        <v>0.01</v>
      </c>
      <c r="H126" s="37"/>
    </row>
    <row r="127" spans="1:8">
      <c r="A127" s="43">
        <v>5.0000000000000001E-3</v>
      </c>
      <c r="B127" s="23">
        <v>19.54</v>
      </c>
      <c r="D127" s="1" t="s">
        <v>125</v>
      </c>
      <c r="E127" s="43">
        <v>1.0999999999999999E-2</v>
      </c>
      <c r="F127" s="22" t="s">
        <v>126</v>
      </c>
      <c r="G127" s="44">
        <v>1.9E-2</v>
      </c>
      <c r="H127" s="37"/>
    </row>
    <row r="128" spans="1:8">
      <c r="A128" s="43">
        <v>0.01</v>
      </c>
      <c r="B128" s="23">
        <v>20.100000000000001</v>
      </c>
      <c r="D128" s="1" t="s">
        <v>127</v>
      </c>
      <c r="E128" s="43">
        <v>1.4999999999999999E-2</v>
      </c>
      <c r="F128" s="23">
        <v>20.23</v>
      </c>
      <c r="G128" s="44">
        <v>2.1999999999999999E-2</v>
      </c>
      <c r="H128" s="37"/>
    </row>
    <row r="129" spans="1:8">
      <c r="A129" s="43">
        <v>1.4999999999999999E-2</v>
      </c>
      <c r="B129" s="23">
        <v>20.47</v>
      </c>
      <c r="D129" s="1">
        <v>84.9</v>
      </c>
      <c r="E129" s="43">
        <v>0.02</v>
      </c>
      <c r="F129" s="23">
        <v>20.22</v>
      </c>
      <c r="G129" s="44">
        <v>2.5000000000000001E-2</v>
      </c>
      <c r="H129" s="37"/>
    </row>
    <row r="130" spans="1:8">
      <c r="A130" s="43">
        <v>0.02</v>
      </c>
      <c r="B130" s="23">
        <v>20.23</v>
      </c>
      <c r="D130" s="1" t="s">
        <v>128</v>
      </c>
      <c r="E130" s="43">
        <v>2.5000000000000001E-2</v>
      </c>
      <c r="F130" s="22" t="s">
        <v>129</v>
      </c>
      <c r="G130" s="44">
        <v>2.9000000000000001E-2</v>
      </c>
      <c r="H130" s="37"/>
    </row>
    <row r="131" spans="1:8">
      <c r="A131" s="43">
        <v>2.5000000000000001E-2</v>
      </c>
      <c r="B131" s="23">
        <v>20.07</v>
      </c>
      <c r="D131" s="1">
        <v>89.11</v>
      </c>
      <c r="E131" s="43">
        <v>0.03</v>
      </c>
      <c r="F131" s="24">
        <v>19.8</v>
      </c>
      <c r="G131" s="44">
        <v>3.2000000000000001E-2</v>
      </c>
      <c r="H131" s="37"/>
    </row>
    <row r="132" spans="1:8">
      <c r="A132" s="43">
        <v>0.03</v>
      </c>
      <c r="B132" s="23">
        <v>19.53</v>
      </c>
      <c r="D132" s="1">
        <v>91.95</v>
      </c>
      <c r="E132" s="43">
        <v>3.5000000000000003E-2</v>
      </c>
      <c r="F132" s="24">
        <v>20.100000000000001</v>
      </c>
      <c r="G132" s="44">
        <v>3.5000000000000003E-2</v>
      </c>
      <c r="H132" s="37"/>
    </row>
    <row r="133" spans="1:8">
      <c r="A133" s="43">
        <v>3.5000000000000003E-2</v>
      </c>
      <c r="B133" s="23">
        <v>19.940000000000001</v>
      </c>
      <c r="D133" s="1" t="s">
        <v>130</v>
      </c>
      <c r="E133" s="43">
        <v>0.04</v>
      </c>
      <c r="F133" s="24">
        <v>20.2</v>
      </c>
      <c r="G133" s="44">
        <v>3.9E-2</v>
      </c>
      <c r="H133" s="37"/>
    </row>
    <row r="134" spans="1:8">
      <c r="A134" s="43">
        <v>3.6999999999999998E-2</v>
      </c>
      <c r="B134" s="23">
        <v>20.100000000000001</v>
      </c>
      <c r="D134" s="1">
        <v>100.97</v>
      </c>
      <c r="E134" s="43">
        <v>4.4999999999999998E-2</v>
      </c>
      <c r="F134" s="23">
        <v>20.12</v>
      </c>
      <c r="G134" s="44">
        <v>4.1000000000000002E-2</v>
      </c>
      <c r="H134" s="37"/>
    </row>
    <row r="135" spans="1:8">
      <c r="A135" s="43">
        <v>4.4999999999999998E-2</v>
      </c>
      <c r="B135" s="22" t="s">
        <v>131</v>
      </c>
      <c r="D135" s="1">
        <v>115.72</v>
      </c>
      <c r="E135" s="43">
        <v>0.05</v>
      </c>
      <c r="F135" s="23">
        <v>20.09</v>
      </c>
      <c r="G135" s="44">
        <v>4.2999999999999997E-2</v>
      </c>
      <c r="H135" s="37"/>
    </row>
    <row r="136" spans="1:8">
      <c r="A136" s="25">
        <v>0</v>
      </c>
      <c r="B136" s="23">
        <v>24.53</v>
      </c>
      <c r="D136" s="1">
        <v>90.25</v>
      </c>
      <c r="E136" s="43">
        <v>1E-3</v>
      </c>
      <c r="F136" s="23">
        <v>24.77</v>
      </c>
      <c r="G136" s="44">
        <v>5.0000000000000001E-3</v>
      </c>
      <c r="H136" s="37"/>
    </row>
    <row r="137" spans="1:8">
      <c r="A137" s="43">
        <v>1E-3</v>
      </c>
      <c r="B137" s="25">
        <v>25</v>
      </c>
      <c r="D137" s="1">
        <v>93.92</v>
      </c>
      <c r="E137" s="43">
        <v>3.0000000000000001E-3</v>
      </c>
      <c r="F137" s="23">
        <v>25.25</v>
      </c>
      <c r="G137" s="44">
        <v>8.0000000000000002E-3</v>
      </c>
      <c r="H137" s="37"/>
    </row>
    <row r="138" spans="1:8">
      <c r="A138" s="43">
        <v>5.0000000000000001E-3</v>
      </c>
      <c r="B138" s="23">
        <v>24.53</v>
      </c>
      <c r="D138" s="1" t="s">
        <v>132</v>
      </c>
      <c r="E138" s="43">
        <v>5.0000000000000001E-3</v>
      </c>
      <c r="F138" s="22" t="s">
        <v>133</v>
      </c>
      <c r="G138" s="44">
        <v>0.01</v>
      </c>
      <c r="H138" s="37"/>
    </row>
    <row r="139" spans="1:8">
      <c r="A139" s="43">
        <v>1.0999999999999999E-2</v>
      </c>
      <c r="B139" s="23">
        <v>24.73</v>
      </c>
      <c r="D139" s="1">
        <v>138.4</v>
      </c>
      <c r="E139" s="43">
        <v>0.01</v>
      </c>
      <c r="F139" s="23">
        <v>25.27</v>
      </c>
      <c r="G139" s="41" t="s">
        <v>134</v>
      </c>
      <c r="H139" s="37"/>
    </row>
    <row r="140" spans="1:8">
      <c r="A140" s="43">
        <v>1.4999999999999999E-2</v>
      </c>
      <c r="B140" s="22" t="s">
        <v>135</v>
      </c>
      <c r="D140" s="1">
        <v>148.22999999999999</v>
      </c>
      <c r="E140" s="43">
        <v>1.4999999999999999E-2</v>
      </c>
      <c r="F140" s="23">
        <v>24.77</v>
      </c>
      <c r="G140" s="44">
        <v>1.7999999999999999E-2</v>
      </c>
      <c r="H140" s="37"/>
    </row>
    <row r="141" spans="1:8">
      <c r="A141" s="43">
        <v>0.02</v>
      </c>
      <c r="B141" s="22" t="s">
        <v>136</v>
      </c>
      <c r="D141" s="1" t="s">
        <v>137</v>
      </c>
      <c r="E141" s="43">
        <v>0.02</v>
      </c>
      <c r="F141" s="23">
        <v>25.02</v>
      </c>
      <c r="G141" s="44">
        <v>2.1000000000000001E-2</v>
      </c>
      <c r="H141" s="37"/>
    </row>
    <row r="142" spans="1:8">
      <c r="A142" s="43">
        <v>2.5000000000000001E-2</v>
      </c>
      <c r="B142" s="23">
        <v>24.53</v>
      </c>
      <c r="D142" s="1">
        <v>177.17</v>
      </c>
      <c r="E142" s="43">
        <v>2.5000000000000001E-2</v>
      </c>
      <c r="F142" s="23">
        <v>24.85</v>
      </c>
      <c r="G142" s="44">
        <v>2.4E-2</v>
      </c>
      <c r="H142" s="37"/>
    </row>
    <row r="143" spans="1:8">
      <c r="A143" s="43">
        <v>0.03</v>
      </c>
      <c r="B143" s="24">
        <v>24.8</v>
      </c>
      <c r="D143" s="1">
        <v>190.9</v>
      </c>
      <c r="E143" s="43">
        <v>0.03</v>
      </c>
      <c r="F143" s="24">
        <v>24.9</v>
      </c>
      <c r="G143" s="44">
        <v>2.7E-2</v>
      </c>
      <c r="H143" s="37"/>
    </row>
    <row r="144" spans="1:8">
      <c r="A144" s="43">
        <v>3.5000000000000003E-2</v>
      </c>
      <c r="B144" s="23">
        <v>24.75</v>
      </c>
      <c r="D144" s="1">
        <v>204.28</v>
      </c>
      <c r="E144" s="43">
        <v>3.5000000000000003E-2</v>
      </c>
      <c r="F144" s="23">
        <v>25.03</v>
      </c>
      <c r="G144" s="44">
        <v>2.8000000000000001E-2</v>
      </c>
      <c r="H144" s="37"/>
    </row>
    <row r="145" spans="1:8">
      <c r="A145" s="43">
        <v>0.04</v>
      </c>
      <c r="B145" s="23">
        <v>25.34</v>
      </c>
      <c r="D145" s="1">
        <v>215.22</v>
      </c>
      <c r="E145" s="43">
        <v>0.04</v>
      </c>
      <c r="F145" s="23">
        <v>25.12</v>
      </c>
      <c r="G145" s="44">
        <v>3.1E-2</v>
      </c>
      <c r="H145" s="37"/>
    </row>
    <row r="146" spans="1:8">
      <c r="A146" s="22" t="s">
        <v>115</v>
      </c>
      <c r="B146" s="23">
        <v>25.25</v>
      </c>
      <c r="D146" s="1">
        <v>228.52</v>
      </c>
      <c r="E146" s="43">
        <v>4.4999999999999998E-2</v>
      </c>
      <c r="F146" s="23">
        <v>25.03</v>
      </c>
      <c r="G146" s="44">
        <v>3.4000000000000002E-2</v>
      </c>
      <c r="H146" s="37"/>
    </row>
    <row r="147" spans="1:8">
      <c r="B147" s="23"/>
      <c r="E147" s="43">
        <v>0.05</v>
      </c>
      <c r="F147" s="22" t="s">
        <v>138</v>
      </c>
      <c r="G147" s="41" t="s">
        <v>139</v>
      </c>
      <c r="H147" s="37"/>
    </row>
    <row r="148" spans="1:8">
      <c r="B148" s="22"/>
      <c r="H148" s="37"/>
    </row>
    <row r="149" spans="1:8">
      <c r="B149" s="23"/>
      <c r="H149" s="37"/>
    </row>
    <row r="150" spans="1:8">
      <c r="B150" s="25"/>
      <c r="H150" s="37"/>
    </row>
    <row r="151" spans="1:8">
      <c r="B151" s="23"/>
      <c r="H151" s="37"/>
    </row>
    <row r="152" spans="1:8">
      <c r="A152" s="91" t="s">
        <v>109</v>
      </c>
      <c r="B152" s="91"/>
      <c r="C152" s="91"/>
    </row>
    <row r="153" spans="1:8" ht="14.4" customHeight="1">
      <c r="A153" s="95" t="s">
        <v>140</v>
      </c>
      <c r="B153" s="95"/>
      <c r="C153" s="95"/>
      <c r="D153" s="95"/>
      <c r="E153" s="95"/>
      <c r="F153" s="95"/>
      <c r="G153" s="95"/>
      <c r="H153" s="95"/>
    </row>
    <row r="154" spans="1:8">
      <c r="A154" s="20" t="s">
        <v>112</v>
      </c>
      <c r="B154" s="18" t="s">
        <v>113</v>
      </c>
      <c r="D154" s="7" t="s">
        <v>147</v>
      </c>
      <c r="E154" s="18" t="s">
        <v>112</v>
      </c>
      <c r="F154" s="18" t="s">
        <v>113</v>
      </c>
      <c r="G154" s="49" t="s">
        <v>114</v>
      </c>
      <c r="H154" s="37"/>
    </row>
    <row r="155" spans="1:8">
      <c r="A155" s="28">
        <v>0</v>
      </c>
      <c r="B155" s="27">
        <v>15.2</v>
      </c>
      <c r="D155" s="45">
        <v>30</v>
      </c>
      <c r="E155" s="46">
        <v>1E-3</v>
      </c>
      <c r="F155" s="26">
        <v>15.01</v>
      </c>
      <c r="G155" s="50">
        <v>2.1000000000000001E-2</v>
      </c>
      <c r="H155" s="37"/>
    </row>
    <row r="156" spans="1:8">
      <c r="A156" s="21">
        <v>1E-3</v>
      </c>
      <c r="B156" s="9">
        <v>14.98</v>
      </c>
      <c r="D156" s="11" t="s">
        <v>148</v>
      </c>
      <c r="E156" s="19">
        <v>3.0000000000000001E-3</v>
      </c>
      <c r="F156" s="7" t="s">
        <v>149</v>
      </c>
      <c r="G156" s="51">
        <v>2.9000000000000001E-2</v>
      </c>
      <c r="H156" s="37"/>
    </row>
    <row r="157" spans="1:8">
      <c r="A157" s="21">
        <v>3.0000000000000001E-3</v>
      </c>
      <c r="B157" s="7" t="s">
        <v>121</v>
      </c>
      <c r="D157" s="11" t="s">
        <v>150</v>
      </c>
      <c r="E157" s="19">
        <v>5.0000000000000001E-3</v>
      </c>
      <c r="F157" s="9">
        <v>15.05</v>
      </c>
      <c r="G157" s="51">
        <v>0.04</v>
      </c>
      <c r="H157" s="37"/>
    </row>
    <row r="158" spans="1:8">
      <c r="A158" s="21">
        <v>5.0000000000000001E-3</v>
      </c>
      <c r="B158" s="9">
        <v>14.55</v>
      </c>
      <c r="D158" s="47">
        <v>83.87</v>
      </c>
      <c r="E158" s="19">
        <v>8.0000000000000002E-3</v>
      </c>
      <c r="F158" s="9">
        <v>15.09</v>
      </c>
      <c r="G158" s="51">
        <v>5.1999999999999998E-2</v>
      </c>
      <c r="H158" s="37"/>
    </row>
    <row r="159" spans="1:8">
      <c r="A159" s="21">
        <v>8.0000000000000002E-3</v>
      </c>
      <c r="B159" s="9">
        <v>15.23</v>
      </c>
      <c r="D159" s="9">
        <v>101.38</v>
      </c>
      <c r="E159" s="19">
        <v>0.01</v>
      </c>
      <c r="F159" s="7" t="s">
        <v>151</v>
      </c>
      <c r="G159" s="49" t="s">
        <v>152</v>
      </c>
      <c r="H159" s="37"/>
    </row>
    <row r="160" spans="1:8">
      <c r="A160" s="21">
        <v>0.01</v>
      </c>
      <c r="B160" s="7" t="s">
        <v>153</v>
      </c>
      <c r="D160" s="9">
        <v>103.95</v>
      </c>
      <c r="E160" s="19">
        <v>1.4999999999999999E-2</v>
      </c>
      <c r="F160" s="9">
        <v>14.99</v>
      </c>
      <c r="G160" s="51">
        <v>8.3000000000000004E-2</v>
      </c>
      <c r="H160" s="37"/>
    </row>
    <row r="161" spans="1:8">
      <c r="A161" s="21">
        <v>1.4999999999999999E-2</v>
      </c>
      <c r="B161" s="9">
        <v>14.95</v>
      </c>
      <c r="D161" s="9">
        <v>114.19</v>
      </c>
      <c r="E161" s="19">
        <v>0.02</v>
      </c>
      <c r="F161" s="9">
        <v>15.37</v>
      </c>
      <c r="G161" s="51">
        <v>9.0999999999999998E-2</v>
      </c>
      <c r="H161" s="37"/>
    </row>
    <row r="162" spans="1:8">
      <c r="A162" s="21">
        <v>0.02</v>
      </c>
      <c r="B162" s="9">
        <v>14.72</v>
      </c>
      <c r="D162" s="9">
        <v>124.07</v>
      </c>
      <c r="E162" s="19">
        <v>2.5000000000000001E-2</v>
      </c>
      <c r="F162" s="7" t="s">
        <v>149</v>
      </c>
      <c r="G162" s="51">
        <v>9.5000000000000001E-2</v>
      </c>
      <c r="H162" s="37"/>
    </row>
    <row r="163" spans="1:8">
      <c r="A163" s="21">
        <v>2.4E-2</v>
      </c>
      <c r="B163" s="9">
        <v>15.14</v>
      </c>
      <c r="D163" s="9">
        <v>137.13999999999999</v>
      </c>
      <c r="E163" s="19">
        <v>0.03</v>
      </c>
      <c r="F163" s="9">
        <v>14.88</v>
      </c>
      <c r="G163" s="49" t="s">
        <v>154</v>
      </c>
      <c r="H163" s="37"/>
    </row>
    <row r="164" spans="1:8">
      <c r="A164" s="21">
        <v>2.9000000000000001E-2</v>
      </c>
      <c r="B164" s="9">
        <v>15.34</v>
      </c>
      <c r="D164" s="9">
        <v>147.34</v>
      </c>
      <c r="E164" s="19">
        <v>3.4000000000000002E-2</v>
      </c>
      <c r="F164" s="9">
        <v>14.99</v>
      </c>
      <c r="G164" s="51">
        <v>0.11</v>
      </c>
      <c r="H164" s="37"/>
    </row>
    <row r="165" spans="1:8">
      <c r="A165" s="8">
        <v>0</v>
      </c>
      <c r="B165" s="10">
        <v>20.3</v>
      </c>
      <c r="D165" s="48">
        <v>54</v>
      </c>
      <c r="E165" s="19">
        <v>1E-3</v>
      </c>
      <c r="F165" s="9">
        <v>19.579999999999998</v>
      </c>
      <c r="G165" s="49" t="s">
        <v>134</v>
      </c>
      <c r="H165" s="37"/>
    </row>
    <row r="166" spans="1:8">
      <c r="A166" s="21">
        <v>2E-3</v>
      </c>
      <c r="B166" s="9">
        <v>20.27</v>
      </c>
      <c r="D166" s="9">
        <v>117.57</v>
      </c>
      <c r="E166" s="19">
        <v>3.0000000000000001E-3</v>
      </c>
      <c r="F166" s="9">
        <v>19.91</v>
      </c>
      <c r="G166" s="51">
        <v>2.4E-2</v>
      </c>
      <c r="H166" s="37"/>
    </row>
    <row r="167" spans="1:8">
      <c r="A167" s="21">
        <v>3.0000000000000001E-3</v>
      </c>
      <c r="B167" s="7" t="s">
        <v>155</v>
      </c>
      <c r="D167" s="9">
        <v>131.51</v>
      </c>
      <c r="E167" s="19">
        <v>5.0000000000000001E-3</v>
      </c>
      <c r="F167" s="9">
        <v>19.59</v>
      </c>
      <c r="G167" s="51">
        <v>3.3000000000000002E-2</v>
      </c>
      <c r="H167" s="37"/>
    </row>
    <row r="168" spans="1:8">
      <c r="A168" s="21">
        <v>5.0000000000000001E-3</v>
      </c>
      <c r="B168" s="7" t="s">
        <v>129</v>
      </c>
      <c r="D168" s="9">
        <v>145.35</v>
      </c>
      <c r="E168" s="19">
        <v>8.0000000000000002E-3</v>
      </c>
      <c r="F168" s="9">
        <v>20.45</v>
      </c>
      <c r="G168" s="51">
        <v>4.1000000000000002E-2</v>
      </c>
      <c r="H168" s="37"/>
    </row>
    <row r="169" spans="1:8">
      <c r="A169" s="21">
        <v>8.0000000000000002E-3</v>
      </c>
      <c r="B169" s="9">
        <v>20.23</v>
      </c>
      <c r="D169" s="7" t="s">
        <v>156</v>
      </c>
      <c r="E169" s="19">
        <v>0.01</v>
      </c>
      <c r="F169" s="10">
        <v>19.7</v>
      </c>
      <c r="G169" s="51">
        <v>0.05</v>
      </c>
      <c r="H169" s="37"/>
    </row>
    <row r="170" spans="1:8">
      <c r="A170" s="21">
        <v>0.01</v>
      </c>
      <c r="B170" s="9">
        <v>20.34</v>
      </c>
      <c r="D170" s="9">
        <v>172.98</v>
      </c>
      <c r="E170" s="19">
        <v>1.4999999999999999E-2</v>
      </c>
      <c r="F170" s="9">
        <v>20.02</v>
      </c>
      <c r="G170" s="49" t="s">
        <v>157</v>
      </c>
      <c r="H170" s="37"/>
    </row>
    <row r="171" spans="1:8">
      <c r="A171" s="21">
        <v>1.4999999999999999E-2</v>
      </c>
      <c r="B171" s="9">
        <v>20.12</v>
      </c>
      <c r="D171" s="9">
        <v>190.37</v>
      </c>
      <c r="E171" s="19">
        <v>0.02</v>
      </c>
      <c r="F171" s="9">
        <v>19.75</v>
      </c>
      <c r="G171" s="51">
        <v>7.0999999999999994E-2</v>
      </c>
      <c r="H171" s="37"/>
    </row>
    <row r="172" spans="1:8">
      <c r="A172" s="21">
        <v>0.02</v>
      </c>
      <c r="B172" s="9">
        <v>20.010000000000002</v>
      </c>
      <c r="D172" s="9">
        <v>209.03</v>
      </c>
      <c r="E172" s="19">
        <v>2.5000000000000001E-2</v>
      </c>
      <c r="F172" s="9">
        <v>19.75</v>
      </c>
      <c r="G172" s="51">
        <v>0.08</v>
      </c>
      <c r="H172" s="37"/>
    </row>
    <row r="173" spans="1:8">
      <c r="A173" s="6" t="s">
        <v>158</v>
      </c>
      <c r="B173" s="10">
        <v>20.100000000000001</v>
      </c>
      <c r="D173" s="9">
        <v>230.99</v>
      </c>
      <c r="E173" s="19">
        <v>0.03</v>
      </c>
      <c r="F173" s="9">
        <v>20.05</v>
      </c>
      <c r="G173" s="51">
        <v>8.3000000000000004E-2</v>
      </c>
      <c r="H173" s="37"/>
    </row>
    <row r="174" spans="1:8">
      <c r="A174" s="12"/>
      <c r="B174" s="12"/>
      <c r="D174" s="12"/>
      <c r="E174" s="19">
        <v>3.4000000000000002E-2</v>
      </c>
      <c r="F174" s="9">
        <v>19.91</v>
      </c>
      <c r="G174" s="51">
        <v>8.7999999999999995E-2</v>
      </c>
      <c r="H174" s="37"/>
    </row>
    <row r="175" spans="1:8">
      <c r="A175" s="8">
        <v>0</v>
      </c>
      <c r="B175" s="9">
        <v>24.53</v>
      </c>
      <c r="D175" s="47">
        <v>90.25</v>
      </c>
      <c r="E175" s="19">
        <v>1E-3</v>
      </c>
      <c r="F175" s="9">
        <v>25.27</v>
      </c>
      <c r="G175" s="51">
        <v>1.2999999999999999E-2</v>
      </c>
      <c r="H175" s="37"/>
    </row>
    <row r="176" spans="1:8">
      <c r="A176" s="21">
        <v>2E-3</v>
      </c>
      <c r="B176" s="9">
        <v>24.83</v>
      </c>
      <c r="D176" s="7" t="s">
        <v>159</v>
      </c>
      <c r="E176" s="19">
        <v>3.0000000000000001E-3</v>
      </c>
      <c r="F176" s="9">
        <v>24.51</v>
      </c>
      <c r="G176" s="51">
        <v>2.1999999999999999E-2</v>
      </c>
      <c r="H176" s="37"/>
    </row>
    <row r="177" spans="1:8">
      <c r="A177" s="21">
        <v>3.0000000000000001E-3</v>
      </c>
      <c r="B177" s="7" t="s">
        <v>135</v>
      </c>
      <c r="D177" s="9">
        <v>207.13</v>
      </c>
      <c r="E177" s="19">
        <v>5.0000000000000001E-3</v>
      </c>
      <c r="F177" s="10">
        <v>25.1</v>
      </c>
      <c r="G177" s="51">
        <v>2.7E-2</v>
      </c>
      <c r="H177" s="37"/>
    </row>
    <row r="178" spans="1:8">
      <c r="A178" s="21">
        <v>5.0000000000000001E-3</v>
      </c>
      <c r="B178" s="9">
        <v>24.97</v>
      </c>
      <c r="D178" s="7" t="s">
        <v>160</v>
      </c>
      <c r="E178" s="19">
        <v>8.0000000000000002E-3</v>
      </c>
      <c r="F178" s="7" t="s">
        <v>161</v>
      </c>
      <c r="G178" s="51">
        <v>3.5000000000000003E-2</v>
      </c>
      <c r="H178" s="37"/>
    </row>
    <row r="179" spans="1:8">
      <c r="A179" s="21">
        <v>8.0000000000000002E-3</v>
      </c>
      <c r="B179" s="9">
        <v>24.59</v>
      </c>
      <c r="D179" s="9">
        <v>273.33999999999997</v>
      </c>
      <c r="E179" s="19">
        <v>0.01</v>
      </c>
      <c r="F179" s="9">
        <v>24.54</v>
      </c>
      <c r="G179" s="51">
        <v>4.2000000000000003E-2</v>
      </c>
      <c r="H179" s="37"/>
    </row>
    <row r="180" spans="1:8">
      <c r="A180" s="21">
        <v>0.01</v>
      </c>
      <c r="B180" s="9">
        <v>24.78</v>
      </c>
      <c r="D180" s="9">
        <v>302.18</v>
      </c>
      <c r="E180" s="19">
        <v>1.4999999999999999E-2</v>
      </c>
      <c r="F180" s="9">
        <v>24.78</v>
      </c>
      <c r="G180" s="51">
        <v>5.1999999999999998E-2</v>
      </c>
      <c r="H180" s="37"/>
    </row>
    <row r="181" spans="1:8">
      <c r="A181" s="21">
        <v>1.4999999999999999E-2</v>
      </c>
      <c r="B181" s="9">
        <v>24.54</v>
      </c>
      <c r="D181" s="9">
        <v>324.18</v>
      </c>
      <c r="E181" s="19">
        <v>0.02</v>
      </c>
      <c r="F181" s="9">
        <v>25.01</v>
      </c>
      <c r="G181" s="51">
        <v>5.8999999999999997E-2</v>
      </c>
      <c r="H181" s="37"/>
    </row>
    <row r="182" spans="1:8">
      <c r="A182" s="21">
        <v>0.02</v>
      </c>
      <c r="B182" s="9">
        <v>24.55</v>
      </c>
      <c r="D182" s="7" t="s">
        <v>162</v>
      </c>
      <c r="E182" s="19">
        <v>2.5000000000000001E-2</v>
      </c>
      <c r="F182" s="9">
        <v>24.97</v>
      </c>
      <c r="G182" s="49" t="s">
        <v>157</v>
      </c>
      <c r="H182" s="37"/>
    </row>
    <row r="183" spans="1:8">
      <c r="A183" s="6" t="s">
        <v>158</v>
      </c>
      <c r="B183" s="7" t="s">
        <v>163</v>
      </c>
      <c r="D183" s="7" t="s">
        <v>164</v>
      </c>
      <c r="E183" s="19">
        <v>0.03</v>
      </c>
      <c r="F183" s="9">
        <v>24.98</v>
      </c>
      <c r="G183" s="49" t="s">
        <v>165</v>
      </c>
      <c r="H183" s="37"/>
    </row>
    <row r="184" spans="1:8">
      <c r="A184" s="43"/>
      <c r="B184" s="25"/>
      <c r="E184" s="19">
        <v>3.5000000000000003E-2</v>
      </c>
      <c r="F184" s="9">
        <v>24.94</v>
      </c>
      <c r="G184" s="49" t="s">
        <v>165</v>
      </c>
      <c r="H184" s="37"/>
    </row>
    <row r="185" spans="1:8">
      <c r="A185" s="43"/>
      <c r="B185" s="23"/>
      <c r="E185" s="43"/>
      <c r="F185" s="22"/>
      <c r="H185" s="37"/>
    </row>
    <row r="186" spans="1:8">
      <c r="A186" s="43"/>
      <c r="B186" s="23"/>
      <c r="E186" s="43"/>
      <c r="F186" s="23"/>
      <c r="H186" s="37"/>
    </row>
    <row r="187" spans="1:8">
      <c r="A187" s="43"/>
      <c r="B187" s="22"/>
      <c r="E187" s="43"/>
      <c r="F187" s="23"/>
      <c r="H187" s="37"/>
    </row>
    <row r="188" spans="1:8">
      <c r="A188" s="106" t="s">
        <v>169</v>
      </c>
      <c r="B188" s="106"/>
      <c r="C188"/>
      <c r="E188" s="43"/>
      <c r="F188" s="23"/>
      <c r="H188" s="37"/>
    </row>
    <row r="189" spans="1:8">
      <c r="A189" s="105" t="s">
        <v>170</v>
      </c>
      <c r="B189" s="105"/>
      <c r="C189" s="105"/>
      <c r="D189" s="105"/>
      <c r="E189" s="105"/>
      <c r="F189" s="105"/>
      <c r="G189" s="105"/>
      <c r="H189" s="37"/>
    </row>
    <row r="190" spans="1:8">
      <c r="A190" s="52" t="s">
        <v>166</v>
      </c>
      <c r="B190" s="53" t="s">
        <v>171</v>
      </c>
      <c r="C190" s="53" t="s">
        <v>172</v>
      </c>
      <c r="D190" s="53" t="s">
        <v>173</v>
      </c>
      <c r="E190" s="54" t="s">
        <v>167</v>
      </c>
      <c r="F190" s="53" t="s">
        <v>174</v>
      </c>
      <c r="G190" s="55"/>
      <c r="H190" s="37"/>
    </row>
    <row r="191" spans="1:8">
      <c r="A191" s="52" t="s">
        <v>168</v>
      </c>
      <c r="B191" s="56">
        <v>0.09</v>
      </c>
      <c r="C191" s="56">
        <v>0.03</v>
      </c>
      <c r="D191" s="59">
        <v>4.0000000000000001E-3</v>
      </c>
      <c r="E191" s="57">
        <v>1.8</v>
      </c>
      <c r="F191" s="57">
        <v>2</v>
      </c>
      <c r="G191" s="55"/>
      <c r="H191" s="37"/>
    </row>
    <row r="192" spans="1:8">
      <c r="A192" s="52" t="s">
        <v>168</v>
      </c>
      <c r="B192" s="56">
        <v>0.09</v>
      </c>
      <c r="C192" s="56">
        <v>0.03</v>
      </c>
      <c r="D192" s="59">
        <v>2E-3</v>
      </c>
      <c r="E192" s="57">
        <v>2.7</v>
      </c>
      <c r="F192" s="57">
        <v>2.2000000000000002</v>
      </c>
      <c r="G192" s="58"/>
      <c r="H192" s="37"/>
    </row>
    <row r="193" spans="1:8">
      <c r="A193" s="52" t="s">
        <v>168</v>
      </c>
      <c r="B193" s="56">
        <v>0.09</v>
      </c>
      <c r="C193" s="56">
        <v>0.05</v>
      </c>
      <c r="D193" s="59">
        <v>4.0000000000000001E-3</v>
      </c>
      <c r="E193" s="57">
        <v>2.2999999999999998</v>
      </c>
      <c r="F193" s="57">
        <v>2.1</v>
      </c>
      <c r="G193" s="58"/>
      <c r="H193" s="37"/>
    </row>
    <row r="194" spans="1:8">
      <c r="A194" s="52" t="s">
        <v>168</v>
      </c>
      <c r="B194" s="56">
        <v>0.09</v>
      </c>
      <c r="C194" s="56">
        <v>0.05</v>
      </c>
      <c r="D194" s="59">
        <v>6.0000000000000001E-3</v>
      </c>
      <c r="E194" s="57">
        <v>3.1</v>
      </c>
      <c r="F194" s="57">
        <v>2.5</v>
      </c>
      <c r="G194" s="58"/>
      <c r="H194" s="37"/>
    </row>
    <row r="199" spans="1:8">
      <c r="A199" s="107" t="s">
        <v>175</v>
      </c>
      <c r="B199" s="107"/>
      <c r="C199" s="107"/>
      <c r="D199" s="107"/>
      <c r="E199" s="60"/>
      <c r="F199" s="60"/>
      <c r="G199" s="60"/>
    </row>
    <row r="200" spans="1:8">
      <c r="A200" s="104" t="s">
        <v>176</v>
      </c>
      <c r="B200" s="104"/>
      <c r="C200" s="104"/>
      <c r="D200" s="104"/>
      <c r="E200" s="104"/>
      <c r="F200" s="104"/>
      <c r="G200" s="104"/>
    </row>
    <row r="201" spans="1:8">
      <c r="A201" s="65" t="s">
        <v>177</v>
      </c>
      <c r="B201" s="73" t="s">
        <v>97</v>
      </c>
      <c r="C201" s="74" t="s">
        <v>98</v>
      </c>
      <c r="D201" s="65" t="s">
        <v>178</v>
      </c>
      <c r="E201" s="65" t="s">
        <v>179</v>
      </c>
      <c r="F201" s="66"/>
      <c r="G201" s="67"/>
    </row>
    <row r="202" spans="1:8">
      <c r="A202" s="68">
        <v>1</v>
      </c>
      <c r="B202" s="75">
        <v>2.7959999999999998</v>
      </c>
      <c r="C202" s="75">
        <v>4.7E-2</v>
      </c>
      <c r="D202" s="68">
        <v>90.2</v>
      </c>
      <c r="E202" s="68">
        <v>118</v>
      </c>
      <c r="F202" s="68"/>
      <c r="G202" s="67"/>
    </row>
    <row r="203" spans="1:8">
      <c r="A203" s="68">
        <v>2</v>
      </c>
      <c r="B203" s="75">
        <v>1.8080000000000001</v>
      </c>
      <c r="C203" s="74">
        <v>0.10199999999999999</v>
      </c>
      <c r="D203" s="68">
        <v>91.2</v>
      </c>
      <c r="E203" s="66">
        <v>118</v>
      </c>
      <c r="F203" s="68"/>
      <c r="G203" s="67"/>
    </row>
    <row r="204" spans="1:8">
      <c r="A204" s="68">
        <v>3</v>
      </c>
      <c r="B204" s="76">
        <v>1.7769999999999999</v>
      </c>
      <c r="C204" s="76">
        <v>0.56999999999999995</v>
      </c>
      <c r="D204" s="70">
        <v>93.7</v>
      </c>
      <c r="E204" s="70">
        <v>118</v>
      </c>
      <c r="F204" s="70"/>
      <c r="G204" s="71"/>
    </row>
    <row r="205" spans="1:8">
      <c r="A205" s="68">
        <v>4</v>
      </c>
      <c r="B205" s="77">
        <v>18.748000000000001</v>
      </c>
      <c r="C205" s="77">
        <v>0.32400000000000001</v>
      </c>
      <c r="D205" s="70">
        <v>46.3</v>
      </c>
      <c r="E205" s="70">
        <v>110</v>
      </c>
      <c r="F205" s="70"/>
      <c r="G205" s="71"/>
    </row>
    <row r="206" spans="1:8">
      <c r="A206" s="68">
        <v>5</v>
      </c>
      <c r="B206" s="77">
        <v>18.812000000000001</v>
      </c>
      <c r="C206" s="77">
        <v>0.18099999999999999</v>
      </c>
      <c r="D206" s="70">
        <v>45.7</v>
      </c>
      <c r="E206" s="69">
        <v>113</v>
      </c>
      <c r="F206" s="69"/>
      <c r="G206" s="71"/>
    </row>
    <row r="207" spans="1:8">
      <c r="A207" s="68">
        <v>6</v>
      </c>
      <c r="B207" s="76">
        <v>18.329999999999998</v>
      </c>
      <c r="C207" s="77">
        <v>0.57299999999999995</v>
      </c>
      <c r="D207" s="70">
        <v>46.6</v>
      </c>
      <c r="E207" s="70">
        <v>116</v>
      </c>
      <c r="F207" s="70"/>
      <c r="G207" s="71"/>
    </row>
    <row r="208" spans="1:8">
      <c r="A208" s="68">
        <v>7</v>
      </c>
      <c r="B208" s="77">
        <v>43.024000000000001</v>
      </c>
      <c r="C208" s="77">
        <v>0.53700000000000003</v>
      </c>
      <c r="D208" s="70">
        <v>59.8</v>
      </c>
      <c r="E208" s="70">
        <v>92</v>
      </c>
      <c r="F208" s="70"/>
      <c r="G208" s="71"/>
    </row>
    <row r="209" spans="1:7">
      <c r="A209" s="68">
        <v>8</v>
      </c>
      <c r="B209" s="77">
        <v>17.073</v>
      </c>
      <c r="C209" s="77">
        <v>1.052</v>
      </c>
      <c r="D209" s="70">
        <v>51.2</v>
      </c>
      <c r="E209" s="69">
        <v>104</v>
      </c>
      <c r="F209" s="70"/>
      <c r="G209" s="71"/>
    </row>
    <row r="210" spans="1:7">
      <c r="A210" s="68">
        <v>9</v>
      </c>
      <c r="B210" s="77">
        <v>15.36</v>
      </c>
      <c r="C210" s="77">
        <v>1.845</v>
      </c>
      <c r="D210" s="70">
        <v>55.3</v>
      </c>
      <c r="E210" s="70">
        <v>104</v>
      </c>
      <c r="F210" s="69"/>
      <c r="G210" s="71"/>
    </row>
    <row r="211" spans="1:7">
      <c r="A211" s="68">
        <v>10</v>
      </c>
      <c r="B211" s="77">
        <v>18.488</v>
      </c>
      <c r="C211" s="77">
        <v>0.1</v>
      </c>
      <c r="D211" s="70">
        <v>46.9</v>
      </c>
      <c r="E211" s="70">
        <v>94</v>
      </c>
      <c r="F211" s="70"/>
      <c r="G211" s="71"/>
    </row>
    <row r="212" spans="1:7">
      <c r="A212" s="68">
        <v>11</v>
      </c>
      <c r="B212" s="77">
        <v>18.294</v>
      </c>
      <c r="C212" s="77">
        <v>0.19</v>
      </c>
      <c r="D212" s="70">
        <v>47.8</v>
      </c>
      <c r="E212" s="70">
        <v>109</v>
      </c>
      <c r="F212" s="69"/>
      <c r="G212" s="71"/>
    </row>
    <row r="213" spans="1:7">
      <c r="A213" s="68">
        <v>12</v>
      </c>
      <c r="B213" s="77">
        <v>19.288</v>
      </c>
      <c r="C213" s="77">
        <v>3.2000000000000001E-2</v>
      </c>
      <c r="D213" s="70">
        <v>46.2</v>
      </c>
      <c r="E213" s="70">
        <v>112</v>
      </c>
      <c r="F213" s="70"/>
      <c r="G213" s="71"/>
    </row>
    <row r="214" spans="1:7">
      <c r="A214" s="68">
        <v>13</v>
      </c>
      <c r="B214" s="76">
        <v>19.372</v>
      </c>
      <c r="C214" s="77">
        <v>5.6000000000000001E-2</v>
      </c>
      <c r="D214" s="70">
        <v>46.2</v>
      </c>
      <c r="E214" s="70">
        <v>116</v>
      </c>
      <c r="F214" s="70"/>
      <c r="G214" s="71"/>
    </row>
    <row r="215" spans="1:7">
      <c r="A215" s="68">
        <v>14</v>
      </c>
      <c r="B215" s="76">
        <v>10.385</v>
      </c>
      <c r="C215" s="77">
        <v>1.9E-2</v>
      </c>
      <c r="D215" s="70">
        <v>91.3</v>
      </c>
      <c r="E215" s="70">
        <v>117</v>
      </c>
      <c r="F215" s="70"/>
      <c r="G215" s="71"/>
    </row>
    <row r="216" spans="1:7">
      <c r="A216" s="68">
        <v>15</v>
      </c>
      <c r="B216" s="77">
        <v>10.234999999999999</v>
      </c>
      <c r="C216" s="76">
        <v>3.2000000000000001E-2</v>
      </c>
      <c r="D216" s="70">
        <v>92.7</v>
      </c>
      <c r="E216" s="70">
        <v>107</v>
      </c>
      <c r="F216" s="70"/>
      <c r="G216" s="71"/>
    </row>
    <row r="217" spans="1:7">
      <c r="A217" s="68">
        <v>16</v>
      </c>
      <c r="B217" s="77">
        <v>10.042999999999999</v>
      </c>
      <c r="C217" s="77">
        <v>5.6000000000000001E-2</v>
      </c>
      <c r="D217" s="70">
        <v>92.7</v>
      </c>
      <c r="E217" s="70">
        <v>85</v>
      </c>
      <c r="F217" s="69"/>
      <c r="G217" s="71"/>
    </row>
    <row r="218" spans="1:7">
      <c r="A218" s="68">
        <v>17</v>
      </c>
      <c r="B218" s="77">
        <v>10.16</v>
      </c>
      <c r="C218" s="77">
        <v>0.1</v>
      </c>
      <c r="D218" s="70">
        <v>93.1</v>
      </c>
      <c r="E218" s="70">
        <v>112</v>
      </c>
      <c r="F218" s="70"/>
      <c r="G218" s="71"/>
    </row>
    <row r="219" spans="1:7">
      <c r="A219" s="68">
        <v>18</v>
      </c>
      <c r="B219" s="77">
        <v>10.304</v>
      </c>
      <c r="C219" s="77">
        <v>0.17499999999999999</v>
      </c>
      <c r="D219" s="70">
        <v>92.9</v>
      </c>
      <c r="E219" s="70">
        <v>116</v>
      </c>
      <c r="F219" s="70"/>
      <c r="G219" s="71"/>
    </row>
    <row r="220" spans="1:7">
      <c r="A220" s="68">
        <v>19</v>
      </c>
      <c r="B220" s="77">
        <v>10.124000000000001</v>
      </c>
      <c r="C220" s="77">
        <v>0.33200000000000002</v>
      </c>
      <c r="D220" s="70">
        <v>93.1</v>
      </c>
      <c r="E220" s="70">
        <v>110</v>
      </c>
      <c r="F220" s="70"/>
      <c r="G220" s="71"/>
    </row>
    <row r="221" spans="1:7">
      <c r="A221" s="68">
        <v>20</v>
      </c>
      <c r="B221" s="78">
        <v>9.5150000000000006</v>
      </c>
      <c r="C221" s="78">
        <v>0.95799999999999996</v>
      </c>
      <c r="D221" s="70">
        <v>96.7</v>
      </c>
      <c r="E221" s="70">
        <v>82</v>
      </c>
      <c r="F221" s="70"/>
      <c r="G221" s="71"/>
    </row>
    <row r="222" spans="1:7">
      <c r="A222" s="68">
        <v>21</v>
      </c>
      <c r="B222" s="77">
        <v>8.4809999999999999</v>
      </c>
      <c r="C222" s="77">
        <v>0.57899999999999996</v>
      </c>
      <c r="D222" s="70">
        <v>93.2</v>
      </c>
      <c r="E222" s="70">
        <v>92</v>
      </c>
      <c r="F222" s="70"/>
      <c r="G222" s="71"/>
    </row>
    <row r="223" spans="1:7">
      <c r="A223" s="68">
        <v>22</v>
      </c>
      <c r="B223" s="77">
        <v>11.128</v>
      </c>
      <c r="C223" s="76">
        <v>0.57699999999999996</v>
      </c>
      <c r="D223" s="70">
        <v>81</v>
      </c>
      <c r="E223" s="70">
        <v>117</v>
      </c>
      <c r="F223" s="70"/>
      <c r="G223" s="71"/>
    </row>
    <row r="224" spans="1:7">
      <c r="A224" s="68">
        <v>23</v>
      </c>
      <c r="B224" s="76">
        <v>5.7220000000000004</v>
      </c>
      <c r="C224" s="77">
        <v>1.9E-2</v>
      </c>
      <c r="D224" s="70">
        <v>92.2</v>
      </c>
      <c r="E224" s="70">
        <v>100</v>
      </c>
      <c r="F224" s="70"/>
      <c r="G224" s="71"/>
    </row>
    <row r="225" spans="1:7">
      <c r="A225" s="68">
        <v>24</v>
      </c>
      <c r="B225" s="77">
        <v>5.5990000000000002</v>
      </c>
      <c r="C225" s="76">
        <v>0.56899999999999995</v>
      </c>
      <c r="D225" s="70">
        <v>94</v>
      </c>
      <c r="E225" s="69">
        <v>93</v>
      </c>
      <c r="F225" s="70"/>
      <c r="G225" s="71"/>
    </row>
    <row r="226" spans="1:7">
      <c r="A226" s="68">
        <v>25</v>
      </c>
      <c r="B226" s="77">
        <v>6.056</v>
      </c>
      <c r="C226" s="77">
        <v>3.2000000000000001E-2</v>
      </c>
      <c r="D226" s="70">
        <v>92.2</v>
      </c>
      <c r="E226" s="70">
        <v>108</v>
      </c>
      <c r="F226" s="70"/>
      <c r="G226" s="71"/>
    </row>
    <row r="227" spans="1:7">
      <c r="A227" s="68">
        <v>26</v>
      </c>
      <c r="B227" s="77">
        <v>6.0270000000000001</v>
      </c>
      <c r="C227" s="77">
        <v>5.6000000000000001E-2</v>
      </c>
      <c r="D227" s="70">
        <v>93.1</v>
      </c>
      <c r="E227" s="70">
        <v>116</v>
      </c>
      <c r="F227" s="70"/>
      <c r="G227" s="71"/>
    </row>
    <row r="228" spans="1:7">
      <c r="A228" s="68">
        <v>27</v>
      </c>
      <c r="B228" s="77">
        <v>5.8890000000000002</v>
      </c>
      <c r="C228" s="77">
        <v>0.184</v>
      </c>
      <c r="D228" s="70">
        <v>92.4</v>
      </c>
      <c r="E228" s="70">
        <v>106</v>
      </c>
      <c r="F228" s="70"/>
      <c r="G228" s="71"/>
    </row>
    <row r="229" spans="1:7">
      <c r="A229" s="68">
        <v>28</v>
      </c>
      <c r="B229" s="77">
        <v>6.024</v>
      </c>
      <c r="C229" s="76">
        <v>0.32200000000000001</v>
      </c>
      <c r="D229" s="70">
        <v>92.9</v>
      </c>
      <c r="E229" s="70">
        <v>96</v>
      </c>
      <c r="F229" s="69"/>
      <c r="G229" s="71"/>
    </row>
    <row r="230" spans="1:7">
      <c r="A230" s="68">
        <v>29</v>
      </c>
      <c r="B230" s="76">
        <v>5.8390000000000004</v>
      </c>
      <c r="C230" s="76">
        <v>0.1</v>
      </c>
      <c r="D230" s="70">
        <v>92.6</v>
      </c>
      <c r="E230" s="70">
        <v>101</v>
      </c>
      <c r="F230" s="69"/>
      <c r="G230" s="71"/>
    </row>
    <row r="231" spans="1:7">
      <c r="A231" s="68">
        <v>30</v>
      </c>
      <c r="B231" s="78">
        <v>3.32</v>
      </c>
      <c r="C231" s="78">
        <v>1.9E-2</v>
      </c>
      <c r="D231" s="70">
        <v>92.4</v>
      </c>
      <c r="E231" s="70">
        <v>114</v>
      </c>
      <c r="F231" s="69"/>
      <c r="G231" s="71"/>
    </row>
    <row r="232" spans="1:7">
      <c r="A232" s="68">
        <v>31</v>
      </c>
      <c r="B232" s="79">
        <v>36.659999999999997</v>
      </c>
      <c r="C232" s="79">
        <v>1.9E-2</v>
      </c>
      <c r="D232" s="64">
        <v>43.7</v>
      </c>
      <c r="E232" s="64">
        <v>98</v>
      </c>
      <c r="F232" s="64"/>
      <c r="G232" s="64"/>
    </row>
    <row r="233" spans="1:7">
      <c r="A233" s="68">
        <v>32</v>
      </c>
      <c r="B233" s="79">
        <v>32.384999999999998</v>
      </c>
      <c r="C233" s="79">
        <v>0.184</v>
      </c>
      <c r="D233" s="64">
        <v>49.7</v>
      </c>
      <c r="E233" s="64">
        <v>108</v>
      </c>
      <c r="F233" s="64"/>
      <c r="G233" s="64"/>
    </row>
    <row r="234" spans="1:7">
      <c r="A234" s="68">
        <v>33</v>
      </c>
      <c r="B234" s="79">
        <v>33.347000000000001</v>
      </c>
      <c r="C234" s="79">
        <v>0.32300000000000001</v>
      </c>
      <c r="D234" s="64">
        <v>50.4</v>
      </c>
      <c r="E234" s="64">
        <v>102</v>
      </c>
      <c r="F234" s="64"/>
      <c r="G234" s="64"/>
    </row>
    <row r="235" spans="1:7">
      <c r="A235" s="68">
        <v>34</v>
      </c>
      <c r="B235" s="79">
        <v>33.761000000000003</v>
      </c>
      <c r="C235" s="79">
        <v>3.2000000000000001E-2</v>
      </c>
      <c r="D235" s="64">
        <v>49.2</v>
      </c>
      <c r="E235" s="64">
        <v>96</v>
      </c>
      <c r="F235" s="64"/>
      <c r="G235" s="64"/>
    </row>
    <row r="236" spans="1:7">
      <c r="A236" s="68">
        <v>35</v>
      </c>
      <c r="B236" s="79">
        <v>31.016999999999999</v>
      </c>
      <c r="C236" s="79">
        <v>0.58499999999999996</v>
      </c>
      <c r="D236" s="64">
        <v>52</v>
      </c>
      <c r="E236" s="64">
        <v>106</v>
      </c>
      <c r="F236" s="64"/>
      <c r="G236" s="64"/>
    </row>
    <row r="237" spans="1:7">
      <c r="A237" s="68">
        <v>36</v>
      </c>
      <c r="B237" s="79">
        <v>33.331000000000003</v>
      </c>
      <c r="C237" s="79">
        <v>5.8000000000000003E-2</v>
      </c>
      <c r="D237" s="64">
        <v>48.8</v>
      </c>
      <c r="E237" s="64">
        <v>110</v>
      </c>
      <c r="F237" s="64"/>
      <c r="G237" s="64"/>
    </row>
    <row r="238" spans="1:7">
      <c r="A238" s="68">
        <v>37</v>
      </c>
      <c r="B238" s="79">
        <v>21.175000000000001</v>
      </c>
      <c r="C238" s="79">
        <v>3.12</v>
      </c>
      <c r="D238" s="64">
        <v>66.8</v>
      </c>
      <c r="E238" s="64">
        <v>89</v>
      </c>
      <c r="F238" s="64"/>
      <c r="G238" s="64"/>
    </row>
    <row r="239" spans="1:7">
      <c r="A239" s="68">
        <v>38</v>
      </c>
      <c r="B239" s="79">
        <v>33.659999999999997</v>
      </c>
      <c r="C239" s="79">
        <v>0.1</v>
      </c>
      <c r="D239" s="64">
        <v>48</v>
      </c>
      <c r="E239" s="64">
        <v>116</v>
      </c>
      <c r="F239" s="64"/>
      <c r="G239" s="64"/>
    </row>
    <row r="240" spans="1:7">
      <c r="A240" s="68">
        <v>39</v>
      </c>
      <c r="B240" s="79">
        <v>27.34</v>
      </c>
      <c r="C240" s="79">
        <v>1.8280000000000001</v>
      </c>
      <c r="D240" s="64">
        <v>61.4</v>
      </c>
      <c r="E240" s="1">
        <v>116</v>
      </c>
      <c r="F240" s="64"/>
      <c r="G240" s="64"/>
    </row>
    <row r="241" spans="1:7">
      <c r="A241" s="68">
        <v>40</v>
      </c>
      <c r="B241" s="79">
        <v>29.486999999999998</v>
      </c>
      <c r="C241" s="79">
        <v>1.0109999999999999</v>
      </c>
      <c r="D241" s="64">
        <v>56.4</v>
      </c>
      <c r="E241" s="64">
        <v>108</v>
      </c>
      <c r="F241" s="64"/>
      <c r="G241" s="64"/>
    </row>
    <row r="242" spans="1:7">
      <c r="A242" s="68">
        <v>41</v>
      </c>
      <c r="B242" s="79">
        <v>48.716000000000001</v>
      </c>
      <c r="C242" s="79">
        <v>1.9E-2</v>
      </c>
      <c r="D242" s="64">
        <v>53.3</v>
      </c>
      <c r="E242" s="64">
        <v>114</v>
      </c>
      <c r="F242" s="64"/>
      <c r="G242" s="64"/>
    </row>
    <row r="243" spans="1:7">
      <c r="A243" s="68">
        <v>42</v>
      </c>
      <c r="B243" s="79">
        <v>40.71</v>
      </c>
      <c r="C243" s="79">
        <v>1.026</v>
      </c>
      <c r="D243" s="64">
        <v>63.9</v>
      </c>
      <c r="E243" s="64">
        <v>105</v>
      </c>
      <c r="F243" s="64"/>
      <c r="G243" s="64"/>
    </row>
    <row r="244" spans="1:7">
      <c r="A244" s="68">
        <v>43</v>
      </c>
      <c r="B244" s="79">
        <v>54.43</v>
      </c>
      <c r="C244" s="79">
        <v>3.2000000000000001E-2</v>
      </c>
      <c r="D244" s="64">
        <v>49.1</v>
      </c>
      <c r="E244" s="64">
        <v>104</v>
      </c>
      <c r="F244" s="64"/>
      <c r="G244" s="64"/>
    </row>
    <row r="245" spans="1:7">
      <c r="A245" s="68">
        <v>44</v>
      </c>
      <c r="B245" s="79">
        <v>35.654000000000003</v>
      </c>
      <c r="C245" s="79">
        <v>1.804</v>
      </c>
      <c r="D245" s="64">
        <v>72</v>
      </c>
      <c r="E245" s="64">
        <v>110</v>
      </c>
      <c r="F245" s="64"/>
      <c r="G245" s="64"/>
    </row>
    <row r="246" spans="1:7">
      <c r="A246" s="68">
        <v>45</v>
      </c>
      <c r="B246" s="79">
        <v>49.399000000000001</v>
      </c>
      <c r="C246" s="79">
        <v>5.6000000000000001E-2</v>
      </c>
      <c r="D246" s="64">
        <v>54.7</v>
      </c>
      <c r="E246" s="64">
        <v>115</v>
      </c>
      <c r="F246" s="64"/>
      <c r="G246" s="64"/>
    </row>
    <row r="247" spans="1:7">
      <c r="A247" s="68">
        <v>46</v>
      </c>
      <c r="B247" s="79">
        <v>33.264000000000003</v>
      </c>
      <c r="C247" s="79">
        <v>1.825</v>
      </c>
      <c r="D247" s="64">
        <v>77</v>
      </c>
      <c r="E247" s="64">
        <v>96</v>
      </c>
      <c r="F247" s="64"/>
      <c r="G247" s="64"/>
    </row>
    <row r="248" spans="1:7">
      <c r="A248" s="68">
        <v>47</v>
      </c>
      <c r="B248" s="79">
        <v>48.536999999999999</v>
      </c>
      <c r="C248" s="79">
        <v>0.1</v>
      </c>
      <c r="D248" s="64">
        <v>55.3</v>
      </c>
      <c r="E248" s="64">
        <v>117</v>
      </c>
      <c r="F248" s="64"/>
      <c r="G248" s="64"/>
    </row>
    <row r="249" spans="1:7">
      <c r="A249" s="68">
        <v>48</v>
      </c>
      <c r="B249" s="79">
        <v>48.908000000000001</v>
      </c>
      <c r="C249" s="79">
        <v>0.17899999999999999</v>
      </c>
      <c r="D249" s="64">
        <v>54.3</v>
      </c>
      <c r="E249" s="64">
        <v>108</v>
      </c>
      <c r="F249" s="64"/>
      <c r="G249" s="64"/>
    </row>
    <row r="250" spans="1:7">
      <c r="A250" s="68">
        <v>49</v>
      </c>
      <c r="B250" s="79">
        <v>47.664999999999999</v>
      </c>
      <c r="C250" s="79">
        <v>0.32300000000000001</v>
      </c>
      <c r="D250" s="64">
        <v>56</v>
      </c>
      <c r="E250" s="64">
        <v>113</v>
      </c>
      <c r="F250" s="64"/>
      <c r="G250" s="64"/>
    </row>
    <row r="251" spans="1:7">
      <c r="A251" s="68">
        <v>50</v>
      </c>
      <c r="B251" s="79">
        <v>3.3340000000000001</v>
      </c>
      <c r="C251" s="79">
        <v>0.32400000000000001</v>
      </c>
      <c r="D251" s="64">
        <v>89</v>
      </c>
      <c r="E251" s="64">
        <v>108</v>
      </c>
      <c r="F251" s="64"/>
      <c r="G251" s="64"/>
    </row>
    <row r="252" spans="1:7">
      <c r="A252" s="68">
        <v>51</v>
      </c>
      <c r="B252" s="79">
        <v>3.2189999999999999</v>
      </c>
      <c r="C252" s="79">
        <v>0.183</v>
      </c>
      <c r="D252" s="64">
        <v>90.1</v>
      </c>
      <c r="E252" s="64">
        <v>102</v>
      </c>
      <c r="F252" s="64"/>
      <c r="G252" s="64"/>
    </row>
    <row r="253" spans="1:7">
      <c r="A253" s="68">
        <v>52</v>
      </c>
      <c r="B253" s="79">
        <v>3.395</v>
      </c>
      <c r="C253" s="79">
        <v>0.1</v>
      </c>
      <c r="D253" s="64">
        <v>89</v>
      </c>
      <c r="E253" s="64">
        <v>100</v>
      </c>
      <c r="F253" s="64"/>
      <c r="G253" s="64"/>
    </row>
    <row r="254" spans="1:7">
      <c r="A254" s="68">
        <v>53</v>
      </c>
      <c r="B254" s="79">
        <v>3.5150000000000001</v>
      </c>
      <c r="C254" s="79">
        <v>0.56000000000000005</v>
      </c>
      <c r="D254" s="64">
        <v>84.2</v>
      </c>
      <c r="E254" s="64">
        <v>116</v>
      </c>
      <c r="F254" s="64"/>
      <c r="G254" s="64"/>
    </row>
    <row r="255" spans="1:7">
      <c r="A255" s="68">
        <v>54</v>
      </c>
      <c r="B255" s="79">
        <v>3.528</v>
      </c>
      <c r="C255" s="79">
        <v>3.2000000000000001E-2</v>
      </c>
      <c r="D255" s="64">
        <v>84</v>
      </c>
      <c r="E255" s="64">
        <v>116</v>
      </c>
      <c r="F255" s="64"/>
      <c r="G255" s="64"/>
    </row>
    <row r="256" spans="1:7">
      <c r="A256" s="68">
        <v>55</v>
      </c>
      <c r="B256" s="79">
        <v>2.0059999999999998</v>
      </c>
      <c r="C256" s="79">
        <v>0.185</v>
      </c>
      <c r="D256" s="63">
        <v>84.4</v>
      </c>
      <c r="E256" s="64">
        <v>116</v>
      </c>
      <c r="F256" s="64"/>
      <c r="G256" s="64"/>
    </row>
    <row r="257" spans="1:7">
      <c r="A257" s="68">
        <v>56</v>
      </c>
      <c r="B257" s="79">
        <v>2.1139999999999999</v>
      </c>
      <c r="C257" s="80">
        <v>1.9E-2</v>
      </c>
      <c r="D257" s="1">
        <v>83.9</v>
      </c>
      <c r="E257" s="64">
        <v>116</v>
      </c>
      <c r="F257" s="64"/>
      <c r="G257" s="64"/>
    </row>
    <row r="258" spans="1:7">
      <c r="A258" s="72">
        <v>57</v>
      </c>
      <c r="B258" s="80">
        <v>1.9650000000000001</v>
      </c>
      <c r="C258" s="81">
        <v>0.32</v>
      </c>
      <c r="D258" s="1">
        <v>84.7</v>
      </c>
      <c r="E258" s="64">
        <v>88</v>
      </c>
      <c r="F258" s="63"/>
      <c r="G258" s="63"/>
    </row>
    <row r="259" spans="1:7">
      <c r="A259" s="61"/>
    </row>
    <row r="260" spans="1:7">
      <c r="A260" s="62"/>
    </row>
    <row r="261" spans="1:7">
      <c r="A261" s="61"/>
    </row>
    <row r="262" spans="1:7">
      <c r="A262" s="62"/>
    </row>
    <row r="263" spans="1:7">
      <c r="A263" s="61"/>
    </row>
  </sheetData>
  <mergeCells count="36">
    <mergeCell ref="A200:G200"/>
    <mergeCell ref="A189:G189"/>
    <mergeCell ref="A188:B188"/>
    <mergeCell ref="A199:D199"/>
    <mergeCell ref="A152:C152"/>
    <mergeCell ref="A153:C153"/>
    <mergeCell ref="D153:H153"/>
    <mergeCell ref="D106:H106"/>
    <mergeCell ref="A105:C105"/>
    <mergeCell ref="A41:F41"/>
    <mergeCell ref="A40:F40"/>
    <mergeCell ref="A61:C61"/>
    <mergeCell ref="A62:E62"/>
    <mergeCell ref="A73:C73"/>
    <mergeCell ref="A74:E74"/>
    <mergeCell ref="A87:C87"/>
    <mergeCell ref="A86:C86"/>
    <mergeCell ref="A94:C94"/>
    <mergeCell ref="A95:C95"/>
    <mergeCell ref="A106:C106"/>
    <mergeCell ref="A15:B15"/>
    <mergeCell ref="A16:B16"/>
    <mergeCell ref="A19:F19"/>
    <mergeCell ref="A1:F1"/>
    <mergeCell ref="A9:B9"/>
    <mergeCell ref="A10:B10"/>
    <mergeCell ref="A11:B11"/>
    <mergeCell ref="A12:B12"/>
    <mergeCell ref="A13:B13"/>
    <mergeCell ref="A14:B14"/>
    <mergeCell ref="A2:I3"/>
    <mergeCell ref="A4:B5"/>
    <mergeCell ref="C4:I4"/>
    <mergeCell ref="A6:B6"/>
    <mergeCell ref="A7:B7"/>
    <mergeCell ref="A8:B8"/>
  </mergeCells>
  <hyperlinks>
    <hyperlink ref="A19" r:id="rId1" tooltip="Persistent link using digital object identifier" xr:uid="{2CA077F7-0548-4247-A59C-B5635DCF6D9C}"/>
    <hyperlink ref="A1" r:id="rId2" xr:uid="{7A4D0666-5307-47F4-B552-1FC4E3716713}"/>
    <hyperlink ref="A40" r:id="rId3" xr:uid="{D6608520-D543-419D-BC4C-0E6C29ACBE6B}"/>
    <hyperlink ref="A61" r:id="rId4" xr:uid="{A0762F9D-20D5-4384-8C36-A8B2A8CC1B3F}"/>
    <hyperlink ref="A73" r:id="rId5" xr:uid="{0DA9C8CD-A5C3-4A15-9E58-27CDB65C85F5}"/>
    <hyperlink ref="A86" r:id="rId6" tooltip="Persistent link using digital object identifier" xr:uid="{F0E8CD38-F75C-4B0D-8140-356C66AFE356}"/>
    <hyperlink ref="A94" r:id="rId7" tooltip="Persistent link using digital object identifier" xr:uid="{5D9AFD37-79FE-496C-9373-FC8ECD733AEA}"/>
    <hyperlink ref="A105" r:id="rId8" tooltip="Persistent link using digital object identifier" xr:uid="{5551E504-F7B5-4944-8D33-B43306A5FCD8}"/>
    <hyperlink ref="A152" r:id="rId9" tooltip="Persistent link using digital object identifier" xr:uid="{5280D6FC-E7D3-4A29-80AA-166AFCE65E1A}"/>
    <hyperlink ref="A188" r:id="rId10" tooltip="Persistent link using digital object identifier" xr:uid="{9DF153C8-0B3E-41C5-A7E6-6C0902F994DD}"/>
    <hyperlink ref="A199" r:id="rId11" xr:uid="{87236C3D-4353-4925-996C-579E382CB03B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349E-82D9-419A-8222-B806AD10AEAA}">
  <dimension ref="A1:O193"/>
  <sheetViews>
    <sheetView topLeftCell="A183" zoomScaleNormal="100" workbookViewId="0">
      <selection activeCell="K183" sqref="K183:K193"/>
    </sheetView>
  </sheetViews>
  <sheetFormatPr defaultRowHeight="14.4"/>
  <cols>
    <col min="1" max="1" width="9.109375" style="1" bestFit="1" customWidth="1"/>
    <col min="2" max="2" width="18.77734375" style="1" bestFit="1" customWidth="1"/>
    <col min="3" max="3" width="16.21875" style="1" bestFit="1" customWidth="1"/>
    <col min="4" max="4" width="13.21875" style="1" bestFit="1" customWidth="1"/>
    <col min="5" max="5" width="19.33203125" style="1" bestFit="1" customWidth="1"/>
    <col min="6" max="6" width="32.109375" style="1" bestFit="1" customWidth="1"/>
    <col min="7" max="7" width="26.5546875" style="1" bestFit="1" customWidth="1"/>
    <col min="8" max="8" width="22.88671875" style="1" bestFit="1" customWidth="1"/>
    <col min="9" max="9" width="20.33203125" style="1" bestFit="1" customWidth="1"/>
    <col min="10" max="10" width="21.5546875" style="1" bestFit="1" customWidth="1"/>
    <col min="11" max="11" width="18.44140625" style="1" bestFit="1" customWidth="1"/>
    <col min="12" max="12" width="22.21875" style="1" bestFit="1" customWidth="1"/>
    <col min="13" max="13" width="22.88671875" style="1" bestFit="1" customWidth="1"/>
    <col min="14" max="14" width="20.33203125" style="1" bestFit="1" customWidth="1"/>
    <col min="15" max="15" width="17.21875" style="1" bestFit="1" customWidth="1"/>
    <col min="16" max="16384" width="8.88671875" style="1"/>
  </cols>
  <sheetData>
    <row r="1" spans="1:15">
      <c r="A1" s="91" t="s">
        <v>180</v>
      </c>
      <c r="B1" s="92"/>
      <c r="C1" s="92"/>
      <c r="D1" s="92"/>
      <c r="E1" s="92"/>
    </row>
    <row r="2" spans="1:15">
      <c r="A2" s="109" t="s">
        <v>181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1:15">
      <c r="A3" s="109" t="s">
        <v>182</v>
      </c>
      <c r="B3" s="109" t="s">
        <v>184</v>
      </c>
      <c r="C3" s="109" t="s">
        <v>185</v>
      </c>
      <c r="D3" s="109" t="s">
        <v>186</v>
      </c>
      <c r="E3" s="109" t="s">
        <v>187</v>
      </c>
      <c r="F3" s="109" t="s">
        <v>188</v>
      </c>
      <c r="G3" s="109" t="s">
        <v>189</v>
      </c>
      <c r="H3" s="109" t="s">
        <v>190</v>
      </c>
      <c r="I3" s="109"/>
      <c r="J3" s="109" t="s">
        <v>193</v>
      </c>
      <c r="K3" s="109"/>
      <c r="L3" s="109"/>
      <c r="M3" s="109"/>
      <c r="N3" s="108" t="s">
        <v>199</v>
      </c>
      <c r="O3" s="108" t="s">
        <v>198</v>
      </c>
    </row>
    <row r="4" spans="1:15">
      <c r="A4" s="109"/>
      <c r="B4" s="109"/>
      <c r="C4" s="109"/>
      <c r="D4" s="109"/>
      <c r="E4" s="109"/>
      <c r="F4" s="109"/>
      <c r="G4" s="109"/>
      <c r="H4" s="3" t="s">
        <v>191</v>
      </c>
      <c r="I4" s="3" t="s">
        <v>192</v>
      </c>
      <c r="J4" s="3" t="s">
        <v>194</v>
      </c>
      <c r="K4" s="3" t="s">
        <v>195</v>
      </c>
      <c r="L4" s="3" t="s">
        <v>196</v>
      </c>
      <c r="M4" s="3" t="s">
        <v>197</v>
      </c>
      <c r="N4" s="109"/>
      <c r="O4" s="109"/>
    </row>
    <row r="5" spans="1:15">
      <c r="A5" s="3">
        <v>1</v>
      </c>
      <c r="B5" s="3">
        <v>8.3000000000000007</v>
      </c>
      <c r="C5" s="3">
        <v>25.9</v>
      </c>
      <c r="D5" s="3">
        <v>0.3</v>
      </c>
      <c r="E5" s="3">
        <v>83</v>
      </c>
      <c r="F5" s="3">
        <v>15.7</v>
      </c>
      <c r="G5" s="3">
        <v>5</v>
      </c>
      <c r="H5" s="3">
        <v>47.5</v>
      </c>
      <c r="I5" s="3">
        <v>107</v>
      </c>
      <c r="J5" s="3">
        <v>56</v>
      </c>
      <c r="K5" s="3">
        <v>25.9</v>
      </c>
      <c r="L5" s="3">
        <v>1.153</v>
      </c>
      <c r="M5" s="3">
        <v>77.2</v>
      </c>
      <c r="N5" s="3">
        <v>1.7050000000000001</v>
      </c>
      <c r="O5" s="3">
        <v>63</v>
      </c>
    </row>
    <row r="6" spans="1:15">
      <c r="A6" s="3">
        <v>2</v>
      </c>
      <c r="B6" s="3">
        <v>8.3000000000000007</v>
      </c>
      <c r="C6" s="3">
        <v>25.9</v>
      </c>
      <c r="D6" s="3">
        <v>0.15</v>
      </c>
      <c r="E6" s="3">
        <v>148</v>
      </c>
      <c r="F6" s="3">
        <v>14.7</v>
      </c>
      <c r="G6" s="3">
        <v>5</v>
      </c>
      <c r="H6" s="3">
        <v>57</v>
      </c>
      <c r="I6" s="3">
        <v>109</v>
      </c>
      <c r="J6" s="3">
        <v>56</v>
      </c>
      <c r="K6" s="3">
        <v>25.9</v>
      </c>
      <c r="L6" s="3">
        <v>1.153</v>
      </c>
      <c r="M6" s="3">
        <v>77.2</v>
      </c>
      <c r="N6" s="3">
        <v>1.7050000000000001</v>
      </c>
      <c r="O6" s="3">
        <v>63</v>
      </c>
    </row>
    <row r="7" spans="1:15">
      <c r="A7" s="3">
        <v>3</v>
      </c>
      <c r="B7" s="3">
        <v>9</v>
      </c>
      <c r="C7" s="3">
        <v>22.9</v>
      </c>
      <c r="D7" s="3">
        <v>0.2</v>
      </c>
      <c r="E7" s="3">
        <v>7</v>
      </c>
      <c r="F7" s="3">
        <v>7</v>
      </c>
      <c r="G7" s="3">
        <v>5</v>
      </c>
      <c r="H7" s="3">
        <v>20</v>
      </c>
      <c r="I7" s="3">
        <v>90</v>
      </c>
      <c r="J7" s="3">
        <v>68</v>
      </c>
      <c r="K7" s="3">
        <v>22.9</v>
      </c>
      <c r="L7" s="3">
        <v>1.1397999999999999</v>
      </c>
      <c r="M7" s="3">
        <v>49.2</v>
      </c>
      <c r="N7" s="3">
        <v>1.5669999999999999</v>
      </c>
      <c r="O7" s="3">
        <v>30</v>
      </c>
    </row>
    <row r="8" spans="1:15">
      <c r="A8" s="3">
        <v>4</v>
      </c>
      <c r="B8" s="3">
        <v>9</v>
      </c>
      <c r="C8" s="3">
        <v>22.9</v>
      </c>
      <c r="D8" s="3">
        <v>0.2</v>
      </c>
      <c r="E8" s="3">
        <v>147</v>
      </c>
      <c r="F8" s="3">
        <v>11.6</v>
      </c>
      <c r="G8" s="3">
        <v>5</v>
      </c>
      <c r="H8" s="3">
        <v>32</v>
      </c>
      <c r="I8" s="3">
        <v>91</v>
      </c>
      <c r="J8" s="3">
        <v>68</v>
      </c>
      <c r="K8" s="3">
        <v>22.9</v>
      </c>
      <c r="L8" s="3">
        <v>1.1397999999999999</v>
      </c>
      <c r="M8" s="3">
        <v>49.2</v>
      </c>
      <c r="N8" s="3">
        <v>1.5669999999999999</v>
      </c>
      <c r="O8" s="3">
        <v>30</v>
      </c>
    </row>
    <row r="9" spans="1:15">
      <c r="A9" s="3">
        <v>5</v>
      </c>
      <c r="B9" s="3">
        <v>11.8</v>
      </c>
      <c r="C9" s="3">
        <v>29.9</v>
      </c>
      <c r="D9" s="3">
        <v>0.5</v>
      </c>
      <c r="E9" s="3">
        <v>23</v>
      </c>
      <c r="F9" s="3">
        <v>15.5</v>
      </c>
      <c r="G9" s="3">
        <v>5</v>
      </c>
      <c r="H9" s="3">
        <v>27</v>
      </c>
      <c r="I9" s="3">
        <v>88</v>
      </c>
      <c r="J9" s="3">
        <v>124</v>
      </c>
      <c r="K9" s="3">
        <v>29.9</v>
      </c>
      <c r="L9" s="3">
        <v>1.1404000000000001</v>
      </c>
      <c r="M9" s="3">
        <v>35.299999999999997</v>
      </c>
      <c r="N9" s="3">
        <v>0.93799999999999994</v>
      </c>
      <c r="O9" s="3">
        <v>71</v>
      </c>
    </row>
    <row r="10" spans="1:15">
      <c r="A10" s="3">
        <v>6</v>
      </c>
      <c r="B10" s="3">
        <v>11.8</v>
      </c>
      <c r="C10" s="3">
        <v>29.9</v>
      </c>
      <c r="D10" s="3">
        <v>0.1</v>
      </c>
      <c r="E10" s="3">
        <v>133</v>
      </c>
      <c r="F10" s="3">
        <v>36.9</v>
      </c>
      <c r="G10" s="3">
        <v>5</v>
      </c>
      <c r="H10" s="3">
        <v>29</v>
      </c>
      <c r="I10" s="3">
        <v>89</v>
      </c>
      <c r="J10" s="3">
        <v>124</v>
      </c>
      <c r="K10" s="3">
        <v>29.9</v>
      </c>
      <c r="L10" s="3">
        <v>1.1404000000000001</v>
      </c>
      <c r="M10" s="3">
        <v>35.299999999999997</v>
      </c>
      <c r="N10" s="3">
        <v>0.93799999999999994</v>
      </c>
      <c r="O10" s="3">
        <v>71</v>
      </c>
    </row>
    <row r="11" spans="1:15">
      <c r="A11" s="3">
        <v>7</v>
      </c>
      <c r="B11" s="3">
        <v>12.5</v>
      </c>
      <c r="C11" s="3">
        <v>37.5</v>
      </c>
      <c r="D11" s="3">
        <v>0.1</v>
      </c>
      <c r="E11" s="3">
        <v>121</v>
      </c>
      <c r="F11" s="3">
        <v>40.1</v>
      </c>
      <c r="G11" s="3">
        <v>5</v>
      </c>
      <c r="H11" s="3">
        <v>40</v>
      </c>
      <c r="I11" s="3">
        <v>106</v>
      </c>
      <c r="J11" s="3">
        <v>157</v>
      </c>
      <c r="K11" s="3">
        <v>37.5</v>
      </c>
      <c r="L11" s="3">
        <v>1.1400999999999999</v>
      </c>
      <c r="M11" s="3">
        <v>23.3</v>
      </c>
      <c r="N11" s="3">
        <v>1.268</v>
      </c>
      <c r="O11" s="3">
        <v>30</v>
      </c>
    </row>
    <row r="12" spans="1:15">
      <c r="A12" s="3">
        <v>8</v>
      </c>
      <c r="B12" s="3">
        <v>12.5</v>
      </c>
      <c r="C12" s="3">
        <v>37.5</v>
      </c>
      <c r="D12" s="3">
        <v>0.1</v>
      </c>
      <c r="E12" s="3">
        <v>175</v>
      </c>
      <c r="F12" s="3">
        <v>41.5</v>
      </c>
      <c r="G12" s="3">
        <v>5</v>
      </c>
      <c r="H12" s="3">
        <v>58</v>
      </c>
      <c r="I12" s="3">
        <v>108</v>
      </c>
      <c r="J12" s="3">
        <v>157</v>
      </c>
      <c r="K12" s="3">
        <v>37.5</v>
      </c>
      <c r="L12" s="3">
        <v>1.1400999999999999</v>
      </c>
      <c r="M12" s="3">
        <v>23.3</v>
      </c>
      <c r="N12" s="3">
        <v>1.268</v>
      </c>
      <c r="O12" s="3">
        <v>30</v>
      </c>
    </row>
    <row r="13" spans="1:15">
      <c r="A13" s="3">
        <v>9</v>
      </c>
      <c r="B13" s="3">
        <v>16.7</v>
      </c>
      <c r="C13" s="3">
        <v>90.8</v>
      </c>
      <c r="D13" s="3">
        <v>0</v>
      </c>
      <c r="E13" s="3">
        <v>830.3</v>
      </c>
      <c r="F13" s="3">
        <v>42.6</v>
      </c>
      <c r="G13" s="3">
        <v>5</v>
      </c>
      <c r="H13" s="3">
        <v>59</v>
      </c>
      <c r="I13" s="3">
        <v>87</v>
      </c>
      <c r="J13" s="3">
        <v>171</v>
      </c>
      <c r="K13" s="3">
        <v>90.8</v>
      </c>
      <c r="L13" s="3">
        <v>1.2974000000000001</v>
      </c>
      <c r="M13" s="3">
        <v>4.03</v>
      </c>
      <c r="N13" s="3">
        <v>0.70799999999999996</v>
      </c>
      <c r="O13" s="3"/>
    </row>
    <row r="14" spans="1:15">
      <c r="A14" s="3">
        <v>10</v>
      </c>
      <c r="B14" s="3">
        <v>17.2</v>
      </c>
      <c r="C14" s="3">
        <v>90.8</v>
      </c>
      <c r="D14" s="3">
        <v>0</v>
      </c>
      <c r="E14" s="3">
        <v>656.3</v>
      </c>
      <c r="F14" s="3">
        <v>54.2</v>
      </c>
      <c r="G14" s="3">
        <v>5</v>
      </c>
      <c r="H14" s="3">
        <v>51.6</v>
      </c>
      <c r="I14" s="3">
        <v>87</v>
      </c>
      <c r="J14" s="3">
        <v>171</v>
      </c>
      <c r="K14" s="3">
        <v>90.8</v>
      </c>
      <c r="L14" s="3">
        <v>1.2974000000000001</v>
      </c>
      <c r="M14" s="3">
        <v>4.03</v>
      </c>
      <c r="N14" s="3">
        <v>0.70799999999999996</v>
      </c>
      <c r="O14" s="3"/>
    </row>
    <row r="15" spans="1:15">
      <c r="A15" s="3">
        <v>11</v>
      </c>
      <c r="B15" s="3">
        <v>19.2</v>
      </c>
      <c r="C15" s="3">
        <v>90.8</v>
      </c>
      <c r="D15" s="3">
        <v>0</v>
      </c>
      <c r="E15" s="3">
        <v>609.6</v>
      </c>
      <c r="F15" s="3">
        <v>57.3</v>
      </c>
      <c r="G15" s="83">
        <v>2.875</v>
      </c>
      <c r="H15" s="3">
        <v>48.3</v>
      </c>
      <c r="I15" s="3">
        <v>86</v>
      </c>
      <c r="J15" s="3">
        <v>171</v>
      </c>
      <c r="K15" s="3">
        <v>90.8</v>
      </c>
      <c r="L15" s="3">
        <v>1.2974000000000001</v>
      </c>
      <c r="M15" s="3">
        <v>4.03</v>
      </c>
      <c r="N15" s="3">
        <v>0.70799999999999996</v>
      </c>
      <c r="O15" s="3"/>
    </row>
    <row r="16" spans="1:15">
      <c r="A16" s="3">
        <v>12</v>
      </c>
      <c r="B16" s="3">
        <v>19.2</v>
      </c>
      <c r="C16" s="3">
        <v>90.8</v>
      </c>
      <c r="D16" s="3">
        <v>0</v>
      </c>
      <c r="E16" s="3">
        <v>672</v>
      </c>
      <c r="F16" s="3">
        <v>39.6</v>
      </c>
      <c r="G16" s="83">
        <v>2.875</v>
      </c>
      <c r="H16" s="3">
        <v>56</v>
      </c>
      <c r="I16" s="3">
        <v>86.6</v>
      </c>
      <c r="J16" s="3">
        <v>171</v>
      </c>
      <c r="K16" s="3">
        <v>90.8</v>
      </c>
      <c r="L16" s="3">
        <v>1.2974000000000001</v>
      </c>
      <c r="M16" s="3">
        <v>4.03</v>
      </c>
      <c r="N16" s="3">
        <v>0.70799999999999996</v>
      </c>
      <c r="O16" s="3"/>
    </row>
    <row r="17" spans="1:15">
      <c r="A17" s="3">
        <v>13</v>
      </c>
      <c r="B17" s="3">
        <v>19.2</v>
      </c>
      <c r="C17" s="3">
        <v>90.8</v>
      </c>
      <c r="D17" s="3">
        <v>0</v>
      </c>
      <c r="E17" s="82">
        <v>1092</v>
      </c>
      <c r="F17" s="3">
        <v>30.2</v>
      </c>
      <c r="G17" s="83">
        <v>2.875</v>
      </c>
      <c r="H17" s="3">
        <v>59.4</v>
      </c>
      <c r="I17" s="3">
        <v>86.6</v>
      </c>
      <c r="J17" s="3">
        <v>171</v>
      </c>
      <c r="K17" s="3">
        <v>90.8</v>
      </c>
      <c r="L17" s="3">
        <v>1.2974000000000001</v>
      </c>
      <c r="M17" s="3">
        <v>4.03</v>
      </c>
      <c r="N17" s="3">
        <v>0.70799999999999996</v>
      </c>
      <c r="O17" s="3"/>
    </row>
    <row r="18" spans="1:15">
      <c r="A18" s="3">
        <v>14</v>
      </c>
      <c r="B18" s="3">
        <v>25</v>
      </c>
      <c r="C18" s="3">
        <v>68</v>
      </c>
      <c r="D18" s="3">
        <v>0</v>
      </c>
      <c r="E18" s="3">
        <v>40.6</v>
      </c>
      <c r="F18" s="3">
        <v>8</v>
      </c>
      <c r="G18" s="83">
        <v>2.875</v>
      </c>
      <c r="H18" s="3">
        <v>40</v>
      </c>
      <c r="I18" s="3">
        <v>92.5</v>
      </c>
      <c r="J18" s="3">
        <v>96</v>
      </c>
      <c r="K18" s="3">
        <v>68</v>
      </c>
      <c r="L18" s="3">
        <v>1.2601</v>
      </c>
      <c r="M18" s="3">
        <v>2.0699999999999998</v>
      </c>
      <c r="N18" s="3">
        <v>0.57099999999999995</v>
      </c>
      <c r="O18" s="3"/>
    </row>
    <row r="19" spans="1:15">
      <c r="A19" s="3">
        <v>15</v>
      </c>
      <c r="B19" s="3">
        <v>25</v>
      </c>
      <c r="C19" s="3">
        <v>68</v>
      </c>
      <c r="D19" s="3">
        <v>0</v>
      </c>
      <c r="E19" s="3">
        <v>56.2</v>
      </c>
      <c r="F19" s="3">
        <v>8</v>
      </c>
      <c r="G19" s="83">
        <v>2.875</v>
      </c>
      <c r="H19" s="3">
        <v>40</v>
      </c>
      <c r="I19" s="3">
        <v>92.5</v>
      </c>
      <c r="J19" s="3">
        <v>96</v>
      </c>
      <c r="K19" s="3">
        <v>68</v>
      </c>
      <c r="L19" s="3">
        <v>1.2601</v>
      </c>
      <c r="M19" s="3">
        <v>2.0699999999999998</v>
      </c>
      <c r="N19" s="3">
        <v>0.57099999999999995</v>
      </c>
      <c r="O19" s="3"/>
    </row>
    <row r="20" spans="1:15">
      <c r="A20" s="3">
        <v>16</v>
      </c>
      <c r="B20" s="3">
        <v>31.3</v>
      </c>
      <c r="C20" s="3">
        <v>163.1</v>
      </c>
      <c r="D20" s="3">
        <v>0</v>
      </c>
      <c r="E20" s="3">
        <v>85</v>
      </c>
      <c r="F20" s="3">
        <v>111.6</v>
      </c>
      <c r="G20" s="83">
        <v>3.5</v>
      </c>
      <c r="H20" s="3">
        <v>40</v>
      </c>
      <c r="I20" s="3">
        <v>85</v>
      </c>
      <c r="J20" s="3">
        <v>264</v>
      </c>
      <c r="K20" s="3">
        <v>163.1</v>
      </c>
      <c r="L20" s="3">
        <v>1.4437</v>
      </c>
      <c r="M20" s="3">
        <v>0.73</v>
      </c>
      <c r="N20" s="3">
        <v>0.92</v>
      </c>
      <c r="O20" s="3"/>
    </row>
    <row r="21" spans="1:15">
      <c r="A21" s="3">
        <v>17</v>
      </c>
      <c r="B21" s="3">
        <v>31.3</v>
      </c>
      <c r="C21" s="3">
        <v>159.80000000000001</v>
      </c>
      <c r="D21" s="3">
        <v>0</v>
      </c>
      <c r="E21" s="3">
        <v>422</v>
      </c>
      <c r="F21" s="3">
        <v>93</v>
      </c>
      <c r="G21" s="83">
        <v>3.5</v>
      </c>
      <c r="H21" s="3">
        <v>40</v>
      </c>
      <c r="I21" s="3">
        <v>85</v>
      </c>
      <c r="J21" s="3">
        <v>264</v>
      </c>
      <c r="K21" s="3">
        <v>163.1</v>
      </c>
      <c r="L21" s="3">
        <v>1.4437</v>
      </c>
      <c r="M21" s="3">
        <v>0.73</v>
      </c>
      <c r="N21" s="3">
        <v>0.92</v>
      </c>
      <c r="O21" s="3"/>
    </row>
    <row r="22" spans="1:15">
      <c r="A22" s="3">
        <v>18</v>
      </c>
      <c r="B22" s="3">
        <v>32.200000000000003</v>
      </c>
      <c r="C22" s="3">
        <v>152.1</v>
      </c>
      <c r="D22" s="3">
        <v>0</v>
      </c>
      <c r="E22" s="3">
        <v>416</v>
      </c>
      <c r="F22" s="3">
        <v>110</v>
      </c>
      <c r="G22" s="83">
        <v>2.875</v>
      </c>
      <c r="H22" s="3">
        <v>42</v>
      </c>
      <c r="I22" s="3">
        <v>89</v>
      </c>
      <c r="J22" s="3">
        <v>243</v>
      </c>
      <c r="K22" s="3">
        <v>152.1</v>
      </c>
      <c r="L22" s="3">
        <v>1.4625999999999999</v>
      </c>
      <c r="M22" s="3">
        <v>0.67</v>
      </c>
      <c r="N22" s="3">
        <v>0.92</v>
      </c>
      <c r="O22" s="3"/>
    </row>
    <row r="23" spans="1:15">
      <c r="A23" s="3">
        <v>19</v>
      </c>
      <c r="B23" s="3">
        <v>32.799999999999997</v>
      </c>
      <c r="C23" s="3">
        <v>132</v>
      </c>
      <c r="D23" s="3">
        <v>0</v>
      </c>
      <c r="E23" s="3">
        <v>350.4</v>
      </c>
      <c r="F23" s="3">
        <v>63</v>
      </c>
      <c r="G23" s="83">
        <v>2.875</v>
      </c>
      <c r="H23" s="3">
        <v>41</v>
      </c>
      <c r="I23" s="3">
        <v>80</v>
      </c>
      <c r="J23" s="3">
        <v>238</v>
      </c>
      <c r="K23" s="3">
        <v>169.3</v>
      </c>
      <c r="L23" s="3">
        <v>1.5161</v>
      </c>
      <c r="M23" s="3">
        <v>0.49</v>
      </c>
      <c r="N23" s="3">
        <v>0.70099999999999996</v>
      </c>
      <c r="O23" s="3"/>
    </row>
    <row r="24" spans="1:15">
      <c r="A24" s="3">
        <v>20</v>
      </c>
      <c r="B24" s="3">
        <v>32.799999999999997</v>
      </c>
      <c r="C24" s="3">
        <v>134</v>
      </c>
      <c r="D24" s="3">
        <v>0</v>
      </c>
      <c r="E24" s="3">
        <v>573.6</v>
      </c>
      <c r="F24" s="3">
        <v>69.5</v>
      </c>
      <c r="G24" s="83">
        <v>2.875</v>
      </c>
      <c r="H24" s="3">
        <v>42</v>
      </c>
      <c r="I24" s="3">
        <v>80</v>
      </c>
      <c r="J24" s="3">
        <v>238</v>
      </c>
      <c r="K24" s="3">
        <v>169.3</v>
      </c>
      <c r="L24" s="3">
        <v>1.5161</v>
      </c>
      <c r="M24" s="3">
        <v>0.49</v>
      </c>
      <c r="N24" s="3">
        <v>0.70099999999999996</v>
      </c>
      <c r="O24" s="3"/>
    </row>
    <row r="25" spans="1:15">
      <c r="A25" s="3">
        <v>21</v>
      </c>
      <c r="B25" s="3">
        <v>32.799999999999997</v>
      </c>
      <c r="C25" s="3">
        <v>138</v>
      </c>
      <c r="D25" s="3">
        <v>0</v>
      </c>
      <c r="E25" s="3">
        <v>648</v>
      </c>
      <c r="F25" s="3">
        <v>69.5</v>
      </c>
      <c r="G25" s="83">
        <v>2.875</v>
      </c>
      <c r="H25" s="3">
        <v>42</v>
      </c>
      <c r="I25" s="3">
        <v>80</v>
      </c>
      <c r="J25" s="3">
        <v>238</v>
      </c>
      <c r="K25" s="3">
        <v>169.3</v>
      </c>
      <c r="L25" s="3">
        <v>1.5161</v>
      </c>
      <c r="M25" s="3">
        <v>0.49</v>
      </c>
      <c r="N25" s="3">
        <v>0.70099999999999996</v>
      </c>
      <c r="O25" s="3"/>
    </row>
    <row r="26" spans="1:15">
      <c r="A26" s="3">
        <v>22</v>
      </c>
      <c r="B26" s="3">
        <v>40.299999999999997</v>
      </c>
      <c r="C26" s="3">
        <v>167.8</v>
      </c>
      <c r="D26" s="3">
        <v>0</v>
      </c>
      <c r="E26" s="3">
        <v>30.5</v>
      </c>
      <c r="F26" s="3">
        <v>96.5</v>
      </c>
      <c r="G26" s="83">
        <v>2.875</v>
      </c>
      <c r="H26" s="3">
        <v>33.4</v>
      </c>
      <c r="I26" s="3">
        <v>75</v>
      </c>
      <c r="J26" s="3">
        <v>207</v>
      </c>
      <c r="K26" s="3">
        <v>167.8</v>
      </c>
      <c r="L26" s="3">
        <v>1.605</v>
      </c>
      <c r="M26" s="3">
        <v>0.35</v>
      </c>
      <c r="N26" s="3">
        <v>0.75</v>
      </c>
      <c r="O26" s="3"/>
    </row>
    <row r="27" spans="1:15">
      <c r="A27" s="3">
        <v>23</v>
      </c>
      <c r="B27" s="3">
        <v>40.299999999999997</v>
      </c>
      <c r="C27" s="3">
        <v>167.8</v>
      </c>
      <c r="D27" s="3">
        <v>0</v>
      </c>
      <c r="E27" s="3">
        <v>52.6</v>
      </c>
      <c r="F27" s="3">
        <v>94.5</v>
      </c>
      <c r="G27" s="83">
        <v>2.875</v>
      </c>
      <c r="H27" s="3">
        <v>32</v>
      </c>
      <c r="I27" s="3">
        <v>75</v>
      </c>
      <c r="J27" s="3">
        <v>207</v>
      </c>
      <c r="K27" s="3">
        <v>167.8</v>
      </c>
      <c r="L27" s="3">
        <v>1.605</v>
      </c>
      <c r="M27" s="3">
        <v>0.35</v>
      </c>
      <c r="N27" s="3">
        <v>0.75</v>
      </c>
      <c r="O27" s="3"/>
    </row>
    <row r="28" spans="1:15">
      <c r="A28" s="3">
        <v>24</v>
      </c>
      <c r="B28" s="3">
        <v>40.299999999999997</v>
      </c>
      <c r="C28" s="3">
        <v>167.8</v>
      </c>
      <c r="D28" s="3">
        <v>0</v>
      </c>
      <c r="E28" s="3">
        <v>76.400000000000006</v>
      </c>
      <c r="F28" s="3">
        <v>92</v>
      </c>
      <c r="G28" s="83">
        <v>2.875</v>
      </c>
      <c r="H28" s="3">
        <v>31.9</v>
      </c>
      <c r="I28" s="3">
        <v>75</v>
      </c>
      <c r="J28" s="3">
        <v>207</v>
      </c>
      <c r="K28" s="3">
        <v>167.8</v>
      </c>
      <c r="L28" s="3">
        <v>1.8049999999999999</v>
      </c>
      <c r="M28" s="3">
        <v>0.35</v>
      </c>
      <c r="N28" s="3">
        <v>0.75</v>
      </c>
      <c r="O28" s="3"/>
    </row>
    <row r="29" spans="1:15">
      <c r="A29" s="3">
        <v>25</v>
      </c>
      <c r="B29" s="3">
        <v>40.299999999999997</v>
      </c>
      <c r="C29" s="3">
        <v>167.8</v>
      </c>
      <c r="D29" s="3">
        <v>0</v>
      </c>
      <c r="E29" s="3">
        <v>179</v>
      </c>
      <c r="F29" s="3">
        <v>82.5</v>
      </c>
      <c r="G29" s="83">
        <v>2.875</v>
      </c>
      <c r="H29" s="3">
        <v>37</v>
      </c>
      <c r="I29" s="3">
        <v>75</v>
      </c>
      <c r="J29" s="3">
        <v>207</v>
      </c>
      <c r="K29" s="3">
        <v>167.8</v>
      </c>
      <c r="L29" s="3">
        <v>1.605</v>
      </c>
      <c r="M29" s="3">
        <v>0.35</v>
      </c>
      <c r="N29" s="3">
        <v>0.75</v>
      </c>
      <c r="O29" s="3"/>
    </row>
    <row r="30" spans="1:15">
      <c r="A30" s="3">
        <v>26</v>
      </c>
      <c r="B30" s="3">
        <v>42</v>
      </c>
      <c r="C30" s="3">
        <v>315</v>
      </c>
      <c r="D30" s="3">
        <v>0</v>
      </c>
      <c r="E30" s="3">
        <v>198</v>
      </c>
      <c r="F30" s="3">
        <v>241.2</v>
      </c>
      <c r="G30" s="3"/>
      <c r="H30" s="3">
        <v>82</v>
      </c>
      <c r="I30" s="3">
        <v>147</v>
      </c>
      <c r="J30" s="3">
        <v>405</v>
      </c>
      <c r="K30" s="3">
        <v>315</v>
      </c>
      <c r="L30" s="3">
        <v>2.0710000000000002</v>
      </c>
      <c r="M30" s="3">
        <v>0.21</v>
      </c>
      <c r="N30" s="3">
        <v>0.76400000000000001</v>
      </c>
      <c r="O30" s="3"/>
    </row>
    <row r="31" spans="1:15">
      <c r="A31" s="3">
        <v>27</v>
      </c>
      <c r="B31" s="3">
        <v>42</v>
      </c>
      <c r="C31" s="3">
        <v>314</v>
      </c>
      <c r="D31" s="3">
        <v>0</v>
      </c>
      <c r="E31" s="3">
        <v>902</v>
      </c>
      <c r="F31" s="3">
        <v>234.6</v>
      </c>
      <c r="G31" s="3"/>
      <c r="H31" s="3">
        <v>106</v>
      </c>
      <c r="I31" s="3">
        <v>147</v>
      </c>
      <c r="J31" s="3">
        <v>405</v>
      </c>
      <c r="K31" s="3">
        <v>315</v>
      </c>
      <c r="L31" s="3">
        <v>2.0710000000000002</v>
      </c>
      <c r="M31" s="3">
        <v>0.21</v>
      </c>
      <c r="N31" s="3">
        <v>0.76400000000000001</v>
      </c>
      <c r="O31" s="3"/>
    </row>
    <row r="32" spans="1:15">
      <c r="A32" s="3">
        <v>28</v>
      </c>
      <c r="B32" s="3">
        <v>42</v>
      </c>
      <c r="C32" s="3">
        <v>269</v>
      </c>
      <c r="D32" s="3">
        <v>0</v>
      </c>
      <c r="E32" s="3">
        <v>936</v>
      </c>
      <c r="F32" s="3">
        <v>194.9</v>
      </c>
      <c r="G32" s="3"/>
      <c r="H32" s="3">
        <v>102</v>
      </c>
      <c r="I32" s="3">
        <v>147</v>
      </c>
      <c r="J32" s="3">
        <v>405</v>
      </c>
      <c r="K32" s="3">
        <v>315</v>
      </c>
      <c r="L32" s="3">
        <v>2.0710000000000002</v>
      </c>
      <c r="M32" s="3">
        <v>0.21</v>
      </c>
      <c r="N32" s="3">
        <v>0.76400000000000001</v>
      </c>
      <c r="O32" s="3"/>
    </row>
    <row r="33" spans="1:15">
      <c r="A33" s="3">
        <v>29</v>
      </c>
      <c r="B33" s="3">
        <v>42</v>
      </c>
      <c r="C33" s="3">
        <v>297</v>
      </c>
      <c r="D33" s="3">
        <v>0</v>
      </c>
      <c r="E33" s="82">
        <v>1848</v>
      </c>
      <c r="F33" s="3">
        <v>189.8</v>
      </c>
      <c r="G33" s="3"/>
      <c r="H33" s="3">
        <v>116</v>
      </c>
      <c r="I33" s="3">
        <v>147</v>
      </c>
      <c r="J33" s="3">
        <v>405</v>
      </c>
      <c r="K33" s="3">
        <v>315</v>
      </c>
      <c r="L33" s="3">
        <v>2.0710000000000002</v>
      </c>
      <c r="M33" s="3">
        <v>0.21</v>
      </c>
      <c r="N33" s="3">
        <v>0.76400000000000001</v>
      </c>
      <c r="O33" s="3"/>
    </row>
    <row r="34" spans="1:15">
      <c r="A34" s="3">
        <v>30</v>
      </c>
      <c r="B34" s="3">
        <v>46</v>
      </c>
      <c r="C34" s="3">
        <v>404.6</v>
      </c>
      <c r="D34" s="3">
        <v>0</v>
      </c>
      <c r="E34" s="3">
        <v>34.299999999999997</v>
      </c>
      <c r="F34" s="3">
        <v>154.19999999999999</v>
      </c>
      <c r="G34" s="83">
        <v>2.875</v>
      </c>
      <c r="H34" s="3">
        <v>34</v>
      </c>
      <c r="I34" s="3">
        <v>111.2</v>
      </c>
      <c r="J34" s="3">
        <v>287</v>
      </c>
      <c r="K34" s="3">
        <v>404.6</v>
      </c>
      <c r="L34" s="3">
        <v>2.4359999999999999</v>
      </c>
      <c r="M34" s="3">
        <v>0.16</v>
      </c>
      <c r="N34" s="3">
        <v>0.71</v>
      </c>
      <c r="O34" s="3"/>
    </row>
    <row r="35" spans="1:15">
      <c r="A35" s="3">
        <v>31</v>
      </c>
      <c r="B35" s="3">
        <v>46</v>
      </c>
      <c r="C35" s="3">
        <v>404</v>
      </c>
      <c r="D35" s="3">
        <v>0</v>
      </c>
      <c r="E35" s="3">
        <v>69.900000000000006</v>
      </c>
      <c r="F35" s="3">
        <v>158</v>
      </c>
      <c r="G35" s="83">
        <v>2.875</v>
      </c>
      <c r="H35" s="3">
        <v>3</v>
      </c>
      <c r="I35" s="3">
        <v>111</v>
      </c>
      <c r="J35" s="3">
        <v>287</v>
      </c>
      <c r="K35" s="3">
        <v>404.6</v>
      </c>
      <c r="L35" s="3">
        <v>2.4359999999999999</v>
      </c>
      <c r="M35" s="3">
        <v>0.16</v>
      </c>
      <c r="N35" s="3">
        <v>0.71</v>
      </c>
      <c r="O35" s="3"/>
    </row>
    <row r="36" spans="1:15">
      <c r="A36" s="109" t="s">
        <v>183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</row>
    <row r="41" spans="1:15">
      <c r="A41" s="91" t="s">
        <v>180</v>
      </c>
      <c r="B41" s="92"/>
      <c r="C41" s="92"/>
      <c r="D41" s="92"/>
      <c r="E41" s="92"/>
    </row>
    <row r="42" spans="1:15">
      <c r="A42" s="101" t="s">
        <v>200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85"/>
      <c r="O42" s="13"/>
    </row>
    <row r="43" spans="1:15" ht="58.8" customHeight="1">
      <c r="A43" s="111" t="s">
        <v>182</v>
      </c>
      <c r="B43" s="112" t="s">
        <v>201</v>
      </c>
      <c r="C43" s="110" t="s">
        <v>202</v>
      </c>
      <c r="D43" s="103"/>
      <c r="E43" s="112" t="s">
        <v>205</v>
      </c>
      <c r="F43" s="112" t="s">
        <v>218</v>
      </c>
      <c r="G43" s="110" t="s">
        <v>219</v>
      </c>
      <c r="H43" s="102"/>
      <c r="I43" s="102"/>
      <c r="J43" s="102"/>
      <c r="K43" s="103"/>
    </row>
    <row r="44" spans="1:15">
      <c r="A44" s="100"/>
      <c r="B44" s="113"/>
      <c r="C44" s="3" t="s">
        <v>203</v>
      </c>
      <c r="D44" s="3" t="s">
        <v>204</v>
      </c>
      <c r="E44" s="113"/>
      <c r="F44" s="113"/>
      <c r="G44" s="3" t="s">
        <v>220</v>
      </c>
      <c r="H44" s="3" t="s">
        <v>221</v>
      </c>
      <c r="I44" s="3" t="s">
        <v>222</v>
      </c>
      <c r="J44" s="3" t="s">
        <v>224</v>
      </c>
      <c r="K44" s="1" t="s">
        <v>223</v>
      </c>
    </row>
    <row r="45" spans="1:15">
      <c r="A45" s="3">
        <v>1</v>
      </c>
      <c r="B45" s="3">
        <v>334.6</v>
      </c>
      <c r="C45" s="4">
        <v>318.89999999999998</v>
      </c>
      <c r="D45" s="3">
        <v>304.5</v>
      </c>
      <c r="E45" s="3" t="s">
        <v>217</v>
      </c>
      <c r="F45" s="82">
        <v>3300</v>
      </c>
      <c r="G45" s="82">
        <v>2953</v>
      </c>
      <c r="H45" s="3">
        <v>330</v>
      </c>
      <c r="I45" s="1">
        <v>17</v>
      </c>
      <c r="J45" s="1">
        <v>0</v>
      </c>
      <c r="K45" s="1">
        <v>0</v>
      </c>
    </row>
    <row r="46" spans="1:15">
      <c r="A46" s="3">
        <v>2</v>
      </c>
      <c r="B46" s="3">
        <v>334.9</v>
      </c>
      <c r="C46" s="4">
        <v>320.2</v>
      </c>
      <c r="D46" s="3">
        <v>303.3</v>
      </c>
      <c r="E46" s="3" t="s">
        <v>206</v>
      </c>
      <c r="F46" s="82">
        <v>3300</v>
      </c>
      <c r="G46" s="82">
        <v>2925</v>
      </c>
      <c r="H46" s="3">
        <v>269</v>
      </c>
      <c r="I46" s="1">
        <v>106</v>
      </c>
      <c r="J46" s="1">
        <v>0</v>
      </c>
      <c r="K46" s="1">
        <v>0</v>
      </c>
    </row>
    <row r="47" spans="1:15">
      <c r="A47" s="3">
        <v>3</v>
      </c>
      <c r="B47" s="3">
        <v>292.8</v>
      </c>
      <c r="C47" s="4">
        <v>285.8</v>
      </c>
      <c r="D47" s="3">
        <v>298.5</v>
      </c>
      <c r="E47" s="3">
        <v>4.4000000000000004</v>
      </c>
      <c r="F47" s="82">
        <v>3200</v>
      </c>
      <c r="G47" s="82">
        <v>2655</v>
      </c>
      <c r="H47" s="3">
        <v>545</v>
      </c>
      <c r="I47" s="1">
        <v>0</v>
      </c>
      <c r="J47" s="1">
        <v>0</v>
      </c>
      <c r="K47" s="1">
        <v>0</v>
      </c>
    </row>
    <row r="48" spans="1:15">
      <c r="A48" s="3">
        <v>4</v>
      </c>
      <c r="B48" s="1">
        <v>314.5</v>
      </c>
      <c r="C48" s="4">
        <v>302.89999999999998</v>
      </c>
      <c r="D48" s="3">
        <v>294.39999999999998</v>
      </c>
      <c r="E48" s="3" t="s">
        <v>207</v>
      </c>
      <c r="F48" s="82">
        <v>3200</v>
      </c>
      <c r="G48" s="82">
        <v>2662</v>
      </c>
      <c r="H48" s="3">
        <v>362</v>
      </c>
      <c r="I48" s="1">
        <v>172</v>
      </c>
      <c r="J48" s="1">
        <v>0</v>
      </c>
      <c r="K48" s="1">
        <v>0</v>
      </c>
    </row>
    <row r="49" spans="1:11">
      <c r="A49" s="3">
        <v>5</v>
      </c>
      <c r="B49" s="3">
        <v>321.10000000000002</v>
      </c>
      <c r="C49" s="4">
        <v>305.60000000000002</v>
      </c>
      <c r="D49" s="3">
        <v>278.3</v>
      </c>
      <c r="E49" s="3" t="s">
        <v>208</v>
      </c>
      <c r="F49" s="82">
        <v>3100</v>
      </c>
      <c r="G49" s="82">
        <v>2137</v>
      </c>
      <c r="H49" s="3">
        <v>963</v>
      </c>
      <c r="I49" s="1">
        <v>0</v>
      </c>
      <c r="J49" s="1">
        <v>0</v>
      </c>
      <c r="K49" s="1">
        <v>0</v>
      </c>
    </row>
    <row r="50" spans="1:11">
      <c r="A50" s="3">
        <v>6</v>
      </c>
      <c r="B50" s="3">
        <v>314.7</v>
      </c>
      <c r="C50" s="4">
        <v>277.8</v>
      </c>
      <c r="D50" s="3">
        <v>278.39999999999998</v>
      </c>
      <c r="E50" s="3">
        <v>0.22</v>
      </c>
      <c r="F50" s="82">
        <v>3100</v>
      </c>
      <c r="G50" s="82">
        <v>2350</v>
      </c>
      <c r="H50" s="3">
        <v>750</v>
      </c>
      <c r="I50" s="1">
        <v>0</v>
      </c>
      <c r="J50" s="1">
        <v>0</v>
      </c>
      <c r="K50" s="1">
        <v>0</v>
      </c>
    </row>
    <row r="51" spans="1:11">
      <c r="A51" s="3">
        <v>7</v>
      </c>
      <c r="B51" s="3">
        <v>317.89999999999998</v>
      </c>
      <c r="C51" s="4">
        <v>277.8</v>
      </c>
      <c r="D51" s="3">
        <v>280.3</v>
      </c>
      <c r="E51" s="3">
        <v>0.9</v>
      </c>
      <c r="F51" s="82">
        <v>3100</v>
      </c>
      <c r="G51" s="82">
        <v>2005</v>
      </c>
      <c r="H51" s="82">
        <v>1095</v>
      </c>
      <c r="I51" s="1">
        <v>0</v>
      </c>
      <c r="J51" s="1">
        <v>0</v>
      </c>
      <c r="K51" s="1">
        <v>0</v>
      </c>
    </row>
    <row r="52" spans="1:11">
      <c r="A52" s="3">
        <v>8</v>
      </c>
      <c r="B52" s="3">
        <v>320.2</v>
      </c>
      <c r="C52" s="4">
        <v>278.7</v>
      </c>
      <c r="D52" s="3">
        <v>277.3</v>
      </c>
      <c r="E52" s="3" t="s">
        <v>209</v>
      </c>
      <c r="F52" s="82">
        <v>3100</v>
      </c>
      <c r="G52" s="82">
        <v>1945</v>
      </c>
      <c r="H52" s="82">
        <v>1155</v>
      </c>
      <c r="I52" s="1">
        <v>0</v>
      </c>
      <c r="J52" s="1">
        <v>0</v>
      </c>
      <c r="K52" s="1">
        <v>0</v>
      </c>
    </row>
    <row r="53" spans="1:11">
      <c r="A53" s="3">
        <v>9</v>
      </c>
      <c r="B53" s="3">
        <v>215.3</v>
      </c>
      <c r="C53" s="4">
        <v>172.7</v>
      </c>
      <c r="D53" s="3">
        <v>173</v>
      </c>
      <c r="E53" s="3">
        <v>0.17</v>
      </c>
      <c r="F53" s="82">
        <v>2331</v>
      </c>
      <c r="G53" s="3">
        <v>669</v>
      </c>
      <c r="H53" s="3">
        <v>526</v>
      </c>
      <c r="I53" s="84">
        <v>1136</v>
      </c>
      <c r="J53" s="1">
        <v>0</v>
      </c>
      <c r="K53" s="1">
        <v>0</v>
      </c>
    </row>
    <row r="54" spans="1:11">
      <c r="A54" s="3">
        <v>10</v>
      </c>
      <c r="B54" s="3">
        <v>234</v>
      </c>
      <c r="C54" s="4">
        <v>179.8</v>
      </c>
      <c r="D54" s="3">
        <v>180</v>
      </c>
      <c r="E54" s="3">
        <v>0.11</v>
      </c>
      <c r="F54" s="82">
        <v>2331</v>
      </c>
      <c r="G54" s="3">
        <v>809</v>
      </c>
      <c r="H54" s="3">
        <v>531</v>
      </c>
      <c r="I54" s="1">
        <v>991</v>
      </c>
      <c r="J54" s="1">
        <v>0</v>
      </c>
      <c r="K54" s="1">
        <v>0</v>
      </c>
    </row>
    <row r="55" spans="1:11">
      <c r="A55" s="3">
        <v>11</v>
      </c>
      <c r="B55" s="3">
        <v>242.2</v>
      </c>
      <c r="C55" s="4">
        <v>184.9</v>
      </c>
      <c r="D55" s="3">
        <v>191</v>
      </c>
      <c r="E55" s="3">
        <v>3.3</v>
      </c>
      <c r="F55" s="82">
        <v>2310</v>
      </c>
      <c r="G55" s="83">
        <v>1010</v>
      </c>
      <c r="H55" s="3">
        <v>482</v>
      </c>
      <c r="I55" s="1">
        <v>818</v>
      </c>
      <c r="J55" s="1">
        <v>0</v>
      </c>
      <c r="K55" s="1">
        <v>0</v>
      </c>
    </row>
    <row r="56" spans="1:11">
      <c r="A56" s="3">
        <v>12</v>
      </c>
      <c r="B56" s="3">
        <v>231.6</v>
      </c>
      <c r="C56" s="4">
        <v>192</v>
      </c>
      <c r="D56" s="3">
        <v>188</v>
      </c>
      <c r="E56" s="3" t="s">
        <v>210</v>
      </c>
      <c r="F56" s="82">
        <v>2310</v>
      </c>
      <c r="G56" s="83">
        <v>748</v>
      </c>
      <c r="H56" s="3">
        <v>485</v>
      </c>
      <c r="I56" s="84">
        <v>1077</v>
      </c>
      <c r="J56" s="1">
        <v>0</v>
      </c>
      <c r="K56" s="1">
        <v>0</v>
      </c>
    </row>
    <row r="57" spans="1:11">
      <c r="A57" s="3">
        <v>13</v>
      </c>
      <c r="B57" s="3">
        <v>228.5</v>
      </c>
      <c r="C57" s="4">
        <v>198.3</v>
      </c>
      <c r="D57" s="3">
        <v>220</v>
      </c>
      <c r="E57" s="82">
        <v>10.9</v>
      </c>
      <c r="F57" s="82">
        <v>2310</v>
      </c>
      <c r="G57" s="83">
        <v>836</v>
      </c>
      <c r="H57" s="3">
        <v>438</v>
      </c>
      <c r="I57" s="84">
        <v>1036</v>
      </c>
      <c r="J57" s="1">
        <v>0</v>
      </c>
      <c r="K57" s="1">
        <v>0</v>
      </c>
    </row>
    <row r="58" spans="1:11">
      <c r="A58" s="3">
        <v>14</v>
      </c>
      <c r="B58" s="3">
        <v>194.2</v>
      </c>
      <c r="C58" s="4">
        <v>186.2</v>
      </c>
      <c r="D58" s="3">
        <v>190.1</v>
      </c>
      <c r="E58" s="3" t="s">
        <v>211</v>
      </c>
      <c r="F58" s="82">
        <v>2670</v>
      </c>
      <c r="G58" s="83">
        <v>1488</v>
      </c>
      <c r="H58" s="3">
        <v>804</v>
      </c>
      <c r="I58" s="1">
        <v>378</v>
      </c>
      <c r="J58" s="1">
        <v>0</v>
      </c>
      <c r="K58" s="1">
        <v>0</v>
      </c>
    </row>
    <row r="59" spans="1:11">
      <c r="A59" s="3">
        <v>15</v>
      </c>
      <c r="B59" s="3">
        <v>197.2</v>
      </c>
      <c r="C59" s="4">
        <v>189.2</v>
      </c>
      <c r="D59" s="3">
        <v>188.6</v>
      </c>
      <c r="E59" s="3" t="s">
        <v>225</v>
      </c>
      <c r="F59" s="84">
        <v>2670</v>
      </c>
      <c r="G59" s="83">
        <v>1467</v>
      </c>
      <c r="H59" s="3">
        <v>591</v>
      </c>
      <c r="I59" s="1">
        <v>612</v>
      </c>
      <c r="J59" s="1">
        <v>0</v>
      </c>
      <c r="K59" s="1">
        <v>0</v>
      </c>
    </row>
    <row r="60" spans="1:11">
      <c r="A60" s="3">
        <v>16</v>
      </c>
      <c r="B60" s="3">
        <v>270.7</v>
      </c>
      <c r="C60" s="4">
        <v>159.1</v>
      </c>
      <c r="D60" s="3">
        <v>166.3</v>
      </c>
      <c r="E60" s="3">
        <v>4.5</v>
      </c>
      <c r="F60" s="82">
        <v>2331</v>
      </c>
      <c r="G60" s="83">
        <v>227</v>
      </c>
      <c r="H60" s="82">
        <v>2104</v>
      </c>
      <c r="I60" s="1">
        <v>0</v>
      </c>
      <c r="J60" s="1">
        <v>0</v>
      </c>
      <c r="K60" s="1">
        <v>0</v>
      </c>
    </row>
    <row r="61" spans="1:11">
      <c r="A61" s="3">
        <v>17</v>
      </c>
      <c r="B61" s="3">
        <v>250</v>
      </c>
      <c r="C61" s="4">
        <v>157</v>
      </c>
      <c r="D61" s="3">
        <v>164</v>
      </c>
      <c r="E61" s="3">
        <v>4.4000000000000004</v>
      </c>
      <c r="F61" s="82">
        <v>2331</v>
      </c>
      <c r="G61" s="83">
        <v>0</v>
      </c>
      <c r="H61" s="3">
        <v>524</v>
      </c>
      <c r="I61" s="84">
        <v>1807</v>
      </c>
      <c r="J61" s="1">
        <v>0</v>
      </c>
      <c r="K61" s="1">
        <v>0</v>
      </c>
    </row>
    <row r="62" spans="1:11">
      <c r="A62" s="3">
        <v>18</v>
      </c>
      <c r="B62" s="3">
        <v>276.10000000000002</v>
      </c>
      <c r="C62" s="4">
        <v>168.1</v>
      </c>
      <c r="D62" s="3">
        <v>166</v>
      </c>
      <c r="E62" s="3" t="s">
        <v>212</v>
      </c>
      <c r="F62" s="82">
        <v>2331</v>
      </c>
      <c r="G62" s="83">
        <v>532</v>
      </c>
      <c r="H62" s="3">
        <v>571</v>
      </c>
      <c r="I62" s="84">
        <v>1228</v>
      </c>
      <c r="J62" s="1">
        <v>0</v>
      </c>
      <c r="K62" s="1">
        <v>0</v>
      </c>
    </row>
    <row r="63" spans="1:11">
      <c r="A63" s="3">
        <v>19</v>
      </c>
      <c r="B63" s="3">
        <v>209</v>
      </c>
      <c r="C63" s="4">
        <v>146</v>
      </c>
      <c r="D63" s="3">
        <v>130.6</v>
      </c>
      <c r="E63" s="3" t="s">
        <v>213</v>
      </c>
      <c r="F63" s="82">
        <v>2150</v>
      </c>
      <c r="G63" s="83">
        <v>0</v>
      </c>
      <c r="H63" s="3">
        <v>0</v>
      </c>
      <c r="I63" s="84">
        <v>2150</v>
      </c>
      <c r="J63" s="1">
        <v>0</v>
      </c>
      <c r="K63" s="1">
        <v>0</v>
      </c>
    </row>
    <row r="64" spans="1:11">
      <c r="A64" s="3">
        <v>20</v>
      </c>
      <c r="B64" s="3">
        <v>222.5</v>
      </c>
      <c r="C64" s="4">
        <v>153</v>
      </c>
      <c r="D64" s="3">
        <v>140</v>
      </c>
      <c r="E64" s="3" t="s">
        <v>214</v>
      </c>
      <c r="F64" s="82">
        <v>2150</v>
      </c>
      <c r="G64" s="83">
        <v>774</v>
      </c>
      <c r="H64" s="3">
        <v>166</v>
      </c>
      <c r="I64" s="84">
        <v>1984</v>
      </c>
      <c r="J64" s="1">
        <v>0</v>
      </c>
      <c r="K64" s="1">
        <v>0</v>
      </c>
    </row>
    <row r="65" spans="1:15">
      <c r="A65" s="3">
        <v>21</v>
      </c>
      <c r="B65" s="3">
        <v>226.5</v>
      </c>
      <c r="C65" s="4">
        <v>157</v>
      </c>
      <c r="D65" s="3">
        <v>143.80000000000001</v>
      </c>
      <c r="E65" s="3" t="s">
        <v>215</v>
      </c>
      <c r="F65" s="82">
        <v>2150</v>
      </c>
      <c r="G65" s="83">
        <v>776</v>
      </c>
      <c r="H65" s="3">
        <v>215</v>
      </c>
      <c r="I65" s="84">
        <v>1935</v>
      </c>
      <c r="J65" s="1">
        <v>0</v>
      </c>
      <c r="K65" s="1">
        <v>0</v>
      </c>
    </row>
    <row r="66" spans="1:15">
      <c r="A66" s="3">
        <v>22</v>
      </c>
      <c r="B66" s="3">
        <v>251.3</v>
      </c>
      <c r="C66" s="4">
        <v>154.80000000000001</v>
      </c>
      <c r="D66" s="3">
        <v>163</v>
      </c>
      <c r="E66" s="3">
        <v>5.3</v>
      </c>
      <c r="F66" s="82">
        <v>2450</v>
      </c>
      <c r="G66" s="83">
        <v>828</v>
      </c>
      <c r="H66" s="82">
        <v>1676</v>
      </c>
      <c r="I66" s="1">
        <v>0</v>
      </c>
      <c r="J66" s="1">
        <v>0</v>
      </c>
      <c r="K66" s="1">
        <v>0</v>
      </c>
    </row>
    <row r="67" spans="1:15">
      <c r="A67" s="3">
        <v>23</v>
      </c>
      <c r="B67" s="3">
        <v>246.7</v>
      </c>
      <c r="C67" s="4">
        <v>152.19999999999999</v>
      </c>
      <c r="D67" s="3">
        <v>158.4</v>
      </c>
      <c r="E67" s="3">
        <v>4.0999999999999996</v>
      </c>
      <c r="F67" s="82">
        <v>2450</v>
      </c>
      <c r="G67" s="83">
        <v>667</v>
      </c>
      <c r="H67" s="82">
        <v>1674</v>
      </c>
      <c r="I67" s="1">
        <v>0</v>
      </c>
      <c r="J67" s="1">
        <v>0</v>
      </c>
      <c r="K67" s="1">
        <v>0</v>
      </c>
    </row>
    <row r="68" spans="1:15">
      <c r="A68" s="3">
        <v>24</v>
      </c>
      <c r="B68" s="3">
        <v>241.6</v>
      </c>
      <c r="C68" s="4">
        <v>149.6</v>
      </c>
      <c r="D68" s="3">
        <v>158.80000000000001</v>
      </c>
      <c r="E68" s="3">
        <v>6.1</v>
      </c>
      <c r="F68" s="82">
        <v>2450</v>
      </c>
      <c r="G68" s="83">
        <v>1403</v>
      </c>
      <c r="H68" s="3">
        <v>527</v>
      </c>
      <c r="I68" s="84">
        <v>1095</v>
      </c>
      <c r="J68" s="1">
        <v>0</v>
      </c>
      <c r="K68" s="1">
        <v>0</v>
      </c>
    </row>
    <row r="69" spans="1:15">
      <c r="A69" s="3">
        <v>25</v>
      </c>
      <c r="B69" s="3">
        <v>226.9</v>
      </c>
      <c r="C69" s="4">
        <v>144.4</v>
      </c>
      <c r="D69" s="3">
        <v>155.5</v>
      </c>
      <c r="E69" s="3">
        <v>7.7</v>
      </c>
      <c r="F69" s="82">
        <v>2450</v>
      </c>
      <c r="G69" s="83">
        <v>1406</v>
      </c>
      <c r="H69" s="3">
        <v>525</v>
      </c>
      <c r="I69" s="84">
        <v>1258</v>
      </c>
      <c r="J69" s="1">
        <v>0</v>
      </c>
      <c r="K69" s="1">
        <v>0</v>
      </c>
    </row>
    <row r="70" spans="1:15">
      <c r="A70" s="3">
        <v>26</v>
      </c>
      <c r="B70" s="3">
        <v>464.9</v>
      </c>
      <c r="C70" s="4">
        <v>223.7</v>
      </c>
      <c r="D70" s="3">
        <v>223.8</v>
      </c>
      <c r="E70" s="3">
        <v>0</v>
      </c>
      <c r="F70" s="82">
        <v>4000</v>
      </c>
      <c r="G70" s="3">
        <v>0</v>
      </c>
      <c r="H70" s="82">
        <v>2597</v>
      </c>
      <c r="I70" s="1">
        <v>0</v>
      </c>
      <c r="J70" s="1">
        <v>0</v>
      </c>
      <c r="K70" s="1">
        <v>0</v>
      </c>
    </row>
    <row r="71" spans="1:15">
      <c r="A71" s="3">
        <v>27</v>
      </c>
      <c r="B71" s="3">
        <v>444.6</v>
      </c>
      <c r="C71" s="4">
        <v>210.1</v>
      </c>
      <c r="D71" s="3">
        <v>222</v>
      </c>
      <c r="E71" s="3">
        <v>5.7</v>
      </c>
      <c r="F71" s="82">
        <v>4000</v>
      </c>
      <c r="G71" s="3">
        <v>814</v>
      </c>
      <c r="H71" s="3">
        <v>628</v>
      </c>
      <c r="I71" s="84">
        <v>1966</v>
      </c>
      <c r="J71" s="1">
        <v>0</v>
      </c>
      <c r="K71" s="1">
        <v>0</v>
      </c>
    </row>
    <row r="72" spans="1:15">
      <c r="A72" s="3">
        <v>28</v>
      </c>
      <c r="B72" s="3">
        <v>399.2</v>
      </c>
      <c r="C72" s="4">
        <v>204.3</v>
      </c>
      <c r="D72" s="3">
        <v>220</v>
      </c>
      <c r="E72" s="3">
        <v>7.7</v>
      </c>
      <c r="F72" s="82">
        <v>4000</v>
      </c>
      <c r="G72" s="3">
        <v>74</v>
      </c>
      <c r="H72" s="82">
        <v>1034</v>
      </c>
      <c r="I72" s="84">
        <v>2966</v>
      </c>
      <c r="J72" s="1">
        <v>0</v>
      </c>
      <c r="K72" s="1">
        <v>0</v>
      </c>
    </row>
    <row r="73" spans="1:15">
      <c r="A73" s="3">
        <v>29</v>
      </c>
      <c r="B73" s="3">
        <v>402.8</v>
      </c>
      <c r="C73" s="4">
        <v>213</v>
      </c>
      <c r="D73" s="3">
        <v>217</v>
      </c>
      <c r="E73" s="82">
        <v>1.9</v>
      </c>
      <c r="F73" s="82">
        <v>4000</v>
      </c>
      <c r="G73" s="3"/>
      <c r="H73" s="82">
        <v>1302</v>
      </c>
      <c r="I73" s="84">
        <v>2698</v>
      </c>
      <c r="J73" s="1">
        <v>0</v>
      </c>
      <c r="K73" s="1">
        <v>0</v>
      </c>
    </row>
    <row r="74" spans="1:15">
      <c r="A74" s="3">
        <v>30</v>
      </c>
      <c r="B74" s="3">
        <v>326.3</v>
      </c>
      <c r="C74" s="4">
        <v>172.1</v>
      </c>
      <c r="D74" s="3">
        <v>158</v>
      </c>
      <c r="E74" s="3" t="s">
        <v>216</v>
      </c>
      <c r="F74" s="82">
        <v>3210</v>
      </c>
      <c r="G74" s="83">
        <v>2.875</v>
      </c>
      <c r="H74" s="3">
        <v>2396</v>
      </c>
      <c r="I74" s="1">
        <v>0</v>
      </c>
      <c r="J74" s="1">
        <v>0</v>
      </c>
      <c r="K74" s="1">
        <v>0</v>
      </c>
    </row>
    <row r="75" spans="1:15">
      <c r="A75" s="3">
        <v>31</v>
      </c>
      <c r="B75" s="3">
        <v>326.2</v>
      </c>
      <c r="C75" s="81">
        <v>167.6</v>
      </c>
      <c r="D75" s="1">
        <v>160</v>
      </c>
      <c r="E75" s="1" t="s">
        <v>217</v>
      </c>
      <c r="F75" s="82">
        <v>3210</v>
      </c>
      <c r="G75" s="83">
        <v>2.875</v>
      </c>
      <c r="H75" s="3">
        <v>336</v>
      </c>
      <c r="I75" s="84">
        <v>1465</v>
      </c>
      <c r="J75" s="1">
        <v>0</v>
      </c>
      <c r="K75" s="1">
        <v>0</v>
      </c>
    </row>
    <row r="76" spans="1:15">
      <c r="A76" s="101" t="s">
        <v>183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3"/>
    </row>
    <row r="82" spans="1:15">
      <c r="A82" s="91" t="s">
        <v>180</v>
      </c>
      <c r="B82" s="92"/>
      <c r="C82" s="92"/>
      <c r="D82" s="92"/>
      <c r="E82" s="92"/>
    </row>
    <row r="83" spans="1:15">
      <c r="A83" s="109" t="s">
        <v>226</v>
      </c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</row>
    <row r="84" spans="1:15" ht="28.8" customHeight="1">
      <c r="A84" s="109" t="s">
        <v>182</v>
      </c>
      <c r="B84" s="108" t="s">
        <v>227</v>
      </c>
      <c r="C84" s="108" t="s">
        <v>228</v>
      </c>
      <c r="D84" s="108" t="s">
        <v>229</v>
      </c>
      <c r="E84" s="108" t="s">
        <v>230</v>
      </c>
      <c r="F84" s="109" t="s">
        <v>231</v>
      </c>
      <c r="G84" s="109" t="s">
        <v>189</v>
      </c>
      <c r="H84" s="109" t="s">
        <v>232</v>
      </c>
      <c r="I84" s="109"/>
      <c r="J84" s="108" t="s">
        <v>239</v>
      </c>
      <c r="K84" s="109"/>
      <c r="L84" s="109" t="s">
        <v>235</v>
      </c>
      <c r="M84" s="109"/>
      <c r="N84" s="108" t="s">
        <v>238</v>
      </c>
      <c r="O84" s="108"/>
    </row>
    <row r="85" spans="1:15" ht="36" customHeight="1">
      <c r="A85" s="109"/>
      <c r="B85" s="109"/>
      <c r="C85" s="109"/>
      <c r="D85" s="109"/>
      <c r="E85" s="109"/>
      <c r="F85" s="109"/>
      <c r="G85" s="109"/>
      <c r="H85" s="3" t="s">
        <v>233</v>
      </c>
      <c r="I85" s="14" t="s">
        <v>234</v>
      </c>
      <c r="J85" s="3" t="s">
        <v>233</v>
      </c>
      <c r="K85" s="14" t="s">
        <v>234</v>
      </c>
      <c r="L85" s="14" t="s">
        <v>236</v>
      </c>
      <c r="M85" s="14" t="s">
        <v>237</v>
      </c>
      <c r="N85" s="108"/>
      <c r="O85" s="108"/>
    </row>
    <row r="86" spans="1:15">
      <c r="A86" s="3">
        <v>1</v>
      </c>
      <c r="B86" s="3">
        <v>8470</v>
      </c>
      <c r="C86" s="3">
        <v>240000</v>
      </c>
      <c r="D86" s="3">
        <v>0.52200000000000002</v>
      </c>
      <c r="E86" s="3">
        <v>10.5</v>
      </c>
      <c r="F86" s="83">
        <v>3.5</v>
      </c>
      <c r="G86" s="3">
        <v>2900</v>
      </c>
      <c r="H86" s="3">
        <v>74.3</v>
      </c>
      <c r="I86" s="3">
        <v>27</v>
      </c>
      <c r="J86" s="3">
        <v>124.5</v>
      </c>
      <c r="K86" s="3">
        <v>74</v>
      </c>
      <c r="L86" s="4">
        <v>50.2</v>
      </c>
      <c r="M86" s="3">
        <v>33.5</v>
      </c>
      <c r="N86" s="109">
        <v>-33.299999999999997</v>
      </c>
      <c r="O86" s="109"/>
    </row>
    <row r="87" spans="1:15">
      <c r="A87" s="3">
        <v>2</v>
      </c>
      <c r="B87" s="3">
        <f>22100</f>
        <v>22100</v>
      </c>
      <c r="C87" s="3">
        <v>85560</v>
      </c>
      <c r="D87" s="3">
        <v>0.55700000000000005</v>
      </c>
      <c r="E87" s="3">
        <v>44</v>
      </c>
      <c r="F87" s="83">
        <v>2.875</v>
      </c>
      <c r="G87" s="3">
        <v>1212</v>
      </c>
      <c r="H87" s="3">
        <v>88.8</v>
      </c>
      <c r="I87" s="3">
        <v>22.2</v>
      </c>
      <c r="J87" s="3">
        <v>100.2</v>
      </c>
      <c r="K87" s="3">
        <v>40.1</v>
      </c>
      <c r="L87" s="4">
        <v>11.4</v>
      </c>
      <c r="M87" s="3">
        <v>14</v>
      </c>
      <c r="N87" s="109">
        <v>22.8</v>
      </c>
      <c r="O87" s="109"/>
    </row>
    <row r="88" spans="1:15">
      <c r="A88" s="3">
        <v>3</v>
      </c>
      <c r="B88" s="3">
        <v>29030</v>
      </c>
      <c r="C88" s="3">
        <v>101000</v>
      </c>
      <c r="D88" s="3">
        <v>0.54500000000000004</v>
      </c>
      <c r="E88" s="3">
        <v>8.6999999999999993</v>
      </c>
      <c r="F88" s="83">
        <v>2.875</v>
      </c>
      <c r="G88" s="3">
        <v>2900</v>
      </c>
      <c r="H88" s="3">
        <v>71.3</v>
      </c>
      <c r="I88" s="3">
        <v>27</v>
      </c>
      <c r="J88" s="3">
        <v>102.9</v>
      </c>
      <c r="K88" s="3">
        <v>73.3</v>
      </c>
      <c r="L88" s="4">
        <v>31.6</v>
      </c>
      <c r="M88" s="3">
        <v>29.2</v>
      </c>
      <c r="N88" s="109">
        <v>-7.6</v>
      </c>
      <c r="O88" s="109"/>
    </row>
    <row r="89" spans="1:15">
      <c r="A89" s="3">
        <v>4</v>
      </c>
      <c r="B89" s="3">
        <v>37500</v>
      </c>
      <c r="C89" s="3">
        <v>72000</v>
      </c>
      <c r="D89" s="3">
        <v>0.54500000000000004</v>
      </c>
      <c r="E89" s="3">
        <v>8.6999999999999993</v>
      </c>
      <c r="F89" s="83">
        <v>2.875</v>
      </c>
      <c r="G89" s="3">
        <v>2900</v>
      </c>
      <c r="H89" s="3">
        <v>73.3</v>
      </c>
      <c r="I89" s="3">
        <v>27</v>
      </c>
      <c r="J89" s="3">
        <v>101.6</v>
      </c>
      <c r="K89" s="3">
        <v>73.3</v>
      </c>
      <c r="L89" s="4">
        <v>28.4</v>
      </c>
      <c r="M89" s="3">
        <v>26.3</v>
      </c>
      <c r="N89" s="109">
        <v>-7.4</v>
      </c>
      <c r="O89" s="109"/>
    </row>
    <row r="90" spans="1:15">
      <c r="A90" s="3">
        <v>5</v>
      </c>
      <c r="B90" s="3">
        <v>51600</v>
      </c>
      <c r="C90" s="3">
        <v>92880</v>
      </c>
      <c r="D90" s="3">
        <v>0.55700000000000005</v>
      </c>
      <c r="E90" s="3">
        <v>44</v>
      </c>
      <c r="F90" s="83">
        <v>2.875</v>
      </c>
      <c r="G90" s="3">
        <v>1212</v>
      </c>
      <c r="H90" s="3">
        <v>99.2</v>
      </c>
      <c r="I90" s="3">
        <v>22.2</v>
      </c>
      <c r="J90" s="3">
        <v>113.4</v>
      </c>
      <c r="K90" s="3">
        <v>40.1</v>
      </c>
      <c r="L90" s="4">
        <v>14.2</v>
      </c>
      <c r="M90" s="3">
        <v>14.5</v>
      </c>
      <c r="N90" s="109">
        <v>2.1</v>
      </c>
      <c r="O90" s="109"/>
    </row>
    <row r="91" spans="1:15">
      <c r="A91" s="3">
        <v>6</v>
      </c>
      <c r="B91" s="3">
        <v>55500</v>
      </c>
      <c r="C91" s="3">
        <v>440000</v>
      </c>
      <c r="D91" s="3">
        <v>0.52200000000000002</v>
      </c>
      <c r="E91" s="3">
        <v>9.9</v>
      </c>
      <c r="F91" s="83">
        <v>3.5</v>
      </c>
      <c r="G91" s="3">
        <v>2800</v>
      </c>
      <c r="H91" s="3">
        <v>88.5</v>
      </c>
      <c r="I91" s="3">
        <v>50.3</v>
      </c>
      <c r="J91" s="3">
        <v>155.5</v>
      </c>
      <c r="K91" s="3">
        <v>87.3</v>
      </c>
      <c r="L91" s="4">
        <v>67</v>
      </c>
      <c r="M91" s="3">
        <v>40.5</v>
      </c>
      <c r="N91" s="109">
        <v>-39.5</v>
      </c>
      <c r="O91" s="109"/>
    </row>
    <row r="97" spans="1:15">
      <c r="A97" s="91" t="s">
        <v>240</v>
      </c>
      <c r="B97" s="91"/>
      <c r="C97" s="91"/>
      <c r="D97" s="91"/>
      <c r="E97" s="91"/>
      <c r="F97" s="91"/>
    </row>
    <row r="98" spans="1:15">
      <c r="A98" s="92" t="s">
        <v>241</v>
      </c>
      <c r="B98" s="92"/>
      <c r="C98" s="92"/>
      <c r="D98" s="92"/>
      <c r="E98" s="92"/>
      <c r="F98" s="92"/>
      <c r="G98" s="92"/>
    </row>
    <row r="99" spans="1:15">
      <c r="A99" s="92" t="s">
        <v>242</v>
      </c>
      <c r="B99" s="92" t="s">
        <v>243</v>
      </c>
      <c r="C99" s="92" t="s">
        <v>244</v>
      </c>
      <c r="D99" s="92" t="s">
        <v>245</v>
      </c>
      <c r="E99" s="92" t="s">
        <v>246</v>
      </c>
      <c r="F99" s="92" t="s">
        <v>247</v>
      </c>
      <c r="G99" s="92" t="s">
        <v>248</v>
      </c>
      <c r="H99" s="92" t="s">
        <v>249</v>
      </c>
      <c r="I99" s="92"/>
      <c r="J99" s="92" t="s">
        <v>252</v>
      </c>
      <c r="K99" s="92"/>
      <c r="L99" s="92"/>
      <c r="M99" s="92" t="s">
        <v>254</v>
      </c>
      <c r="N99" s="92"/>
      <c r="O99" s="92"/>
    </row>
    <row r="100" spans="1:15">
      <c r="A100" s="92"/>
      <c r="B100" s="92"/>
      <c r="C100" s="92"/>
      <c r="D100" s="92"/>
      <c r="E100" s="92"/>
      <c r="F100" s="92"/>
      <c r="G100" s="92"/>
      <c r="H100" s="81" t="s">
        <v>250</v>
      </c>
      <c r="I100" s="81" t="s">
        <v>251</v>
      </c>
      <c r="J100" s="1" t="s">
        <v>250</v>
      </c>
      <c r="K100" s="1" t="s">
        <v>253</v>
      </c>
      <c r="L100" s="1" t="s">
        <v>251</v>
      </c>
      <c r="M100" s="1" t="s">
        <v>257</v>
      </c>
      <c r="N100" s="1" t="s">
        <v>255</v>
      </c>
      <c r="O100" s="1" t="s">
        <v>256</v>
      </c>
    </row>
    <row r="101" spans="1:15">
      <c r="A101" s="1">
        <v>1</v>
      </c>
      <c r="B101" s="1">
        <v>38.4</v>
      </c>
      <c r="C101" s="1">
        <v>136</v>
      </c>
      <c r="E101" s="1">
        <v>143</v>
      </c>
      <c r="F101" s="1">
        <v>5046</v>
      </c>
      <c r="G101" s="1">
        <v>0.20300000000000001</v>
      </c>
      <c r="H101" s="81">
        <v>1637</v>
      </c>
      <c r="I101" s="81">
        <v>391</v>
      </c>
      <c r="J101" s="1">
        <v>-416</v>
      </c>
      <c r="K101" s="1">
        <v>-202</v>
      </c>
      <c r="L101" s="1">
        <v>12</v>
      </c>
      <c r="M101" s="1">
        <v>95</v>
      </c>
      <c r="N101" s="1">
        <v>5</v>
      </c>
      <c r="O101" s="1">
        <v>0</v>
      </c>
    </row>
    <row r="102" spans="1:15">
      <c r="A102" s="1">
        <v>2</v>
      </c>
      <c r="B102" s="1">
        <v>40</v>
      </c>
      <c r="C102" s="1">
        <v>218</v>
      </c>
      <c r="E102" s="1">
        <v>171</v>
      </c>
      <c r="F102" s="1">
        <v>12037</v>
      </c>
      <c r="G102" s="1">
        <v>0.19800000000000001</v>
      </c>
      <c r="H102" s="81">
        <v>4368</v>
      </c>
      <c r="I102" s="81">
        <v>440</v>
      </c>
      <c r="J102" s="1">
        <v>-1358</v>
      </c>
      <c r="K102" s="1">
        <v>-670</v>
      </c>
      <c r="L102" s="1">
        <v>17</v>
      </c>
      <c r="M102" s="1">
        <v>100</v>
      </c>
      <c r="N102" s="1">
        <v>0</v>
      </c>
      <c r="O102" s="1">
        <v>0</v>
      </c>
    </row>
    <row r="103" spans="1:15">
      <c r="A103" s="1">
        <v>3</v>
      </c>
      <c r="B103" s="1">
        <v>44</v>
      </c>
      <c r="C103" s="1">
        <v>415</v>
      </c>
      <c r="E103" s="1">
        <v>516</v>
      </c>
      <c r="F103" s="1">
        <v>12449</v>
      </c>
      <c r="G103" s="1">
        <v>0.19800000000000001</v>
      </c>
      <c r="H103" s="81">
        <v>5140</v>
      </c>
      <c r="I103" s="81">
        <v>1085</v>
      </c>
      <c r="J103" s="1">
        <v>-1490</v>
      </c>
      <c r="K103" s="1">
        <v>-698</v>
      </c>
      <c r="L103" s="1">
        <v>93</v>
      </c>
      <c r="M103" s="1">
        <v>92</v>
      </c>
      <c r="N103" s="1">
        <v>8</v>
      </c>
      <c r="O103" s="1">
        <v>0</v>
      </c>
    </row>
    <row r="104" spans="1:15">
      <c r="A104" s="1">
        <v>4</v>
      </c>
      <c r="B104" s="1">
        <v>44</v>
      </c>
      <c r="C104" s="1">
        <v>118</v>
      </c>
      <c r="E104" s="1">
        <v>485</v>
      </c>
      <c r="F104" s="1">
        <v>12449</v>
      </c>
      <c r="G104" s="1">
        <v>0.19800000000000001</v>
      </c>
      <c r="H104" s="81">
        <v>4965</v>
      </c>
      <c r="I104" s="81">
        <v>960</v>
      </c>
      <c r="J104" s="1">
        <v>-1450</v>
      </c>
      <c r="K104" s="1">
        <v>-669</v>
      </c>
      <c r="L104" s="1">
        <v>111</v>
      </c>
      <c r="M104" s="1">
        <v>90</v>
      </c>
      <c r="N104" s="1">
        <v>10</v>
      </c>
      <c r="O104" s="1">
        <v>0</v>
      </c>
    </row>
    <row r="105" spans="1:15">
      <c r="A105" s="1">
        <v>5</v>
      </c>
      <c r="B105" s="1">
        <v>38.4</v>
      </c>
      <c r="C105" s="1">
        <v>114</v>
      </c>
      <c r="E105" s="1">
        <v>250</v>
      </c>
      <c r="F105" s="1">
        <v>5012</v>
      </c>
      <c r="G105" s="1">
        <v>0.20300000000000001</v>
      </c>
      <c r="H105" s="81">
        <v>1631</v>
      </c>
      <c r="I105" s="81">
        <v>271</v>
      </c>
      <c r="J105" s="1">
        <v>-295</v>
      </c>
      <c r="K105" s="1">
        <v>-68</v>
      </c>
      <c r="L105" s="1">
        <v>159</v>
      </c>
      <c r="M105" s="1">
        <v>65</v>
      </c>
      <c r="N105" s="1">
        <v>30</v>
      </c>
      <c r="O105" s="1">
        <v>5</v>
      </c>
    </row>
    <row r="106" spans="1:15">
      <c r="A106" s="1">
        <v>6</v>
      </c>
      <c r="B106" s="1">
        <v>44</v>
      </c>
      <c r="C106" s="1">
        <v>135</v>
      </c>
      <c r="E106" s="1">
        <v>450</v>
      </c>
      <c r="F106" s="1">
        <v>12445</v>
      </c>
      <c r="G106" s="1">
        <v>0.19800000000000001</v>
      </c>
      <c r="H106" s="81">
        <v>4875</v>
      </c>
      <c r="I106" s="81">
        <v>675</v>
      </c>
      <c r="J106" s="1">
        <v>-1350</v>
      </c>
      <c r="K106" s="1">
        <v>-631</v>
      </c>
      <c r="L106" s="1">
        <v>187</v>
      </c>
      <c r="M106" s="1">
        <v>85</v>
      </c>
      <c r="N106" s="1">
        <v>15</v>
      </c>
      <c r="O106" s="1">
        <v>0</v>
      </c>
    </row>
    <row r="107" spans="1:15">
      <c r="A107" s="1">
        <v>7</v>
      </c>
      <c r="B107" s="1">
        <v>44</v>
      </c>
      <c r="C107" s="1">
        <v>132</v>
      </c>
      <c r="E107" s="1">
        <v>518</v>
      </c>
      <c r="F107" s="1">
        <v>12446</v>
      </c>
      <c r="G107" s="1">
        <v>0.19800000000000001</v>
      </c>
      <c r="H107" s="81">
        <v>4887</v>
      </c>
      <c r="I107" s="81">
        <v>850</v>
      </c>
      <c r="J107" s="1">
        <v>-1388</v>
      </c>
      <c r="K107" s="1">
        <v>-600</v>
      </c>
      <c r="L107" s="1">
        <v>187</v>
      </c>
      <c r="M107" s="1">
        <v>85</v>
      </c>
      <c r="N107" s="1">
        <v>15</v>
      </c>
      <c r="O107" s="1">
        <v>0</v>
      </c>
    </row>
    <row r="108" spans="1:15">
      <c r="A108" s="1">
        <v>8</v>
      </c>
      <c r="B108" s="1">
        <v>44</v>
      </c>
      <c r="C108" s="1">
        <v>131</v>
      </c>
      <c r="E108" s="1">
        <v>523</v>
      </c>
      <c r="F108" s="1">
        <v>12439</v>
      </c>
      <c r="G108" s="1">
        <v>0.19800000000000001</v>
      </c>
      <c r="H108" s="81">
        <v>4722</v>
      </c>
      <c r="I108" s="81">
        <v>850</v>
      </c>
      <c r="J108" s="1">
        <v>-1320</v>
      </c>
      <c r="K108" s="1">
        <v>-564</v>
      </c>
      <c r="L108" s="1">
        <v>192</v>
      </c>
      <c r="M108" s="1">
        <v>88</v>
      </c>
      <c r="N108" s="1">
        <v>12</v>
      </c>
      <c r="O108" s="1">
        <v>0</v>
      </c>
    </row>
    <row r="109" spans="1:15">
      <c r="A109" s="1">
        <v>9</v>
      </c>
      <c r="B109" s="1">
        <v>36.6</v>
      </c>
      <c r="C109" s="1">
        <v>233</v>
      </c>
      <c r="E109" s="1">
        <v>441</v>
      </c>
      <c r="F109" s="1">
        <v>4839</v>
      </c>
      <c r="G109" s="1">
        <v>0.16600000000000001</v>
      </c>
      <c r="H109" s="81">
        <v>2056</v>
      </c>
      <c r="I109" s="81">
        <v>742</v>
      </c>
      <c r="J109" s="1">
        <v>-209</v>
      </c>
      <c r="K109" s="1">
        <v>-1</v>
      </c>
      <c r="L109" s="1">
        <v>207</v>
      </c>
      <c r="M109" s="1">
        <v>40</v>
      </c>
      <c r="N109" s="1">
        <v>40</v>
      </c>
      <c r="O109" s="1">
        <v>20</v>
      </c>
    </row>
    <row r="110" spans="1:15">
      <c r="A110" s="1">
        <v>10</v>
      </c>
      <c r="B110" s="1">
        <v>44</v>
      </c>
      <c r="C110" s="1">
        <v>116</v>
      </c>
      <c r="E110" s="1">
        <v>493</v>
      </c>
      <c r="F110" s="1">
        <v>12454</v>
      </c>
      <c r="G110" s="1">
        <v>0.19800000000000001</v>
      </c>
      <c r="H110" s="81">
        <v>4967</v>
      </c>
      <c r="I110" s="81">
        <v>650</v>
      </c>
      <c r="J110" s="1">
        <v>-1444</v>
      </c>
      <c r="K110" s="1">
        <v>-602</v>
      </c>
      <c r="L110" s="1">
        <v>240</v>
      </c>
      <c r="M110" s="1">
        <v>80</v>
      </c>
      <c r="N110" s="1">
        <v>20</v>
      </c>
      <c r="O110" s="1">
        <v>0</v>
      </c>
    </row>
    <row r="111" spans="1:15">
      <c r="A111" s="1">
        <v>11</v>
      </c>
      <c r="B111" s="1">
        <v>40</v>
      </c>
      <c r="C111" s="1">
        <v>407</v>
      </c>
      <c r="E111" s="1">
        <v>443</v>
      </c>
      <c r="F111" s="1">
        <v>7300</v>
      </c>
      <c r="G111" s="1">
        <v>0.19800000000000001</v>
      </c>
      <c r="H111" s="81">
        <v>1945</v>
      </c>
      <c r="I111" s="81">
        <v>495</v>
      </c>
      <c r="J111" s="1">
        <v>-238</v>
      </c>
      <c r="K111" s="1">
        <v>16</v>
      </c>
      <c r="L111" s="1">
        <v>270</v>
      </c>
      <c r="M111" s="1">
        <v>68</v>
      </c>
      <c r="N111" s="1">
        <v>12</v>
      </c>
      <c r="O111" s="1">
        <v>20</v>
      </c>
    </row>
    <row r="112" spans="1:15">
      <c r="A112" s="1">
        <v>12</v>
      </c>
      <c r="B112" s="1">
        <v>44</v>
      </c>
      <c r="C112" s="1">
        <v>498</v>
      </c>
      <c r="E112" s="1">
        <v>478</v>
      </c>
      <c r="F112" s="1">
        <v>10553</v>
      </c>
      <c r="G112" s="1">
        <v>0.19800000000000001</v>
      </c>
      <c r="H112" s="81">
        <v>3695</v>
      </c>
      <c r="I112" s="81">
        <v>450</v>
      </c>
      <c r="J112" s="1">
        <v>-960</v>
      </c>
      <c r="K112" s="1">
        <v>-328</v>
      </c>
      <c r="L112" s="1">
        <v>303</v>
      </c>
      <c r="M112" s="1">
        <v>70</v>
      </c>
      <c r="N112" s="1">
        <v>10</v>
      </c>
      <c r="O112" s="1">
        <v>20</v>
      </c>
    </row>
    <row r="113" spans="1:15">
      <c r="A113" s="1">
        <v>13</v>
      </c>
      <c r="B113" s="1">
        <v>44</v>
      </c>
      <c r="C113" s="1">
        <v>164</v>
      </c>
      <c r="D113" s="1">
        <v>0.26</v>
      </c>
      <c r="E113" s="1">
        <v>333</v>
      </c>
      <c r="F113" s="1">
        <v>12453</v>
      </c>
      <c r="G113" s="1">
        <v>0.19800000000000001</v>
      </c>
      <c r="H113" s="81">
        <v>4339</v>
      </c>
      <c r="I113" s="81">
        <v>48</v>
      </c>
      <c r="J113" s="1">
        <v>-1360</v>
      </c>
      <c r="K113" s="1">
        <v>-523</v>
      </c>
      <c r="L113" s="1">
        <v>314</v>
      </c>
      <c r="M113" s="1">
        <v>69</v>
      </c>
      <c r="N113" s="1">
        <v>11</v>
      </c>
      <c r="O113" s="1">
        <v>20</v>
      </c>
    </row>
    <row r="114" spans="1:15">
      <c r="A114" s="1">
        <v>14</v>
      </c>
      <c r="B114" s="1">
        <v>41.4</v>
      </c>
      <c r="C114" s="1">
        <v>74</v>
      </c>
      <c r="E114" s="1">
        <v>811</v>
      </c>
      <c r="F114" s="1">
        <v>9101</v>
      </c>
      <c r="G114" s="1">
        <v>0.16600000000000001</v>
      </c>
      <c r="H114" s="81">
        <v>4042</v>
      </c>
      <c r="I114" s="81">
        <v>1355</v>
      </c>
      <c r="J114" s="1">
        <v>-660</v>
      </c>
      <c r="K114" s="1">
        <v>-171</v>
      </c>
      <c r="L114" s="1">
        <v>318</v>
      </c>
      <c r="M114" s="1">
        <v>73</v>
      </c>
      <c r="N114" s="1">
        <v>27</v>
      </c>
      <c r="O114" s="1">
        <v>0</v>
      </c>
    </row>
    <row r="115" spans="1:15">
      <c r="A115" s="1">
        <v>15</v>
      </c>
      <c r="B115" s="1">
        <v>44</v>
      </c>
      <c r="C115" s="1">
        <v>71</v>
      </c>
      <c r="D115" s="1">
        <v>0.98</v>
      </c>
      <c r="E115" s="1">
        <v>389</v>
      </c>
      <c r="F115" s="1">
        <v>12458</v>
      </c>
      <c r="G115" s="1">
        <v>0.19800000000000001</v>
      </c>
      <c r="H115" s="81">
        <v>4675</v>
      </c>
      <c r="I115" s="81">
        <v>20</v>
      </c>
      <c r="J115" s="1">
        <v>-1430</v>
      </c>
      <c r="K115" s="1">
        <v>-525</v>
      </c>
      <c r="L115" s="1">
        <v>381</v>
      </c>
      <c r="M115" s="1">
        <v>69</v>
      </c>
      <c r="N115" s="1">
        <v>19</v>
      </c>
      <c r="O115" s="1">
        <v>12</v>
      </c>
    </row>
    <row r="116" spans="1:15">
      <c r="A116" s="1">
        <v>16</v>
      </c>
      <c r="B116" s="1">
        <v>40</v>
      </c>
      <c r="C116" s="1">
        <v>150</v>
      </c>
      <c r="E116" s="1">
        <v>486</v>
      </c>
      <c r="F116" s="1">
        <v>10201</v>
      </c>
      <c r="G116" s="1">
        <v>0.19800000000000001</v>
      </c>
      <c r="H116" s="81">
        <v>2122</v>
      </c>
      <c r="I116" s="81">
        <v>275</v>
      </c>
      <c r="J116" s="1">
        <v>-260</v>
      </c>
      <c r="K116" s="1">
        <v>65</v>
      </c>
      <c r="L116" s="1">
        <v>390</v>
      </c>
      <c r="M116" s="1">
        <v>63</v>
      </c>
      <c r="N116" s="1">
        <v>20</v>
      </c>
      <c r="O116" s="1">
        <v>17</v>
      </c>
    </row>
    <row r="117" spans="1:15">
      <c r="A117" s="1">
        <v>17</v>
      </c>
      <c r="B117" s="1">
        <v>44</v>
      </c>
      <c r="C117" s="1">
        <v>130</v>
      </c>
      <c r="D117" s="1">
        <v>0.23</v>
      </c>
      <c r="E117" s="1">
        <v>572</v>
      </c>
      <c r="F117" s="1">
        <v>12453</v>
      </c>
      <c r="G117" s="1">
        <v>0.19800000000000001</v>
      </c>
      <c r="H117" s="81">
        <v>4801</v>
      </c>
      <c r="I117" s="81">
        <v>425</v>
      </c>
      <c r="J117" s="1">
        <v>-1300</v>
      </c>
      <c r="K117" s="1">
        <v>-447</v>
      </c>
      <c r="L117" s="1">
        <v>406</v>
      </c>
      <c r="M117" s="1">
        <v>68</v>
      </c>
      <c r="N117" s="1">
        <v>20</v>
      </c>
      <c r="O117" s="1">
        <v>12</v>
      </c>
    </row>
    <row r="118" spans="1:15">
      <c r="A118" s="1">
        <v>18</v>
      </c>
      <c r="B118" s="1">
        <v>40</v>
      </c>
      <c r="C118" s="1">
        <v>93</v>
      </c>
      <c r="E118" s="1">
        <v>443</v>
      </c>
      <c r="F118" s="1">
        <v>4304</v>
      </c>
      <c r="G118" s="1">
        <v>0.19800000000000001</v>
      </c>
      <c r="H118" s="81">
        <v>1094</v>
      </c>
      <c r="I118" s="81">
        <v>50</v>
      </c>
      <c r="J118" s="1">
        <v>60</v>
      </c>
      <c r="K118" s="1">
        <v>243</v>
      </c>
      <c r="L118" s="1">
        <v>426</v>
      </c>
      <c r="M118" s="1">
        <v>0</v>
      </c>
      <c r="N118" s="1">
        <v>45</v>
      </c>
      <c r="O118" s="1">
        <v>55</v>
      </c>
    </row>
    <row r="119" spans="1:15">
      <c r="A119" s="1">
        <v>19</v>
      </c>
      <c r="B119" s="1">
        <v>44</v>
      </c>
      <c r="C119" s="1">
        <v>135</v>
      </c>
      <c r="E119" s="1">
        <v>756</v>
      </c>
      <c r="F119" s="1">
        <v>12449</v>
      </c>
      <c r="G119" s="1">
        <v>0.19800000000000001</v>
      </c>
      <c r="H119" s="81">
        <v>4683</v>
      </c>
      <c r="I119" s="81">
        <v>800</v>
      </c>
      <c r="J119" s="1">
        <v>-1070</v>
      </c>
      <c r="K119" s="1">
        <v>-313</v>
      </c>
      <c r="L119" s="1">
        <v>444</v>
      </c>
      <c r="M119" s="1">
        <v>65</v>
      </c>
      <c r="N119" s="1">
        <v>25</v>
      </c>
      <c r="O119" s="1">
        <v>10</v>
      </c>
    </row>
    <row r="120" spans="1:15">
      <c r="A120" s="1">
        <v>20</v>
      </c>
      <c r="B120" s="1">
        <v>40</v>
      </c>
      <c r="C120" s="1">
        <v>378</v>
      </c>
      <c r="E120" s="1">
        <v>582</v>
      </c>
      <c r="F120" s="1">
        <v>7300</v>
      </c>
      <c r="G120" s="1">
        <v>0.19800000000000001</v>
      </c>
      <c r="H120" s="81">
        <v>2232</v>
      </c>
      <c r="I120" s="81">
        <v>375</v>
      </c>
      <c r="J120" s="1">
        <v>-200</v>
      </c>
      <c r="K120" s="1">
        <v>125</v>
      </c>
      <c r="L120" s="1">
        <v>451</v>
      </c>
      <c r="M120" s="1">
        <v>38</v>
      </c>
      <c r="N120" s="1">
        <v>17</v>
      </c>
      <c r="O120" s="1">
        <v>45</v>
      </c>
    </row>
    <row r="121" spans="1:15">
      <c r="A121" s="1">
        <v>21</v>
      </c>
      <c r="B121" s="1">
        <v>44</v>
      </c>
      <c r="C121" s="1">
        <v>103</v>
      </c>
      <c r="E121" s="1">
        <v>485</v>
      </c>
      <c r="F121" s="1">
        <v>12457</v>
      </c>
      <c r="G121" s="1">
        <v>0.19800000000000001</v>
      </c>
      <c r="H121" s="81">
        <v>3656</v>
      </c>
      <c r="I121" s="81">
        <v>70</v>
      </c>
      <c r="J121" s="1">
        <v>-940</v>
      </c>
      <c r="K121" s="1">
        <v>-241</v>
      </c>
      <c r="L121" s="1">
        <v>458</v>
      </c>
      <c r="M121" s="1">
        <v>60</v>
      </c>
      <c r="N121" s="1">
        <v>17</v>
      </c>
      <c r="O121" s="1">
        <v>23</v>
      </c>
    </row>
    <row r="122" spans="1:15">
      <c r="A122" s="1">
        <v>22</v>
      </c>
      <c r="B122" s="1">
        <v>44</v>
      </c>
      <c r="C122" s="1">
        <v>136</v>
      </c>
      <c r="E122" s="1">
        <v>485</v>
      </c>
      <c r="F122" s="1">
        <v>12456</v>
      </c>
      <c r="G122" s="1">
        <v>0.19800000000000001</v>
      </c>
      <c r="H122" s="81">
        <v>3850</v>
      </c>
      <c r="I122" s="81">
        <v>50</v>
      </c>
      <c r="J122" s="1">
        <v>-1020</v>
      </c>
      <c r="K122" s="1">
        <v>-277</v>
      </c>
      <c r="L122" s="1">
        <v>466</v>
      </c>
      <c r="M122" s="1">
        <v>53</v>
      </c>
      <c r="N122" s="1">
        <v>20</v>
      </c>
      <c r="O122" s="1">
        <v>27</v>
      </c>
    </row>
    <row r="123" spans="1:15">
      <c r="A123" s="1">
        <v>23</v>
      </c>
      <c r="B123" s="1">
        <v>38.4</v>
      </c>
      <c r="C123" s="1">
        <v>138</v>
      </c>
      <c r="E123" s="1">
        <v>581</v>
      </c>
      <c r="F123" s="1">
        <v>5054</v>
      </c>
      <c r="G123" s="1">
        <v>0.20300000000000001</v>
      </c>
      <c r="H123" s="81">
        <v>1633</v>
      </c>
      <c r="I123" s="81">
        <v>317</v>
      </c>
      <c r="J123" s="1">
        <v>36</v>
      </c>
      <c r="K123" s="1">
        <v>255</v>
      </c>
      <c r="L123" s="1">
        <v>475</v>
      </c>
      <c r="M123" s="1">
        <v>0</v>
      </c>
      <c r="N123" s="1">
        <v>55</v>
      </c>
      <c r="O123" s="1">
        <v>45</v>
      </c>
    </row>
    <row r="124" spans="1:15">
      <c r="A124" s="1">
        <v>24</v>
      </c>
      <c r="B124" s="1">
        <v>18.7</v>
      </c>
      <c r="C124" s="1">
        <v>1850</v>
      </c>
      <c r="E124" s="1">
        <v>575</v>
      </c>
      <c r="F124" s="1">
        <v>3890</v>
      </c>
      <c r="G124" s="1">
        <v>0.249</v>
      </c>
      <c r="H124" s="81">
        <v>1500</v>
      </c>
      <c r="I124" s="81">
        <v>670</v>
      </c>
      <c r="J124" s="1">
        <v>370</v>
      </c>
      <c r="K124" s="1">
        <v>426</v>
      </c>
      <c r="L124" s="1">
        <v>483</v>
      </c>
      <c r="M124" s="1">
        <v>0</v>
      </c>
      <c r="N124" s="1">
        <v>0</v>
      </c>
      <c r="O124" s="1">
        <v>100</v>
      </c>
    </row>
    <row r="125" spans="1:15">
      <c r="A125" s="1">
        <v>25</v>
      </c>
      <c r="B125" s="1">
        <v>46</v>
      </c>
      <c r="C125" s="1">
        <v>282</v>
      </c>
      <c r="E125" s="1">
        <v>699</v>
      </c>
      <c r="F125" s="1">
        <v>12024</v>
      </c>
      <c r="G125" s="1">
        <v>0.19800000000000001</v>
      </c>
      <c r="H125" s="81">
        <v>2985</v>
      </c>
      <c r="I125" s="81">
        <v>350</v>
      </c>
      <c r="J125" s="1">
        <v>-525</v>
      </c>
      <c r="K125" s="1">
        <v>15</v>
      </c>
      <c r="L125" s="1">
        <v>556</v>
      </c>
      <c r="M125" s="1">
        <v>60</v>
      </c>
      <c r="N125" s="1">
        <v>12</v>
      </c>
      <c r="O125" s="1">
        <v>28</v>
      </c>
    </row>
    <row r="126" spans="1:15">
      <c r="A126" s="1">
        <v>26</v>
      </c>
      <c r="B126" s="1">
        <v>44</v>
      </c>
      <c r="C126" s="1">
        <v>111</v>
      </c>
      <c r="E126" s="1">
        <v>873</v>
      </c>
      <c r="F126" s="1">
        <v>9667</v>
      </c>
      <c r="G126" s="1">
        <v>0.19800000000000001</v>
      </c>
      <c r="H126" s="81">
        <v>3044</v>
      </c>
      <c r="I126" s="81">
        <v>750</v>
      </c>
      <c r="J126" s="1">
        <v>-314</v>
      </c>
      <c r="K126" s="1">
        <v>133</v>
      </c>
      <c r="L126" s="1">
        <v>580</v>
      </c>
      <c r="M126" s="1">
        <v>48</v>
      </c>
      <c r="N126" s="1">
        <v>37</v>
      </c>
      <c r="O126" s="1">
        <v>15</v>
      </c>
    </row>
    <row r="127" spans="1:15">
      <c r="A127" s="1">
        <v>27</v>
      </c>
      <c r="B127" s="1">
        <v>43</v>
      </c>
      <c r="C127" s="1">
        <v>1656</v>
      </c>
      <c r="E127" s="1">
        <v>873</v>
      </c>
      <c r="F127" s="1">
        <v>6225</v>
      </c>
      <c r="G127" s="1">
        <v>0.16700000000000001</v>
      </c>
      <c r="H127" s="81">
        <v>2720</v>
      </c>
      <c r="I127" s="81">
        <v>750</v>
      </c>
      <c r="J127" s="1">
        <v>-161</v>
      </c>
      <c r="K127" s="1">
        <v>213</v>
      </c>
      <c r="L127" s="1">
        <v>588</v>
      </c>
      <c r="M127" s="1">
        <v>60</v>
      </c>
      <c r="N127" s="1">
        <v>5</v>
      </c>
      <c r="O127" s="1">
        <v>35</v>
      </c>
    </row>
    <row r="128" spans="1:15">
      <c r="A128" s="1">
        <v>28</v>
      </c>
      <c r="B128" s="1">
        <v>44</v>
      </c>
      <c r="C128" s="1">
        <v>89</v>
      </c>
      <c r="E128" s="1">
        <v>897</v>
      </c>
      <c r="F128" s="1">
        <v>9664</v>
      </c>
      <c r="G128" s="1">
        <v>0.19800000000000001</v>
      </c>
      <c r="H128" s="81">
        <v>2986</v>
      </c>
      <c r="I128" s="81">
        <v>625</v>
      </c>
      <c r="J128" s="1">
        <v>-268</v>
      </c>
      <c r="K128" s="1">
        <v>192</v>
      </c>
      <c r="L128" s="1">
        <v>653</v>
      </c>
      <c r="M128" s="1">
        <v>43</v>
      </c>
      <c r="N128" s="1">
        <v>40</v>
      </c>
      <c r="O128" s="1">
        <v>17</v>
      </c>
    </row>
    <row r="129" spans="1:15">
      <c r="A129" s="1">
        <v>29</v>
      </c>
      <c r="B129" s="1">
        <v>44</v>
      </c>
      <c r="C129" s="1">
        <v>81</v>
      </c>
      <c r="D129" s="1">
        <v>1.38</v>
      </c>
      <c r="E129" s="1">
        <v>675</v>
      </c>
      <c r="F129" s="1">
        <v>12438</v>
      </c>
      <c r="G129" s="1">
        <v>0.19800000000000001</v>
      </c>
      <c r="H129" s="81">
        <v>4595</v>
      </c>
      <c r="I129" s="81">
        <v>50</v>
      </c>
      <c r="J129" s="1">
        <v>-1120</v>
      </c>
      <c r="K129" s="1">
        <v>-232</v>
      </c>
      <c r="L129" s="1">
        <v>656</v>
      </c>
      <c r="M129" s="1">
        <v>50</v>
      </c>
      <c r="N129" s="1">
        <v>25</v>
      </c>
      <c r="O129" s="1">
        <v>25</v>
      </c>
    </row>
    <row r="130" spans="1:15">
      <c r="A130" s="1">
        <v>30</v>
      </c>
      <c r="B130" s="1">
        <v>44</v>
      </c>
      <c r="C130" s="1">
        <v>141</v>
      </c>
      <c r="E130" s="1">
        <v>1091</v>
      </c>
      <c r="F130" s="1">
        <v>12451</v>
      </c>
      <c r="G130" s="1">
        <v>0.19800000000000001</v>
      </c>
      <c r="H130" s="81">
        <v>5137</v>
      </c>
      <c r="I130" s="81">
        <v>1100</v>
      </c>
      <c r="J130" s="1">
        <v>-910</v>
      </c>
      <c r="K130" s="1">
        <v>-124</v>
      </c>
      <c r="L130" s="1">
        <v>662</v>
      </c>
      <c r="M130" s="1">
        <v>48</v>
      </c>
      <c r="N130" s="1">
        <v>35</v>
      </c>
      <c r="O130" s="1">
        <v>17</v>
      </c>
    </row>
    <row r="131" spans="1:15">
      <c r="A131" s="1">
        <v>31</v>
      </c>
      <c r="B131" s="1">
        <v>44</v>
      </c>
      <c r="C131" s="1">
        <v>129</v>
      </c>
      <c r="E131" s="1">
        <v>899</v>
      </c>
      <c r="F131" s="1">
        <v>12443</v>
      </c>
      <c r="G131" s="1">
        <v>0.19800000000000001</v>
      </c>
      <c r="H131" s="81">
        <v>4440</v>
      </c>
      <c r="I131" s="81">
        <v>500</v>
      </c>
      <c r="J131" s="1">
        <v>-833</v>
      </c>
      <c r="K131" s="1">
        <v>-65</v>
      </c>
      <c r="L131" s="1">
        <v>704</v>
      </c>
      <c r="M131" s="1">
        <v>40</v>
      </c>
      <c r="N131" s="1">
        <v>33</v>
      </c>
      <c r="O131" s="1">
        <v>27</v>
      </c>
    </row>
    <row r="132" spans="1:15">
      <c r="A132" s="1">
        <v>32</v>
      </c>
      <c r="B132" s="1">
        <v>41.4</v>
      </c>
      <c r="C132" s="1">
        <v>235</v>
      </c>
      <c r="E132" s="1">
        <v>1200</v>
      </c>
      <c r="F132" s="1">
        <v>8862</v>
      </c>
      <c r="G132" s="1">
        <v>0.20300000000000001</v>
      </c>
      <c r="H132" s="81">
        <v>3825</v>
      </c>
      <c r="I132" s="81">
        <v>1290</v>
      </c>
      <c r="J132" s="1">
        <v>-193</v>
      </c>
      <c r="K132" s="1">
        <v>268</v>
      </c>
      <c r="L132" s="1">
        <v>729</v>
      </c>
      <c r="M132" s="1">
        <v>0</v>
      </c>
      <c r="N132" s="1">
        <v>53</v>
      </c>
      <c r="O132" s="1">
        <v>47</v>
      </c>
    </row>
    <row r="133" spans="1:15">
      <c r="A133" s="1">
        <v>33</v>
      </c>
      <c r="B133" s="1">
        <v>44</v>
      </c>
      <c r="C133" s="1">
        <v>103</v>
      </c>
      <c r="E133" s="1">
        <v>1014</v>
      </c>
      <c r="F133" s="1">
        <v>9667</v>
      </c>
      <c r="G133" s="1">
        <v>0.19800000000000001</v>
      </c>
      <c r="H133" s="81">
        <v>2965</v>
      </c>
      <c r="I133" s="81">
        <v>725</v>
      </c>
      <c r="J133" s="1">
        <v>-142</v>
      </c>
      <c r="K133" s="1">
        <v>295</v>
      </c>
      <c r="L133" s="1">
        <v>731</v>
      </c>
      <c r="M133" s="1">
        <v>33</v>
      </c>
      <c r="N133" s="1">
        <v>45</v>
      </c>
      <c r="O133" s="1">
        <v>22</v>
      </c>
    </row>
    <row r="134" spans="1:15">
      <c r="A134" s="1">
        <v>34</v>
      </c>
      <c r="B134" s="1">
        <v>44</v>
      </c>
      <c r="C134" s="1">
        <v>141</v>
      </c>
      <c r="E134" s="1">
        <v>1000</v>
      </c>
      <c r="F134" s="1">
        <v>12441</v>
      </c>
      <c r="G134" s="1">
        <v>0.19800000000000001</v>
      </c>
      <c r="H134" s="81">
        <v>4508</v>
      </c>
      <c r="I134" s="81">
        <v>645</v>
      </c>
      <c r="J134" s="1">
        <v>-760</v>
      </c>
      <c r="K134" s="1">
        <v>-6</v>
      </c>
      <c r="L134" s="1">
        <v>748</v>
      </c>
      <c r="M134" s="1">
        <v>38</v>
      </c>
      <c r="N134" s="1">
        <v>32</v>
      </c>
      <c r="O134" s="1">
        <v>30</v>
      </c>
    </row>
    <row r="135" spans="1:15">
      <c r="A135" s="1">
        <v>35</v>
      </c>
      <c r="B135" s="1">
        <v>44</v>
      </c>
      <c r="C135" s="1">
        <v>336</v>
      </c>
      <c r="E135" s="1">
        <v>889</v>
      </c>
      <c r="F135" s="1">
        <v>8156</v>
      </c>
      <c r="G135" s="1">
        <v>0.19800000000000001</v>
      </c>
      <c r="H135" s="81">
        <v>1907</v>
      </c>
      <c r="I135" s="81">
        <v>360</v>
      </c>
      <c r="J135" s="1">
        <v>145</v>
      </c>
      <c r="K135" s="1">
        <v>447</v>
      </c>
      <c r="L135" s="1">
        <v>749</v>
      </c>
      <c r="M135" s="1">
        <v>13</v>
      </c>
      <c r="N135" s="1">
        <v>20</v>
      </c>
      <c r="O135" s="1">
        <v>67</v>
      </c>
    </row>
    <row r="136" spans="1:15">
      <c r="A136" s="1">
        <v>36</v>
      </c>
      <c r="B136" s="1">
        <v>37</v>
      </c>
      <c r="C136" s="1">
        <v>490</v>
      </c>
      <c r="E136" s="1">
        <v>1100</v>
      </c>
      <c r="F136" s="1">
        <v>6000</v>
      </c>
      <c r="G136" s="1">
        <v>0.16700000000000001</v>
      </c>
      <c r="H136" s="81">
        <v>3006</v>
      </c>
      <c r="I136" s="81">
        <v>1093</v>
      </c>
      <c r="J136" s="1">
        <v>138</v>
      </c>
      <c r="K136" s="1">
        <v>444</v>
      </c>
      <c r="L136" s="1">
        <v>750</v>
      </c>
      <c r="M136" s="1">
        <v>40</v>
      </c>
      <c r="N136" s="1">
        <v>20</v>
      </c>
      <c r="O136" s="1">
        <v>40</v>
      </c>
    </row>
    <row r="137" spans="1:15">
      <c r="A137" s="1">
        <v>37</v>
      </c>
      <c r="B137" s="1">
        <v>40</v>
      </c>
      <c r="C137" s="1">
        <v>205</v>
      </c>
      <c r="E137" s="1">
        <v>987</v>
      </c>
      <c r="F137" s="1">
        <v>10328</v>
      </c>
      <c r="G137" s="1">
        <v>0.19800000000000001</v>
      </c>
      <c r="H137" s="81">
        <v>2742</v>
      </c>
      <c r="I137" s="81">
        <v>450</v>
      </c>
      <c r="J137" s="1">
        <v>27</v>
      </c>
      <c r="K137" s="1">
        <v>428</v>
      </c>
      <c r="L137" s="1">
        <v>830</v>
      </c>
      <c r="M137" s="1">
        <v>23</v>
      </c>
      <c r="N137" s="1">
        <v>30</v>
      </c>
      <c r="O137" s="1">
        <v>47</v>
      </c>
    </row>
    <row r="138" spans="1:15">
      <c r="A138" s="1">
        <v>38</v>
      </c>
      <c r="B138" s="1">
        <v>43</v>
      </c>
      <c r="C138" s="1">
        <v>82</v>
      </c>
      <c r="E138" s="1">
        <v>1112</v>
      </c>
      <c r="F138" s="1">
        <v>9673</v>
      </c>
      <c r="G138" s="1">
        <v>0.19800000000000001</v>
      </c>
      <c r="H138" s="81">
        <v>3022</v>
      </c>
      <c r="I138" s="81">
        <v>625</v>
      </c>
      <c r="J138" s="1">
        <v>-36</v>
      </c>
      <c r="K138" s="1">
        <v>420</v>
      </c>
      <c r="L138" s="1">
        <v>875</v>
      </c>
      <c r="M138" s="1">
        <v>32</v>
      </c>
      <c r="N138" s="1">
        <v>48</v>
      </c>
      <c r="O138" s="1">
        <v>20</v>
      </c>
    </row>
    <row r="139" spans="1:15">
      <c r="A139" s="1">
        <v>39</v>
      </c>
      <c r="B139" s="1">
        <v>36</v>
      </c>
      <c r="C139" s="1">
        <v>101</v>
      </c>
      <c r="D139" s="1">
        <v>0.04</v>
      </c>
      <c r="E139" s="1">
        <v>1069</v>
      </c>
      <c r="F139" s="1">
        <v>7214</v>
      </c>
      <c r="G139" s="1">
        <v>0.19800000000000001</v>
      </c>
      <c r="H139" s="81">
        <v>2662</v>
      </c>
      <c r="I139" s="81">
        <v>480</v>
      </c>
      <c r="J139" s="1">
        <v>244</v>
      </c>
      <c r="K139" s="1">
        <v>582</v>
      </c>
      <c r="L139" s="1">
        <v>920</v>
      </c>
      <c r="M139" s="1">
        <v>0</v>
      </c>
      <c r="N139" s="1">
        <v>45</v>
      </c>
      <c r="O139" s="1">
        <v>55</v>
      </c>
    </row>
    <row r="140" spans="1:15">
      <c r="A140" s="1">
        <v>40</v>
      </c>
      <c r="B140" s="1">
        <v>43</v>
      </c>
      <c r="C140" s="1">
        <v>51</v>
      </c>
      <c r="E140" s="1">
        <v>1171</v>
      </c>
      <c r="F140" s="1">
        <v>8454</v>
      </c>
      <c r="G140" s="1">
        <v>0.19800000000000001</v>
      </c>
      <c r="H140" s="81">
        <v>2925</v>
      </c>
      <c r="I140" s="81">
        <v>575</v>
      </c>
      <c r="J140" s="1">
        <v>60</v>
      </c>
      <c r="K140" s="1">
        <v>506</v>
      </c>
      <c r="L140" s="1">
        <v>952</v>
      </c>
      <c r="M140" s="1">
        <v>15</v>
      </c>
      <c r="N140" s="1">
        <v>65</v>
      </c>
      <c r="O140" s="1">
        <v>20</v>
      </c>
    </row>
    <row r="141" spans="1:15">
      <c r="A141" s="1">
        <v>41</v>
      </c>
      <c r="B141" s="1">
        <v>43</v>
      </c>
      <c r="C141" s="1">
        <v>61</v>
      </c>
      <c r="E141" s="1">
        <v>1433</v>
      </c>
      <c r="F141" s="1">
        <v>8456</v>
      </c>
      <c r="G141" s="1">
        <v>0.19800000000000001</v>
      </c>
      <c r="H141" s="81">
        <v>3382</v>
      </c>
      <c r="I141" s="81">
        <v>950</v>
      </c>
      <c r="J141" s="1">
        <v>148</v>
      </c>
      <c r="K141" s="1">
        <v>610</v>
      </c>
      <c r="L141" s="1">
        <v>1072</v>
      </c>
      <c r="M141" s="1">
        <v>10</v>
      </c>
      <c r="N141" s="1">
        <v>78</v>
      </c>
      <c r="O141" s="1">
        <v>12</v>
      </c>
    </row>
    <row r="142" spans="1:15">
      <c r="A142" s="1">
        <v>42</v>
      </c>
      <c r="B142" s="1">
        <v>44</v>
      </c>
      <c r="C142" s="1">
        <v>59</v>
      </c>
      <c r="E142" s="1">
        <v>1617</v>
      </c>
      <c r="F142" s="1">
        <v>8472</v>
      </c>
      <c r="G142" s="1">
        <v>0.19800000000000001</v>
      </c>
      <c r="H142" s="81">
        <v>3339</v>
      </c>
      <c r="I142" s="81">
        <v>900</v>
      </c>
      <c r="J142" s="1">
        <v>315</v>
      </c>
      <c r="K142" s="1">
        <v>790</v>
      </c>
      <c r="L142" s="1">
        <v>1266</v>
      </c>
      <c r="M142" s="1">
        <v>0</v>
      </c>
      <c r="N142" s="1">
        <v>70</v>
      </c>
      <c r="O142" s="1">
        <v>30</v>
      </c>
    </row>
    <row r="143" spans="1:15">
      <c r="A143" s="1">
        <v>43</v>
      </c>
      <c r="B143" s="1">
        <v>43</v>
      </c>
      <c r="C143" s="1">
        <v>57</v>
      </c>
      <c r="E143" s="1">
        <v>1675</v>
      </c>
      <c r="F143" s="1">
        <v>8468</v>
      </c>
      <c r="G143" s="1">
        <v>0.19800000000000001</v>
      </c>
      <c r="H143" s="81">
        <v>3260</v>
      </c>
      <c r="I143" s="81">
        <v>835</v>
      </c>
      <c r="J143" s="1">
        <v>440</v>
      </c>
      <c r="K143" s="1">
        <v>899</v>
      </c>
      <c r="L143" s="1">
        <v>1358</v>
      </c>
      <c r="M143" s="1">
        <v>0</v>
      </c>
      <c r="N143" s="1">
        <v>75</v>
      </c>
      <c r="O143" s="1">
        <v>25</v>
      </c>
    </row>
    <row r="144" spans="1:15">
      <c r="A144" s="1">
        <v>44</v>
      </c>
      <c r="B144" s="1">
        <v>40</v>
      </c>
      <c r="C144" s="1">
        <v>53</v>
      </c>
      <c r="E144" s="1">
        <v>1460</v>
      </c>
      <c r="F144" s="1">
        <v>4308</v>
      </c>
      <c r="G144" s="1">
        <v>0.19800000000000001</v>
      </c>
      <c r="H144" s="81">
        <v>1338</v>
      </c>
      <c r="I144" s="81">
        <v>220</v>
      </c>
      <c r="J144" s="1">
        <v>990</v>
      </c>
      <c r="K144" s="1">
        <v>1186</v>
      </c>
      <c r="L144" s="1">
        <v>1383</v>
      </c>
      <c r="M144" s="1">
        <v>0</v>
      </c>
      <c r="N144" s="1">
        <v>0</v>
      </c>
      <c r="O144" s="1">
        <v>100</v>
      </c>
    </row>
    <row r="145" spans="1:15">
      <c r="A145" s="1">
        <v>45</v>
      </c>
      <c r="B145" s="1">
        <v>47.3</v>
      </c>
      <c r="C145" s="1">
        <v>1104</v>
      </c>
      <c r="E145" s="1">
        <v>2645</v>
      </c>
      <c r="F145" s="1">
        <v>11429</v>
      </c>
      <c r="G145" s="1">
        <v>0.16600000000000001</v>
      </c>
      <c r="H145" s="81">
        <v>4734</v>
      </c>
      <c r="I145" s="81">
        <v>2465</v>
      </c>
      <c r="J145" s="1">
        <v>640</v>
      </c>
      <c r="K145" s="1">
        <v>1121</v>
      </c>
      <c r="L145" s="1">
        <v>1602</v>
      </c>
      <c r="M145" s="1">
        <v>0</v>
      </c>
      <c r="N145" s="1">
        <v>0</v>
      </c>
      <c r="O145" s="1">
        <v>100</v>
      </c>
    </row>
    <row r="146" spans="1:15">
      <c r="A146" s="1">
        <v>46</v>
      </c>
      <c r="B146" s="1">
        <v>44.4</v>
      </c>
      <c r="C146" s="1">
        <v>60</v>
      </c>
      <c r="E146" s="1">
        <v>2250</v>
      </c>
      <c r="F146" s="1">
        <v>10961</v>
      </c>
      <c r="G146" s="1">
        <v>0.20300000000000001</v>
      </c>
      <c r="H146" s="81">
        <v>3870</v>
      </c>
      <c r="I146" s="81">
        <v>1264</v>
      </c>
      <c r="J146" s="1">
        <v>725</v>
      </c>
      <c r="K146" s="1">
        <v>1238</v>
      </c>
      <c r="L146" s="1">
        <v>1752</v>
      </c>
      <c r="M146" s="1">
        <v>0</v>
      </c>
      <c r="N146" s="1">
        <v>65</v>
      </c>
      <c r="O146" s="1">
        <v>35</v>
      </c>
    </row>
    <row r="147" spans="1:15">
      <c r="A147" s="1">
        <v>47</v>
      </c>
      <c r="B147" s="1">
        <v>47.3</v>
      </c>
      <c r="C147" s="1">
        <v>1296</v>
      </c>
      <c r="E147" s="1">
        <v>2796</v>
      </c>
      <c r="F147" s="1">
        <v>11429</v>
      </c>
      <c r="G147" s="1">
        <v>0.16600000000000001</v>
      </c>
      <c r="H147" s="81">
        <v>4577</v>
      </c>
      <c r="I147" s="81">
        <v>2465</v>
      </c>
      <c r="J147" s="1">
        <v>860</v>
      </c>
      <c r="K147" s="1">
        <v>1306</v>
      </c>
      <c r="L147" s="1">
        <v>1753</v>
      </c>
      <c r="M147" s="1">
        <v>0</v>
      </c>
      <c r="N147" s="1">
        <v>0</v>
      </c>
      <c r="O147" s="1">
        <v>100</v>
      </c>
    </row>
    <row r="148" spans="1:15">
      <c r="A148" s="1">
        <v>48</v>
      </c>
      <c r="B148" s="1">
        <v>14</v>
      </c>
      <c r="C148" s="1">
        <v>44</v>
      </c>
      <c r="E148" s="1">
        <v>9975</v>
      </c>
      <c r="F148" s="1">
        <v>9665</v>
      </c>
      <c r="G148" s="1">
        <v>0.19800000000000001</v>
      </c>
      <c r="H148" s="81">
        <v>3000</v>
      </c>
      <c r="I148" s="81">
        <v>1750</v>
      </c>
      <c r="J148" s="1">
        <v>8805</v>
      </c>
      <c r="K148" s="1">
        <v>9048</v>
      </c>
      <c r="L148" s="1">
        <v>9292</v>
      </c>
      <c r="M148" s="1">
        <v>0</v>
      </c>
      <c r="N148" s="1">
        <v>0</v>
      </c>
      <c r="O148" s="1">
        <v>100</v>
      </c>
    </row>
    <row r="152" spans="1:15">
      <c r="A152" s="91" t="s">
        <v>268</v>
      </c>
      <c r="B152" s="91"/>
      <c r="C152" s="91"/>
    </row>
    <row r="153" spans="1:15">
      <c r="A153" s="92" t="s">
        <v>267</v>
      </c>
      <c r="B153" s="92"/>
      <c r="C153" s="92"/>
      <c r="D153" s="92"/>
      <c r="E153" s="92"/>
      <c r="F153" s="92"/>
      <c r="G153" s="92"/>
    </row>
    <row r="154" spans="1:15">
      <c r="A154" s="1" t="s">
        <v>266</v>
      </c>
      <c r="B154" s="1" t="s">
        <v>265</v>
      </c>
      <c r="C154" s="1" t="s">
        <v>264</v>
      </c>
      <c r="D154" s="1" t="s">
        <v>263</v>
      </c>
      <c r="E154" s="1" t="s">
        <v>262</v>
      </c>
      <c r="F154" s="1" t="s">
        <v>261</v>
      </c>
      <c r="G154" s="1" t="s">
        <v>260</v>
      </c>
      <c r="H154" s="1" t="s">
        <v>259</v>
      </c>
      <c r="I154" s="1" t="s">
        <v>258</v>
      </c>
    </row>
    <row r="155" spans="1:15">
      <c r="A155" s="1">
        <v>1</v>
      </c>
      <c r="B155" s="1">
        <v>320</v>
      </c>
      <c r="C155" s="1">
        <v>4020</v>
      </c>
      <c r="D155" s="1">
        <v>30</v>
      </c>
      <c r="E155" s="1">
        <v>10.3</v>
      </c>
      <c r="F155" s="1">
        <v>4360</v>
      </c>
      <c r="G155" s="1">
        <v>250</v>
      </c>
      <c r="H155" s="1">
        <v>8.76</v>
      </c>
      <c r="I155" s="1">
        <v>810</v>
      </c>
    </row>
    <row r="156" spans="1:15">
      <c r="A156" s="1">
        <v>2</v>
      </c>
      <c r="B156" s="1">
        <v>175</v>
      </c>
      <c r="C156" s="1">
        <v>6450</v>
      </c>
      <c r="D156" s="1">
        <v>17</v>
      </c>
      <c r="E156" s="1">
        <v>9.5</v>
      </c>
      <c r="F156" s="1">
        <v>4360</v>
      </c>
      <c r="G156" s="1">
        <v>300</v>
      </c>
      <c r="H156" s="1">
        <v>8.76</v>
      </c>
      <c r="I156" s="1">
        <v>925</v>
      </c>
    </row>
    <row r="157" spans="1:15">
      <c r="A157" s="1">
        <v>3</v>
      </c>
      <c r="B157" s="1">
        <v>1065</v>
      </c>
      <c r="C157" s="1">
        <v>765</v>
      </c>
      <c r="D157" s="1">
        <v>0</v>
      </c>
      <c r="E157" s="1">
        <v>15.1</v>
      </c>
      <c r="F157" s="1">
        <v>3825</v>
      </c>
      <c r="G157" s="1">
        <v>550</v>
      </c>
      <c r="H157" s="1">
        <v>2.992</v>
      </c>
      <c r="I157" s="1">
        <v>650</v>
      </c>
    </row>
    <row r="158" spans="1:15">
      <c r="A158" s="1">
        <v>4</v>
      </c>
      <c r="B158" s="1">
        <v>1300</v>
      </c>
      <c r="C158" s="1">
        <v>252</v>
      </c>
      <c r="D158" s="1">
        <v>0</v>
      </c>
      <c r="E158" s="1">
        <v>14.6</v>
      </c>
      <c r="F158" s="1">
        <v>3940</v>
      </c>
      <c r="G158" s="1">
        <v>150</v>
      </c>
      <c r="H158" s="1">
        <v>2.992</v>
      </c>
      <c r="I158" s="1">
        <v>850</v>
      </c>
    </row>
    <row r="159" spans="1:15">
      <c r="A159" s="1">
        <v>5</v>
      </c>
      <c r="B159" s="1">
        <v>3166</v>
      </c>
      <c r="C159" s="1">
        <v>1430</v>
      </c>
      <c r="D159" s="1">
        <v>0</v>
      </c>
      <c r="E159" s="1">
        <v>14.4</v>
      </c>
      <c r="F159" s="1">
        <v>3800</v>
      </c>
      <c r="G159" s="1">
        <v>700</v>
      </c>
      <c r="H159" s="1">
        <v>2.992</v>
      </c>
      <c r="I159" s="1">
        <v>550</v>
      </c>
    </row>
    <row r="160" spans="1:15">
      <c r="A160" s="1">
        <v>6</v>
      </c>
      <c r="B160" s="1">
        <v>1965</v>
      </c>
      <c r="C160" s="1">
        <v>232</v>
      </c>
      <c r="D160" s="1">
        <v>0</v>
      </c>
      <c r="E160" s="1">
        <v>14.4</v>
      </c>
      <c r="F160" s="1">
        <v>3720</v>
      </c>
      <c r="G160" s="1">
        <v>300</v>
      </c>
      <c r="H160" s="1">
        <v>2.992</v>
      </c>
      <c r="I160" s="1">
        <v>900</v>
      </c>
    </row>
    <row r="161" spans="1:9">
      <c r="A161" s="1">
        <v>7</v>
      </c>
      <c r="B161" s="1">
        <v>1165</v>
      </c>
      <c r="C161" s="1">
        <v>957</v>
      </c>
      <c r="D161" s="1">
        <v>0</v>
      </c>
      <c r="E161" s="1">
        <v>15.6</v>
      </c>
      <c r="F161" s="1">
        <v>4240</v>
      </c>
      <c r="G161" s="1">
        <v>700</v>
      </c>
      <c r="H161" s="1">
        <v>2.992</v>
      </c>
      <c r="I161" s="1">
        <v>850</v>
      </c>
    </row>
    <row r="162" spans="1:9">
      <c r="A162" s="1">
        <v>8</v>
      </c>
      <c r="B162" s="1">
        <v>1965</v>
      </c>
      <c r="C162" s="1">
        <v>1500</v>
      </c>
      <c r="D162" s="1">
        <v>0</v>
      </c>
      <c r="E162" s="1">
        <v>13.5</v>
      </c>
      <c r="F162" s="1">
        <v>4570</v>
      </c>
      <c r="G162" s="1">
        <v>850</v>
      </c>
      <c r="H162" s="1">
        <v>2.992</v>
      </c>
      <c r="I162" s="1">
        <v>650</v>
      </c>
    </row>
    <row r="163" spans="1:9">
      <c r="A163" s="1">
        <v>9</v>
      </c>
      <c r="B163" s="1">
        <v>2700</v>
      </c>
      <c r="C163" s="1">
        <v>267</v>
      </c>
      <c r="D163" s="1">
        <v>0</v>
      </c>
      <c r="E163" s="1">
        <v>15.6</v>
      </c>
      <c r="F163" s="1">
        <v>4175</v>
      </c>
      <c r="G163" s="1">
        <v>300</v>
      </c>
      <c r="H163" s="1">
        <v>2.992</v>
      </c>
      <c r="I163" s="1">
        <v>1200</v>
      </c>
    </row>
    <row r="164" spans="1:9">
      <c r="A164" s="1">
        <v>10</v>
      </c>
      <c r="B164" s="1">
        <v>855</v>
      </c>
      <c r="C164" s="1">
        <v>185</v>
      </c>
      <c r="D164" s="1">
        <v>0</v>
      </c>
      <c r="E164" s="1">
        <v>12.9</v>
      </c>
      <c r="F164" s="1">
        <v>4355</v>
      </c>
      <c r="G164" s="1">
        <v>250</v>
      </c>
      <c r="H164" s="1">
        <v>2.992</v>
      </c>
      <c r="I164" s="1">
        <v>1450</v>
      </c>
    </row>
    <row r="165" spans="1:9">
      <c r="A165" s="1">
        <v>11</v>
      </c>
      <c r="B165" s="1">
        <v>2320</v>
      </c>
      <c r="C165" s="1">
        <v>1565</v>
      </c>
      <c r="D165" s="1">
        <v>0</v>
      </c>
      <c r="E165" s="1">
        <v>13.6</v>
      </c>
      <c r="F165" s="1">
        <v>4670</v>
      </c>
      <c r="G165" s="1">
        <v>910</v>
      </c>
      <c r="H165" s="1">
        <v>2.992</v>
      </c>
      <c r="I165" s="1">
        <v>740</v>
      </c>
    </row>
    <row r="166" spans="1:9">
      <c r="A166" s="1">
        <v>12</v>
      </c>
      <c r="B166" s="1">
        <v>2480</v>
      </c>
      <c r="C166" s="1">
        <v>858</v>
      </c>
      <c r="D166" s="1">
        <v>0</v>
      </c>
      <c r="E166" s="1">
        <v>18.600000000000001</v>
      </c>
      <c r="F166" s="1">
        <v>4575</v>
      </c>
      <c r="G166" s="1">
        <v>650</v>
      </c>
      <c r="H166" s="1">
        <v>2.992</v>
      </c>
      <c r="I166" s="1">
        <v>900</v>
      </c>
    </row>
    <row r="167" spans="1:9">
      <c r="A167" s="1">
        <v>13</v>
      </c>
      <c r="B167" s="1">
        <v>1040</v>
      </c>
      <c r="C167" s="1">
        <v>472</v>
      </c>
      <c r="D167" s="1">
        <v>0</v>
      </c>
      <c r="E167" s="1">
        <v>18.600000000000001</v>
      </c>
      <c r="F167" s="1">
        <v>4400</v>
      </c>
      <c r="G167" s="1">
        <v>400</v>
      </c>
      <c r="H167" s="1">
        <v>2.992</v>
      </c>
      <c r="I167" s="1">
        <v>950</v>
      </c>
    </row>
    <row r="168" spans="1:9">
      <c r="A168" s="1">
        <v>14</v>
      </c>
      <c r="B168" s="1">
        <v>1490</v>
      </c>
      <c r="C168" s="1">
        <v>341</v>
      </c>
      <c r="D168" s="1">
        <v>0</v>
      </c>
      <c r="E168" s="1">
        <v>13</v>
      </c>
      <c r="F168" s="1">
        <v>4065</v>
      </c>
      <c r="G168" s="1">
        <v>500</v>
      </c>
      <c r="H168" s="1">
        <v>2.992</v>
      </c>
      <c r="I168" s="1">
        <v>1050</v>
      </c>
    </row>
    <row r="169" spans="1:9">
      <c r="A169" s="1">
        <v>15</v>
      </c>
      <c r="B169" s="1">
        <v>1310</v>
      </c>
      <c r="C169" s="1">
        <v>335</v>
      </c>
      <c r="D169" s="1">
        <v>0</v>
      </c>
      <c r="E169" s="1">
        <v>13.6</v>
      </c>
      <c r="F169" s="1">
        <v>3705</v>
      </c>
      <c r="G169" s="1">
        <v>500</v>
      </c>
      <c r="H169" s="1">
        <v>2.992</v>
      </c>
      <c r="I169" s="1">
        <v>950</v>
      </c>
    </row>
    <row r="170" spans="1:9">
      <c r="A170" s="1">
        <v>16</v>
      </c>
      <c r="B170" s="1">
        <v>1350</v>
      </c>
      <c r="C170" s="1">
        <v>185</v>
      </c>
      <c r="D170" s="1">
        <v>0</v>
      </c>
      <c r="E170" s="1">
        <v>12.9</v>
      </c>
      <c r="F170" s="1">
        <v>4160</v>
      </c>
      <c r="G170" s="1">
        <v>150</v>
      </c>
      <c r="H170" s="1">
        <v>2.992</v>
      </c>
      <c r="I170" s="1">
        <v>1350</v>
      </c>
    </row>
    <row r="171" spans="1:9">
      <c r="A171" s="1">
        <v>17</v>
      </c>
      <c r="B171" s="1">
        <v>788</v>
      </c>
      <c r="C171" s="1">
        <v>222</v>
      </c>
      <c r="D171" s="1">
        <v>0</v>
      </c>
      <c r="E171" s="1">
        <v>16</v>
      </c>
      <c r="F171" s="1">
        <v>4210</v>
      </c>
      <c r="G171" s="1">
        <v>350</v>
      </c>
      <c r="H171" s="1">
        <v>2.992</v>
      </c>
      <c r="I171" s="1">
        <v>1400</v>
      </c>
    </row>
    <row r="172" spans="1:9">
      <c r="A172" s="1">
        <v>18</v>
      </c>
      <c r="B172" s="1">
        <v>1905</v>
      </c>
      <c r="C172" s="1">
        <v>962</v>
      </c>
      <c r="D172" s="1">
        <v>0</v>
      </c>
      <c r="E172" s="1">
        <v>14.1</v>
      </c>
      <c r="F172" s="1">
        <v>4487</v>
      </c>
      <c r="G172" s="1">
        <v>580</v>
      </c>
      <c r="H172" s="1">
        <v>2.992</v>
      </c>
      <c r="I172" s="1">
        <v>720</v>
      </c>
    </row>
    <row r="173" spans="1:9">
      <c r="A173" s="1">
        <v>19</v>
      </c>
      <c r="B173" s="1">
        <v>967</v>
      </c>
      <c r="C173" s="1">
        <v>193</v>
      </c>
      <c r="D173" s="1">
        <v>0</v>
      </c>
      <c r="E173" s="1">
        <v>13.3</v>
      </c>
      <c r="F173" s="1">
        <v>4766</v>
      </c>
      <c r="G173" s="1">
        <v>250</v>
      </c>
      <c r="H173" s="1">
        <v>2.992</v>
      </c>
      <c r="I173" s="1">
        <v>1300</v>
      </c>
    </row>
    <row r="174" spans="1:9">
      <c r="A174" s="1">
        <v>20</v>
      </c>
      <c r="B174" s="1">
        <v>1040</v>
      </c>
      <c r="C174" s="1">
        <v>385</v>
      </c>
      <c r="D174" s="1">
        <v>0</v>
      </c>
      <c r="E174" s="1">
        <v>12.5</v>
      </c>
      <c r="F174" s="1">
        <v>4505</v>
      </c>
      <c r="G174" s="1">
        <v>250</v>
      </c>
      <c r="H174" s="1">
        <v>2.992</v>
      </c>
      <c r="I174" s="1">
        <v>1100</v>
      </c>
    </row>
    <row r="175" spans="1:9">
      <c r="A175" s="1">
        <v>21</v>
      </c>
      <c r="B175" s="1">
        <v>1585</v>
      </c>
      <c r="C175" s="1">
        <v>865</v>
      </c>
      <c r="D175" s="1">
        <v>0</v>
      </c>
      <c r="E175" s="1">
        <v>12.9</v>
      </c>
      <c r="F175" s="1">
        <v>4692</v>
      </c>
      <c r="G175" s="1">
        <v>400</v>
      </c>
      <c r="H175" s="1">
        <v>2.992</v>
      </c>
      <c r="I175" s="1">
        <v>750</v>
      </c>
    </row>
    <row r="176" spans="1:9">
      <c r="A176" s="1">
        <v>22</v>
      </c>
      <c r="B176" s="1">
        <v>1850</v>
      </c>
      <c r="C176" s="1">
        <v>575</v>
      </c>
      <c r="D176" s="1">
        <v>0</v>
      </c>
      <c r="E176" s="1">
        <v>18.7</v>
      </c>
      <c r="F176" s="1">
        <v>3924</v>
      </c>
      <c r="G176" s="1">
        <v>700</v>
      </c>
      <c r="H176" s="1">
        <v>2.992</v>
      </c>
      <c r="I176" s="1">
        <v>800</v>
      </c>
    </row>
    <row r="180" spans="1:11">
      <c r="A180" s="91" t="s">
        <v>281</v>
      </c>
      <c r="B180" s="92"/>
      <c r="C180" s="92"/>
    </row>
    <row r="181" spans="1:11">
      <c r="A181" s="92" t="s">
        <v>280</v>
      </c>
      <c r="B181" s="92"/>
      <c r="C181" s="92"/>
      <c r="D181" s="92"/>
      <c r="E181" s="92"/>
      <c r="F181" s="92"/>
      <c r="G181" s="92"/>
      <c r="H181" s="92"/>
    </row>
    <row r="182" spans="1:11">
      <c r="A182" s="1" t="s">
        <v>269</v>
      </c>
      <c r="B182" s="1" t="s">
        <v>270</v>
      </c>
      <c r="C182" s="1" t="s">
        <v>271</v>
      </c>
      <c r="D182" s="1" t="s">
        <v>272</v>
      </c>
      <c r="E182" s="1" t="s">
        <v>273</v>
      </c>
      <c r="F182" s="1" t="s">
        <v>274</v>
      </c>
      <c r="G182" s="1" t="s">
        <v>275</v>
      </c>
      <c r="H182" s="1" t="s">
        <v>276</v>
      </c>
      <c r="I182" s="1" t="s">
        <v>277</v>
      </c>
      <c r="J182" s="1" t="s">
        <v>278</v>
      </c>
      <c r="K182" s="1" t="s">
        <v>279</v>
      </c>
    </row>
    <row r="183" spans="1:11">
      <c r="A183" s="1">
        <v>3202.9</v>
      </c>
      <c r="B183" s="1">
        <v>33</v>
      </c>
      <c r="C183" s="1">
        <v>0.6</v>
      </c>
      <c r="D183" s="1">
        <v>3170</v>
      </c>
      <c r="E183" s="1">
        <v>0.02</v>
      </c>
      <c r="F183" s="1">
        <v>450</v>
      </c>
      <c r="G183" s="1">
        <v>220</v>
      </c>
      <c r="H183" s="1">
        <v>2.64</v>
      </c>
      <c r="I183" s="1">
        <v>80</v>
      </c>
      <c r="J183" s="1">
        <v>112</v>
      </c>
      <c r="K183" s="1">
        <v>3857</v>
      </c>
    </row>
    <row r="184" spans="1:11">
      <c r="A184" s="1">
        <v>8467</v>
      </c>
      <c r="B184" s="1">
        <v>29.5</v>
      </c>
      <c r="C184" s="1">
        <v>0.81</v>
      </c>
      <c r="D184" s="1">
        <v>7958</v>
      </c>
      <c r="E184" s="1">
        <v>8.0000000000000002E-3</v>
      </c>
      <c r="F184" s="1">
        <v>550</v>
      </c>
      <c r="G184" s="1">
        <v>800</v>
      </c>
      <c r="H184" s="1">
        <v>3.9580000000000002</v>
      </c>
      <c r="I184" s="1">
        <v>165</v>
      </c>
      <c r="J184" s="1">
        <v>238</v>
      </c>
      <c r="K184" s="1">
        <v>3720</v>
      </c>
    </row>
    <row r="185" spans="1:11">
      <c r="A185" s="1">
        <v>3177</v>
      </c>
      <c r="B185" s="1">
        <v>27.5</v>
      </c>
      <c r="C185" s="1">
        <v>0.81</v>
      </c>
      <c r="D185" s="1">
        <v>6617</v>
      </c>
      <c r="E185" s="1">
        <v>0.64800000000000002</v>
      </c>
      <c r="F185" s="1">
        <v>554</v>
      </c>
      <c r="G185" s="1">
        <v>450</v>
      </c>
      <c r="H185" s="1">
        <v>3.74</v>
      </c>
      <c r="I185" s="1">
        <v>162</v>
      </c>
      <c r="J185" s="1">
        <v>234</v>
      </c>
      <c r="K185" s="1">
        <v>3320</v>
      </c>
    </row>
    <row r="186" spans="1:11">
      <c r="A186" s="1">
        <v>14108</v>
      </c>
      <c r="B186" s="1">
        <v>24.6</v>
      </c>
      <c r="C186" s="1">
        <v>0.81</v>
      </c>
      <c r="D186" s="1">
        <v>6198</v>
      </c>
      <c r="E186" s="1">
        <v>0.5</v>
      </c>
      <c r="F186" s="1">
        <v>612</v>
      </c>
      <c r="G186" s="1">
        <v>520</v>
      </c>
      <c r="H186" s="1">
        <v>6.3659999999999997</v>
      </c>
      <c r="I186" s="1">
        <v>167</v>
      </c>
      <c r="J186" s="1">
        <v>230</v>
      </c>
      <c r="K186" s="1">
        <v>3174</v>
      </c>
    </row>
    <row r="187" spans="1:11">
      <c r="A187" s="1">
        <v>2767.4</v>
      </c>
      <c r="B187" s="1">
        <v>28</v>
      </c>
      <c r="C187" s="1">
        <v>0.81</v>
      </c>
      <c r="D187" s="1">
        <v>8323</v>
      </c>
      <c r="E187" s="1">
        <v>0.95699999999999996</v>
      </c>
      <c r="F187" s="1">
        <v>512</v>
      </c>
      <c r="G187" s="1">
        <v>265</v>
      </c>
      <c r="H187" s="1">
        <v>3.5</v>
      </c>
      <c r="I187" s="1">
        <v>160</v>
      </c>
      <c r="J187" s="1">
        <v>236</v>
      </c>
      <c r="K187" s="1">
        <v>2734</v>
      </c>
    </row>
    <row r="188" spans="1:11">
      <c r="A188" s="1">
        <v>3811</v>
      </c>
      <c r="B188" s="1">
        <v>51</v>
      </c>
      <c r="C188" s="1">
        <v>0.65</v>
      </c>
      <c r="D188" s="1">
        <v>13125</v>
      </c>
      <c r="E188" s="1">
        <v>2.5999999999999999E-2</v>
      </c>
      <c r="F188" s="1">
        <v>5327</v>
      </c>
      <c r="G188" s="1">
        <v>2000</v>
      </c>
      <c r="H188" s="1">
        <v>6.375</v>
      </c>
      <c r="I188" s="1">
        <v>136</v>
      </c>
      <c r="J188" s="1">
        <v>292</v>
      </c>
      <c r="K188" s="1">
        <v>3375</v>
      </c>
    </row>
    <row r="189" spans="1:11">
      <c r="A189" s="1">
        <v>8000</v>
      </c>
      <c r="B189" s="1">
        <v>48.6</v>
      </c>
      <c r="C189" s="1">
        <v>0.67</v>
      </c>
      <c r="D189" s="1">
        <v>12795</v>
      </c>
      <c r="E189" s="1">
        <v>2.5000000000000001E-2</v>
      </c>
      <c r="F189" s="1">
        <v>5408</v>
      </c>
      <c r="G189" s="1">
        <v>2400</v>
      </c>
      <c r="H189" s="1">
        <v>6.375</v>
      </c>
      <c r="I189" s="1">
        <v>133</v>
      </c>
      <c r="J189" s="1">
        <v>290</v>
      </c>
      <c r="K189" s="1">
        <v>4021</v>
      </c>
    </row>
    <row r="190" spans="1:11">
      <c r="A190" s="1">
        <v>10546</v>
      </c>
      <c r="B190" s="1">
        <v>11.2</v>
      </c>
      <c r="C190" s="1">
        <v>0.65</v>
      </c>
      <c r="D190" s="1">
        <v>7100</v>
      </c>
      <c r="E190" s="1">
        <v>0.2</v>
      </c>
      <c r="F190" s="1">
        <v>60</v>
      </c>
      <c r="G190" s="1">
        <v>80</v>
      </c>
      <c r="H190" s="1">
        <v>5.82</v>
      </c>
      <c r="I190" s="1">
        <v>157</v>
      </c>
      <c r="J190" s="1">
        <v>182</v>
      </c>
      <c r="K190" s="1">
        <v>2900</v>
      </c>
    </row>
    <row r="191" spans="1:11">
      <c r="A191" s="1">
        <v>1060</v>
      </c>
      <c r="B191" s="1">
        <v>32.1</v>
      </c>
      <c r="C191" s="1">
        <v>1.02</v>
      </c>
      <c r="D191" s="1">
        <v>5524</v>
      </c>
      <c r="E191" s="1">
        <v>0</v>
      </c>
      <c r="F191" s="1">
        <v>437</v>
      </c>
      <c r="G191" s="1">
        <v>186</v>
      </c>
      <c r="H191" s="1">
        <v>2.992</v>
      </c>
      <c r="I191" s="1">
        <v>99</v>
      </c>
      <c r="J191" s="1">
        <v>202</v>
      </c>
      <c r="K191" s="1">
        <v>2224</v>
      </c>
    </row>
    <row r="192" spans="1:11">
      <c r="A192" s="1">
        <v>1713</v>
      </c>
      <c r="B192" s="1">
        <v>32.799999999999997</v>
      </c>
      <c r="C192" s="1">
        <v>1</v>
      </c>
      <c r="D192" s="1">
        <v>6693</v>
      </c>
      <c r="E192" s="1">
        <v>0.01</v>
      </c>
      <c r="F192" s="1">
        <v>592</v>
      </c>
      <c r="G192" s="1">
        <v>247</v>
      </c>
      <c r="H192" s="1">
        <v>2.992</v>
      </c>
      <c r="I192" s="1">
        <v>118</v>
      </c>
      <c r="J192" s="1">
        <v>204</v>
      </c>
      <c r="K192" s="1">
        <v>2379</v>
      </c>
    </row>
    <row r="193" spans="1:11">
      <c r="A193" s="1">
        <v>1306</v>
      </c>
      <c r="B193" s="1">
        <v>32</v>
      </c>
      <c r="C193" s="1">
        <v>1.03</v>
      </c>
      <c r="D193" s="1">
        <v>5933</v>
      </c>
      <c r="E193" s="1">
        <v>0</v>
      </c>
      <c r="F193" s="1">
        <v>341</v>
      </c>
      <c r="G193" s="1">
        <v>203</v>
      </c>
      <c r="H193" s="1">
        <v>2.992</v>
      </c>
      <c r="I193" s="1">
        <v>111</v>
      </c>
      <c r="J193" s="1">
        <v>202</v>
      </c>
      <c r="K193" s="1">
        <v>2089</v>
      </c>
    </row>
  </sheetData>
  <mergeCells count="58">
    <mergeCell ref="A152:C152"/>
    <mergeCell ref="A153:G153"/>
    <mergeCell ref="A181:H181"/>
    <mergeCell ref="A180:C180"/>
    <mergeCell ref="A42:K42"/>
    <mergeCell ref="D84:D85"/>
    <mergeCell ref="E84:E85"/>
    <mergeCell ref="F84:F85"/>
    <mergeCell ref="G84:G85"/>
    <mergeCell ref="H84:I84"/>
    <mergeCell ref="A98:G98"/>
    <mergeCell ref="A99:A100"/>
    <mergeCell ref="B99:B100"/>
    <mergeCell ref="C99:C100"/>
    <mergeCell ref="D99:D100"/>
    <mergeCell ref="E99:E100"/>
    <mergeCell ref="A1:E1"/>
    <mergeCell ref="A2:O2"/>
    <mergeCell ref="A36:O36"/>
    <mergeCell ref="H3:I3"/>
    <mergeCell ref="J3:M3"/>
    <mergeCell ref="N3:N4"/>
    <mergeCell ref="O3:O4"/>
    <mergeCell ref="G3:G4"/>
    <mergeCell ref="F3:F4"/>
    <mergeCell ref="E3:E4"/>
    <mergeCell ref="D3:D4"/>
    <mergeCell ref="C3:C4"/>
    <mergeCell ref="A3:A4"/>
    <mergeCell ref="B3:B4"/>
    <mergeCell ref="A41:E41"/>
    <mergeCell ref="N86:O86"/>
    <mergeCell ref="A76:O76"/>
    <mergeCell ref="C43:D43"/>
    <mergeCell ref="G43:K43"/>
    <mergeCell ref="A43:A44"/>
    <mergeCell ref="B43:B44"/>
    <mergeCell ref="E43:E44"/>
    <mergeCell ref="F43:F44"/>
    <mergeCell ref="J84:K84"/>
    <mergeCell ref="L84:M84"/>
    <mergeCell ref="A82:E82"/>
    <mergeCell ref="A83:O83"/>
    <mergeCell ref="A84:A85"/>
    <mergeCell ref="B84:B85"/>
    <mergeCell ref="C84:C85"/>
    <mergeCell ref="N84:O85"/>
    <mergeCell ref="N87:O87"/>
    <mergeCell ref="N88:O88"/>
    <mergeCell ref="N89:O89"/>
    <mergeCell ref="A97:F97"/>
    <mergeCell ref="N90:O90"/>
    <mergeCell ref="N91:O91"/>
    <mergeCell ref="F99:F100"/>
    <mergeCell ref="G99:G100"/>
    <mergeCell ref="H99:I99"/>
    <mergeCell ref="J99:L99"/>
    <mergeCell ref="M99:O99"/>
  </mergeCells>
  <hyperlinks>
    <hyperlink ref="A1" r:id="rId1" xr:uid="{816579B6-F9C6-4D02-8E31-22B93C3C099C}"/>
    <hyperlink ref="A41" r:id="rId2" xr:uid="{8573C3AD-5C05-4B0F-B895-D014291839C7}"/>
    <hyperlink ref="A82" r:id="rId3" xr:uid="{7DF77D7F-8650-4A30-B241-31768760D6A3}"/>
    <hyperlink ref="A97" r:id="rId4" xr:uid="{463AEC75-2C28-4519-91F8-0BA4A631C25C}"/>
    <hyperlink ref="A152" r:id="rId5" xr:uid="{1C5263DB-BED5-4BF5-899D-62B7E209F2C6}"/>
    <hyperlink ref="A180" r:id="rId6" xr:uid="{50622BEF-306D-40B0-BDAA-3DEE4203A676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3F5-4147-4798-B958-A025D36A8505}">
  <dimension ref="A1:R154"/>
  <sheetViews>
    <sheetView tabSelected="1" topLeftCell="I1" zoomScaleNormal="100" workbookViewId="0">
      <pane ySplit="1" topLeftCell="A125" activePane="bottomLeft" state="frozen"/>
      <selection activeCell="I1" sqref="I1"/>
      <selection pane="bottomLeft" activeCell="AE137" sqref="AE137:AZ137"/>
    </sheetView>
  </sheetViews>
  <sheetFormatPr defaultRowHeight="14.4"/>
  <cols>
    <col min="1" max="1" width="8.88671875" style="1"/>
    <col min="2" max="2" width="9.5546875" style="1" customWidth="1"/>
    <col min="3" max="4" width="14.21875" style="1" bestFit="1" customWidth="1"/>
    <col min="5" max="5" width="15.88671875" style="1" customWidth="1"/>
    <col min="6" max="6" width="23.44140625" style="1" customWidth="1"/>
    <col min="7" max="7" width="25" style="1" bestFit="1" customWidth="1"/>
    <col min="8" max="8" width="11.21875" style="1" bestFit="1" customWidth="1"/>
    <col min="9" max="9" width="15.109375" style="1" bestFit="1" customWidth="1"/>
    <col min="10" max="10" width="17.44140625" style="1" hidden="1" customWidth="1"/>
    <col min="11" max="11" width="15.5546875" style="1" hidden="1" customWidth="1"/>
    <col min="12" max="12" width="9.44140625" style="1" hidden="1" customWidth="1"/>
    <col min="13" max="13" width="32.6640625" style="1" customWidth="1"/>
    <col min="14" max="15" width="28.5546875" style="1" bestFit="1" customWidth="1"/>
    <col min="16" max="16" width="14.44140625" style="1" customWidth="1"/>
    <col min="17" max="17" width="27.21875" style="1" customWidth="1"/>
    <col min="18" max="18" width="9.33203125" style="1" bestFit="1" customWidth="1"/>
    <col min="19" max="19" width="8.88671875" style="1"/>
    <col min="20" max="20" width="15.5546875" style="1" customWidth="1"/>
    <col min="21" max="16384" width="8.88671875" style="1"/>
  </cols>
  <sheetData>
    <row r="1" spans="1:18" ht="70.8" customHeight="1">
      <c r="A1" s="92" t="s">
        <v>182</v>
      </c>
      <c r="B1" s="114" t="s">
        <v>288</v>
      </c>
      <c r="C1" s="92" t="s">
        <v>184</v>
      </c>
      <c r="D1" s="92" t="s">
        <v>246</v>
      </c>
      <c r="E1" s="92" t="s">
        <v>186</v>
      </c>
      <c r="F1" s="92" t="s">
        <v>244</v>
      </c>
      <c r="G1" s="92" t="s">
        <v>189</v>
      </c>
      <c r="H1" s="92" t="s">
        <v>282</v>
      </c>
      <c r="I1" s="92"/>
      <c r="J1" s="92" t="s">
        <v>193</v>
      </c>
      <c r="K1" s="92"/>
      <c r="L1" s="92"/>
      <c r="M1" s="92"/>
      <c r="N1" s="114" t="s">
        <v>199</v>
      </c>
      <c r="O1" s="92" t="s">
        <v>285</v>
      </c>
      <c r="P1" s="114" t="s">
        <v>286</v>
      </c>
      <c r="Q1" s="114" t="s">
        <v>287</v>
      </c>
      <c r="R1" s="92"/>
    </row>
    <row r="2" spans="1:18">
      <c r="A2" s="92"/>
      <c r="B2" s="92"/>
      <c r="C2" s="92"/>
      <c r="D2" s="92"/>
      <c r="E2" s="92"/>
      <c r="F2" s="92"/>
      <c r="G2" s="92"/>
      <c r="H2" s="1" t="s">
        <v>191</v>
      </c>
      <c r="I2" s="1" t="s">
        <v>192</v>
      </c>
      <c r="J2" s="1" t="s">
        <v>283</v>
      </c>
      <c r="K2" s="1" t="s">
        <v>284</v>
      </c>
      <c r="L2" s="1" t="s">
        <v>196</v>
      </c>
      <c r="M2" s="1" t="s">
        <v>197</v>
      </c>
      <c r="N2" s="92"/>
      <c r="O2" s="92"/>
      <c r="P2" s="92"/>
      <c r="Q2" s="1" t="s">
        <v>203</v>
      </c>
      <c r="R2" s="1" t="s">
        <v>204</v>
      </c>
    </row>
    <row r="3" spans="1:18">
      <c r="A3" s="1">
        <v>1</v>
      </c>
      <c r="B3" s="1">
        <v>10826.771999999999</v>
      </c>
      <c r="C3" s="1">
        <v>8.3000000000000007</v>
      </c>
      <c r="D3" s="1">
        <v>145.41762199999999</v>
      </c>
      <c r="E3" s="1">
        <v>0.3</v>
      </c>
      <c r="F3" s="1">
        <v>522.07000000000005</v>
      </c>
      <c r="G3" s="1">
        <v>5</v>
      </c>
      <c r="H3" s="1">
        <v>117.5</v>
      </c>
      <c r="I3" s="1">
        <v>224.6</v>
      </c>
      <c r="J3" s="1">
        <v>796.50480000000005</v>
      </c>
      <c r="K3" s="1">
        <v>145.41769969999999</v>
      </c>
      <c r="L3" s="1">
        <v>1.153</v>
      </c>
      <c r="M3" s="1">
        <v>77.2</v>
      </c>
      <c r="N3" s="1">
        <v>1.7050000000000001</v>
      </c>
      <c r="O3" s="1">
        <v>223.30580999999998</v>
      </c>
      <c r="P3" s="1">
        <v>4759.11618</v>
      </c>
      <c r="Q3" s="81">
        <v>4535.8103700000001</v>
      </c>
      <c r="R3" s="1">
        <v>4330.99485</v>
      </c>
    </row>
    <row r="4" spans="1:18">
      <c r="A4" s="1">
        <v>2</v>
      </c>
      <c r="B4" s="1">
        <v>10826.771999999999</v>
      </c>
      <c r="C4" s="1">
        <v>8.3000000000000007</v>
      </c>
      <c r="D4" s="1">
        <v>145.41762199999999</v>
      </c>
      <c r="E4" s="1">
        <v>0.15</v>
      </c>
      <c r="F4" s="1">
        <v>930.92</v>
      </c>
      <c r="G4" s="1">
        <v>5</v>
      </c>
      <c r="H4" s="1">
        <v>134.60000000000002</v>
      </c>
      <c r="I4" s="1">
        <v>228.20000000000002</v>
      </c>
      <c r="J4" s="1">
        <v>796.50480000000005</v>
      </c>
      <c r="K4" s="1">
        <v>145.41769969999999</v>
      </c>
      <c r="L4" s="1">
        <v>1.153</v>
      </c>
      <c r="M4" s="1">
        <v>77.2</v>
      </c>
      <c r="N4" s="1">
        <v>1.7050000000000001</v>
      </c>
      <c r="O4" s="1">
        <v>209.08250999999998</v>
      </c>
      <c r="P4" s="1">
        <v>4763.3831700000001</v>
      </c>
      <c r="Q4" s="81">
        <v>4554.3006599999999</v>
      </c>
      <c r="R4" s="1">
        <v>4313.9268899999997</v>
      </c>
    </row>
    <row r="5" spans="1:18">
      <c r="A5" s="1">
        <v>3</v>
      </c>
      <c r="B5" s="1">
        <v>10498.688</v>
      </c>
      <c r="C5" s="1">
        <v>9</v>
      </c>
      <c r="D5" s="1">
        <v>128.573882</v>
      </c>
      <c r="E5" s="1">
        <v>0.2</v>
      </c>
      <c r="F5" s="1">
        <v>44.03</v>
      </c>
      <c r="G5" s="1">
        <v>5</v>
      </c>
      <c r="H5" s="1">
        <v>68</v>
      </c>
      <c r="I5" s="1">
        <v>194</v>
      </c>
      <c r="J5" s="1">
        <v>967.18439999999998</v>
      </c>
      <c r="K5" s="1">
        <v>128.57395069999998</v>
      </c>
      <c r="L5" s="1">
        <v>1.1397999999999999</v>
      </c>
      <c r="M5" s="1">
        <v>49.2</v>
      </c>
      <c r="N5" s="1">
        <v>1.5669999999999999</v>
      </c>
      <c r="O5" s="1">
        <v>99.563100000000006</v>
      </c>
      <c r="P5" s="1">
        <v>4164.5822399999997</v>
      </c>
      <c r="Q5" s="81">
        <v>4065.0191400000003</v>
      </c>
      <c r="R5" s="1">
        <v>4245.6550500000003</v>
      </c>
    </row>
    <row r="6" spans="1:18">
      <c r="A6" s="1">
        <v>4</v>
      </c>
      <c r="B6" s="1">
        <v>10498.688</v>
      </c>
      <c r="C6" s="1">
        <v>9</v>
      </c>
      <c r="D6" s="1">
        <v>128.573882</v>
      </c>
      <c r="E6" s="1">
        <v>0.2</v>
      </c>
      <c r="F6" s="1">
        <v>924.63</v>
      </c>
      <c r="G6" s="1">
        <v>5</v>
      </c>
      <c r="H6" s="1">
        <v>89.6</v>
      </c>
      <c r="I6" s="1">
        <v>195.8</v>
      </c>
      <c r="J6" s="1">
        <v>967.18439999999998</v>
      </c>
      <c r="K6" s="1">
        <v>128.57395069999998</v>
      </c>
      <c r="L6" s="1">
        <v>1.1397999999999999</v>
      </c>
      <c r="M6" s="1">
        <v>49.2</v>
      </c>
      <c r="N6" s="1">
        <v>1.5669999999999999</v>
      </c>
      <c r="O6" s="1">
        <v>164.99027999999998</v>
      </c>
      <c r="P6" s="1">
        <v>4473.2278500000002</v>
      </c>
      <c r="Q6" s="81">
        <v>4308.2375699999993</v>
      </c>
      <c r="R6" s="1">
        <v>4187.3395199999995</v>
      </c>
    </row>
    <row r="7" spans="1:18">
      <c r="A7" s="1">
        <v>5</v>
      </c>
      <c r="B7" s="1">
        <v>10170.603999999999</v>
      </c>
      <c r="C7" s="1">
        <v>11.8</v>
      </c>
      <c r="D7" s="1">
        <v>167.87594200000001</v>
      </c>
      <c r="E7" s="1">
        <v>0.5</v>
      </c>
      <c r="F7" s="1">
        <v>144.66999999999999</v>
      </c>
      <c r="G7" s="1">
        <v>5</v>
      </c>
      <c r="H7" s="1">
        <v>80.599999999999994</v>
      </c>
      <c r="I7" s="1">
        <v>190.4</v>
      </c>
      <c r="J7" s="1">
        <v>1763.6892</v>
      </c>
      <c r="K7" s="1">
        <v>167.87603169999997</v>
      </c>
      <c r="L7" s="1">
        <v>1.1404000000000001</v>
      </c>
      <c r="M7" s="1">
        <v>35.299999999999997</v>
      </c>
      <c r="N7" s="1">
        <v>0.93799999999999994</v>
      </c>
      <c r="O7" s="1">
        <v>220.46115</v>
      </c>
      <c r="P7" s="1">
        <v>4567.1016300000001</v>
      </c>
      <c r="Q7" s="81">
        <v>4346.64048</v>
      </c>
      <c r="R7" s="1">
        <v>3958.3443900000002</v>
      </c>
    </row>
    <row r="8" spans="1:18">
      <c r="A8" s="1">
        <v>6</v>
      </c>
      <c r="B8" s="1">
        <v>10170.603999999999</v>
      </c>
      <c r="C8" s="1">
        <v>11.8</v>
      </c>
      <c r="D8" s="1">
        <v>167.87594200000001</v>
      </c>
      <c r="E8" s="1">
        <v>0.1</v>
      </c>
      <c r="F8" s="1">
        <v>836.57</v>
      </c>
      <c r="G8" s="1">
        <v>5</v>
      </c>
      <c r="H8" s="1">
        <v>84.2</v>
      </c>
      <c r="I8" s="1">
        <v>192.20000000000002</v>
      </c>
      <c r="J8" s="1">
        <v>1763.6892</v>
      </c>
      <c r="K8" s="1">
        <v>167.87603169999997</v>
      </c>
      <c r="L8" s="1">
        <v>1.1404000000000001</v>
      </c>
      <c r="M8" s="1">
        <v>35.299999999999997</v>
      </c>
      <c r="N8" s="1">
        <v>0.93799999999999994</v>
      </c>
      <c r="O8" s="1">
        <v>524.83976999999993</v>
      </c>
      <c r="P8" s="1">
        <v>4476.07251</v>
      </c>
      <c r="Q8" s="81">
        <v>3951.2327400000004</v>
      </c>
      <c r="R8" s="1">
        <v>3959.7667199999996</v>
      </c>
    </row>
    <row r="9" spans="1:18">
      <c r="A9" s="1">
        <v>7</v>
      </c>
      <c r="B9" s="1">
        <v>10170.603999999999</v>
      </c>
      <c r="C9" s="1">
        <v>12.5</v>
      </c>
      <c r="D9" s="1">
        <v>210.54675</v>
      </c>
      <c r="E9" s="1">
        <v>0.1</v>
      </c>
      <c r="F9" s="1">
        <v>761.09</v>
      </c>
      <c r="G9" s="1">
        <v>5</v>
      </c>
      <c r="H9" s="1">
        <v>104</v>
      </c>
      <c r="I9" s="1">
        <v>222.8</v>
      </c>
      <c r="J9" s="1">
        <v>2233.0581000000002</v>
      </c>
      <c r="K9" s="1">
        <v>210.54686249999997</v>
      </c>
      <c r="L9" s="1">
        <v>1.1400999999999999</v>
      </c>
      <c r="M9" s="1">
        <v>23.3</v>
      </c>
      <c r="N9" s="1">
        <v>1.268</v>
      </c>
      <c r="O9" s="1">
        <v>570.35433</v>
      </c>
      <c r="P9" s="1">
        <v>4521.5870699999996</v>
      </c>
      <c r="Q9" s="81">
        <v>3951.2327400000004</v>
      </c>
      <c r="R9" s="1">
        <v>3986.79099</v>
      </c>
    </row>
    <row r="10" spans="1:18">
      <c r="A10" s="1">
        <v>8</v>
      </c>
      <c r="B10" s="1">
        <v>10170.603999999999</v>
      </c>
      <c r="C10" s="1">
        <v>12.5</v>
      </c>
      <c r="D10" s="1">
        <v>210.54675</v>
      </c>
      <c r="E10" s="1">
        <v>0.1</v>
      </c>
      <c r="F10" s="1">
        <v>1100.75</v>
      </c>
      <c r="G10" s="1">
        <v>5</v>
      </c>
      <c r="H10" s="1">
        <v>136.4</v>
      </c>
      <c r="I10" s="1">
        <v>226.4</v>
      </c>
      <c r="J10" s="1">
        <v>2233.0581000000002</v>
      </c>
      <c r="K10" s="1">
        <v>210.54686249999997</v>
      </c>
      <c r="L10" s="1">
        <v>1.1400999999999999</v>
      </c>
      <c r="M10" s="1">
        <v>23.3</v>
      </c>
      <c r="N10" s="1">
        <v>1.268</v>
      </c>
      <c r="O10" s="1">
        <v>590.26694999999995</v>
      </c>
      <c r="P10" s="1">
        <v>4554.3006599999999</v>
      </c>
      <c r="Q10" s="81">
        <v>3964.0337099999997</v>
      </c>
      <c r="R10" s="1">
        <v>3944.1210900000001</v>
      </c>
    </row>
    <row r="11" spans="1:18">
      <c r="A11" s="1">
        <v>9</v>
      </c>
      <c r="B11" s="1">
        <v>7647.6380399999998</v>
      </c>
      <c r="C11" s="1">
        <v>16.7</v>
      </c>
      <c r="D11" s="1">
        <v>509.80386399999998</v>
      </c>
      <c r="E11" s="1">
        <v>0</v>
      </c>
      <c r="F11" s="1">
        <v>5222.5869999999995</v>
      </c>
      <c r="G11" s="1">
        <v>5</v>
      </c>
      <c r="H11" s="1">
        <v>138.19999999999999</v>
      </c>
      <c r="I11" s="1">
        <v>188.6</v>
      </c>
      <c r="J11" s="1">
        <v>2432.1842999999999</v>
      </c>
      <c r="K11" s="1">
        <v>509.80413639999995</v>
      </c>
      <c r="L11" s="1">
        <v>1.2974000000000001</v>
      </c>
      <c r="M11" s="1">
        <v>4.03</v>
      </c>
      <c r="N11" s="1">
        <v>0.70799999999999996</v>
      </c>
      <c r="O11" s="1">
        <v>605.91258000000005</v>
      </c>
      <c r="P11" s="1">
        <v>3062.2764900000002</v>
      </c>
      <c r="Q11" s="81">
        <v>2456.36391</v>
      </c>
      <c r="R11" s="1">
        <v>2460.6309000000001</v>
      </c>
    </row>
    <row r="12" spans="1:18">
      <c r="A12" s="1">
        <v>10</v>
      </c>
      <c r="B12" s="1">
        <v>7647.6380399999998</v>
      </c>
      <c r="C12" s="1">
        <v>17.2</v>
      </c>
      <c r="D12" s="1">
        <v>509.80386399999998</v>
      </c>
      <c r="E12" s="1">
        <v>0</v>
      </c>
      <c r="F12" s="1">
        <v>4128.1269999999995</v>
      </c>
      <c r="G12" s="1">
        <v>5</v>
      </c>
      <c r="H12" s="1">
        <v>124.88000000000001</v>
      </c>
      <c r="I12" s="1">
        <v>188.6</v>
      </c>
      <c r="J12" s="1">
        <v>2432.1842999999999</v>
      </c>
      <c r="K12" s="1">
        <v>509.80413639999995</v>
      </c>
      <c r="L12" s="1">
        <v>1.2974000000000001</v>
      </c>
      <c r="M12" s="1">
        <v>4.03</v>
      </c>
      <c r="N12" s="1">
        <v>0.70799999999999996</v>
      </c>
      <c r="O12" s="1">
        <v>770.90286000000003</v>
      </c>
      <c r="P12" s="1">
        <v>3328.2521999999999</v>
      </c>
      <c r="Q12" s="81">
        <v>2557.3493400000002</v>
      </c>
      <c r="R12" s="1">
        <v>2560.194</v>
      </c>
    </row>
    <row r="13" spans="1:18">
      <c r="A13" s="1">
        <v>11</v>
      </c>
      <c r="B13" s="1">
        <v>7578.7403999999997</v>
      </c>
      <c r="C13" s="1">
        <v>19.2</v>
      </c>
      <c r="D13" s="1">
        <v>509.80386399999998</v>
      </c>
      <c r="E13" s="1">
        <v>0</v>
      </c>
      <c r="F13" s="1">
        <v>3834.384</v>
      </c>
      <c r="G13" s="86">
        <v>2.875</v>
      </c>
      <c r="H13" s="1">
        <v>118.94</v>
      </c>
      <c r="I13" s="1">
        <v>186.8</v>
      </c>
      <c r="J13" s="1">
        <v>2432.1842999999999</v>
      </c>
      <c r="K13" s="1">
        <v>509.80413639999995</v>
      </c>
      <c r="L13" s="1">
        <v>1.2974000000000001</v>
      </c>
      <c r="M13" s="1">
        <v>4.03</v>
      </c>
      <c r="N13" s="1">
        <v>0.70799999999999996</v>
      </c>
      <c r="O13" s="1">
        <v>814.99509</v>
      </c>
      <c r="P13" s="1">
        <v>3444.8832600000001</v>
      </c>
      <c r="Q13" s="81">
        <v>2629.8881700000002</v>
      </c>
      <c r="R13" s="1">
        <v>2716.6502999999998</v>
      </c>
    </row>
    <row r="14" spans="1:18">
      <c r="A14" s="1">
        <v>12</v>
      </c>
      <c r="B14" s="1">
        <v>7578.7403999999997</v>
      </c>
      <c r="C14" s="1">
        <v>19.2</v>
      </c>
      <c r="D14" s="1">
        <v>509.80386399999998</v>
      </c>
      <c r="E14" s="1">
        <v>0</v>
      </c>
      <c r="F14" s="1">
        <v>4226.88</v>
      </c>
      <c r="G14" s="86">
        <v>2.875</v>
      </c>
      <c r="H14" s="1">
        <v>132.80000000000001</v>
      </c>
      <c r="I14" s="1">
        <v>187.88</v>
      </c>
      <c r="J14" s="1">
        <v>2432.1842999999999</v>
      </c>
      <c r="K14" s="1">
        <v>509.80413639999995</v>
      </c>
      <c r="L14" s="1">
        <v>1.2974000000000001</v>
      </c>
      <c r="M14" s="1">
        <v>4.03</v>
      </c>
      <c r="N14" s="1">
        <v>0.70799999999999996</v>
      </c>
      <c r="O14" s="1">
        <v>563.24268000000006</v>
      </c>
      <c r="P14" s="1">
        <v>3294.1162799999997</v>
      </c>
      <c r="Q14" s="81">
        <v>2730.8735999999999</v>
      </c>
      <c r="R14" s="1">
        <v>2673.9803999999999</v>
      </c>
    </row>
    <row r="15" spans="1:18">
      <c r="A15" s="1">
        <v>13</v>
      </c>
      <c r="B15" s="1">
        <v>7578.7403999999997</v>
      </c>
      <c r="C15" s="1">
        <v>19.2</v>
      </c>
      <c r="D15" s="1">
        <v>509.80386399999998</v>
      </c>
      <c r="E15" s="1">
        <v>0</v>
      </c>
      <c r="F15" s="84">
        <v>6868.68</v>
      </c>
      <c r="G15" s="86">
        <v>2.875</v>
      </c>
      <c r="H15" s="1">
        <v>138.92000000000002</v>
      </c>
      <c r="I15" s="1">
        <v>187.88</v>
      </c>
      <c r="J15" s="1">
        <v>2432.1842999999999</v>
      </c>
      <c r="K15" s="1">
        <v>509.80413639999995</v>
      </c>
      <c r="L15" s="1">
        <v>1.2974000000000001</v>
      </c>
      <c r="M15" s="1">
        <v>4.03</v>
      </c>
      <c r="N15" s="1">
        <v>0.70799999999999996</v>
      </c>
      <c r="O15" s="1">
        <v>429.54365999999999</v>
      </c>
      <c r="P15" s="1">
        <v>3250.02405</v>
      </c>
      <c r="Q15" s="81">
        <v>2820.4803900000002</v>
      </c>
      <c r="R15" s="1">
        <v>3129.1260000000002</v>
      </c>
    </row>
    <row r="16" spans="1:18">
      <c r="A16" s="1">
        <v>14</v>
      </c>
      <c r="B16" s="1">
        <v>8759.8428000000004</v>
      </c>
      <c r="C16" s="1">
        <v>25</v>
      </c>
      <c r="D16" s="1">
        <v>381.79144000000002</v>
      </c>
      <c r="E16" s="1">
        <v>0</v>
      </c>
      <c r="F16" s="1">
        <v>255.37400000000002</v>
      </c>
      <c r="G16" s="86">
        <v>2.875</v>
      </c>
      <c r="H16" s="1">
        <v>104</v>
      </c>
      <c r="I16" s="1">
        <v>198.5</v>
      </c>
      <c r="J16" s="1">
        <v>1365.4367999999999</v>
      </c>
      <c r="K16" s="1">
        <v>381.79164399999996</v>
      </c>
      <c r="L16" s="1">
        <v>1.2601</v>
      </c>
      <c r="M16" s="1">
        <v>2.0699999999999998</v>
      </c>
      <c r="N16" s="1">
        <v>0.57099999999999995</v>
      </c>
      <c r="O16" s="1">
        <v>113.7864</v>
      </c>
      <c r="P16" s="1">
        <v>2762.1648599999999</v>
      </c>
      <c r="Q16" s="81">
        <v>2648.3784599999999</v>
      </c>
      <c r="R16" s="1">
        <v>2703.84933</v>
      </c>
    </row>
    <row r="17" spans="1:18">
      <c r="A17" s="1">
        <v>15</v>
      </c>
      <c r="B17" s="1">
        <v>8759.8428000000004</v>
      </c>
      <c r="C17" s="1">
        <v>25</v>
      </c>
      <c r="D17" s="1">
        <v>381.79144000000002</v>
      </c>
      <c r="E17" s="1">
        <v>0</v>
      </c>
      <c r="F17" s="1">
        <v>353.49800000000005</v>
      </c>
      <c r="G17" s="86">
        <v>2.875</v>
      </c>
      <c r="H17" s="1">
        <v>104</v>
      </c>
      <c r="I17" s="1">
        <v>198.5</v>
      </c>
      <c r="J17" s="1">
        <v>1365.4367999999999</v>
      </c>
      <c r="K17" s="1">
        <v>381.79164399999996</v>
      </c>
      <c r="L17" s="1">
        <v>1.2601</v>
      </c>
      <c r="M17" s="1">
        <v>2.0699999999999998</v>
      </c>
      <c r="N17" s="1">
        <v>0.57099999999999995</v>
      </c>
      <c r="O17" s="1">
        <v>113.7864</v>
      </c>
      <c r="P17" s="1">
        <v>2804.8347599999997</v>
      </c>
      <c r="Q17" s="81">
        <v>2691.0483599999998</v>
      </c>
      <c r="R17" s="1">
        <v>2682.5143800000001</v>
      </c>
    </row>
    <row r="18" spans="1:18">
      <c r="A18" s="1">
        <v>16</v>
      </c>
      <c r="B18" s="1">
        <v>7647.6380399999998</v>
      </c>
      <c r="C18" s="1">
        <v>31.3</v>
      </c>
      <c r="D18" s="1">
        <v>915.73799799999995</v>
      </c>
      <c r="E18" s="1">
        <v>0</v>
      </c>
      <c r="F18" s="1">
        <v>534.65</v>
      </c>
      <c r="G18" s="86">
        <v>3.5</v>
      </c>
      <c r="H18" s="1">
        <v>104</v>
      </c>
      <c r="I18" s="1">
        <v>185</v>
      </c>
      <c r="J18" s="1">
        <v>3754.9512</v>
      </c>
      <c r="K18" s="1">
        <v>915.73848729999986</v>
      </c>
      <c r="L18" s="1">
        <v>1.4437</v>
      </c>
      <c r="M18" s="1">
        <v>0.73</v>
      </c>
      <c r="N18" s="1">
        <v>0.92</v>
      </c>
      <c r="O18" s="1">
        <v>1587.3202799999999</v>
      </c>
      <c r="P18" s="1">
        <v>3850.2473099999997</v>
      </c>
      <c r="Q18" s="81">
        <v>2262.9270299999998</v>
      </c>
      <c r="R18" s="1">
        <v>2365.3347900000003</v>
      </c>
    </row>
    <row r="19" spans="1:18">
      <c r="A19" s="1">
        <v>17</v>
      </c>
      <c r="B19" s="1">
        <v>7647.6380399999998</v>
      </c>
      <c r="C19" s="1">
        <v>31.3</v>
      </c>
      <c r="D19" s="1">
        <v>897.2098840000001</v>
      </c>
      <c r="E19" s="1">
        <v>0</v>
      </c>
      <c r="F19" s="1">
        <v>2654.38</v>
      </c>
      <c r="G19" s="86">
        <v>3.5</v>
      </c>
      <c r="H19" s="1">
        <v>104</v>
      </c>
      <c r="I19" s="1">
        <v>185</v>
      </c>
      <c r="J19" s="1">
        <v>3754.9512</v>
      </c>
      <c r="K19" s="1">
        <v>915.73848729999986</v>
      </c>
      <c r="L19" s="1">
        <v>1.4437</v>
      </c>
      <c r="M19" s="1">
        <v>0.73</v>
      </c>
      <c r="N19" s="1">
        <v>0.92</v>
      </c>
      <c r="O19" s="1">
        <v>1322.7669000000001</v>
      </c>
      <c r="P19" s="1">
        <v>3555.8249999999998</v>
      </c>
      <c r="Q19" s="81">
        <v>2233.0581000000002</v>
      </c>
      <c r="R19" s="1">
        <v>2332.6212</v>
      </c>
    </row>
    <row r="20" spans="1:18">
      <c r="A20" s="1">
        <v>18</v>
      </c>
      <c r="B20" s="1">
        <v>7647.6380399999998</v>
      </c>
      <c r="C20" s="1">
        <v>32.200000000000003</v>
      </c>
      <c r="D20" s="1">
        <v>853.97761800000001</v>
      </c>
      <c r="E20" s="1">
        <v>0</v>
      </c>
      <c r="F20" s="1">
        <v>2616.64</v>
      </c>
      <c r="G20" s="86">
        <v>2.875</v>
      </c>
      <c r="H20" s="1">
        <v>107.60000000000001</v>
      </c>
      <c r="I20" s="1">
        <v>192.20000000000002</v>
      </c>
      <c r="J20" s="1">
        <v>3456.2619</v>
      </c>
      <c r="K20" s="1">
        <v>853.97807429999989</v>
      </c>
      <c r="L20" s="1">
        <v>1.4625999999999999</v>
      </c>
      <c r="M20" s="1">
        <v>0.67</v>
      </c>
      <c r="N20" s="1">
        <v>0.92</v>
      </c>
      <c r="O20" s="1">
        <v>1564.5630000000001</v>
      </c>
      <c r="P20" s="1">
        <v>3927.0531300000002</v>
      </c>
      <c r="Q20" s="81">
        <v>2390.9367299999999</v>
      </c>
      <c r="R20" s="1">
        <v>2361.0677999999998</v>
      </c>
    </row>
    <row r="21" spans="1:18">
      <c r="A21" s="1">
        <v>19</v>
      </c>
      <c r="B21" s="1">
        <v>7053.8059999999996</v>
      </c>
      <c r="C21" s="1">
        <v>32.799999999999997</v>
      </c>
      <c r="D21" s="1">
        <v>741.12455999999997</v>
      </c>
      <c r="E21" s="1">
        <v>0</v>
      </c>
      <c r="F21" s="1">
        <v>2204.0160000000001</v>
      </c>
      <c r="G21" s="86">
        <v>2.875</v>
      </c>
      <c r="H21" s="1">
        <v>105.8</v>
      </c>
      <c r="I21" s="1">
        <v>176</v>
      </c>
      <c r="J21" s="1">
        <v>3385.1453999999999</v>
      </c>
      <c r="K21" s="1">
        <v>950.54890190000003</v>
      </c>
      <c r="L21" s="1">
        <v>1.5161</v>
      </c>
      <c r="M21" s="1">
        <v>0.49</v>
      </c>
      <c r="N21" s="1">
        <v>0.70099999999999996</v>
      </c>
      <c r="O21" s="1">
        <v>896.06790000000001</v>
      </c>
      <c r="P21" s="1">
        <v>2972.6696999999999</v>
      </c>
      <c r="Q21" s="81">
        <v>2076.6017999999999</v>
      </c>
      <c r="R21" s="1">
        <v>1857.5629799999999</v>
      </c>
    </row>
    <row r="22" spans="1:18">
      <c r="A22" s="1">
        <v>20</v>
      </c>
      <c r="B22" s="1">
        <v>7053.8059999999996</v>
      </c>
      <c r="C22" s="1">
        <v>32.799999999999997</v>
      </c>
      <c r="D22" s="1">
        <v>752.35372000000007</v>
      </c>
      <c r="E22" s="1">
        <v>0</v>
      </c>
      <c r="F22" s="1">
        <v>3607.944</v>
      </c>
      <c r="G22" s="86">
        <v>2.875</v>
      </c>
      <c r="H22" s="1">
        <v>107.60000000000001</v>
      </c>
      <c r="I22" s="1">
        <v>176</v>
      </c>
      <c r="J22" s="1">
        <v>3385.1453999999999</v>
      </c>
      <c r="K22" s="1">
        <v>950.54890190000003</v>
      </c>
      <c r="L22" s="1">
        <v>1.5161</v>
      </c>
      <c r="M22" s="1">
        <v>0.49</v>
      </c>
      <c r="N22" s="1">
        <v>0.70099999999999996</v>
      </c>
      <c r="O22" s="1">
        <v>988.51935000000003</v>
      </c>
      <c r="P22" s="1">
        <v>3164.6842499999998</v>
      </c>
      <c r="Q22" s="81">
        <v>2176.1649000000002</v>
      </c>
      <c r="R22" s="1">
        <v>1991.2619999999999</v>
      </c>
    </row>
    <row r="23" spans="1:18">
      <c r="A23" s="1">
        <v>21</v>
      </c>
      <c r="B23" s="1">
        <v>7053.8059999999996</v>
      </c>
      <c r="C23" s="1">
        <v>32.799999999999997</v>
      </c>
      <c r="D23" s="1">
        <v>774.81204000000002</v>
      </c>
      <c r="E23" s="1">
        <v>0</v>
      </c>
      <c r="F23" s="1">
        <v>4075.92</v>
      </c>
      <c r="G23" s="86">
        <v>2.875</v>
      </c>
      <c r="H23" s="1">
        <v>107.60000000000001</v>
      </c>
      <c r="I23" s="1">
        <v>176</v>
      </c>
      <c r="J23" s="1">
        <v>3385.1453999999999</v>
      </c>
      <c r="K23" s="1">
        <v>950.54890190000003</v>
      </c>
      <c r="L23" s="1">
        <v>1.5161</v>
      </c>
      <c r="M23" s="1">
        <v>0.49</v>
      </c>
      <c r="N23" s="1">
        <v>0.70099999999999996</v>
      </c>
      <c r="O23" s="1">
        <v>988.51935000000003</v>
      </c>
      <c r="P23" s="1">
        <v>3221.5774500000002</v>
      </c>
      <c r="Q23" s="81">
        <v>2233.0581000000002</v>
      </c>
      <c r="R23" s="1">
        <v>2045.3105400000002</v>
      </c>
    </row>
    <row r="24" spans="1:18">
      <c r="A24" s="1">
        <v>22</v>
      </c>
      <c r="B24" s="1">
        <v>8038.058</v>
      </c>
      <c r="C24" s="1">
        <v>40.299999999999997</v>
      </c>
      <c r="D24" s="1">
        <v>942.12652400000013</v>
      </c>
      <c r="E24" s="1">
        <v>0</v>
      </c>
      <c r="F24" s="1">
        <v>191.845</v>
      </c>
      <c r="G24" s="86">
        <v>2.875</v>
      </c>
      <c r="H24" s="1">
        <v>92.12</v>
      </c>
      <c r="I24" s="1">
        <v>167</v>
      </c>
      <c r="J24" s="1">
        <v>2944.2231000000002</v>
      </c>
      <c r="K24" s="1">
        <v>942.12702739999997</v>
      </c>
      <c r="L24" s="1">
        <v>1.605</v>
      </c>
      <c r="M24" s="1">
        <v>0.35</v>
      </c>
      <c r="N24" s="1">
        <v>0.75</v>
      </c>
      <c r="O24" s="1">
        <v>1372.54845</v>
      </c>
      <c r="P24" s="1">
        <v>3574.31529</v>
      </c>
      <c r="Q24" s="81">
        <v>2201.7668400000002</v>
      </c>
      <c r="R24" s="1">
        <v>2318.3978999999999</v>
      </c>
    </row>
    <row r="25" spans="1:18">
      <c r="A25" s="1">
        <v>23</v>
      </c>
      <c r="B25" s="1">
        <v>8038.058</v>
      </c>
      <c r="C25" s="1">
        <v>40.299999999999997</v>
      </c>
      <c r="D25" s="1">
        <v>942.12652400000013</v>
      </c>
      <c r="E25" s="1">
        <v>0</v>
      </c>
      <c r="F25" s="1">
        <v>330.85399999999998</v>
      </c>
      <c r="G25" s="86">
        <v>2.875</v>
      </c>
      <c r="H25" s="1">
        <v>89.6</v>
      </c>
      <c r="I25" s="1">
        <v>167</v>
      </c>
      <c r="J25" s="1">
        <v>2944.2231000000002</v>
      </c>
      <c r="K25" s="1">
        <v>942.12702739999997</v>
      </c>
      <c r="L25" s="1">
        <v>1.605</v>
      </c>
      <c r="M25" s="1">
        <v>0.35</v>
      </c>
      <c r="N25" s="1">
        <v>0.75</v>
      </c>
      <c r="O25" s="1">
        <v>1344.10185</v>
      </c>
      <c r="P25" s="1">
        <v>3508.8881099999999</v>
      </c>
      <c r="Q25" s="81">
        <v>2164.7862599999999</v>
      </c>
      <c r="R25" s="1">
        <v>2252.9707200000003</v>
      </c>
    </row>
    <row r="26" spans="1:18">
      <c r="A26" s="1">
        <v>24</v>
      </c>
      <c r="B26" s="1">
        <v>8038.058</v>
      </c>
      <c r="C26" s="1">
        <v>40.299999999999997</v>
      </c>
      <c r="D26" s="1">
        <v>942.12652400000013</v>
      </c>
      <c r="E26" s="1">
        <v>0</v>
      </c>
      <c r="F26" s="1">
        <v>480.55600000000004</v>
      </c>
      <c r="G26" s="86">
        <v>2.875</v>
      </c>
      <c r="H26" s="1">
        <v>89.42</v>
      </c>
      <c r="I26" s="1">
        <v>167</v>
      </c>
      <c r="J26" s="1">
        <v>2944.2231000000002</v>
      </c>
      <c r="K26" s="1">
        <v>942.12702739999997</v>
      </c>
      <c r="L26" s="1">
        <v>1.8049999999999999</v>
      </c>
      <c r="M26" s="1">
        <v>0.35</v>
      </c>
      <c r="N26" s="1">
        <v>0.75</v>
      </c>
      <c r="O26" s="1">
        <v>1308.5436</v>
      </c>
      <c r="P26" s="1">
        <v>3436.3492799999999</v>
      </c>
      <c r="Q26" s="81">
        <v>2127.8056799999999</v>
      </c>
      <c r="R26" s="1">
        <v>2258.6600400000002</v>
      </c>
    </row>
    <row r="27" spans="1:18">
      <c r="A27" s="1">
        <v>25</v>
      </c>
      <c r="B27" s="1">
        <v>8038.058</v>
      </c>
      <c r="C27" s="1">
        <v>40.299999999999997</v>
      </c>
      <c r="D27" s="1">
        <v>942.12652400000013</v>
      </c>
      <c r="E27" s="1">
        <v>0</v>
      </c>
      <c r="F27" s="1">
        <v>1125.9100000000001</v>
      </c>
      <c r="G27" s="86">
        <v>2.875</v>
      </c>
      <c r="H27" s="1">
        <v>98.600000000000009</v>
      </c>
      <c r="I27" s="1">
        <v>167</v>
      </c>
      <c r="J27" s="1">
        <v>2944.2231000000002</v>
      </c>
      <c r="K27" s="1">
        <v>942.12702739999997</v>
      </c>
      <c r="L27" s="1">
        <v>1.605</v>
      </c>
      <c r="M27" s="1">
        <v>0.35</v>
      </c>
      <c r="N27" s="1">
        <v>0.75</v>
      </c>
      <c r="O27" s="1">
        <v>1173.4222500000001</v>
      </c>
      <c r="P27" s="1">
        <v>3227.2667700000002</v>
      </c>
      <c r="Q27" s="81">
        <v>2053.8445200000001</v>
      </c>
      <c r="R27" s="1">
        <v>2211.7231499999998</v>
      </c>
    </row>
    <row r="28" spans="1:18">
      <c r="A28" s="1">
        <v>26</v>
      </c>
      <c r="B28" s="1">
        <v>13123.36</v>
      </c>
      <c r="C28" s="1">
        <v>42</v>
      </c>
      <c r="D28" s="1">
        <v>1768.5927000000001</v>
      </c>
      <c r="E28" s="1">
        <v>0</v>
      </c>
      <c r="F28" s="1">
        <v>1245.42</v>
      </c>
      <c r="H28" s="1">
        <v>179.6</v>
      </c>
      <c r="I28" s="1">
        <v>296.60000000000002</v>
      </c>
      <c r="J28" s="1">
        <v>5760.4364999999998</v>
      </c>
      <c r="K28" s="1">
        <v>1768.5936449999999</v>
      </c>
      <c r="L28" s="1">
        <v>2.0710000000000002</v>
      </c>
      <c r="M28" s="1">
        <v>0.21</v>
      </c>
      <c r="N28" s="1">
        <v>0.76400000000000001</v>
      </c>
      <c r="O28" s="1">
        <v>3430.65996</v>
      </c>
      <c r="P28" s="1">
        <v>6612.4121699999996</v>
      </c>
      <c r="Q28" s="81">
        <v>3181.7522099999996</v>
      </c>
      <c r="R28" s="1">
        <v>3183.17454</v>
      </c>
    </row>
    <row r="29" spans="1:18">
      <c r="A29" s="1">
        <v>27</v>
      </c>
      <c r="B29" s="1">
        <v>13123.36</v>
      </c>
      <c r="C29" s="1">
        <v>42</v>
      </c>
      <c r="D29" s="1">
        <v>1762.97812</v>
      </c>
      <c r="E29" s="1">
        <v>0</v>
      </c>
      <c r="F29" s="1">
        <v>5673.58</v>
      </c>
      <c r="H29" s="1">
        <v>222.8</v>
      </c>
      <c r="I29" s="1">
        <v>296.60000000000002</v>
      </c>
      <c r="J29" s="1">
        <v>5760.4364999999998</v>
      </c>
      <c r="K29" s="1">
        <v>1768.5936449999999</v>
      </c>
      <c r="L29" s="1">
        <v>2.0710000000000002</v>
      </c>
      <c r="M29" s="1">
        <v>0.21</v>
      </c>
      <c r="N29" s="1">
        <v>0.76400000000000001</v>
      </c>
      <c r="O29" s="1">
        <v>3336.7861800000001</v>
      </c>
      <c r="P29" s="1">
        <v>6323.6791800000001</v>
      </c>
      <c r="Q29" s="81">
        <v>2988.3153299999999</v>
      </c>
      <c r="R29" s="1">
        <v>3157.5726</v>
      </c>
    </row>
    <row r="30" spans="1:18">
      <c r="A30" s="1">
        <v>28</v>
      </c>
      <c r="B30" s="1">
        <v>13123.36</v>
      </c>
      <c r="C30" s="1">
        <v>42</v>
      </c>
      <c r="D30" s="1">
        <v>1510.3220200000001</v>
      </c>
      <c r="E30" s="1">
        <v>0</v>
      </c>
      <c r="F30" s="1">
        <v>5887.44</v>
      </c>
      <c r="H30" s="1">
        <v>215.6</v>
      </c>
      <c r="I30" s="1">
        <v>296.60000000000002</v>
      </c>
      <c r="J30" s="1">
        <v>5760.4364999999998</v>
      </c>
      <c r="K30" s="1">
        <v>1768.5936449999999</v>
      </c>
      <c r="L30" s="1">
        <v>2.0710000000000002</v>
      </c>
      <c r="M30" s="1">
        <v>0.21</v>
      </c>
      <c r="N30" s="1">
        <v>0.76400000000000001</v>
      </c>
      <c r="O30" s="1">
        <v>2772.1211699999999</v>
      </c>
      <c r="P30" s="1">
        <v>5677.9413599999998</v>
      </c>
      <c r="Q30" s="81">
        <v>2905.8201900000004</v>
      </c>
      <c r="R30" s="1">
        <v>3129.1260000000002</v>
      </c>
    </row>
    <row r="31" spans="1:18">
      <c r="A31" s="1">
        <v>29</v>
      </c>
      <c r="B31" s="1">
        <v>13123.36</v>
      </c>
      <c r="C31" s="1">
        <v>42</v>
      </c>
      <c r="D31" s="1">
        <v>1667.53026</v>
      </c>
      <c r="E31" s="1">
        <v>0</v>
      </c>
      <c r="F31" s="84">
        <v>11623.92</v>
      </c>
      <c r="H31" s="1">
        <v>240.8</v>
      </c>
      <c r="I31" s="1">
        <v>296.60000000000002</v>
      </c>
      <c r="J31" s="1">
        <v>5760.4364999999998</v>
      </c>
      <c r="K31" s="1">
        <v>1768.5936449999999</v>
      </c>
      <c r="L31" s="1">
        <v>2.0710000000000002</v>
      </c>
      <c r="M31" s="1">
        <v>0.21</v>
      </c>
      <c r="N31" s="1">
        <v>0.76400000000000001</v>
      </c>
      <c r="O31" s="1">
        <v>2699.5823400000004</v>
      </c>
      <c r="P31" s="1">
        <v>5729.1452399999998</v>
      </c>
      <c r="Q31" s="81">
        <v>3029.5628999999999</v>
      </c>
      <c r="R31" s="1">
        <v>3086.4560999999999</v>
      </c>
    </row>
    <row r="32" spans="1:18">
      <c r="A32" s="1">
        <v>30</v>
      </c>
      <c r="B32" s="1">
        <v>10531.4964</v>
      </c>
      <c r="C32" s="1">
        <v>46</v>
      </c>
      <c r="D32" s="1">
        <v>2271.6590680000004</v>
      </c>
      <c r="E32" s="1">
        <v>0</v>
      </c>
      <c r="F32" s="1">
        <v>215.74699999999999</v>
      </c>
      <c r="G32" s="86">
        <v>2.875</v>
      </c>
      <c r="H32" s="1">
        <v>93.2</v>
      </c>
      <c r="I32" s="1">
        <v>232.16</v>
      </c>
      <c r="J32" s="1">
        <v>4082.0871000000002</v>
      </c>
      <c r="K32" s="1">
        <v>2271.6602818000001</v>
      </c>
      <c r="L32" s="1">
        <v>2.4359999999999999</v>
      </c>
      <c r="M32" s="1">
        <v>0.16</v>
      </c>
      <c r="N32" s="1">
        <v>0.71</v>
      </c>
      <c r="O32" s="1">
        <v>2193.2328600000001</v>
      </c>
      <c r="P32" s="1">
        <v>4641.0627899999999</v>
      </c>
      <c r="Q32" s="81">
        <v>2447.8299299999999</v>
      </c>
      <c r="R32" s="1">
        <v>2247.2813999999998</v>
      </c>
    </row>
    <row r="33" spans="1:18">
      <c r="A33" s="1">
        <v>31</v>
      </c>
      <c r="B33" s="1">
        <v>10531.4964</v>
      </c>
      <c r="C33" s="1">
        <v>46</v>
      </c>
      <c r="D33" s="1">
        <v>2268.2903200000001</v>
      </c>
      <c r="E33" s="1">
        <v>0</v>
      </c>
      <c r="F33" s="1">
        <v>439.67100000000005</v>
      </c>
      <c r="G33" s="86">
        <v>2.875</v>
      </c>
      <c r="H33" s="1">
        <v>37.4</v>
      </c>
      <c r="I33" s="1">
        <v>231.8</v>
      </c>
      <c r="J33" s="1">
        <v>4082.0871000000002</v>
      </c>
      <c r="K33" s="1">
        <v>2271.6602818000001</v>
      </c>
      <c r="L33" s="1">
        <v>2.4359999999999999</v>
      </c>
      <c r="M33" s="1">
        <v>0.16</v>
      </c>
      <c r="N33" s="1">
        <v>0.71</v>
      </c>
      <c r="O33" s="1">
        <v>2247.2813999999998</v>
      </c>
      <c r="P33" s="1">
        <v>4639.6404599999996</v>
      </c>
      <c r="Q33" s="81">
        <v>2383.8250800000001</v>
      </c>
      <c r="R33" s="1">
        <v>2275.7280000000001</v>
      </c>
    </row>
    <row r="34" spans="1:18">
      <c r="A34" s="1">
        <v>32</v>
      </c>
      <c r="B34" s="1">
        <v>9514.4359999999997</v>
      </c>
      <c r="F34" s="1">
        <v>1509600</v>
      </c>
      <c r="G34" s="86">
        <v>3.5</v>
      </c>
      <c r="H34" s="1">
        <v>80.599999999999994</v>
      </c>
      <c r="I34" s="1">
        <v>165.20000000000002</v>
      </c>
      <c r="N34" s="1">
        <v>0.52200000000000002</v>
      </c>
      <c r="O34" s="1">
        <v>1056.7911899999999</v>
      </c>
      <c r="P34" s="1">
        <v>1770.8008500000001</v>
      </c>
      <c r="Q34" s="81">
        <v>714.00966000000005</v>
      </c>
      <c r="R34" s="1">
        <v>476.48054999999999</v>
      </c>
    </row>
    <row r="35" spans="1:18">
      <c r="A35" s="1">
        <v>33</v>
      </c>
      <c r="B35" s="1">
        <v>3976.37808</v>
      </c>
      <c r="F35" s="1">
        <v>538172.4</v>
      </c>
      <c r="G35" s="86">
        <v>2.875</v>
      </c>
      <c r="H35" s="1">
        <v>71.960000000000008</v>
      </c>
      <c r="I35" s="1">
        <v>104.18</v>
      </c>
      <c r="N35" s="1">
        <v>0.55700000000000005</v>
      </c>
      <c r="O35" s="1">
        <v>1263.0290399999999</v>
      </c>
      <c r="P35" s="1">
        <v>1425.1746600000001</v>
      </c>
      <c r="Q35" s="81">
        <v>162.14562000000001</v>
      </c>
      <c r="R35" s="1">
        <v>199.12620000000001</v>
      </c>
    </row>
    <row r="36" spans="1:18">
      <c r="A36" s="1">
        <v>34</v>
      </c>
      <c r="B36" s="1">
        <v>9514.4359999999997</v>
      </c>
      <c r="F36" s="1">
        <v>635290</v>
      </c>
      <c r="G36" s="86">
        <v>2.875</v>
      </c>
      <c r="H36" s="1">
        <v>80.599999999999994</v>
      </c>
      <c r="I36" s="1">
        <v>163.94</v>
      </c>
      <c r="N36" s="1">
        <v>0.54500000000000004</v>
      </c>
      <c r="O36" s="1">
        <v>1014.1212899999999</v>
      </c>
      <c r="P36" s="1">
        <v>1463.5775700000002</v>
      </c>
      <c r="Q36" s="81">
        <v>449.45628000000005</v>
      </c>
      <c r="R36" s="1">
        <v>415.32035999999999</v>
      </c>
    </row>
    <row r="37" spans="1:18">
      <c r="A37" s="1">
        <v>35</v>
      </c>
      <c r="B37" s="1">
        <v>9514.4359999999997</v>
      </c>
      <c r="F37" s="1">
        <v>452880</v>
      </c>
      <c r="G37" s="86">
        <v>2.875</v>
      </c>
      <c r="H37" s="1">
        <v>80.599999999999994</v>
      </c>
      <c r="I37" s="1">
        <v>163.94</v>
      </c>
      <c r="N37" s="1">
        <v>0.54500000000000004</v>
      </c>
      <c r="O37" s="1">
        <v>1042.56789</v>
      </c>
      <c r="P37" s="1">
        <v>1445.08728</v>
      </c>
      <c r="Q37" s="81">
        <v>403.94171999999998</v>
      </c>
      <c r="R37" s="1">
        <v>374.07279</v>
      </c>
    </row>
    <row r="38" spans="1:18">
      <c r="A38" s="1">
        <v>36</v>
      </c>
      <c r="B38" s="1">
        <v>3976.37808</v>
      </c>
      <c r="F38" s="1">
        <v>584215.19999999995</v>
      </c>
      <c r="G38" s="86">
        <v>2.875</v>
      </c>
      <c r="H38" s="1">
        <v>71.960000000000008</v>
      </c>
      <c r="I38" s="1">
        <v>104.18</v>
      </c>
      <c r="N38" s="1">
        <v>0.55700000000000005</v>
      </c>
      <c r="O38" s="1">
        <v>1410.95136</v>
      </c>
      <c r="P38" s="1">
        <v>1612.9222200000002</v>
      </c>
      <c r="Q38" s="81">
        <v>201.97085999999999</v>
      </c>
      <c r="R38" s="1">
        <v>206.23785000000001</v>
      </c>
    </row>
    <row r="39" spans="1:18">
      <c r="A39" s="1">
        <v>37</v>
      </c>
      <c r="B39" s="1">
        <v>9186.3520000000008</v>
      </c>
      <c r="F39" s="1">
        <v>2767600</v>
      </c>
      <c r="G39" s="86">
        <v>3.5</v>
      </c>
      <c r="H39" s="1">
        <v>122.53999999999999</v>
      </c>
      <c r="I39" s="1">
        <v>189.14</v>
      </c>
      <c r="N39" s="1">
        <v>0.52200000000000002</v>
      </c>
      <c r="O39" s="1">
        <v>1258.76205</v>
      </c>
      <c r="P39" s="1">
        <v>2211.7231499999998</v>
      </c>
      <c r="Q39" s="81">
        <v>952.96109999999999</v>
      </c>
      <c r="R39" s="1">
        <v>576.04364999999996</v>
      </c>
    </row>
    <row r="40" spans="1:18">
      <c r="A40" s="1">
        <v>38</v>
      </c>
      <c r="B40" s="1">
        <v>5046</v>
      </c>
      <c r="C40" s="1">
        <v>38.4</v>
      </c>
      <c r="D40" s="1">
        <v>143</v>
      </c>
      <c r="E40" s="1">
        <v>0</v>
      </c>
      <c r="F40" s="1">
        <v>136</v>
      </c>
      <c r="G40" s="1">
        <v>2.4359999999999999</v>
      </c>
      <c r="O40" s="1">
        <v>391</v>
      </c>
      <c r="P40" s="1">
        <v>1637</v>
      </c>
      <c r="Q40" s="81">
        <f>P40-O40</f>
        <v>1246</v>
      </c>
      <c r="R40" s="1">
        <v>1732</v>
      </c>
    </row>
    <row r="41" spans="1:18">
      <c r="A41" s="1">
        <v>39</v>
      </c>
      <c r="B41" s="1">
        <v>12037</v>
      </c>
      <c r="C41" s="1">
        <v>40</v>
      </c>
      <c r="D41" s="1">
        <v>171</v>
      </c>
      <c r="E41" s="1">
        <v>0</v>
      </c>
      <c r="F41" s="1">
        <v>218</v>
      </c>
      <c r="G41" s="1">
        <v>2.3760000000000003</v>
      </c>
      <c r="O41" s="1">
        <v>440</v>
      </c>
      <c r="P41" s="1">
        <v>4368</v>
      </c>
      <c r="Q41" s="81">
        <f t="shared" ref="Q41:Q87" si="0">P41-O41</f>
        <v>3928</v>
      </c>
      <c r="R41" s="1">
        <v>4016</v>
      </c>
    </row>
    <row r="42" spans="1:18">
      <c r="A42" s="1">
        <v>40</v>
      </c>
      <c r="B42" s="1">
        <v>12449</v>
      </c>
      <c r="C42" s="1">
        <v>44</v>
      </c>
      <c r="D42" s="1">
        <v>516</v>
      </c>
      <c r="E42" s="1">
        <v>0</v>
      </c>
      <c r="F42" s="1">
        <v>415</v>
      </c>
      <c r="G42" s="1">
        <v>2.3760000000000003</v>
      </c>
      <c r="O42" s="1">
        <v>1085</v>
      </c>
      <c r="P42" s="1">
        <v>5140</v>
      </c>
      <c r="Q42" s="81">
        <f t="shared" si="0"/>
        <v>4055</v>
      </c>
      <c r="R42" s="1">
        <v>3738</v>
      </c>
    </row>
    <row r="43" spans="1:18">
      <c r="A43" s="1">
        <v>41</v>
      </c>
      <c r="B43" s="1">
        <v>12449</v>
      </c>
      <c r="C43" s="1">
        <v>44</v>
      </c>
      <c r="D43" s="1">
        <v>485</v>
      </c>
      <c r="E43" s="1">
        <v>0</v>
      </c>
      <c r="F43" s="1">
        <v>118</v>
      </c>
      <c r="G43" s="1">
        <v>2.3760000000000003</v>
      </c>
      <c r="O43" s="1">
        <v>960</v>
      </c>
      <c r="P43" s="1">
        <v>4965</v>
      </c>
      <c r="Q43" s="81">
        <f t="shared" si="0"/>
        <v>4005</v>
      </c>
      <c r="R43" s="1">
        <v>3761</v>
      </c>
    </row>
    <row r="44" spans="1:18">
      <c r="A44" s="1">
        <v>42</v>
      </c>
      <c r="B44" s="1">
        <v>5012</v>
      </c>
      <c r="C44" s="1">
        <v>38.4</v>
      </c>
      <c r="D44" s="1">
        <v>250</v>
      </c>
      <c r="E44" s="1">
        <v>0</v>
      </c>
      <c r="F44" s="1">
        <v>114</v>
      </c>
      <c r="G44" s="1">
        <v>2.4359999999999999</v>
      </c>
      <c r="O44" s="1">
        <v>271</v>
      </c>
      <c r="P44" s="1">
        <v>1631</v>
      </c>
      <c r="Q44" s="81">
        <f t="shared" si="0"/>
        <v>1360</v>
      </c>
      <c r="R44" s="1">
        <v>1631</v>
      </c>
    </row>
    <row r="45" spans="1:18">
      <c r="A45" s="1">
        <v>43</v>
      </c>
      <c r="B45" s="1">
        <v>12445</v>
      </c>
      <c r="C45" s="1">
        <v>44</v>
      </c>
      <c r="D45" s="1">
        <v>450</v>
      </c>
      <c r="E45" s="1">
        <v>0</v>
      </c>
      <c r="F45" s="1">
        <v>135</v>
      </c>
      <c r="G45" s="1">
        <v>2.3760000000000003</v>
      </c>
      <c r="O45" s="1">
        <v>675</v>
      </c>
      <c r="P45" s="1">
        <v>4875</v>
      </c>
      <c r="Q45" s="81">
        <f t="shared" si="0"/>
        <v>4200</v>
      </c>
      <c r="R45" s="1">
        <v>3772</v>
      </c>
    </row>
    <row r="46" spans="1:18">
      <c r="A46" s="1">
        <v>44</v>
      </c>
      <c r="B46" s="1">
        <v>12446</v>
      </c>
      <c r="C46" s="1">
        <v>44</v>
      </c>
      <c r="D46" s="1">
        <v>518</v>
      </c>
      <c r="E46" s="1">
        <v>0</v>
      </c>
      <c r="F46" s="1">
        <v>132</v>
      </c>
      <c r="G46" s="1">
        <v>2.3760000000000003</v>
      </c>
      <c r="O46" s="1">
        <v>850</v>
      </c>
      <c r="P46" s="1">
        <v>4887</v>
      </c>
      <c r="Q46" s="81">
        <f t="shared" si="0"/>
        <v>4037</v>
      </c>
      <c r="R46" s="1">
        <v>3722</v>
      </c>
    </row>
    <row r="47" spans="1:18">
      <c r="A47" s="1">
        <v>45</v>
      </c>
      <c r="B47" s="1">
        <v>12439</v>
      </c>
      <c r="C47" s="1">
        <v>44</v>
      </c>
      <c r="D47" s="1">
        <v>523</v>
      </c>
      <c r="E47" s="1">
        <v>0</v>
      </c>
      <c r="F47" s="1">
        <v>131</v>
      </c>
      <c r="G47" s="1">
        <v>2.3760000000000003</v>
      </c>
      <c r="O47" s="1">
        <v>850</v>
      </c>
      <c r="P47" s="1">
        <v>4722</v>
      </c>
      <c r="Q47" s="81">
        <f t="shared" si="0"/>
        <v>3872</v>
      </c>
      <c r="R47" s="1">
        <v>3716</v>
      </c>
    </row>
    <row r="48" spans="1:18">
      <c r="A48" s="1">
        <v>46</v>
      </c>
      <c r="B48" s="1">
        <v>4839</v>
      </c>
      <c r="C48" s="1">
        <v>36.6</v>
      </c>
      <c r="D48" s="1">
        <v>441</v>
      </c>
      <c r="E48" s="1">
        <v>0</v>
      </c>
      <c r="F48" s="1">
        <v>233</v>
      </c>
      <c r="G48" s="1">
        <v>1.992</v>
      </c>
      <c r="O48" s="1">
        <v>742</v>
      </c>
      <c r="P48" s="1">
        <v>2056</v>
      </c>
      <c r="Q48" s="81">
        <f t="shared" si="0"/>
        <v>1314</v>
      </c>
      <c r="R48" s="1">
        <v>1506</v>
      </c>
    </row>
    <row r="49" spans="1:18">
      <c r="A49" s="1">
        <v>47</v>
      </c>
      <c r="B49" s="1">
        <v>12454</v>
      </c>
      <c r="C49" s="1">
        <v>44</v>
      </c>
      <c r="D49" s="1">
        <v>493</v>
      </c>
      <c r="E49" s="1">
        <v>0</v>
      </c>
      <c r="F49" s="1">
        <v>116</v>
      </c>
      <c r="G49" s="1">
        <v>2.3760000000000003</v>
      </c>
      <c r="O49" s="1">
        <v>650</v>
      </c>
      <c r="P49" s="1">
        <v>4967</v>
      </c>
      <c r="Q49" s="81">
        <f t="shared" si="0"/>
        <v>4317</v>
      </c>
      <c r="R49" s="1">
        <v>3726</v>
      </c>
    </row>
    <row r="50" spans="1:18">
      <c r="A50" s="1">
        <v>48</v>
      </c>
      <c r="B50" s="1">
        <v>7300</v>
      </c>
      <c r="C50" s="1">
        <v>40</v>
      </c>
      <c r="D50" s="1">
        <v>443</v>
      </c>
      <c r="E50" s="1">
        <v>0</v>
      </c>
      <c r="F50" s="1">
        <v>407</v>
      </c>
      <c r="G50" s="1">
        <v>2.3760000000000003</v>
      </c>
      <c r="O50" s="1">
        <v>495</v>
      </c>
      <c r="P50" s="1">
        <v>1945</v>
      </c>
      <c r="Q50" s="81">
        <f t="shared" si="0"/>
        <v>1450</v>
      </c>
      <c r="R50" s="1">
        <v>2228</v>
      </c>
    </row>
    <row r="51" spans="1:18">
      <c r="A51" s="1">
        <v>49</v>
      </c>
      <c r="B51" s="1">
        <v>10553</v>
      </c>
      <c r="C51" s="1">
        <v>44</v>
      </c>
      <c r="D51" s="1">
        <v>478</v>
      </c>
      <c r="E51" s="1">
        <v>0</v>
      </c>
      <c r="F51" s="1">
        <v>498</v>
      </c>
      <c r="G51" s="1">
        <v>2.3760000000000003</v>
      </c>
      <c r="O51" s="1">
        <v>450</v>
      </c>
      <c r="P51" s="1">
        <v>3695</v>
      </c>
      <c r="Q51" s="81">
        <f t="shared" si="0"/>
        <v>3245</v>
      </c>
      <c r="R51" s="1">
        <v>3107</v>
      </c>
    </row>
    <row r="52" spans="1:18">
      <c r="A52" s="1">
        <v>50</v>
      </c>
      <c r="B52" s="1">
        <v>12453</v>
      </c>
      <c r="C52" s="1">
        <v>44</v>
      </c>
      <c r="D52" s="1">
        <v>333</v>
      </c>
      <c r="E52" s="1">
        <v>0.20634920634920637</v>
      </c>
      <c r="F52" s="1">
        <v>164</v>
      </c>
      <c r="G52" s="1">
        <v>2.3760000000000003</v>
      </c>
      <c r="O52" s="1">
        <v>48</v>
      </c>
      <c r="P52" s="1">
        <v>4339</v>
      </c>
      <c r="Q52" s="81">
        <f t="shared" si="0"/>
        <v>4291</v>
      </c>
      <c r="R52" s="1">
        <v>3808</v>
      </c>
    </row>
    <row r="53" spans="1:18">
      <c r="A53" s="1">
        <v>51</v>
      </c>
      <c r="B53" s="1">
        <v>9101</v>
      </c>
      <c r="C53" s="1">
        <v>41.4</v>
      </c>
      <c r="D53" s="1">
        <v>811</v>
      </c>
      <c r="E53" s="1">
        <v>0</v>
      </c>
      <c r="F53" s="1">
        <v>74</v>
      </c>
      <c r="G53" s="1">
        <v>1.992</v>
      </c>
      <c r="O53" s="1">
        <v>1355</v>
      </c>
      <c r="P53" s="1">
        <v>4042</v>
      </c>
      <c r="Q53" s="81">
        <f t="shared" si="0"/>
        <v>2687</v>
      </c>
      <c r="R53" s="1">
        <v>2619</v>
      </c>
    </row>
    <row r="54" spans="1:18">
      <c r="A54" s="1">
        <v>52</v>
      </c>
      <c r="B54" s="1">
        <v>12458</v>
      </c>
      <c r="C54" s="1">
        <v>44</v>
      </c>
      <c r="D54" s="1">
        <v>389</v>
      </c>
      <c r="E54" s="1">
        <v>0.49494949494949497</v>
      </c>
      <c r="F54" s="1">
        <v>71</v>
      </c>
      <c r="G54" s="1">
        <v>2.3760000000000003</v>
      </c>
      <c r="O54" s="1">
        <v>20</v>
      </c>
      <c r="P54" s="1">
        <v>4675</v>
      </c>
      <c r="Q54" s="81">
        <f t="shared" si="0"/>
        <v>4655</v>
      </c>
      <c r="R54" s="1">
        <v>4250</v>
      </c>
    </row>
    <row r="55" spans="1:18">
      <c r="A55" s="1">
        <v>53</v>
      </c>
      <c r="B55" s="1">
        <v>10201</v>
      </c>
      <c r="C55" s="1">
        <v>40</v>
      </c>
      <c r="D55" s="1">
        <v>486</v>
      </c>
      <c r="E55" s="1">
        <v>0</v>
      </c>
      <c r="F55" s="1">
        <v>150</v>
      </c>
      <c r="G55" s="1">
        <v>2.3760000000000003</v>
      </c>
      <c r="O55" s="1">
        <v>275</v>
      </c>
      <c r="P55" s="1">
        <v>2122</v>
      </c>
      <c r="Q55" s="81">
        <f t="shared" si="0"/>
        <v>1847</v>
      </c>
      <c r="R55" s="1">
        <v>3020</v>
      </c>
    </row>
    <row r="56" spans="1:18">
      <c r="A56" s="1">
        <v>54</v>
      </c>
      <c r="B56" s="1">
        <v>12453</v>
      </c>
      <c r="C56" s="1">
        <v>44</v>
      </c>
      <c r="D56" s="1">
        <v>572</v>
      </c>
      <c r="E56" s="1">
        <v>0.18699186991869921</v>
      </c>
      <c r="F56" s="1">
        <v>130</v>
      </c>
      <c r="G56" s="1">
        <v>2.3760000000000003</v>
      </c>
      <c r="O56" s="1">
        <v>425</v>
      </c>
      <c r="P56" s="1">
        <v>4801</v>
      </c>
      <c r="Q56" s="81">
        <f t="shared" si="0"/>
        <v>4376</v>
      </c>
      <c r="R56" s="1">
        <v>3823</v>
      </c>
    </row>
    <row r="57" spans="1:18">
      <c r="A57" s="1">
        <v>55</v>
      </c>
      <c r="B57" s="1">
        <v>4304</v>
      </c>
      <c r="C57" s="1">
        <v>40</v>
      </c>
      <c r="D57" s="1">
        <v>443</v>
      </c>
      <c r="E57" s="1">
        <v>0</v>
      </c>
      <c r="F57" s="1">
        <v>93</v>
      </c>
      <c r="G57" s="1">
        <v>2.3760000000000003</v>
      </c>
      <c r="O57" s="1">
        <v>50</v>
      </c>
      <c r="P57" s="1">
        <v>1094</v>
      </c>
      <c r="Q57" s="81">
        <f t="shared" si="0"/>
        <v>1044</v>
      </c>
      <c r="R57" s="1">
        <v>1089</v>
      </c>
    </row>
    <row r="58" spans="1:18">
      <c r="A58" s="1">
        <v>56</v>
      </c>
      <c r="B58" s="1">
        <v>12449</v>
      </c>
      <c r="C58" s="1">
        <v>44</v>
      </c>
      <c r="D58" s="1">
        <v>756</v>
      </c>
      <c r="E58" s="1">
        <v>0</v>
      </c>
      <c r="F58" s="1">
        <v>135</v>
      </c>
      <c r="G58" s="1">
        <v>2.3760000000000003</v>
      </c>
      <c r="O58" s="1">
        <v>800</v>
      </c>
      <c r="P58" s="1">
        <v>4683</v>
      </c>
      <c r="Q58" s="81">
        <f t="shared" si="0"/>
        <v>3883</v>
      </c>
      <c r="R58" s="1">
        <v>3491</v>
      </c>
    </row>
    <row r="59" spans="1:18">
      <c r="A59" s="1">
        <v>57</v>
      </c>
      <c r="B59" s="1">
        <v>7300</v>
      </c>
      <c r="C59" s="1">
        <v>40</v>
      </c>
      <c r="D59" s="1">
        <v>582</v>
      </c>
      <c r="E59" s="1">
        <v>0</v>
      </c>
      <c r="F59" s="1">
        <v>378</v>
      </c>
      <c r="G59" s="1">
        <v>2.3760000000000003</v>
      </c>
      <c r="O59" s="1">
        <v>375</v>
      </c>
      <c r="P59" s="1">
        <v>2232</v>
      </c>
      <c r="Q59" s="81">
        <f t="shared" si="0"/>
        <v>1857</v>
      </c>
      <c r="R59" s="1">
        <v>1989</v>
      </c>
    </row>
    <row r="60" spans="1:18">
      <c r="A60" s="1">
        <v>58</v>
      </c>
      <c r="B60" s="1">
        <v>12457</v>
      </c>
      <c r="C60" s="1">
        <v>44</v>
      </c>
      <c r="D60" s="1">
        <v>485</v>
      </c>
      <c r="E60" s="1">
        <v>0</v>
      </c>
      <c r="F60" s="1">
        <v>103</v>
      </c>
      <c r="G60" s="1">
        <v>2.3760000000000003</v>
      </c>
      <c r="O60" s="1">
        <v>70</v>
      </c>
      <c r="P60" s="1">
        <v>3656</v>
      </c>
      <c r="Q60" s="81">
        <f t="shared" si="0"/>
        <v>3586</v>
      </c>
      <c r="R60" s="1">
        <v>3420</v>
      </c>
    </row>
    <row r="61" spans="1:18">
      <c r="A61" s="1">
        <v>59</v>
      </c>
      <c r="B61" s="1">
        <v>12456</v>
      </c>
      <c r="C61" s="1">
        <v>44</v>
      </c>
      <c r="D61" s="1">
        <v>485</v>
      </c>
      <c r="E61" s="1">
        <v>0</v>
      </c>
      <c r="F61" s="1">
        <v>136</v>
      </c>
      <c r="G61" s="1">
        <v>2.3760000000000003</v>
      </c>
      <c r="O61" s="1">
        <v>50</v>
      </c>
      <c r="P61" s="1">
        <v>3850</v>
      </c>
      <c r="Q61" s="81">
        <f t="shared" si="0"/>
        <v>3800</v>
      </c>
      <c r="R61" s="1">
        <v>3277</v>
      </c>
    </row>
    <row r="62" spans="1:18">
      <c r="A62" s="1">
        <v>60</v>
      </c>
      <c r="B62" s="1">
        <v>5054</v>
      </c>
      <c r="C62" s="1">
        <v>38.4</v>
      </c>
      <c r="D62" s="1">
        <v>581</v>
      </c>
      <c r="E62" s="1">
        <v>0</v>
      </c>
      <c r="F62" s="1">
        <v>138</v>
      </c>
      <c r="G62" s="1">
        <v>2.4359999999999999</v>
      </c>
      <c r="O62" s="1">
        <v>317</v>
      </c>
      <c r="P62" s="1">
        <v>1633</v>
      </c>
      <c r="Q62" s="81">
        <f t="shared" si="0"/>
        <v>1316</v>
      </c>
      <c r="R62" s="1">
        <v>1394</v>
      </c>
    </row>
    <row r="63" spans="1:18">
      <c r="A63" s="1">
        <v>61</v>
      </c>
      <c r="B63" s="1">
        <v>3890</v>
      </c>
      <c r="C63" s="1">
        <v>18.7</v>
      </c>
      <c r="D63" s="1">
        <v>575</v>
      </c>
      <c r="E63" s="1">
        <v>0</v>
      </c>
      <c r="F63" s="1">
        <v>1850</v>
      </c>
      <c r="G63" s="1">
        <v>2.988</v>
      </c>
      <c r="O63" s="1">
        <v>670</v>
      </c>
      <c r="P63" s="1">
        <v>1500</v>
      </c>
      <c r="Q63" s="81">
        <f t="shared" si="0"/>
        <v>830</v>
      </c>
      <c r="R63" s="1">
        <v>1052</v>
      </c>
    </row>
    <row r="64" spans="1:18">
      <c r="A64" s="1">
        <v>62</v>
      </c>
      <c r="B64" s="1">
        <v>12024</v>
      </c>
      <c r="C64" s="1">
        <v>46</v>
      </c>
      <c r="D64" s="1">
        <v>699</v>
      </c>
      <c r="E64" s="1">
        <v>0</v>
      </c>
      <c r="F64" s="1">
        <v>282</v>
      </c>
      <c r="G64" s="1">
        <v>2.3760000000000003</v>
      </c>
      <c r="O64" s="1">
        <v>350</v>
      </c>
      <c r="P64" s="1">
        <v>2985</v>
      </c>
      <c r="Q64" s="81">
        <f t="shared" si="0"/>
        <v>2635</v>
      </c>
      <c r="R64" s="1">
        <v>3216</v>
      </c>
    </row>
    <row r="65" spans="1:18">
      <c r="A65" s="1">
        <v>63</v>
      </c>
      <c r="B65" s="1">
        <v>9667</v>
      </c>
      <c r="C65" s="1">
        <v>44</v>
      </c>
      <c r="D65" s="1">
        <v>873</v>
      </c>
      <c r="E65" s="1">
        <v>0</v>
      </c>
      <c r="F65" s="1">
        <v>111</v>
      </c>
      <c r="G65" s="1">
        <v>2.3760000000000003</v>
      </c>
      <c r="O65" s="1">
        <v>750</v>
      </c>
      <c r="P65" s="1">
        <v>3044</v>
      </c>
      <c r="Q65" s="81">
        <f t="shared" si="0"/>
        <v>2294</v>
      </c>
      <c r="R65" s="1">
        <v>2686</v>
      </c>
    </row>
    <row r="66" spans="1:18">
      <c r="A66" s="1">
        <v>64</v>
      </c>
      <c r="B66" s="1">
        <v>6225</v>
      </c>
      <c r="C66" s="1">
        <v>43</v>
      </c>
      <c r="D66" s="1">
        <v>873</v>
      </c>
      <c r="E66" s="1">
        <v>0</v>
      </c>
      <c r="F66" s="1">
        <v>1656</v>
      </c>
      <c r="G66" s="1">
        <v>2.004</v>
      </c>
      <c r="O66" s="1">
        <v>750</v>
      </c>
      <c r="P66" s="1">
        <v>2720</v>
      </c>
      <c r="Q66" s="81">
        <f t="shared" si="0"/>
        <v>1970</v>
      </c>
      <c r="R66" s="1">
        <v>1935</v>
      </c>
    </row>
    <row r="67" spans="1:18">
      <c r="A67" s="1">
        <v>65</v>
      </c>
      <c r="B67" s="1">
        <v>9664</v>
      </c>
      <c r="C67" s="1">
        <v>44</v>
      </c>
      <c r="D67" s="1">
        <v>897</v>
      </c>
      <c r="E67" s="1">
        <v>0</v>
      </c>
      <c r="F67" s="1">
        <v>89</v>
      </c>
      <c r="G67" s="1">
        <v>2.3760000000000003</v>
      </c>
      <c r="O67" s="1">
        <v>625</v>
      </c>
      <c r="P67" s="1">
        <v>2986</v>
      </c>
      <c r="Q67" s="81">
        <f t="shared" si="0"/>
        <v>2361</v>
      </c>
      <c r="R67" s="1">
        <v>2667</v>
      </c>
    </row>
    <row r="68" spans="1:18">
      <c r="A68" s="1">
        <v>66</v>
      </c>
      <c r="B68" s="1">
        <v>12438</v>
      </c>
      <c r="C68" s="1">
        <v>44</v>
      </c>
      <c r="D68" s="1">
        <v>675</v>
      </c>
      <c r="E68" s="1">
        <v>0.57983193277310918</v>
      </c>
      <c r="F68" s="1">
        <v>81</v>
      </c>
      <c r="G68" s="1">
        <v>2.3760000000000003</v>
      </c>
      <c r="O68" s="1">
        <v>50</v>
      </c>
      <c r="P68" s="1">
        <v>4595</v>
      </c>
      <c r="Q68" s="81">
        <f t="shared" si="0"/>
        <v>4545</v>
      </c>
      <c r="R68" s="1">
        <v>4073</v>
      </c>
    </row>
    <row r="69" spans="1:18">
      <c r="A69" s="1">
        <v>67</v>
      </c>
      <c r="B69" s="1">
        <v>12451</v>
      </c>
      <c r="C69" s="1">
        <v>44</v>
      </c>
      <c r="D69" s="1">
        <v>1091</v>
      </c>
      <c r="E69" s="1">
        <v>0</v>
      </c>
      <c r="F69" s="1">
        <v>141</v>
      </c>
      <c r="G69" s="1">
        <v>2.3760000000000003</v>
      </c>
      <c r="O69" s="1">
        <v>1100</v>
      </c>
      <c r="P69" s="1">
        <v>5137</v>
      </c>
      <c r="Q69" s="81">
        <f t="shared" si="0"/>
        <v>4037</v>
      </c>
      <c r="R69" s="1">
        <v>3282</v>
      </c>
    </row>
    <row r="70" spans="1:18">
      <c r="A70" s="1">
        <v>68</v>
      </c>
      <c r="B70" s="1">
        <v>12443</v>
      </c>
      <c r="C70" s="1">
        <v>44</v>
      </c>
      <c r="D70" s="1">
        <v>899</v>
      </c>
      <c r="E70" s="1">
        <v>0</v>
      </c>
      <c r="F70" s="1">
        <v>129</v>
      </c>
      <c r="G70" s="1">
        <v>2.3760000000000003</v>
      </c>
      <c r="O70" s="1">
        <v>500</v>
      </c>
      <c r="P70" s="1">
        <v>4440</v>
      </c>
      <c r="Q70" s="81">
        <f t="shared" si="0"/>
        <v>3940</v>
      </c>
      <c r="R70" s="1">
        <v>3269</v>
      </c>
    </row>
    <row r="71" spans="1:18">
      <c r="A71" s="1">
        <v>69</v>
      </c>
      <c r="B71" s="1">
        <v>8862</v>
      </c>
      <c r="C71" s="1">
        <v>41.4</v>
      </c>
      <c r="D71" s="1">
        <v>1200</v>
      </c>
      <c r="E71" s="1">
        <v>0</v>
      </c>
      <c r="F71" s="1">
        <v>235</v>
      </c>
      <c r="G71" s="1">
        <v>2.4359999999999999</v>
      </c>
      <c r="O71" s="1">
        <v>1290</v>
      </c>
      <c r="P71" s="1">
        <v>3825</v>
      </c>
      <c r="Q71" s="81">
        <f t="shared" si="0"/>
        <v>2535</v>
      </c>
      <c r="R71" s="1">
        <v>2317</v>
      </c>
    </row>
    <row r="72" spans="1:18">
      <c r="A72" s="1">
        <v>70</v>
      </c>
      <c r="B72" s="1">
        <v>9667</v>
      </c>
      <c r="C72" s="1">
        <v>44</v>
      </c>
      <c r="D72" s="1">
        <v>1014</v>
      </c>
      <c r="E72" s="1">
        <v>0</v>
      </c>
      <c r="F72" s="1">
        <v>103</v>
      </c>
      <c r="G72" s="1">
        <v>2.3760000000000003</v>
      </c>
      <c r="O72" s="1">
        <v>725</v>
      </c>
      <c r="P72" s="1">
        <v>2965</v>
      </c>
      <c r="Q72" s="81">
        <f t="shared" si="0"/>
        <v>2240</v>
      </c>
      <c r="R72" s="1">
        <v>2606</v>
      </c>
    </row>
    <row r="73" spans="1:18">
      <c r="A73" s="1">
        <v>71</v>
      </c>
      <c r="B73" s="1">
        <v>12441</v>
      </c>
      <c r="C73" s="1">
        <v>44</v>
      </c>
      <c r="D73" s="1">
        <v>1000</v>
      </c>
      <c r="E73" s="1">
        <v>0</v>
      </c>
      <c r="F73" s="1">
        <v>141</v>
      </c>
      <c r="G73" s="1">
        <v>2.3760000000000003</v>
      </c>
      <c r="O73" s="1">
        <v>645</v>
      </c>
      <c r="P73" s="1">
        <v>4508</v>
      </c>
      <c r="Q73" s="81">
        <f t="shared" si="0"/>
        <v>3863</v>
      </c>
      <c r="R73" s="1">
        <v>3232</v>
      </c>
    </row>
    <row r="74" spans="1:18">
      <c r="A74" s="1">
        <v>72</v>
      </c>
      <c r="B74" s="1">
        <v>8156</v>
      </c>
      <c r="C74" s="1">
        <v>44</v>
      </c>
      <c r="D74" s="1">
        <v>889</v>
      </c>
      <c r="E74" s="1">
        <v>0</v>
      </c>
      <c r="F74" s="1">
        <v>336</v>
      </c>
      <c r="G74" s="1">
        <v>2.3760000000000003</v>
      </c>
      <c r="O74" s="1">
        <v>360</v>
      </c>
      <c r="P74" s="1">
        <v>1907</v>
      </c>
      <c r="Q74" s="81">
        <f t="shared" si="0"/>
        <v>1547</v>
      </c>
      <c r="R74" s="1">
        <v>1910</v>
      </c>
    </row>
    <row r="75" spans="1:18">
      <c r="A75" s="1">
        <v>73</v>
      </c>
      <c r="B75" s="1">
        <v>6000</v>
      </c>
      <c r="C75" s="1">
        <v>37</v>
      </c>
      <c r="D75" s="1">
        <v>1100</v>
      </c>
      <c r="E75" s="1">
        <v>0</v>
      </c>
      <c r="F75" s="1">
        <v>490</v>
      </c>
      <c r="G75" s="1">
        <v>2.004</v>
      </c>
      <c r="O75" s="1">
        <v>1093</v>
      </c>
      <c r="P75" s="1">
        <v>3006</v>
      </c>
      <c r="Q75" s="81">
        <f t="shared" si="0"/>
        <v>1913</v>
      </c>
      <c r="R75" s="1">
        <v>1723</v>
      </c>
    </row>
    <row r="76" spans="1:18">
      <c r="A76" s="1">
        <v>74</v>
      </c>
      <c r="B76" s="1">
        <v>10328</v>
      </c>
      <c r="C76" s="1">
        <v>40</v>
      </c>
      <c r="D76" s="1">
        <v>987</v>
      </c>
      <c r="E76" s="1">
        <v>0</v>
      </c>
      <c r="F76" s="1">
        <v>205</v>
      </c>
      <c r="G76" s="1">
        <v>2.3760000000000003</v>
      </c>
      <c r="O76" s="1">
        <v>450</v>
      </c>
      <c r="P76" s="1">
        <v>2742</v>
      </c>
      <c r="Q76" s="81">
        <f t="shared" si="0"/>
        <v>2292</v>
      </c>
      <c r="R76" s="1">
        <v>2673</v>
      </c>
    </row>
    <row r="77" spans="1:18">
      <c r="A77" s="1">
        <v>75</v>
      </c>
      <c r="B77" s="1">
        <v>9673</v>
      </c>
      <c r="C77" s="1">
        <v>43</v>
      </c>
      <c r="D77" s="1">
        <v>1112</v>
      </c>
      <c r="E77" s="1">
        <v>0</v>
      </c>
      <c r="F77" s="1">
        <v>82</v>
      </c>
      <c r="G77" s="1">
        <v>2.3760000000000003</v>
      </c>
      <c r="O77" s="1">
        <v>625</v>
      </c>
      <c r="P77" s="1">
        <v>3022</v>
      </c>
      <c r="Q77" s="81">
        <f t="shared" si="0"/>
        <v>2397</v>
      </c>
      <c r="R77" s="1">
        <v>2614</v>
      </c>
    </row>
    <row r="78" spans="1:18">
      <c r="A78" s="1">
        <v>76</v>
      </c>
      <c r="B78" s="1">
        <v>7214</v>
      </c>
      <c r="C78" s="1">
        <v>36</v>
      </c>
      <c r="D78" s="1">
        <v>1069</v>
      </c>
      <c r="E78" s="1">
        <v>3.8461538461538464E-2</v>
      </c>
      <c r="F78" s="1">
        <v>101</v>
      </c>
      <c r="G78" s="1">
        <v>2.3760000000000003</v>
      </c>
      <c r="O78" s="1">
        <v>480</v>
      </c>
      <c r="P78" s="1">
        <v>2662</v>
      </c>
      <c r="Q78" s="81">
        <f t="shared" si="0"/>
        <v>2182</v>
      </c>
      <c r="R78" s="1">
        <v>1976</v>
      </c>
    </row>
    <row r="79" spans="1:18">
      <c r="A79" s="1">
        <v>77</v>
      </c>
      <c r="B79" s="1">
        <v>8454</v>
      </c>
      <c r="C79" s="1">
        <v>43</v>
      </c>
      <c r="D79" s="1">
        <v>1171</v>
      </c>
      <c r="E79" s="1">
        <v>0</v>
      </c>
      <c r="F79" s="1">
        <v>51</v>
      </c>
      <c r="G79" s="1">
        <v>2.3760000000000003</v>
      </c>
      <c r="O79" s="1">
        <v>575</v>
      </c>
      <c r="P79" s="1">
        <v>2925</v>
      </c>
      <c r="Q79" s="81">
        <f t="shared" si="0"/>
        <v>2350</v>
      </c>
      <c r="R79" s="1">
        <v>2296</v>
      </c>
    </row>
    <row r="80" spans="1:18">
      <c r="A80" s="1">
        <v>78</v>
      </c>
      <c r="B80" s="1">
        <v>8456</v>
      </c>
      <c r="C80" s="1">
        <v>43</v>
      </c>
      <c r="D80" s="1">
        <v>1433</v>
      </c>
      <c r="E80" s="1">
        <v>0</v>
      </c>
      <c r="F80" s="1">
        <v>61</v>
      </c>
      <c r="G80" s="1">
        <v>2.3760000000000003</v>
      </c>
      <c r="O80" s="1">
        <v>950</v>
      </c>
      <c r="P80" s="1">
        <v>3382</v>
      </c>
      <c r="Q80" s="81">
        <f t="shared" si="0"/>
        <v>2432</v>
      </c>
      <c r="R80" s="1">
        <v>2258</v>
      </c>
    </row>
    <row r="81" spans="1:18">
      <c r="A81" s="1">
        <v>79</v>
      </c>
      <c r="B81" s="1">
        <v>8472</v>
      </c>
      <c r="C81" s="1">
        <v>44</v>
      </c>
      <c r="D81" s="1">
        <v>1617</v>
      </c>
      <c r="E81" s="1">
        <v>0</v>
      </c>
      <c r="F81" s="1">
        <v>59</v>
      </c>
      <c r="G81" s="1">
        <v>2.3760000000000003</v>
      </c>
      <c r="O81" s="1">
        <v>900</v>
      </c>
      <c r="P81" s="1">
        <v>3339</v>
      </c>
      <c r="Q81" s="81">
        <f t="shared" si="0"/>
        <v>2439</v>
      </c>
      <c r="R81" s="1">
        <v>2201</v>
      </c>
    </row>
    <row r="82" spans="1:18">
      <c r="A82" s="1">
        <v>80</v>
      </c>
      <c r="B82" s="1">
        <v>8468</v>
      </c>
      <c r="C82" s="1">
        <v>43</v>
      </c>
      <c r="D82" s="1">
        <v>1675</v>
      </c>
      <c r="E82" s="1">
        <v>0</v>
      </c>
      <c r="F82" s="1">
        <v>57</v>
      </c>
      <c r="G82" s="1">
        <v>2.3760000000000003</v>
      </c>
      <c r="O82" s="1">
        <v>835</v>
      </c>
      <c r="P82" s="1">
        <v>3260</v>
      </c>
      <c r="Q82" s="81">
        <f t="shared" si="0"/>
        <v>2425</v>
      </c>
      <c r="R82" s="1">
        <v>2222</v>
      </c>
    </row>
    <row r="83" spans="1:18">
      <c r="A83" s="1">
        <v>81</v>
      </c>
      <c r="B83" s="1">
        <v>4308</v>
      </c>
      <c r="C83" s="1">
        <v>40</v>
      </c>
      <c r="D83" s="1">
        <v>1460</v>
      </c>
      <c r="E83" s="1">
        <v>0</v>
      </c>
      <c r="F83" s="1">
        <v>53</v>
      </c>
      <c r="G83" s="1">
        <v>2.3760000000000003</v>
      </c>
      <c r="O83" s="1">
        <v>220</v>
      </c>
      <c r="P83" s="1">
        <v>1338</v>
      </c>
      <c r="Q83" s="81">
        <f t="shared" si="0"/>
        <v>1118</v>
      </c>
      <c r="R83" s="1">
        <v>969</v>
      </c>
    </row>
    <row r="84" spans="1:18">
      <c r="A84" s="1">
        <v>82</v>
      </c>
      <c r="B84" s="1">
        <v>11429</v>
      </c>
      <c r="C84" s="1">
        <v>47.3</v>
      </c>
      <c r="D84" s="1">
        <v>2645</v>
      </c>
      <c r="E84" s="1">
        <v>0</v>
      </c>
      <c r="F84" s="1">
        <v>1104</v>
      </c>
      <c r="G84" s="1">
        <v>1.992</v>
      </c>
      <c r="O84" s="1">
        <v>2465</v>
      </c>
      <c r="P84" s="1">
        <v>4734</v>
      </c>
      <c r="Q84" s="81">
        <f t="shared" si="0"/>
        <v>2269</v>
      </c>
      <c r="R84" s="1">
        <v>2721</v>
      </c>
    </row>
    <row r="85" spans="1:18">
      <c r="A85" s="1">
        <v>83</v>
      </c>
      <c r="B85" s="1">
        <v>10961</v>
      </c>
      <c r="C85" s="1">
        <v>44.4</v>
      </c>
      <c r="D85" s="1">
        <v>2250</v>
      </c>
      <c r="E85" s="1">
        <v>0</v>
      </c>
      <c r="F85" s="1">
        <v>60</v>
      </c>
      <c r="G85" s="1">
        <v>2.4359999999999999</v>
      </c>
      <c r="O85" s="1">
        <v>1264</v>
      </c>
      <c r="P85" s="1">
        <v>3870</v>
      </c>
      <c r="Q85" s="81">
        <f t="shared" si="0"/>
        <v>2606</v>
      </c>
      <c r="R85" s="1">
        <v>2682</v>
      </c>
    </row>
    <row r="86" spans="1:18">
      <c r="A86" s="1">
        <v>84</v>
      </c>
      <c r="B86" s="1">
        <v>11429</v>
      </c>
      <c r="C86" s="1">
        <v>47.3</v>
      </c>
      <c r="D86" s="1">
        <v>2796</v>
      </c>
      <c r="E86" s="1">
        <v>0</v>
      </c>
      <c r="F86" s="1">
        <v>1296</v>
      </c>
      <c r="G86" s="1">
        <v>1.992</v>
      </c>
      <c r="O86" s="1">
        <v>2465</v>
      </c>
      <c r="P86" s="1">
        <v>4577</v>
      </c>
      <c r="Q86" s="81">
        <f t="shared" si="0"/>
        <v>2112</v>
      </c>
      <c r="R86" s="1">
        <v>2835</v>
      </c>
    </row>
    <row r="87" spans="1:18">
      <c r="A87" s="1">
        <v>85</v>
      </c>
      <c r="B87" s="1">
        <v>9665</v>
      </c>
      <c r="C87" s="1">
        <v>14</v>
      </c>
      <c r="D87" s="1">
        <v>9975</v>
      </c>
      <c r="E87" s="1">
        <v>0</v>
      </c>
      <c r="F87" s="1">
        <v>44</v>
      </c>
      <c r="G87" s="1">
        <v>2.3760000000000003</v>
      </c>
      <c r="O87" s="1">
        <v>1750</v>
      </c>
      <c r="P87" s="1">
        <v>3000</v>
      </c>
      <c r="Q87" s="81">
        <f t="shared" si="0"/>
        <v>1250</v>
      </c>
      <c r="R87" s="1">
        <v>1881</v>
      </c>
    </row>
    <row r="88" spans="1:18">
      <c r="A88" s="1">
        <v>86</v>
      </c>
      <c r="B88" s="1">
        <v>4360</v>
      </c>
      <c r="C88" s="1">
        <v>10.3</v>
      </c>
      <c r="D88" s="1">
        <v>4020</v>
      </c>
      <c r="E88" s="1">
        <v>0.3</v>
      </c>
      <c r="F88" s="1">
        <v>320</v>
      </c>
      <c r="G88" s="1">
        <v>8.76</v>
      </c>
      <c r="O88" s="1">
        <v>250</v>
      </c>
      <c r="P88" s="1">
        <v>1060</v>
      </c>
      <c r="Q88" s="81">
        <v>810</v>
      </c>
    </row>
    <row r="89" spans="1:18">
      <c r="A89" s="1">
        <v>87</v>
      </c>
      <c r="B89" s="1">
        <v>4360</v>
      </c>
      <c r="C89" s="1">
        <v>9.5</v>
      </c>
      <c r="D89" s="1">
        <v>6450</v>
      </c>
      <c r="E89" s="1">
        <v>0.17</v>
      </c>
      <c r="F89" s="1">
        <v>175</v>
      </c>
      <c r="G89" s="1">
        <v>8.76</v>
      </c>
      <c r="O89" s="1">
        <v>300</v>
      </c>
      <c r="P89" s="1">
        <v>1225</v>
      </c>
      <c r="Q89" s="81">
        <v>925</v>
      </c>
    </row>
    <row r="90" spans="1:18">
      <c r="A90" s="1">
        <v>88</v>
      </c>
      <c r="B90" s="1">
        <v>3825</v>
      </c>
      <c r="C90" s="1">
        <v>15.1</v>
      </c>
      <c r="D90" s="1">
        <v>765</v>
      </c>
      <c r="E90" s="1">
        <v>0</v>
      </c>
      <c r="F90" s="1">
        <v>1065</v>
      </c>
      <c r="G90" s="1">
        <v>2.992</v>
      </c>
      <c r="O90" s="1">
        <v>550</v>
      </c>
      <c r="P90" s="1">
        <v>1200</v>
      </c>
      <c r="Q90" s="81">
        <v>650</v>
      </c>
    </row>
    <row r="91" spans="1:18">
      <c r="A91" s="1">
        <v>89</v>
      </c>
      <c r="B91" s="1">
        <v>3940</v>
      </c>
      <c r="C91" s="1">
        <v>14.6</v>
      </c>
      <c r="D91" s="1">
        <v>252</v>
      </c>
      <c r="E91" s="1">
        <v>0</v>
      </c>
      <c r="F91" s="1">
        <v>1300</v>
      </c>
      <c r="G91" s="1">
        <v>2.992</v>
      </c>
      <c r="O91" s="1">
        <v>150</v>
      </c>
      <c r="P91" s="1">
        <v>1000</v>
      </c>
      <c r="Q91" s="81">
        <v>850</v>
      </c>
    </row>
    <row r="92" spans="1:18">
      <c r="A92" s="1">
        <v>90</v>
      </c>
      <c r="B92" s="1">
        <v>3800</v>
      </c>
      <c r="C92" s="1">
        <v>14.4</v>
      </c>
      <c r="D92" s="1">
        <v>1430</v>
      </c>
      <c r="E92" s="1">
        <v>0</v>
      </c>
      <c r="F92" s="1">
        <v>3166</v>
      </c>
      <c r="G92" s="1">
        <v>2.992</v>
      </c>
      <c r="O92" s="1">
        <v>700</v>
      </c>
      <c r="P92" s="1">
        <v>1250</v>
      </c>
      <c r="Q92" s="81">
        <v>550</v>
      </c>
    </row>
    <row r="93" spans="1:18">
      <c r="A93" s="1">
        <v>91</v>
      </c>
      <c r="B93" s="1">
        <v>3720</v>
      </c>
      <c r="C93" s="1">
        <v>14.4</v>
      </c>
      <c r="D93" s="1">
        <v>232</v>
      </c>
      <c r="E93" s="1">
        <v>0</v>
      </c>
      <c r="F93" s="1">
        <v>1965</v>
      </c>
      <c r="G93" s="1">
        <v>2.992</v>
      </c>
      <c r="O93" s="1">
        <v>300</v>
      </c>
      <c r="P93" s="1">
        <v>1200</v>
      </c>
      <c r="Q93" s="81">
        <v>900</v>
      </c>
    </row>
    <row r="94" spans="1:18">
      <c r="A94" s="1">
        <v>92</v>
      </c>
      <c r="B94" s="1">
        <v>4240</v>
      </c>
      <c r="C94" s="1">
        <v>15.6</v>
      </c>
      <c r="D94" s="1">
        <v>957</v>
      </c>
      <c r="E94" s="1">
        <v>0</v>
      </c>
      <c r="F94" s="1">
        <v>1165</v>
      </c>
      <c r="G94" s="1">
        <v>2.992</v>
      </c>
      <c r="O94" s="1">
        <v>700</v>
      </c>
      <c r="P94" s="1">
        <v>1550</v>
      </c>
      <c r="Q94" s="81">
        <v>850</v>
      </c>
    </row>
    <row r="95" spans="1:18">
      <c r="A95" s="1">
        <v>93</v>
      </c>
      <c r="B95" s="1">
        <v>4570</v>
      </c>
      <c r="C95" s="1">
        <v>13.5</v>
      </c>
      <c r="D95" s="1">
        <v>1500</v>
      </c>
      <c r="E95" s="1">
        <v>0</v>
      </c>
      <c r="F95" s="1">
        <v>1965</v>
      </c>
      <c r="G95" s="1">
        <v>2.992</v>
      </c>
      <c r="O95" s="1">
        <v>850</v>
      </c>
      <c r="P95" s="1">
        <v>1500</v>
      </c>
      <c r="Q95" s="81">
        <v>650</v>
      </c>
    </row>
    <row r="96" spans="1:18">
      <c r="A96" s="1">
        <v>94</v>
      </c>
      <c r="B96" s="1">
        <v>4175</v>
      </c>
      <c r="C96" s="1">
        <v>15.6</v>
      </c>
      <c r="D96" s="1">
        <v>267</v>
      </c>
      <c r="E96" s="1">
        <v>0</v>
      </c>
      <c r="F96" s="1">
        <v>2700</v>
      </c>
      <c r="G96" s="1">
        <v>2.992</v>
      </c>
      <c r="O96" s="1">
        <v>300</v>
      </c>
      <c r="P96" s="1">
        <v>1500</v>
      </c>
      <c r="Q96" s="81">
        <v>1200</v>
      </c>
    </row>
    <row r="97" spans="1:17">
      <c r="A97" s="1">
        <v>95</v>
      </c>
      <c r="B97" s="1">
        <v>4355</v>
      </c>
      <c r="C97" s="1">
        <v>12.9</v>
      </c>
      <c r="D97" s="1">
        <v>185</v>
      </c>
      <c r="E97" s="1">
        <v>0</v>
      </c>
      <c r="F97" s="1">
        <v>855</v>
      </c>
      <c r="G97" s="1">
        <v>2.992</v>
      </c>
      <c r="O97" s="1">
        <v>250</v>
      </c>
      <c r="P97" s="1">
        <v>1700</v>
      </c>
      <c r="Q97" s="81">
        <v>1450</v>
      </c>
    </row>
    <row r="98" spans="1:17">
      <c r="A98" s="1">
        <v>96</v>
      </c>
      <c r="B98" s="1">
        <v>4670</v>
      </c>
      <c r="C98" s="1">
        <v>13.6</v>
      </c>
      <c r="D98" s="1">
        <v>1565</v>
      </c>
      <c r="E98" s="1">
        <v>0</v>
      </c>
      <c r="F98" s="1">
        <v>2320</v>
      </c>
      <c r="G98" s="1">
        <v>2.992</v>
      </c>
      <c r="O98" s="1">
        <v>910</v>
      </c>
      <c r="P98" s="1">
        <v>1650</v>
      </c>
      <c r="Q98" s="81">
        <v>740</v>
      </c>
    </row>
    <row r="99" spans="1:17">
      <c r="A99" s="1">
        <v>97</v>
      </c>
      <c r="B99" s="1">
        <v>4575</v>
      </c>
      <c r="C99" s="1">
        <v>18.600000000000001</v>
      </c>
      <c r="D99" s="1">
        <v>858</v>
      </c>
      <c r="E99" s="1">
        <v>0</v>
      </c>
      <c r="F99" s="1">
        <v>2480</v>
      </c>
      <c r="G99" s="1">
        <v>2.992</v>
      </c>
      <c r="O99" s="1">
        <v>650</v>
      </c>
      <c r="P99" s="1">
        <v>1550</v>
      </c>
      <c r="Q99" s="81">
        <v>900</v>
      </c>
    </row>
    <row r="100" spans="1:17">
      <c r="A100" s="1">
        <v>98</v>
      </c>
      <c r="B100" s="1">
        <v>4400</v>
      </c>
      <c r="C100" s="1">
        <v>18.600000000000001</v>
      </c>
      <c r="D100" s="1">
        <v>472</v>
      </c>
      <c r="E100" s="1">
        <v>0</v>
      </c>
      <c r="F100" s="1">
        <v>1040</v>
      </c>
      <c r="G100" s="1">
        <v>2.992</v>
      </c>
      <c r="O100" s="1">
        <v>400</v>
      </c>
      <c r="P100" s="1">
        <v>1350</v>
      </c>
      <c r="Q100" s="81">
        <v>950</v>
      </c>
    </row>
    <row r="101" spans="1:17">
      <c r="A101" s="1">
        <v>99</v>
      </c>
      <c r="B101" s="1">
        <v>4065</v>
      </c>
      <c r="C101" s="1">
        <v>13</v>
      </c>
      <c r="D101" s="1">
        <v>341</v>
      </c>
      <c r="E101" s="1">
        <v>0</v>
      </c>
      <c r="F101" s="1">
        <v>1490</v>
      </c>
      <c r="G101" s="1">
        <v>2.992</v>
      </c>
      <c r="O101" s="1">
        <v>500</v>
      </c>
      <c r="P101" s="1">
        <v>1550</v>
      </c>
      <c r="Q101" s="81">
        <v>1050</v>
      </c>
    </row>
    <row r="102" spans="1:17">
      <c r="A102" s="1">
        <v>100</v>
      </c>
      <c r="B102" s="1">
        <v>3705</v>
      </c>
      <c r="C102" s="1">
        <v>13.6</v>
      </c>
      <c r="D102" s="1">
        <v>335</v>
      </c>
      <c r="E102" s="1">
        <v>0</v>
      </c>
      <c r="F102" s="1">
        <v>1310</v>
      </c>
      <c r="G102" s="1">
        <v>2.992</v>
      </c>
      <c r="O102" s="1">
        <v>500</v>
      </c>
      <c r="P102" s="1">
        <v>1450</v>
      </c>
      <c r="Q102" s="81">
        <v>950</v>
      </c>
    </row>
    <row r="103" spans="1:17">
      <c r="A103" s="1">
        <v>101</v>
      </c>
      <c r="B103" s="1">
        <v>4160</v>
      </c>
      <c r="C103" s="1">
        <v>12.9</v>
      </c>
      <c r="D103" s="1">
        <v>185</v>
      </c>
      <c r="E103" s="1">
        <v>0</v>
      </c>
      <c r="F103" s="1">
        <v>1350</v>
      </c>
      <c r="G103" s="1">
        <v>2.992</v>
      </c>
      <c r="O103" s="1">
        <v>150</v>
      </c>
      <c r="P103" s="1">
        <v>1500</v>
      </c>
      <c r="Q103" s="81">
        <v>1350</v>
      </c>
    </row>
    <row r="104" spans="1:17">
      <c r="A104" s="1">
        <v>102</v>
      </c>
      <c r="B104" s="1">
        <v>4210</v>
      </c>
      <c r="C104" s="1">
        <v>16</v>
      </c>
      <c r="D104" s="1">
        <v>222</v>
      </c>
      <c r="E104" s="1">
        <v>0</v>
      </c>
      <c r="F104" s="1">
        <v>788</v>
      </c>
      <c r="G104" s="1">
        <v>2.992</v>
      </c>
      <c r="O104" s="1">
        <v>350</v>
      </c>
      <c r="P104" s="1">
        <v>1750</v>
      </c>
      <c r="Q104" s="81">
        <v>1400</v>
      </c>
    </row>
    <row r="105" spans="1:17">
      <c r="A105" s="1">
        <v>103</v>
      </c>
      <c r="B105" s="1">
        <v>4487</v>
      </c>
      <c r="C105" s="1">
        <v>14.1</v>
      </c>
      <c r="D105" s="1">
        <v>962</v>
      </c>
      <c r="E105" s="1">
        <v>0</v>
      </c>
      <c r="F105" s="1">
        <v>1905</v>
      </c>
      <c r="G105" s="1">
        <v>2.992</v>
      </c>
      <c r="O105" s="1">
        <v>580</v>
      </c>
      <c r="P105" s="1">
        <v>1300</v>
      </c>
      <c r="Q105" s="81">
        <v>720</v>
      </c>
    </row>
    <row r="106" spans="1:17">
      <c r="A106" s="1">
        <v>104</v>
      </c>
      <c r="B106" s="1">
        <v>4766</v>
      </c>
      <c r="C106" s="1">
        <v>13.3</v>
      </c>
      <c r="D106" s="1">
        <v>193</v>
      </c>
      <c r="E106" s="1">
        <v>0</v>
      </c>
      <c r="F106" s="1">
        <v>967</v>
      </c>
      <c r="G106" s="1">
        <v>2.992</v>
      </c>
      <c r="O106" s="1">
        <v>250</v>
      </c>
      <c r="P106" s="1">
        <v>1550</v>
      </c>
      <c r="Q106" s="81">
        <v>1300</v>
      </c>
    </row>
    <row r="107" spans="1:17">
      <c r="A107" s="1">
        <v>105</v>
      </c>
      <c r="B107" s="1">
        <v>4505</v>
      </c>
      <c r="C107" s="1">
        <v>12.5</v>
      </c>
      <c r="D107" s="1">
        <v>385</v>
      </c>
      <c r="E107" s="1">
        <v>0</v>
      </c>
      <c r="F107" s="1">
        <v>1040</v>
      </c>
      <c r="G107" s="1">
        <v>2.992</v>
      </c>
      <c r="O107" s="1">
        <v>250</v>
      </c>
      <c r="P107" s="1">
        <v>1350</v>
      </c>
      <c r="Q107" s="81">
        <v>1100</v>
      </c>
    </row>
    <row r="108" spans="1:17">
      <c r="A108" s="1">
        <v>106</v>
      </c>
      <c r="B108" s="1">
        <v>4692</v>
      </c>
      <c r="C108" s="1">
        <v>12.9</v>
      </c>
      <c r="D108" s="1">
        <v>865</v>
      </c>
      <c r="E108" s="1">
        <v>0</v>
      </c>
      <c r="F108" s="1">
        <v>1585</v>
      </c>
      <c r="G108" s="1">
        <v>2.992</v>
      </c>
      <c r="O108" s="1">
        <v>400</v>
      </c>
      <c r="P108" s="1">
        <v>1150</v>
      </c>
      <c r="Q108" s="81">
        <v>750</v>
      </c>
    </row>
    <row r="109" spans="1:17">
      <c r="A109" s="1">
        <v>107</v>
      </c>
      <c r="B109" s="1">
        <v>3924</v>
      </c>
      <c r="C109" s="1">
        <v>18.7</v>
      </c>
      <c r="D109" s="1">
        <v>575</v>
      </c>
      <c r="E109" s="1">
        <v>0</v>
      </c>
      <c r="F109" s="1">
        <v>1850</v>
      </c>
      <c r="G109" s="1">
        <v>2.992</v>
      </c>
      <c r="O109" s="1">
        <v>700</v>
      </c>
      <c r="P109" s="1">
        <v>1500</v>
      </c>
      <c r="Q109" s="81">
        <v>800</v>
      </c>
    </row>
    <row r="110" spans="1:17">
      <c r="A110" s="1">
        <v>108</v>
      </c>
      <c r="B110" s="1">
        <v>3170</v>
      </c>
      <c r="C110" s="1">
        <v>33</v>
      </c>
      <c r="D110" s="1">
        <v>450</v>
      </c>
      <c r="E110" s="1">
        <v>0.02</v>
      </c>
      <c r="F110" s="1">
        <v>3202.9</v>
      </c>
      <c r="G110" s="1">
        <v>2.64</v>
      </c>
      <c r="H110" s="1">
        <v>80</v>
      </c>
      <c r="I110" s="1">
        <v>112</v>
      </c>
      <c r="N110" s="1">
        <v>0.6</v>
      </c>
      <c r="O110" s="1">
        <v>220</v>
      </c>
      <c r="P110" s="1">
        <v>3857</v>
      </c>
      <c r="Q110" s="81">
        <f>P110-O110</f>
        <v>3637</v>
      </c>
    </row>
    <row r="111" spans="1:17">
      <c r="A111" s="1">
        <v>109</v>
      </c>
      <c r="B111" s="1">
        <v>7958</v>
      </c>
      <c r="C111" s="1">
        <v>29.5</v>
      </c>
      <c r="D111" s="1">
        <v>550</v>
      </c>
      <c r="E111" s="1">
        <v>8.0000000000000002E-3</v>
      </c>
      <c r="F111" s="1">
        <v>8467</v>
      </c>
      <c r="G111" s="1">
        <v>3.9580000000000002</v>
      </c>
      <c r="H111" s="1">
        <v>165</v>
      </c>
      <c r="I111" s="1">
        <v>238</v>
      </c>
      <c r="N111" s="1">
        <v>0.81</v>
      </c>
      <c r="O111" s="1">
        <v>800</v>
      </c>
      <c r="P111" s="1">
        <v>3720</v>
      </c>
      <c r="Q111" s="81">
        <f t="shared" ref="Q111:Q126" si="1">P111-O111</f>
        <v>2920</v>
      </c>
    </row>
    <row r="112" spans="1:17">
      <c r="A112" s="1">
        <v>110</v>
      </c>
      <c r="B112" s="1">
        <v>6617</v>
      </c>
      <c r="C112" s="1">
        <v>27.5</v>
      </c>
      <c r="D112" s="1">
        <v>554</v>
      </c>
      <c r="E112" s="1">
        <v>0.64800000000000002</v>
      </c>
      <c r="F112" s="1">
        <v>3177</v>
      </c>
      <c r="G112" s="1">
        <v>3.74</v>
      </c>
      <c r="H112" s="1">
        <v>162</v>
      </c>
      <c r="I112" s="1">
        <v>234</v>
      </c>
      <c r="N112" s="1">
        <v>0.81</v>
      </c>
      <c r="O112" s="1">
        <v>450</v>
      </c>
      <c r="P112" s="1">
        <v>3320</v>
      </c>
      <c r="Q112" s="81">
        <f t="shared" si="1"/>
        <v>2870</v>
      </c>
    </row>
    <row r="113" spans="1:17">
      <c r="A113" s="1">
        <v>111</v>
      </c>
      <c r="B113" s="1">
        <v>6198</v>
      </c>
      <c r="C113" s="1">
        <v>24.6</v>
      </c>
      <c r="D113" s="1">
        <v>612</v>
      </c>
      <c r="E113" s="1">
        <v>0.5</v>
      </c>
      <c r="F113" s="1">
        <v>14108</v>
      </c>
      <c r="G113" s="1">
        <v>6.3659999999999997</v>
      </c>
      <c r="H113" s="1">
        <v>167</v>
      </c>
      <c r="I113" s="1">
        <v>230</v>
      </c>
      <c r="N113" s="1">
        <v>0.81</v>
      </c>
      <c r="O113" s="1">
        <v>520</v>
      </c>
      <c r="P113" s="1">
        <v>3174</v>
      </c>
      <c r="Q113" s="81">
        <f t="shared" si="1"/>
        <v>2654</v>
      </c>
    </row>
    <row r="114" spans="1:17">
      <c r="A114" s="1">
        <v>112</v>
      </c>
      <c r="B114" s="1">
        <v>8323</v>
      </c>
      <c r="C114" s="1">
        <v>28</v>
      </c>
      <c r="D114" s="1">
        <v>512</v>
      </c>
      <c r="E114" s="1">
        <v>0.95699999999999996</v>
      </c>
      <c r="F114" s="1">
        <v>2767.4</v>
      </c>
      <c r="G114" s="1">
        <v>3.5</v>
      </c>
      <c r="H114" s="1">
        <v>160</v>
      </c>
      <c r="I114" s="1">
        <v>236</v>
      </c>
      <c r="N114" s="1">
        <v>0.81</v>
      </c>
      <c r="O114" s="1">
        <v>265</v>
      </c>
      <c r="P114" s="1">
        <v>2734</v>
      </c>
      <c r="Q114" s="81">
        <f t="shared" si="1"/>
        <v>2469</v>
      </c>
    </row>
    <row r="115" spans="1:17">
      <c r="A115" s="1">
        <v>113</v>
      </c>
      <c r="B115" s="1">
        <v>13125</v>
      </c>
      <c r="C115" s="1">
        <v>51</v>
      </c>
      <c r="D115" s="1">
        <v>5327</v>
      </c>
      <c r="E115" s="1">
        <v>2.5999999999999999E-2</v>
      </c>
      <c r="F115" s="1">
        <v>3811</v>
      </c>
      <c r="G115" s="1">
        <v>6.375</v>
      </c>
      <c r="H115" s="1">
        <v>136</v>
      </c>
      <c r="I115" s="1">
        <v>292</v>
      </c>
      <c r="N115" s="1">
        <v>0.65</v>
      </c>
      <c r="O115" s="1">
        <v>2000</v>
      </c>
      <c r="P115" s="1">
        <v>3375</v>
      </c>
      <c r="Q115" s="81">
        <f t="shared" si="1"/>
        <v>1375</v>
      </c>
    </row>
    <row r="116" spans="1:17">
      <c r="A116" s="1">
        <v>114</v>
      </c>
      <c r="B116" s="1">
        <v>12795</v>
      </c>
      <c r="C116" s="1">
        <v>48.6</v>
      </c>
      <c r="D116" s="1">
        <v>5408</v>
      </c>
      <c r="E116" s="1">
        <v>2.5000000000000001E-2</v>
      </c>
      <c r="F116" s="1">
        <v>8000</v>
      </c>
      <c r="G116" s="1">
        <v>6.375</v>
      </c>
      <c r="H116" s="1">
        <v>133</v>
      </c>
      <c r="I116" s="1">
        <v>290</v>
      </c>
      <c r="N116" s="1">
        <v>0.67</v>
      </c>
      <c r="O116" s="1">
        <v>2400</v>
      </c>
      <c r="P116" s="1">
        <v>4021</v>
      </c>
      <c r="Q116" s="81">
        <f t="shared" si="1"/>
        <v>1621</v>
      </c>
    </row>
    <row r="117" spans="1:17">
      <c r="A117" s="1">
        <v>115</v>
      </c>
      <c r="B117" s="1">
        <v>7100</v>
      </c>
      <c r="C117" s="1">
        <v>11.2</v>
      </c>
      <c r="D117" s="1">
        <v>60</v>
      </c>
      <c r="E117" s="1">
        <v>0.2</v>
      </c>
      <c r="F117" s="1">
        <v>10546</v>
      </c>
      <c r="G117" s="1">
        <v>5.82</v>
      </c>
      <c r="H117" s="1">
        <v>157</v>
      </c>
      <c r="I117" s="1">
        <v>182</v>
      </c>
      <c r="N117" s="1">
        <v>0.65</v>
      </c>
      <c r="O117" s="1">
        <v>80</v>
      </c>
      <c r="P117" s="1">
        <v>2900</v>
      </c>
      <c r="Q117" s="81">
        <f t="shared" si="1"/>
        <v>2820</v>
      </c>
    </row>
    <row r="118" spans="1:17">
      <c r="A118" s="1">
        <v>116</v>
      </c>
      <c r="B118" s="1">
        <v>5524</v>
      </c>
      <c r="C118" s="1">
        <v>32.1</v>
      </c>
      <c r="D118" s="1">
        <v>437</v>
      </c>
      <c r="E118" s="1">
        <v>0</v>
      </c>
      <c r="F118" s="1">
        <v>1060</v>
      </c>
      <c r="G118" s="1">
        <v>2.992</v>
      </c>
      <c r="H118" s="1">
        <v>99</v>
      </c>
      <c r="I118" s="1">
        <v>202</v>
      </c>
      <c r="N118" s="1">
        <v>1.02</v>
      </c>
      <c r="O118" s="1">
        <v>186</v>
      </c>
      <c r="P118" s="1">
        <v>2224</v>
      </c>
      <c r="Q118" s="81">
        <f t="shared" si="1"/>
        <v>2038</v>
      </c>
    </row>
    <row r="119" spans="1:17">
      <c r="A119" s="1">
        <v>117</v>
      </c>
      <c r="B119" s="1">
        <v>6693</v>
      </c>
      <c r="C119" s="1">
        <v>32.799999999999997</v>
      </c>
      <c r="D119" s="1">
        <v>592</v>
      </c>
      <c r="E119" s="1">
        <v>0.01</v>
      </c>
      <c r="F119" s="1">
        <v>1713</v>
      </c>
      <c r="G119" s="1">
        <v>2.992</v>
      </c>
      <c r="H119" s="1">
        <v>118</v>
      </c>
      <c r="I119" s="1">
        <v>204</v>
      </c>
      <c r="N119" s="1">
        <v>1</v>
      </c>
      <c r="O119" s="1">
        <v>247</v>
      </c>
      <c r="P119" s="1">
        <v>2379</v>
      </c>
      <c r="Q119" s="81">
        <f t="shared" si="1"/>
        <v>2132</v>
      </c>
    </row>
    <row r="120" spans="1:17">
      <c r="A120" s="1">
        <v>118</v>
      </c>
      <c r="B120" s="1">
        <v>5933</v>
      </c>
      <c r="C120" s="1">
        <v>32</v>
      </c>
      <c r="D120" s="1">
        <v>341</v>
      </c>
      <c r="E120" s="1">
        <v>0</v>
      </c>
      <c r="F120" s="1">
        <v>1306</v>
      </c>
      <c r="G120" s="1">
        <v>2.992</v>
      </c>
      <c r="H120" s="1">
        <v>111</v>
      </c>
      <c r="I120" s="1">
        <v>202</v>
      </c>
      <c r="N120" s="1">
        <v>1.03</v>
      </c>
      <c r="O120" s="1">
        <v>203</v>
      </c>
      <c r="P120" s="1">
        <v>2089</v>
      </c>
      <c r="Q120" s="81">
        <f t="shared" si="1"/>
        <v>1886</v>
      </c>
    </row>
    <row r="121" spans="1:17">
      <c r="A121" s="1">
        <v>119</v>
      </c>
      <c r="B121" s="1">
        <v>4243</v>
      </c>
      <c r="C121" s="1">
        <v>25.4</v>
      </c>
      <c r="D121" s="1">
        <v>18</v>
      </c>
      <c r="E121" s="1">
        <v>0</v>
      </c>
      <c r="F121" s="1">
        <v>639</v>
      </c>
      <c r="G121" s="1">
        <v>1.9950000000000001</v>
      </c>
      <c r="I121" s="1">
        <v>160</v>
      </c>
      <c r="O121" s="1">
        <v>92</v>
      </c>
      <c r="P121" s="1">
        <v>1198</v>
      </c>
      <c r="Q121" s="81">
        <f t="shared" si="1"/>
        <v>1106</v>
      </c>
    </row>
    <row r="122" spans="1:17">
      <c r="A122" s="1">
        <v>120</v>
      </c>
      <c r="B122" s="1">
        <v>8620</v>
      </c>
      <c r="C122" s="1">
        <v>47.5</v>
      </c>
      <c r="D122" s="1">
        <v>6140</v>
      </c>
      <c r="E122" s="1">
        <v>97.5</v>
      </c>
      <c r="F122" s="1">
        <v>21230</v>
      </c>
      <c r="G122" s="1">
        <v>6.2759999999999998</v>
      </c>
      <c r="I122" s="1">
        <v>233</v>
      </c>
      <c r="O122" s="1">
        <v>1550</v>
      </c>
      <c r="P122" s="1">
        <v>3604</v>
      </c>
      <c r="Q122" s="81">
        <f t="shared" si="1"/>
        <v>2054</v>
      </c>
    </row>
    <row r="123" spans="1:17">
      <c r="A123" s="1">
        <v>121</v>
      </c>
      <c r="B123" s="1">
        <v>4650</v>
      </c>
      <c r="C123" s="1">
        <v>26.2</v>
      </c>
      <c r="D123" s="1">
        <v>11</v>
      </c>
      <c r="E123" s="1">
        <v>0</v>
      </c>
      <c r="F123" s="1">
        <v>1000</v>
      </c>
      <c r="G123" s="1">
        <v>2.4409999999999998</v>
      </c>
      <c r="I123" s="1">
        <v>160</v>
      </c>
      <c r="O123" s="1">
        <v>170</v>
      </c>
      <c r="P123" s="1">
        <v>1705</v>
      </c>
      <c r="Q123" s="81">
        <f t="shared" si="1"/>
        <v>1535</v>
      </c>
    </row>
    <row r="124" spans="1:17">
      <c r="A124" s="1">
        <v>122</v>
      </c>
      <c r="B124" s="1">
        <v>8478</v>
      </c>
      <c r="C124" s="1">
        <v>47.5</v>
      </c>
      <c r="D124" s="1">
        <v>6300</v>
      </c>
      <c r="E124" s="1">
        <v>93.7</v>
      </c>
      <c r="F124" s="1">
        <v>21300</v>
      </c>
      <c r="G124" s="1">
        <v>6.2759999999999998</v>
      </c>
      <c r="I124" s="1">
        <v>233</v>
      </c>
      <c r="O124" s="1">
        <v>1410</v>
      </c>
      <c r="P124" s="1">
        <v>3698</v>
      </c>
      <c r="Q124" s="81">
        <f t="shared" si="1"/>
        <v>2288</v>
      </c>
    </row>
    <row r="125" spans="1:17">
      <c r="A125" s="1">
        <v>123</v>
      </c>
      <c r="B125" s="1">
        <v>918</v>
      </c>
      <c r="C125" s="1">
        <v>9.5</v>
      </c>
      <c r="D125" s="1">
        <v>21</v>
      </c>
      <c r="E125" s="1">
        <v>0</v>
      </c>
      <c r="F125" s="1">
        <v>1</v>
      </c>
      <c r="G125" s="1">
        <v>1.0489999999999999</v>
      </c>
      <c r="H125" s="1">
        <v>50</v>
      </c>
      <c r="I125" s="1">
        <v>80</v>
      </c>
      <c r="M125" s="1">
        <v>0.9</v>
      </c>
      <c r="N125" s="1">
        <v>0.6</v>
      </c>
      <c r="O125" s="1">
        <v>20</v>
      </c>
      <c r="P125" s="1">
        <v>104</v>
      </c>
      <c r="Q125" s="81">
        <f t="shared" si="1"/>
        <v>84</v>
      </c>
    </row>
    <row r="126" spans="1:17">
      <c r="A126" s="1">
        <v>124</v>
      </c>
      <c r="B126" s="1">
        <v>12458</v>
      </c>
      <c r="C126" s="1">
        <v>56.2</v>
      </c>
      <c r="D126" s="1">
        <v>788000</v>
      </c>
      <c r="E126" s="1">
        <v>0</v>
      </c>
      <c r="F126" s="1">
        <v>5082</v>
      </c>
      <c r="G126" s="1">
        <v>8.76</v>
      </c>
      <c r="H126" s="1">
        <v>180</v>
      </c>
      <c r="I126" s="1">
        <v>330</v>
      </c>
      <c r="M126" s="1">
        <v>0.26</v>
      </c>
      <c r="N126" s="1">
        <v>1.4</v>
      </c>
      <c r="O126" s="1">
        <v>2856</v>
      </c>
      <c r="P126" s="1">
        <v>5140</v>
      </c>
      <c r="Q126" s="81">
        <f t="shared" si="1"/>
        <v>2284</v>
      </c>
    </row>
    <row r="127" spans="1:17">
      <c r="A127" s="1">
        <v>125</v>
      </c>
      <c r="B127" s="87">
        <v>4550</v>
      </c>
      <c r="C127" s="87">
        <v>30</v>
      </c>
      <c r="D127" s="1">
        <v>120</v>
      </c>
      <c r="E127" s="1">
        <v>0</v>
      </c>
      <c r="F127" s="87">
        <v>280</v>
      </c>
      <c r="G127" s="88">
        <v>1.9950000000000001</v>
      </c>
      <c r="H127" s="87">
        <v>76</v>
      </c>
      <c r="I127" s="87">
        <v>157</v>
      </c>
      <c r="O127" s="87">
        <v>80</v>
      </c>
      <c r="P127" s="1">
        <v>1227</v>
      </c>
      <c r="Q127" s="81">
        <f>P127-O127</f>
        <v>1147</v>
      </c>
    </row>
    <row r="128" spans="1:17">
      <c r="A128" s="1">
        <v>126</v>
      </c>
      <c r="B128" s="87">
        <v>7100</v>
      </c>
      <c r="C128" s="87">
        <v>37</v>
      </c>
      <c r="D128" s="1">
        <v>691.31409929656434</v>
      </c>
      <c r="E128" s="1">
        <v>0.35926579136455677</v>
      </c>
      <c r="F128" s="87">
        <v>19618</v>
      </c>
      <c r="G128" s="87">
        <v>4</v>
      </c>
      <c r="H128" s="87">
        <v>160</v>
      </c>
      <c r="I128" s="87">
        <v>215</v>
      </c>
      <c r="O128" s="87">
        <v>780</v>
      </c>
      <c r="P128" s="1">
        <v>3217</v>
      </c>
      <c r="Q128" s="81">
        <f t="shared" ref="Q128:Q132" si="2">P128-O128</f>
        <v>2437</v>
      </c>
    </row>
    <row r="129" spans="1:17">
      <c r="A129" s="1">
        <v>127</v>
      </c>
      <c r="B129" s="87">
        <v>4964</v>
      </c>
      <c r="C129" s="87">
        <v>30</v>
      </c>
      <c r="D129" s="1">
        <v>173.98720682302772</v>
      </c>
      <c r="E129" s="1">
        <v>0</v>
      </c>
      <c r="F129" s="87">
        <v>469</v>
      </c>
      <c r="G129" s="88">
        <v>2.4409999999999998</v>
      </c>
      <c r="H129" s="87">
        <v>90</v>
      </c>
      <c r="I129" s="87">
        <v>162</v>
      </c>
      <c r="O129" s="87">
        <v>95</v>
      </c>
      <c r="P129" s="1">
        <v>1911</v>
      </c>
      <c r="Q129" s="81">
        <f t="shared" si="2"/>
        <v>1816</v>
      </c>
    </row>
    <row r="130" spans="1:17">
      <c r="A130" s="1">
        <v>128</v>
      </c>
      <c r="B130" s="87">
        <v>7043</v>
      </c>
      <c r="C130" s="87">
        <v>37</v>
      </c>
      <c r="D130" s="1">
        <v>729.9193875775677</v>
      </c>
      <c r="E130" s="1">
        <v>0.35037486342915269</v>
      </c>
      <c r="F130" s="87">
        <v>17243</v>
      </c>
      <c r="G130" s="87">
        <v>4</v>
      </c>
      <c r="H130" s="87">
        <v>160</v>
      </c>
      <c r="I130" s="87">
        <v>215</v>
      </c>
      <c r="O130" s="87">
        <v>960</v>
      </c>
      <c r="P130" s="1">
        <v>3124</v>
      </c>
      <c r="Q130" s="81">
        <f t="shared" si="2"/>
        <v>2164</v>
      </c>
    </row>
    <row r="131" spans="1:17">
      <c r="A131" s="1">
        <v>129</v>
      </c>
      <c r="B131" s="87">
        <v>4550</v>
      </c>
      <c r="C131" s="87">
        <v>30</v>
      </c>
      <c r="D131" s="1">
        <v>160</v>
      </c>
      <c r="E131" s="1">
        <v>0</v>
      </c>
      <c r="F131" s="87">
        <v>840</v>
      </c>
      <c r="G131" s="88">
        <v>3.8130000000000002</v>
      </c>
      <c r="H131" s="87">
        <v>90</v>
      </c>
      <c r="I131" s="87">
        <v>162</v>
      </c>
      <c r="O131" s="87">
        <v>180</v>
      </c>
      <c r="P131" s="1">
        <v>1906</v>
      </c>
      <c r="Q131" s="81">
        <f t="shared" si="2"/>
        <v>1726</v>
      </c>
    </row>
    <row r="132" spans="1:17">
      <c r="A132" s="1">
        <v>130</v>
      </c>
      <c r="B132" s="87">
        <v>6933</v>
      </c>
      <c r="C132" s="87">
        <v>37</v>
      </c>
      <c r="D132" s="1">
        <v>503.62596580884588</v>
      </c>
      <c r="E132" s="1">
        <v>0.38979841853213049</v>
      </c>
      <c r="F132" s="87">
        <v>16437</v>
      </c>
      <c r="G132" s="87">
        <v>4</v>
      </c>
      <c r="H132" s="87">
        <v>159</v>
      </c>
      <c r="I132" s="87">
        <v>214</v>
      </c>
      <c r="O132" s="87">
        <v>750</v>
      </c>
      <c r="P132" s="1">
        <v>2984</v>
      </c>
      <c r="Q132" s="81">
        <f t="shared" si="2"/>
        <v>2234</v>
      </c>
    </row>
    <row r="133" spans="1:17">
      <c r="A133" s="1">
        <v>131</v>
      </c>
      <c r="B133" s="1">
        <v>4360</v>
      </c>
      <c r="C133" s="1">
        <v>10.3</v>
      </c>
      <c r="D133" s="1">
        <v>4020</v>
      </c>
      <c r="E133" s="1">
        <v>0.3</v>
      </c>
      <c r="F133" s="1">
        <v>320</v>
      </c>
      <c r="G133" s="1">
        <v>8.76</v>
      </c>
      <c r="N133" s="1">
        <v>0.56999999999999995</v>
      </c>
      <c r="O133" s="1">
        <v>250</v>
      </c>
      <c r="P133" s="1">
        <f>Q133+O133</f>
        <v>1060</v>
      </c>
      <c r="Q133" s="81">
        <v>810</v>
      </c>
    </row>
    <row r="134" spans="1:17">
      <c r="A134" s="1">
        <v>132</v>
      </c>
      <c r="B134" s="1">
        <v>4360</v>
      </c>
      <c r="C134" s="1">
        <v>9.5</v>
      </c>
      <c r="D134" s="1">
        <v>6450</v>
      </c>
      <c r="E134" s="1">
        <v>0.17</v>
      </c>
      <c r="F134" s="1">
        <v>175</v>
      </c>
      <c r="G134" s="1">
        <v>8.76</v>
      </c>
      <c r="O134" s="1">
        <v>300</v>
      </c>
      <c r="P134" s="1">
        <f t="shared" ref="P134:P154" si="3">Q134+O134</f>
        <v>1225</v>
      </c>
      <c r="Q134" s="81">
        <v>925</v>
      </c>
    </row>
    <row r="135" spans="1:17">
      <c r="A135" s="1">
        <v>133</v>
      </c>
      <c r="B135" s="1">
        <v>3825</v>
      </c>
      <c r="C135" s="1">
        <v>15.1</v>
      </c>
      <c r="D135" s="1">
        <v>765</v>
      </c>
      <c r="E135" s="1">
        <v>0</v>
      </c>
      <c r="F135" s="89">
        <v>1065</v>
      </c>
      <c r="G135" s="1">
        <v>2.992</v>
      </c>
      <c r="O135" s="1">
        <v>550</v>
      </c>
      <c r="P135" s="1">
        <f t="shared" si="3"/>
        <v>1200</v>
      </c>
      <c r="Q135" s="81">
        <v>650</v>
      </c>
    </row>
    <row r="136" spans="1:17">
      <c r="A136" s="1">
        <v>134</v>
      </c>
      <c r="B136" s="1">
        <v>3940</v>
      </c>
      <c r="C136" s="1">
        <v>14.6</v>
      </c>
      <c r="D136" s="1">
        <v>252</v>
      </c>
      <c r="E136" s="1">
        <v>0</v>
      </c>
      <c r="F136" s="1">
        <v>1300</v>
      </c>
      <c r="G136" s="1">
        <v>2.992</v>
      </c>
      <c r="O136" s="1">
        <v>150</v>
      </c>
      <c r="P136" s="1">
        <f t="shared" si="3"/>
        <v>1000</v>
      </c>
      <c r="Q136" s="81">
        <v>850</v>
      </c>
    </row>
    <row r="137" spans="1:17">
      <c r="A137" s="1">
        <v>135</v>
      </c>
      <c r="B137" s="1">
        <v>3800</v>
      </c>
      <c r="C137" s="1">
        <v>14.4</v>
      </c>
      <c r="D137" s="1">
        <v>1430</v>
      </c>
      <c r="E137" s="1">
        <v>0</v>
      </c>
      <c r="F137" s="1">
        <v>3166</v>
      </c>
      <c r="G137" s="1">
        <v>2.992</v>
      </c>
      <c r="O137" s="1">
        <v>700</v>
      </c>
      <c r="P137" s="1">
        <f t="shared" si="3"/>
        <v>1250</v>
      </c>
      <c r="Q137" s="81">
        <v>550</v>
      </c>
    </row>
    <row r="138" spans="1:17">
      <c r="A138" s="1">
        <v>136</v>
      </c>
      <c r="B138" s="1">
        <v>3720</v>
      </c>
      <c r="C138" s="1">
        <v>14.4</v>
      </c>
      <c r="D138" s="1">
        <v>232</v>
      </c>
      <c r="E138" s="1">
        <v>0</v>
      </c>
      <c r="F138" s="1">
        <v>1965</v>
      </c>
      <c r="G138" s="1">
        <v>2.992</v>
      </c>
      <c r="O138" s="1">
        <v>300</v>
      </c>
      <c r="P138" s="1">
        <f t="shared" si="3"/>
        <v>1200</v>
      </c>
      <c r="Q138" s="81">
        <v>900</v>
      </c>
    </row>
    <row r="139" spans="1:17">
      <c r="A139" s="1">
        <v>137</v>
      </c>
      <c r="B139" s="1">
        <v>4240</v>
      </c>
      <c r="C139" s="1">
        <v>15.6</v>
      </c>
      <c r="D139" s="1">
        <v>957</v>
      </c>
      <c r="E139" s="1">
        <v>0</v>
      </c>
      <c r="F139" s="1">
        <v>1165</v>
      </c>
      <c r="G139" s="1">
        <v>2.992</v>
      </c>
      <c r="O139" s="1">
        <v>700</v>
      </c>
      <c r="P139" s="1">
        <f t="shared" si="3"/>
        <v>1550</v>
      </c>
      <c r="Q139" s="81">
        <v>850</v>
      </c>
    </row>
    <row r="140" spans="1:17">
      <c r="A140" s="1">
        <v>138</v>
      </c>
      <c r="B140" s="1">
        <v>4570</v>
      </c>
      <c r="C140" s="1">
        <v>13.5</v>
      </c>
      <c r="D140" s="1">
        <v>1500</v>
      </c>
      <c r="E140" s="1">
        <v>0</v>
      </c>
      <c r="F140" s="1">
        <v>1965</v>
      </c>
      <c r="G140" s="1">
        <v>2.992</v>
      </c>
      <c r="O140" s="1">
        <v>850</v>
      </c>
      <c r="P140" s="1">
        <f t="shared" si="3"/>
        <v>1500</v>
      </c>
      <c r="Q140" s="81">
        <v>650</v>
      </c>
    </row>
    <row r="141" spans="1:17">
      <c r="A141" s="1">
        <v>139</v>
      </c>
      <c r="B141" s="1">
        <v>4175</v>
      </c>
      <c r="C141" s="1">
        <v>15.6</v>
      </c>
      <c r="D141" s="1">
        <v>267</v>
      </c>
      <c r="E141" s="1">
        <v>0</v>
      </c>
      <c r="F141" s="1">
        <v>2700</v>
      </c>
      <c r="G141" s="1">
        <v>2.992</v>
      </c>
      <c r="O141" s="1">
        <v>300</v>
      </c>
      <c r="P141" s="1">
        <f t="shared" si="3"/>
        <v>1500</v>
      </c>
      <c r="Q141" s="81">
        <v>1200</v>
      </c>
    </row>
    <row r="142" spans="1:17">
      <c r="A142" s="1">
        <v>140</v>
      </c>
      <c r="B142" s="1">
        <v>4355</v>
      </c>
      <c r="C142" s="1">
        <v>12.9</v>
      </c>
      <c r="D142" s="1">
        <v>185</v>
      </c>
      <c r="E142" s="1">
        <v>0</v>
      </c>
      <c r="F142" s="1">
        <v>855</v>
      </c>
      <c r="G142" s="1">
        <v>2.992</v>
      </c>
      <c r="O142" s="1">
        <v>250</v>
      </c>
      <c r="P142" s="1">
        <f t="shared" si="3"/>
        <v>1700</v>
      </c>
      <c r="Q142" s="81">
        <v>1450</v>
      </c>
    </row>
    <row r="143" spans="1:17">
      <c r="A143" s="1">
        <v>141</v>
      </c>
      <c r="B143" s="1">
        <v>4670</v>
      </c>
      <c r="C143" s="1">
        <v>13.6</v>
      </c>
      <c r="D143" s="1">
        <v>1565</v>
      </c>
      <c r="E143" s="1">
        <v>0</v>
      </c>
      <c r="F143" s="1">
        <v>2320</v>
      </c>
      <c r="G143" s="1">
        <v>2.992</v>
      </c>
      <c r="O143" s="1">
        <v>910</v>
      </c>
      <c r="P143" s="1">
        <f t="shared" si="3"/>
        <v>1650</v>
      </c>
      <c r="Q143" s="81">
        <v>740</v>
      </c>
    </row>
    <row r="144" spans="1:17">
      <c r="A144" s="1">
        <v>142</v>
      </c>
      <c r="B144" s="1">
        <v>4575</v>
      </c>
      <c r="C144" s="1">
        <v>18.600000000000001</v>
      </c>
      <c r="D144" s="1">
        <v>858</v>
      </c>
      <c r="E144" s="1">
        <v>0</v>
      </c>
      <c r="F144" s="1">
        <v>2480</v>
      </c>
      <c r="G144" s="1">
        <v>2.992</v>
      </c>
      <c r="O144" s="1">
        <v>650</v>
      </c>
      <c r="P144" s="1">
        <f t="shared" si="3"/>
        <v>1550</v>
      </c>
      <c r="Q144" s="81">
        <v>900</v>
      </c>
    </row>
    <row r="145" spans="1:17">
      <c r="A145" s="1">
        <v>143</v>
      </c>
      <c r="B145" s="1">
        <v>4400</v>
      </c>
      <c r="C145" s="1">
        <v>18.600000000000001</v>
      </c>
      <c r="D145" s="1">
        <v>472</v>
      </c>
      <c r="E145" s="1">
        <v>0</v>
      </c>
      <c r="F145" s="1">
        <v>1040</v>
      </c>
      <c r="G145" s="1">
        <v>2.992</v>
      </c>
      <c r="O145" s="1">
        <v>400</v>
      </c>
      <c r="P145" s="1">
        <f t="shared" si="3"/>
        <v>1350</v>
      </c>
      <c r="Q145" s="81">
        <v>950</v>
      </c>
    </row>
    <row r="146" spans="1:17">
      <c r="A146" s="1">
        <v>144</v>
      </c>
      <c r="B146" s="1">
        <v>4065</v>
      </c>
      <c r="C146" s="1">
        <v>13</v>
      </c>
      <c r="D146" s="1">
        <v>341</v>
      </c>
      <c r="E146" s="1">
        <v>0</v>
      </c>
      <c r="F146" s="1">
        <v>1490</v>
      </c>
      <c r="G146" s="1">
        <v>2.992</v>
      </c>
      <c r="O146" s="1">
        <v>500</v>
      </c>
      <c r="P146" s="1">
        <f t="shared" si="3"/>
        <v>1550</v>
      </c>
      <c r="Q146" s="81">
        <v>1050</v>
      </c>
    </row>
    <row r="147" spans="1:17">
      <c r="A147" s="1">
        <v>145</v>
      </c>
      <c r="B147" s="1">
        <v>3705</v>
      </c>
      <c r="C147" s="1">
        <v>13.6</v>
      </c>
      <c r="D147" s="1">
        <v>335</v>
      </c>
      <c r="E147" s="1">
        <v>0</v>
      </c>
      <c r="F147" s="1">
        <v>1310</v>
      </c>
      <c r="G147" s="1">
        <v>2.992</v>
      </c>
      <c r="O147" s="1">
        <v>500</v>
      </c>
      <c r="P147" s="1">
        <f t="shared" si="3"/>
        <v>1450</v>
      </c>
      <c r="Q147" s="81">
        <v>950</v>
      </c>
    </row>
    <row r="148" spans="1:17">
      <c r="A148" s="1">
        <v>146</v>
      </c>
      <c r="B148" s="1">
        <v>4160</v>
      </c>
      <c r="C148" s="1">
        <v>12.9</v>
      </c>
      <c r="D148" s="1">
        <v>185</v>
      </c>
      <c r="E148" s="1">
        <v>0</v>
      </c>
      <c r="F148" s="1">
        <v>1350</v>
      </c>
      <c r="G148" s="1">
        <v>2.992</v>
      </c>
      <c r="O148" s="1">
        <v>150</v>
      </c>
      <c r="P148" s="1">
        <f t="shared" si="3"/>
        <v>1500</v>
      </c>
      <c r="Q148" s="81">
        <v>1350</v>
      </c>
    </row>
    <row r="149" spans="1:17">
      <c r="A149" s="1">
        <v>147</v>
      </c>
      <c r="B149" s="1">
        <v>4210</v>
      </c>
      <c r="C149" s="1">
        <v>16</v>
      </c>
      <c r="D149" s="1">
        <v>222</v>
      </c>
      <c r="E149" s="1">
        <v>0</v>
      </c>
      <c r="F149" s="1">
        <v>788</v>
      </c>
      <c r="G149" s="1">
        <v>2.992</v>
      </c>
      <c r="O149" s="1">
        <v>350</v>
      </c>
      <c r="P149" s="1">
        <f t="shared" si="3"/>
        <v>1750</v>
      </c>
      <c r="Q149" s="81">
        <v>1400</v>
      </c>
    </row>
    <row r="150" spans="1:17">
      <c r="A150" s="1">
        <v>148</v>
      </c>
      <c r="B150" s="1">
        <v>4487</v>
      </c>
      <c r="C150" s="1">
        <v>14.1</v>
      </c>
      <c r="D150" s="1">
        <v>962</v>
      </c>
      <c r="E150" s="1">
        <v>0</v>
      </c>
      <c r="F150" s="1">
        <v>1905</v>
      </c>
      <c r="G150" s="1">
        <v>2.992</v>
      </c>
      <c r="O150" s="1">
        <v>580</v>
      </c>
      <c r="P150" s="1">
        <f t="shared" si="3"/>
        <v>1300</v>
      </c>
      <c r="Q150" s="81">
        <v>720</v>
      </c>
    </row>
    <row r="151" spans="1:17">
      <c r="A151" s="1">
        <v>149</v>
      </c>
      <c r="B151" s="1">
        <v>4766</v>
      </c>
      <c r="C151" s="1">
        <v>13.3</v>
      </c>
      <c r="D151" s="1">
        <v>193</v>
      </c>
      <c r="E151" s="1">
        <v>0</v>
      </c>
      <c r="F151" s="1">
        <v>967</v>
      </c>
      <c r="G151" s="1">
        <v>2.992</v>
      </c>
      <c r="O151" s="1">
        <v>250</v>
      </c>
      <c r="P151" s="1">
        <f t="shared" si="3"/>
        <v>1550</v>
      </c>
      <c r="Q151" s="81">
        <v>1300</v>
      </c>
    </row>
    <row r="152" spans="1:17">
      <c r="A152" s="1">
        <v>150</v>
      </c>
      <c r="B152" s="1">
        <v>4505</v>
      </c>
      <c r="C152" s="1">
        <v>12.5</v>
      </c>
      <c r="D152" s="1">
        <v>385</v>
      </c>
      <c r="E152" s="1">
        <v>0</v>
      </c>
      <c r="F152" s="1">
        <v>1040</v>
      </c>
      <c r="G152" s="1">
        <v>2.992</v>
      </c>
      <c r="O152" s="1">
        <v>250</v>
      </c>
      <c r="P152" s="1">
        <f t="shared" si="3"/>
        <v>1350</v>
      </c>
      <c r="Q152" s="81">
        <v>1100</v>
      </c>
    </row>
    <row r="153" spans="1:17">
      <c r="A153" s="1">
        <v>151</v>
      </c>
      <c r="B153" s="1">
        <v>4692</v>
      </c>
      <c r="C153" s="1">
        <v>12.9</v>
      </c>
      <c r="D153" s="1">
        <v>865</v>
      </c>
      <c r="E153" s="1">
        <v>0</v>
      </c>
      <c r="F153" s="1">
        <v>1585</v>
      </c>
      <c r="G153" s="1">
        <v>2.992</v>
      </c>
      <c r="O153" s="1">
        <v>400</v>
      </c>
      <c r="P153" s="1">
        <f t="shared" si="3"/>
        <v>1150</v>
      </c>
      <c r="Q153" s="81">
        <v>750</v>
      </c>
    </row>
    <row r="154" spans="1:17">
      <c r="A154" s="1">
        <v>152</v>
      </c>
      <c r="B154" s="1">
        <v>3924</v>
      </c>
      <c r="C154" s="1">
        <v>18.7</v>
      </c>
      <c r="D154" s="1">
        <v>575</v>
      </c>
      <c r="E154" s="1">
        <v>0</v>
      </c>
      <c r="F154" s="1">
        <v>1850</v>
      </c>
      <c r="G154" s="1">
        <v>2.992</v>
      </c>
      <c r="O154" s="1">
        <v>700</v>
      </c>
      <c r="P154" s="1">
        <f t="shared" si="3"/>
        <v>1500</v>
      </c>
      <c r="Q154" s="81">
        <v>800</v>
      </c>
    </row>
  </sheetData>
  <mergeCells count="13">
    <mergeCell ref="A1:A2"/>
    <mergeCell ref="C1:C2"/>
    <mergeCell ref="D1:D2"/>
    <mergeCell ref="E1:E2"/>
    <mergeCell ref="F1:F2"/>
    <mergeCell ref="Q1:R1"/>
    <mergeCell ref="B1:B2"/>
    <mergeCell ref="H1:I1"/>
    <mergeCell ref="J1:M1"/>
    <mergeCell ref="O1:O2"/>
    <mergeCell ref="N1:N2"/>
    <mergeCell ref="P1:P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or Holdup</vt:lpstr>
      <vt:lpstr>Pressure drop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Mohammadi</dc:creator>
  <cp:lastModifiedBy>Hussein Mohammadi</cp:lastModifiedBy>
  <dcterms:created xsi:type="dcterms:W3CDTF">2023-06-23T08:40:03Z</dcterms:created>
  <dcterms:modified xsi:type="dcterms:W3CDTF">2023-07-23T14:29:46Z</dcterms:modified>
</cp:coreProperties>
</file>