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bachelor\javad farzaneh\pvtsim\Data\"/>
    </mc:Choice>
  </mc:AlternateContent>
  <xr:revisionPtr revIDLastSave="0" documentId="13_ncr:1_{A43304BB-3F80-47E4-BE79-696DAD2BBD09}" xr6:coauthVersionLast="47" xr6:coauthVersionMax="47" xr10:uidLastSave="{00000000-0000-0000-0000-000000000000}"/>
  <bookViews>
    <workbookView xWindow="-108" yWindow="-108" windowWidth="23256" windowHeight="12720" tabRatio="767" firstSheet="9" activeTab="16" xr2:uid="{00000000-000D-0000-FFFF-FFFF00000000}"/>
  </bookViews>
  <sheets>
    <sheet name="Index of tables" sheetId="7" r:id="rId1"/>
    <sheet name="Index of graphes" sheetId="8" r:id="rId2"/>
    <sheet name="Summary" sheetId="9" r:id="rId3"/>
    <sheet name="Sampling" sheetId="10" r:id="rId4"/>
    <sheet name=" Samples Validity" sheetId="11" r:id="rId5"/>
    <sheet name="CME 212 ºF" sheetId="12" r:id="rId6"/>
    <sheet name="DV-Rs, Bo, Den. " sheetId="13" r:id="rId7"/>
    <sheet name="DV-Eg, Bg, Z, gas Vis." sheetId="14" r:id="rId8"/>
    <sheet name="DV-Dissolved Gas Composition" sheetId="15" r:id="rId9"/>
    <sheet name="Oil Viscosity " sheetId="16" r:id="rId10"/>
    <sheet name="Oil Viscosity @695 Psia" sheetId="46" r:id="rId11"/>
    <sheet name="Reservoir Fluid Composition" sheetId="17" r:id="rId12"/>
    <sheet name="Sep Winter" sheetId="22" r:id="rId13"/>
    <sheet name="Sep.ْ Gas Winter" sheetId="23" r:id="rId14"/>
    <sheet name="Sep.ْ Gas  summer" sheetId="25" r:id="rId15"/>
    <sheet name="Sep summer" sheetId="24" r:id="rId16"/>
    <sheet name="Sheet1" sheetId="4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_____F135" localSheetId="6">'[1]pb '!#REF!</definedName>
    <definedName name="_______F135" localSheetId="10">'[1]pb '!#REF!</definedName>
    <definedName name="_______F135" localSheetId="14">'[1]pb '!#REF!</definedName>
    <definedName name="_______F135">'[1]pb '!#REF!</definedName>
    <definedName name="_______sog1" localSheetId="6">#REF!</definedName>
    <definedName name="_______sog1" localSheetId="10">#REF!</definedName>
    <definedName name="_______sog1" localSheetId="14">#REF!</definedName>
    <definedName name="_______sog1">#REF!</definedName>
    <definedName name="_______sog2" localSheetId="6">#REF!</definedName>
    <definedName name="_______sog2" localSheetId="10">#REF!</definedName>
    <definedName name="_______sog2" localSheetId="14">#REF!</definedName>
    <definedName name="_______sog2">#REF!</definedName>
    <definedName name="_______sog3" localSheetId="6">#REF!</definedName>
    <definedName name="_______sog3" localSheetId="10">#REF!</definedName>
    <definedName name="_______sog3" localSheetId="14">#REF!</definedName>
    <definedName name="_______sog3">#REF!</definedName>
    <definedName name="_______sog4" localSheetId="6">#REF!</definedName>
    <definedName name="_______sog4" localSheetId="10">#REF!</definedName>
    <definedName name="_______sog4" localSheetId="14">#REF!</definedName>
    <definedName name="_______sog4">#REF!</definedName>
    <definedName name="_______sog5" localSheetId="6">#REF!</definedName>
    <definedName name="_______sog5" localSheetId="10">#REF!</definedName>
    <definedName name="_______sog5" localSheetId="14">#REF!</definedName>
    <definedName name="_______sog5">#REF!</definedName>
    <definedName name="_______sog6" localSheetId="6">#REF!</definedName>
    <definedName name="_______sog6" localSheetId="10">#REF!</definedName>
    <definedName name="_______sog6" localSheetId="14">#REF!</definedName>
    <definedName name="_______sog6">#REF!</definedName>
    <definedName name="_______sog7" localSheetId="6">#REF!</definedName>
    <definedName name="_______sog7" localSheetId="10">#REF!</definedName>
    <definedName name="_______sog7" localSheetId="14">#REF!</definedName>
    <definedName name="_______sog7">#REF!</definedName>
    <definedName name="_______sog8" localSheetId="6">#REF!</definedName>
    <definedName name="_______sog8" localSheetId="10">#REF!</definedName>
    <definedName name="_______sog8" localSheetId="14">#REF!</definedName>
    <definedName name="_______sog8">#REF!</definedName>
    <definedName name="_______SP12" localSheetId="6">'[2]Recombine-calc'!#REF!</definedName>
    <definedName name="_______SP12" localSheetId="10">'[2]Recombine-calc'!#REF!</definedName>
    <definedName name="_______SP12" localSheetId="14">'[2]Recombine-calc'!#REF!</definedName>
    <definedName name="_______SP12">'[2]Recombine-calc'!#REF!</definedName>
    <definedName name="_______sum1" localSheetId="6">#REF!</definedName>
    <definedName name="_______sum1" localSheetId="10">#REF!</definedName>
    <definedName name="_______sum1" localSheetId="14">#REF!</definedName>
    <definedName name="_______sum1">#REF!</definedName>
    <definedName name="______F135" localSheetId="6">'[1]pb '!#REF!</definedName>
    <definedName name="______F135" localSheetId="10">'[1]pb '!#REF!</definedName>
    <definedName name="______F135" localSheetId="14">'[1]pb '!#REF!</definedName>
    <definedName name="______F135">'[1]pb '!#REF!</definedName>
    <definedName name="______sog1" localSheetId="6">#REF!</definedName>
    <definedName name="______sog1" localSheetId="10">#REF!</definedName>
    <definedName name="______sog1" localSheetId="14">#REF!</definedName>
    <definedName name="______sog1">#REF!</definedName>
    <definedName name="______sog2" localSheetId="6">#REF!</definedName>
    <definedName name="______sog2" localSheetId="10">#REF!</definedName>
    <definedName name="______sog2" localSheetId="14">#REF!</definedName>
    <definedName name="______sog2">#REF!</definedName>
    <definedName name="______sog3" localSheetId="6">#REF!</definedName>
    <definedName name="______sog3" localSheetId="10">#REF!</definedName>
    <definedName name="______sog3" localSheetId="14">#REF!</definedName>
    <definedName name="______sog3">#REF!</definedName>
    <definedName name="______sog4" localSheetId="6">#REF!</definedName>
    <definedName name="______sog4" localSheetId="10">#REF!</definedName>
    <definedName name="______sog4" localSheetId="14">#REF!</definedName>
    <definedName name="______sog4">#REF!</definedName>
    <definedName name="______sog5" localSheetId="6">#REF!</definedName>
    <definedName name="______sog5" localSheetId="10">#REF!</definedName>
    <definedName name="______sog5" localSheetId="14">#REF!</definedName>
    <definedName name="______sog5">#REF!</definedName>
    <definedName name="______sog6" localSheetId="6">#REF!</definedName>
    <definedName name="______sog6" localSheetId="10">#REF!</definedName>
    <definedName name="______sog6" localSheetId="14">#REF!</definedName>
    <definedName name="______sog6">#REF!</definedName>
    <definedName name="______sog7" localSheetId="6">#REF!</definedName>
    <definedName name="______sog7" localSheetId="10">#REF!</definedName>
    <definedName name="______sog7" localSheetId="14">#REF!</definedName>
    <definedName name="______sog7">#REF!</definedName>
    <definedName name="______sog8" localSheetId="6">#REF!</definedName>
    <definedName name="______sog8" localSheetId="10">#REF!</definedName>
    <definedName name="______sog8" localSheetId="14">#REF!</definedName>
    <definedName name="______sog8">#REF!</definedName>
    <definedName name="______SP12" localSheetId="6">'[2]Recombine-calc'!#REF!</definedName>
    <definedName name="______SP12" localSheetId="10">'[2]Recombine-calc'!#REF!</definedName>
    <definedName name="______SP12" localSheetId="14">'[2]Recombine-calc'!#REF!</definedName>
    <definedName name="______SP12">'[2]Recombine-calc'!#REF!</definedName>
    <definedName name="______sum1" localSheetId="6">#REF!</definedName>
    <definedName name="______sum1" localSheetId="10">#REF!</definedName>
    <definedName name="______sum1" localSheetId="14">#REF!</definedName>
    <definedName name="______sum1">#REF!</definedName>
    <definedName name="_____F135" localSheetId="6">'[1]pb '!#REF!</definedName>
    <definedName name="_____F135" localSheetId="10">'[1]pb '!#REF!</definedName>
    <definedName name="_____F135" localSheetId="14">'[1]pb '!#REF!</definedName>
    <definedName name="_____F135">'[1]pb '!#REF!</definedName>
    <definedName name="_____mc7" localSheetId="6">#REF!</definedName>
    <definedName name="_____mc7" localSheetId="10">#REF!</definedName>
    <definedName name="_____mc7" localSheetId="14">#REF!</definedName>
    <definedName name="_____mc7">#REF!</definedName>
    <definedName name="_____sog1" localSheetId="6">#REF!</definedName>
    <definedName name="_____sog1" localSheetId="10">#REF!</definedName>
    <definedName name="_____sog1" localSheetId="14">#REF!</definedName>
    <definedName name="_____sog1">#REF!</definedName>
    <definedName name="_____sog2" localSheetId="6">#REF!</definedName>
    <definedName name="_____sog2" localSheetId="10">#REF!</definedName>
    <definedName name="_____sog2" localSheetId="14">#REF!</definedName>
    <definedName name="_____sog2">#REF!</definedName>
    <definedName name="_____sog3" localSheetId="6">#REF!</definedName>
    <definedName name="_____sog3" localSheetId="10">#REF!</definedName>
    <definedName name="_____sog3" localSheetId="14">#REF!</definedName>
    <definedName name="_____sog3">#REF!</definedName>
    <definedName name="_____sog4" localSheetId="6">#REF!</definedName>
    <definedName name="_____sog4" localSheetId="10">#REF!</definedName>
    <definedName name="_____sog4" localSheetId="14">#REF!</definedName>
    <definedName name="_____sog4">#REF!</definedName>
    <definedName name="_____sog5" localSheetId="6">#REF!</definedName>
    <definedName name="_____sog5" localSheetId="10">#REF!</definedName>
    <definedName name="_____sog5" localSheetId="14">#REF!</definedName>
    <definedName name="_____sog5">#REF!</definedName>
    <definedName name="_____sog6" localSheetId="6">#REF!</definedName>
    <definedName name="_____sog6" localSheetId="10">#REF!</definedName>
    <definedName name="_____sog6" localSheetId="14">#REF!</definedName>
    <definedName name="_____sog6">#REF!</definedName>
    <definedName name="_____sog7" localSheetId="6">#REF!</definedName>
    <definedName name="_____sog7" localSheetId="10">#REF!</definedName>
    <definedName name="_____sog7" localSheetId="14">#REF!</definedName>
    <definedName name="_____sog7">#REF!</definedName>
    <definedName name="_____sog8" localSheetId="6">#REF!</definedName>
    <definedName name="_____sog8" localSheetId="10">#REF!</definedName>
    <definedName name="_____sog8" localSheetId="14">#REF!</definedName>
    <definedName name="_____sog8">#REF!</definedName>
    <definedName name="_____SP12" localSheetId="6">'[2]Recombine-calc'!#REF!</definedName>
    <definedName name="_____SP12" localSheetId="10">'[2]Recombine-calc'!#REF!</definedName>
    <definedName name="_____SP12" localSheetId="14">'[2]Recombine-calc'!#REF!</definedName>
    <definedName name="_____SP12">'[2]Recombine-calc'!#REF!</definedName>
    <definedName name="_____sum1" localSheetId="6">#REF!</definedName>
    <definedName name="_____sum1" localSheetId="10">#REF!</definedName>
    <definedName name="_____sum1" localSheetId="14">#REF!</definedName>
    <definedName name="_____sum1">#REF!</definedName>
    <definedName name="_____zc7" localSheetId="6">#REF!</definedName>
    <definedName name="_____zc7" localSheetId="10">#REF!</definedName>
    <definedName name="_____zc7" localSheetId="14">#REF!</definedName>
    <definedName name="_____zc7">#REF!</definedName>
    <definedName name="____F135" localSheetId="6">'[1]pb '!#REF!</definedName>
    <definedName name="____F135" localSheetId="10">'[1]pb '!#REF!</definedName>
    <definedName name="____F135" localSheetId="14">'[1]pb '!#REF!</definedName>
    <definedName name="____F135">'[1]pb '!#REF!</definedName>
    <definedName name="____mc7" localSheetId="6">#REF!</definedName>
    <definedName name="____mc7" localSheetId="10">#REF!</definedName>
    <definedName name="____mc7" localSheetId="14">#REF!</definedName>
    <definedName name="____mc7">#REF!</definedName>
    <definedName name="____sog1" localSheetId="6">#REF!</definedName>
    <definedName name="____sog1" localSheetId="10">#REF!</definedName>
    <definedName name="____sog1" localSheetId="14">#REF!</definedName>
    <definedName name="____sog1">#REF!</definedName>
    <definedName name="____sog2" localSheetId="6">#REF!</definedName>
    <definedName name="____sog2" localSheetId="10">#REF!</definedName>
    <definedName name="____sog2" localSheetId="14">#REF!</definedName>
    <definedName name="____sog2">#REF!</definedName>
    <definedName name="____sog3" localSheetId="6">#REF!</definedName>
    <definedName name="____sog3" localSheetId="10">#REF!</definedName>
    <definedName name="____sog3" localSheetId="14">#REF!</definedName>
    <definedName name="____sog3">#REF!</definedName>
    <definedName name="____sog4" localSheetId="6">#REF!</definedName>
    <definedName name="____sog4" localSheetId="10">#REF!</definedName>
    <definedName name="____sog4" localSheetId="14">#REF!</definedName>
    <definedName name="____sog4">#REF!</definedName>
    <definedName name="____sog5" localSheetId="6">#REF!</definedName>
    <definedName name="____sog5" localSheetId="10">#REF!</definedName>
    <definedName name="____sog5" localSheetId="14">#REF!</definedName>
    <definedName name="____sog5">#REF!</definedName>
    <definedName name="____sog6" localSheetId="6">#REF!</definedName>
    <definedName name="____sog6" localSheetId="10">#REF!</definedName>
    <definedName name="____sog6" localSheetId="14">#REF!</definedName>
    <definedName name="____sog6">#REF!</definedName>
    <definedName name="____sog7" localSheetId="6">#REF!</definedName>
    <definedName name="____sog7" localSheetId="10">#REF!</definedName>
    <definedName name="____sog7" localSheetId="14">#REF!</definedName>
    <definedName name="____sog7">#REF!</definedName>
    <definedName name="____sog8" localSheetId="6">#REF!</definedName>
    <definedName name="____sog8" localSheetId="10">#REF!</definedName>
    <definedName name="____sog8" localSheetId="14">#REF!</definedName>
    <definedName name="____sog8">#REF!</definedName>
    <definedName name="____SP12" localSheetId="6">'[2]Recombine-calc'!#REF!</definedName>
    <definedName name="____SP12" localSheetId="10">'[2]Recombine-calc'!#REF!</definedName>
    <definedName name="____SP12" localSheetId="14">'[2]Recombine-calc'!#REF!</definedName>
    <definedName name="____SP12">'[2]Recombine-calc'!#REF!</definedName>
    <definedName name="____sum1" localSheetId="6">#REF!</definedName>
    <definedName name="____sum1" localSheetId="10">#REF!</definedName>
    <definedName name="____sum1" localSheetId="14">#REF!</definedName>
    <definedName name="____sum1">#REF!</definedName>
    <definedName name="____zc7" localSheetId="6">#REF!</definedName>
    <definedName name="____zc7" localSheetId="10">#REF!</definedName>
    <definedName name="____zc7" localSheetId="14">#REF!</definedName>
    <definedName name="____zc7">#REF!</definedName>
    <definedName name="___F135" localSheetId="6">'[1]pb '!#REF!</definedName>
    <definedName name="___F135" localSheetId="10">'[1]pb '!#REF!</definedName>
    <definedName name="___F135" localSheetId="14">'[1]pb '!#REF!</definedName>
    <definedName name="___F135">'[1]pb '!#REF!</definedName>
    <definedName name="___mc7" localSheetId="6">#REF!</definedName>
    <definedName name="___mc7" localSheetId="10">#REF!</definedName>
    <definedName name="___mc7" localSheetId="14">#REF!</definedName>
    <definedName name="___mc7">#REF!</definedName>
    <definedName name="___sog1" localSheetId="6">#REF!</definedName>
    <definedName name="___sog1" localSheetId="10">#REF!</definedName>
    <definedName name="___sog1" localSheetId="14">#REF!</definedName>
    <definedName name="___sog1">#REF!</definedName>
    <definedName name="___sog2" localSheetId="6">#REF!</definedName>
    <definedName name="___sog2" localSheetId="10">#REF!</definedName>
    <definedName name="___sog2" localSheetId="14">#REF!</definedName>
    <definedName name="___sog2">#REF!</definedName>
    <definedName name="___sog3" localSheetId="6">#REF!</definedName>
    <definedName name="___sog3" localSheetId="10">#REF!</definedName>
    <definedName name="___sog3" localSheetId="14">#REF!</definedName>
    <definedName name="___sog3">#REF!</definedName>
    <definedName name="___sog4" localSheetId="6">#REF!</definedName>
    <definedName name="___sog4" localSheetId="10">#REF!</definedName>
    <definedName name="___sog4" localSheetId="14">#REF!</definedName>
    <definedName name="___sog4">#REF!</definedName>
    <definedName name="___sog5" localSheetId="6">#REF!</definedName>
    <definedName name="___sog5" localSheetId="10">#REF!</definedName>
    <definedName name="___sog5" localSheetId="14">#REF!</definedName>
    <definedName name="___sog5">#REF!</definedName>
    <definedName name="___sog6" localSheetId="6">#REF!</definedName>
    <definedName name="___sog6" localSheetId="10">#REF!</definedName>
    <definedName name="___sog6" localSheetId="14">#REF!</definedName>
    <definedName name="___sog6">#REF!</definedName>
    <definedName name="___sog7" localSheetId="6">#REF!</definedName>
    <definedName name="___sog7" localSheetId="10">#REF!</definedName>
    <definedName name="___sog7" localSheetId="14">#REF!</definedName>
    <definedName name="___sog7">#REF!</definedName>
    <definedName name="___sog8" localSheetId="6">#REF!</definedName>
    <definedName name="___sog8" localSheetId="10">#REF!</definedName>
    <definedName name="___sog8" localSheetId="14">#REF!</definedName>
    <definedName name="___sog8">#REF!</definedName>
    <definedName name="___SP12" localSheetId="6">'[3]Recombine-calc'!#REF!</definedName>
    <definedName name="___SP12" localSheetId="10">'[3]Recombine-calc'!#REF!</definedName>
    <definedName name="___SP12" localSheetId="14">'[3]Recombine-calc'!#REF!</definedName>
    <definedName name="___SP12">'[3]Recombine-calc'!#REF!</definedName>
    <definedName name="___sum1" localSheetId="6">#REF!</definedName>
    <definedName name="___sum1" localSheetId="10">#REF!</definedName>
    <definedName name="___sum1" localSheetId="14">#REF!</definedName>
    <definedName name="___sum1">#REF!</definedName>
    <definedName name="___zc7" localSheetId="6">#REF!</definedName>
    <definedName name="___zc7" localSheetId="10">#REF!</definedName>
    <definedName name="___zc7" localSheetId="14">#REF!</definedName>
    <definedName name="___zc7">#REF!</definedName>
    <definedName name="__F135" localSheetId="4">'[1]pb '!#REF!</definedName>
    <definedName name="__F135" localSheetId="7">'[1]pb '!#REF!</definedName>
    <definedName name="__F135" localSheetId="6">'[1]pb '!#REF!</definedName>
    <definedName name="__F135" localSheetId="1">'[1]pb '!#REF!</definedName>
    <definedName name="__F135" localSheetId="0">'[1]pb '!#REF!</definedName>
    <definedName name="__F135" localSheetId="10">'[1]pb '!#REF!</definedName>
    <definedName name="__F135" localSheetId="3">'[1]pb '!#REF!</definedName>
    <definedName name="__F135" localSheetId="15">'[1]pb '!#REF!</definedName>
    <definedName name="__F135" localSheetId="12">'[1]pb '!#REF!</definedName>
    <definedName name="__F135" localSheetId="14">'[1]pb '!#REF!</definedName>
    <definedName name="__F135" localSheetId="13">'[1]pb '!#REF!</definedName>
    <definedName name="__F135" localSheetId="2">'[1]pb '!#REF!</definedName>
    <definedName name="__F135">'[1]pb '!#REF!</definedName>
    <definedName name="__mc7" localSheetId="6">#REF!</definedName>
    <definedName name="__mc7" localSheetId="10">#REF!</definedName>
    <definedName name="__mc7" localSheetId="14">#REF!</definedName>
    <definedName name="__mc7">#REF!</definedName>
    <definedName name="__sog1" localSheetId="4">'[4]تركيب سيال مخزن'!#REF!</definedName>
    <definedName name="__sog1" localSheetId="7">'[4]تركيب سيال مخزن'!#REF!</definedName>
    <definedName name="__sog1" localSheetId="6">'[4]تركيب سيال مخزن'!#REF!</definedName>
    <definedName name="__sog1" localSheetId="1">'[4]تركيب سيال مخزن'!#REF!</definedName>
    <definedName name="__sog1" localSheetId="0">'[4]تركيب سيال مخزن'!#REF!</definedName>
    <definedName name="__sog1" localSheetId="10">'[4]تركيب سيال مخزن'!#REF!</definedName>
    <definedName name="__sog1" localSheetId="3">'[4]تركيب سيال مخزن'!#REF!</definedName>
    <definedName name="__sog1" localSheetId="15">'[5]تركيب سيال مخزن'!#REF!</definedName>
    <definedName name="__sog1" localSheetId="12">'[5]تركيب سيال مخزن'!#REF!</definedName>
    <definedName name="__sog1" localSheetId="14">'[5]تركيب سيال مخزن'!#REF!</definedName>
    <definedName name="__sog1" localSheetId="13">'[5]تركيب سيال مخزن'!#REF!</definedName>
    <definedName name="__sog1" localSheetId="2">'[4]تركيب سيال مخزن'!#REF!</definedName>
    <definedName name="__sog1">'[4]تركيب سيال مخزن'!#REF!</definedName>
    <definedName name="__sog2" localSheetId="4">#REF!</definedName>
    <definedName name="__sog2" localSheetId="7">#REF!</definedName>
    <definedName name="__sog2" localSheetId="6">#REF!</definedName>
    <definedName name="__sog2" localSheetId="1">#REF!</definedName>
    <definedName name="__sog2" localSheetId="0">#REF!</definedName>
    <definedName name="__sog2" localSheetId="9">#REF!</definedName>
    <definedName name="__sog2" localSheetId="10">#REF!</definedName>
    <definedName name="__sog2" localSheetId="3">#REF!</definedName>
    <definedName name="__sog2" localSheetId="15">#REF!</definedName>
    <definedName name="__sog2" localSheetId="12">#REF!</definedName>
    <definedName name="__sog2" localSheetId="14">#REF!</definedName>
    <definedName name="__sog2" localSheetId="13">#REF!</definedName>
    <definedName name="__sog2" localSheetId="2">#REF!</definedName>
    <definedName name="__sog2">#REF!</definedName>
    <definedName name="__sog3" localSheetId="4">#REF!</definedName>
    <definedName name="__sog3" localSheetId="7">#REF!</definedName>
    <definedName name="__sog3" localSheetId="6">#REF!</definedName>
    <definedName name="__sog3" localSheetId="1">#REF!</definedName>
    <definedName name="__sog3" localSheetId="0">#REF!</definedName>
    <definedName name="__sog3" localSheetId="9">#REF!</definedName>
    <definedName name="__sog3" localSheetId="10">#REF!</definedName>
    <definedName name="__sog3" localSheetId="3">#REF!</definedName>
    <definedName name="__sog3" localSheetId="15">#REF!</definedName>
    <definedName name="__sog3" localSheetId="12">#REF!</definedName>
    <definedName name="__sog3" localSheetId="14">#REF!</definedName>
    <definedName name="__sog3" localSheetId="13">#REF!</definedName>
    <definedName name="__sog3" localSheetId="2">#REF!</definedName>
    <definedName name="__sog3">#REF!</definedName>
    <definedName name="__sog4" localSheetId="4">#REF!</definedName>
    <definedName name="__sog4" localSheetId="7">#REF!</definedName>
    <definedName name="__sog4" localSheetId="6">#REF!</definedName>
    <definedName name="__sog4" localSheetId="1">#REF!</definedName>
    <definedName name="__sog4" localSheetId="0">#REF!</definedName>
    <definedName name="__sog4" localSheetId="9">#REF!</definedName>
    <definedName name="__sog4" localSheetId="10">#REF!</definedName>
    <definedName name="__sog4" localSheetId="3">#REF!</definedName>
    <definedName name="__sog4" localSheetId="15">#REF!</definedName>
    <definedName name="__sog4" localSheetId="12">#REF!</definedName>
    <definedName name="__sog4" localSheetId="14">#REF!</definedName>
    <definedName name="__sog4" localSheetId="13">#REF!</definedName>
    <definedName name="__sog4" localSheetId="2">#REF!</definedName>
    <definedName name="__sog4">#REF!</definedName>
    <definedName name="__sog5" localSheetId="4">#REF!</definedName>
    <definedName name="__sog5" localSheetId="7">#REF!</definedName>
    <definedName name="__sog5" localSheetId="6">#REF!</definedName>
    <definedName name="__sog5" localSheetId="1">#REF!</definedName>
    <definedName name="__sog5" localSheetId="0">#REF!</definedName>
    <definedName name="__sog5" localSheetId="9">#REF!</definedName>
    <definedName name="__sog5" localSheetId="10">#REF!</definedName>
    <definedName name="__sog5" localSheetId="3">#REF!</definedName>
    <definedName name="__sog5" localSheetId="15">#REF!</definedName>
    <definedName name="__sog5" localSheetId="12">#REF!</definedName>
    <definedName name="__sog5" localSheetId="14">#REF!</definedName>
    <definedName name="__sog5" localSheetId="13">#REF!</definedName>
    <definedName name="__sog5" localSheetId="2">#REF!</definedName>
    <definedName name="__sog5">#REF!</definedName>
    <definedName name="__sog6" localSheetId="4">#REF!</definedName>
    <definedName name="__sog6" localSheetId="7">#REF!</definedName>
    <definedName name="__sog6" localSheetId="6">#REF!</definedName>
    <definedName name="__sog6" localSheetId="1">#REF!</definedName>
    <definedName name="__sog6" localSheetId="0">#REF!</definedName>
    <definedName name="__sog6" localSheetId="9">#REF!</definedName>
    <definedName name="__sog6" localSheetId="10">#REF!</definedName>
    <definedName name="__sog6" localSheetId="3">#REF!</definedName>
    <definedName name="__sog6" localSheetId="15">#REF!</definedName>
    <definedName name="__sog6" localSheetId="12">#REF!</definedName>
    <definedName name="__sog6" localSheetId="14">#REF!</definedName>
    <definedName name="__sog6" localSheetId="13">#REF!</definedName>
    <definedName name="__sog6" localSheetId="2">#REF!</definedName>
    <definedName name="__sog6">#REF!</definedName>
    <definedName name="__sog7" localSheetId="4">#REF!</definedName>
    <definedName name="__sog7" localSheetId="7">#REF!</definedName>
    <definedName name="__sog7" localSheetId="6">#REF!</definedName>
    <definedName name="__sog7" localSheetId="1">#REF!</definedName>
    <definedName name="__sog7" localSheetId="0">#REF!</definedName>
    <definedName name="__sog7" localSheetId="9">#REF!</definedName>
    <definedName name="__sog7" localSheetId="10">#REF!</definedName>
    <definedName name="__sog7" localSheetId="3">#REF!</definedName>
    <definedName name="__sog7" localSheetId="15">#REF!</definedName>
    <definedName name="__sog7" localSheetId="12">#REF!</definedName>
    <definedName name="__sog7" localSheetId="14">#REF!</definedName>
    <definedName name="__sog7" localSheetId="13">#REF!</definedName>
    <definedName name="__sog7" localSheetId="2">#REF!</definedName>
    <definedName name="__sog7">#REF!</definedName>
    <definedName name="__sog8" localSheetId="4">#REF!</definedName>
    <definedName name="__sog8" localSheetId="7">#REF!</definedName>
    <definedName name="__sog8" localSheetId="6">#REF!</definedName>
    <definedName name="__sog8" localSheetId="1">#REF!</definedName>
    <definedName name="__sog8" localSheetId="0">#REF!</definedName>
    <definedName name="__sog8" localSheetId="9">#REF!</definedName>
    <definedName name="__sog8" localSheetId="10">#REF!</definedName>
    <definedName name="__sog8" localSheetId="3">#REF!</definedName>
    <definedName name="__sog8" localSheetId="15">#REF!</definedName>
    <definedName name="__sog8" localSheetId="12">#REF!</definedName>
    <definedName name="__sog8" localSheetId="14">#REF!</definedName>
    <definedName name="__sog8" localSheetId="13">#REF!</definedName>
    <definedName name="__sog8" localSheetId="2">#REF!</definedName>
    <definedName name="__sog8">#REF!</definedName>
    <definedName name="__SP12" localSheetId="4">'[6]Recombine-calc'!#REF!</definedName>
    <definedName name="__SP12" localSheetId="7">'[6]Recombine-calc'!#REF!</definedName>
    <definedName name="__SP12" localSheetId="6">'[6]Recombine-calc'!#REF!</definedName>
    <definedName name="__SP12" localSheetId="1">'[6]Recombine-calc'!#REF!</definedName>
    <definedName name="__SP12" localSheetId="0">'[6]Recombine-calc'!#REF!</definedName>
    <definedName name="__SP12" localSheetId="10">'[6]Recombine-calc'!#REF!</definedName>
    <definedName name="__SP12" localSheetId="3">'[6]Recombine-calc'!#REF!</definedName>
    <definedName name="__SP12" localSheetId="15">'[7]Recombine-calc'!#REF!</definedName>
    <definedName name="__SP12" localSheetId="12">'[7]Recombine-calc'!#REF!</definedName>
    <definedName name="__SP12" localSheetId="14">'[7]Recombine-calc'!#REF!</definedName>
    <definedName name="__SP12" localSheetId="13">'[7]Recombine-calc'!#REF!</definedName>
    <definedName name="__SP12" localSheetId="2">'[6]Recombine-calc'!#REF!</definedName>
    <definedName name="__SP12">'[6]Recombine-calc'!#REF!</definedName>
    <definedName name="__sum1" localSheetId="4">#REF!</definedName>
    <definedName name="__sum1" localSheetId="7">#REF!</definedName>
    <definedName name="__sum1" localSheetId="6">#REF!</definedName>
    <definedName name="__sum1" localSheetId="1">#REF!</definedName>
    <definedName name="__sum1" localSheetId="0">#REF!</definedName>
    <definedName name="__sum1" localSheetId="9">#REF!</definedName>
    <definedName name="__sum1" localSheetId="10">#REF!</definedName>
    <definedName name="__sum1" localSheetId="3">#REF!</definedName>
    <definedName name="__sum1" localSheetId="15">#REF!</definedName>
    <definedName name="__sum1" localSheetId="12">#REF!</definedName>
    <definedName name="__sum1" localSheetId="14">#REF!</definedName>
    <definedName name="__sum1" localSheetId="13">#REF!</definedName>
    <definedName name="__sum1" localSheetId="2">#REF!</definedName>
    <definedName name="__sum1">#REF!</definedName>
    <definedName name="__zc7" localSheetId="6">#REF!</definedName>
    <definedName name="__zc7" localSheetId="10">#REF!</definedName>
    <definedName name="__zc7" localSheetId="14">#REF!</definedName>
    <definedName name="__zc7">#REF!</definedName>
    <definedName name="_F135" localSheetId="4">'[1]pb '!#REF!</definedName>
    <definedName name="_F135" localSheetId="7">'[1]pb '!#REF!</definedName>
    <definedName name="_F135" localSheetId="6">'[1]pb '!#REF!</definedName>
    <definedName name="_F135" localSheetId="1">'[1]pb '!#REF!</definedName>
    <definedName name="_F135" localSheetId="0">'[1]pb '!#REF!</definedName>
    <definedName name="_F135" localSheetId="10">'[1]pb '!#REF!</definedName>
    <definedName name="_F135" localSheetId="3">'[1]pb '!#REF!</definedName>
    <definedName name="_F135" localSheetId="15">'[1]pb '!#REF!</definedName>
    <definedName name="_F135" localSheetId="12">'[1]pb '!#REF!</definedName>
    <definedName name="_F135" localSheetId="14">'[1]pb '!#REF!</definedName>
    <definedName name="_F135" localSheetId="13">'[1]pb '!#REF!</definedName>
    <definedName name="_F135" localSheetId="2">'[1]pb '!#REF!</definedName>
    <definedName name="_F135">'[1]pb '!#REF!</definedName>
    <definedName name="_mc7" localSheetId="6">#REF!</definedName>
    <definedName name="_mc7" localSheetId="10">#REF!</definedName>
    <definedName name="_mc7" localSheetId="14">#REF!</definedName>
    <definedName name="_mc7">#REF!</definedName>
    <definedName name="_sog1" localSheetId="4">'[8]تركيب سيال مخزن'!#REF!</definedName>
    <definedName name="_sog1" localSheetId="7">'[8]تركيب سيال مخزن'!#REF!</definedName>
    <definedName name="_sog1" localSheetId="6">'[8]تركيب سيال مخزن'!#REF!</definedName>
    <definedName name="_sog1" localSheetId="1">'[8]تركيب سيال مخزن'!#REF!</definedName>
    <definedName name="_sog1" localSheetId="0">'[8]تركيب سيال مخزن'!#REF!</definedName>
    <definedName name="_sog1" localSheetId="10">'[8]تركيب سيال مخزن'!#REF!</definedName>
    <definedName name="_sog1" localSheetId="3">'[8]تركيب سيال مخزن'!#REF!</definedName>
    <definedName name="_sog1" localSheetId="15">'[9]تركيب سيال مخزن'!#REF!</definedName>
    <definedName name="_sog1" localSheetId="12">'[9]تركيب سيال مخزن'!#REF!</definedName>
    <definedName name="_sog1" localSheetId="14">'[9]تركيب سيال مخزن'!#REF!</definedName>
    <definedName name="_sog1" localSheetId="13">'[9]تركيب سيال مخزن'!#REF!</definedName>
    <definedName name="_sog1" localSheetId="2">'[8]تركيب سيال مخزن'!#REF!</definedName>
    <definedName name="_sog1">'[8]تركيب سيال مخزن'!#REF!</definedName>
    <definedName name="_sog2" localSheetId="4">#REF!</definedName>
    <definedName name="_sog2" localSheetId="7">#REF!</definedName>
    <definedName name="_sog2" localSheetId="6">#REF!</definedName>
    <definedName name="_sog2" localSheetId="1">#REF!</definedName>
    <definedName name="_sog2" localSheetId="0">#REF!</definedName>
    <definedName name="_sog2" localSheetId="9">#REF!</definedName>
    <definedName name="_sog2" localSheetId="10">#REF!</definedName>
    <definedName name="_sog2" localSheetId="3">#REF!</definedName>
    <definedName name="_sog2" localSheetId="15">#REF!</definedName>
    <definedName name="_sog2" localSheetId="12">#REF!</definedName>
    <definedName name="_sog2" localSheetId="14">#REF!</definedName>
    <definedName name="_sog2" localSheetId="13">#REF!</definedName>
    <definedName name="_sog2" localSheetId="2">#REF!</definedName>
    <definedName name="_sog2">#REF!</definedName>
    <definedName name="_sog3" localSheetId="4">#REF!</definedName>
    <definedName name="_sog3" localSheetId="7">#REF!</definedName>
    <definedName name="_sog3" localSheetId="6">#REF!</definedName>
    <definedName name="_sog3" localSheetId="1">#REF!</definedName>
    <definedName name="_sog3" localSheetId="0">#REF!</definedName>
    <definedName name="_sog3" localSheetId="9">#REF!</definedName>
    <definedName name="_sog3" localSheetId="10">#REF!</definedName>
    <definedName name="_sog3" localSheetId="3">#REF!</definedName>
    <definedName name="_sog3" localSheetId="15">#REF!</definedName>
    <definedName name="_sog3" localSheetId="12">#REF!</definedName>
    <definedName name="_sog3" localSheetId="14">#REF!</definedName>
    <definedName name="_sog3" localSheetId="13">#REF!</definedName>
    <definedName name="_sog3" localSheetId="2">#REF!</definedName>
    <definedName name="_sog3">#REF!</definedName>
    <definedName name="_sog4" localSheetId="4">#REF!</definedName>
    <definedName name="_sog4" localSheetId="7">#REF!</definedName>
    <definedName name="_sog4" localSheetId="6">#REF!</definedName>
    <definedName name="_sog4" localSheetId="1">#REF!</definedName>
    <definedName name="_sog4" localSheetId="0">#REF!</definedName>
    <definedName name="_sog4" localSheetId="9">#REF!</definedName>
    <definedName name="_sog4" localSheetId="10">#REF!</definedName>
    <definedName name="_sog4" localSheetId="3">#REF!</definedName>
    <definedName name="_sog4" localSheetId="15">#REF!</definedName>
    <definedName name="_sog4" localSheetId="12">#REF!</definedName>
    <definedName name="_sog4" localSheetId="14">#REF!</definedName>
    <definedName name="_sog4" localSheetId="13">#REF!</definedName>
    <definedName name="_sog4" localSheetId="2">#REF!</definedName>
    <definedName name="_sog4">#REF!</definedName>
    <definedName name="_sog5" localSheetId="4">#REF!</definedName>
    <definedName name="_sog5" localSheetId="7">#REF!</definedName>
    <definedName name="_sog5" localSheetId="6">#REF!</definedName>
    <definedName name="_sog5" localSheetId="1">#REF!</definedName>
    <definedName name="_sog5" localSheetId="0">#REF!</definedName>
    <definedName name="_sog5" localSheetId="9">#REF!</definedName>
    <definedName name="_sog5" localSheetId="10">#REF!</definedName>
    <definedName name="_sog5" localSheetId="3">#REF!</definedName>
    <definedName name="_sog5" localSheetId="15">#REF!</definedName>
    <definedName name="_sog5" localSheetId="12">#REF!</definedName>
    <definedName name="_sog5" localSheetId="14">#REF!</definedName>
    <definedName name="_sog5" localSheetId="13">#REF!</definedName>
    <definedName name="_sog5" localSheetId="2">#REF!</definedName>
    <definedName name="_sog5">#REF!</definedName>
    <definedName name="_sog6" localSheetId="4">#REF!</definedName>
    <definedName name="_sog6" localSheetId="7">#REF!</definedName>
    <definedName name="_sog6" localSheetId="6">#REF!</definedName>
    <definedName name="_sog6" localSheetId="1">#REF!</definedName>
    <definedName name="_sog6" localSheetId="0">#REF!</definedName>
    <definedName name="_sog6" localSheetId="9">#REF!</definedName>
    <definedName name="_sog6" localSheetId="10">#REF!</definedName>
    <definedName name="_sog6" localSheetId="3">#REF!</definedName>
    <definedName name="_sog6" localSheetId="15">#REF!</definedName>
    <definedName name="_sog6" localSheetId="12">#REF!</definedName>
    <definedName name="_sog6" localSheetId="14">#REF!</definedName>
    <definedName name="_sog6" localSheetId="13">#REF!</definedName>
    <definedName name="_sog6" localSheetId="2">#REF!</definedName>
    <definedName name="_sog6">#REF!</definedName>
    <definedName name="_sog7" localSheetId="4">#REF!</definedName>
    <definedName name="_sog7" localSheetId="7">#REF!</definedName>
    <definedName name="_sog7" localSheetId="6">#REF!</definedName>
    <definedName name="_sog7" localSheetId="1">#REF!</definedName>
    <definedName name="_sog7" localSheetId="0">#REF!</definedName>
    <definedName name="_sog7" localSheetId="9">#REF!</definedName>
    <definedName name="_sog7" localSheetId="10">#REF!</definedName>
    <definedName name="_sog7" localSheetId="3">#REF!</definedName>
    <definedName name="_sog7" localSheetId="15">#REF!</definedName>
    <definedName name="_sog7" localSheetId="12">#REF!</definedName>
    <definedName name="_sog7" localSheetId="14">#REF!</definedName>
    <definedName name="_sog7" localSheetId="13">#REF!</definedName>
    <definedName name="_sog7" localSheetId="2">#REF!</definedName>
    <definedName name="_sog7">#REF!</definedName>
    <definedName name="_sog8" localSheetId="4">#REF!</definedName>
    <definedName name="_sog8" localSheetId="7">#REF!</definedName>
    <definedName name="_sog8" localSheetId="6">#REF!</definedName>
    <definedName name="_sog8" localSheetId="1">#REF!</definedName>
    <definedName name="_sog8" localSheetId="0">#REF!</definedName>
    <definedName name="_sog8" localSheetId="9">#REF!</definedName>
    <definedName name="_sog8" localSheetId="10">#REF!</definedName>
    <definedName name="_sog8" localSheetId="3">#REF!</definedName>
    <definedName name="_sog8" localSheetId="15">#REF!</definedName>
    <definedName name="_sog8" localSheetId="12">#REF!</definedName>
    <definedName name="_sog8" localSheetId="14">#REF!</definedName>
    <definedName name="_sog8" localSheetId="13">#REF!</definedName>
    <definedName name="_sog8" localSheetId="2">#REF!</definedName>
    <definedName name="_sog8">#REF!</definedName>
    <definedName name="_SP12" localSheetId="4">'[6]Recombine-calc'!#REF!</definedName>
    <definedName name="_SP12" localSheetId="7">'[6]Recombine-calc'!#REF!</definedName>
    <definedName name="_SP12" localSheetId="6">'[6]Recombine-calc'!#REF!</definedName>
    <definedName name="_SP12" localSheetId="1">'[6]Recombine-calc'!#REF!</definedName>
    <definedName name="_SP12" localSheetId="0">'[6]Recombine-calc'!#REF!</definedName>
    <definedName name="_SP12" localSheetId="10">'[6]Recombine-calc'!#REF!</definedName>
    <definedName name="_SP12" localSheetId="3">'[6]Recombine-calc'!#REF!</definedName>
    <definedName name="_SP12" localSheetId="15">'[7]Recombine-calc'!#REF!</definedName>
    <definedName name="_SP12" localSheetId="12">'[7]Recombine-calc'!#REF!</definedName>
    <definedName name="_SP12" localSheetId="14">'[7]Recombine-calc'!#REF!</definedName>
    <definedName name="_SP12" localSheetId="13">'[7]Recombine-calc'!#REF!</definedName>
    <definedName name="_SP12" localSheetId="2">'[6]Recombine-calc'!#REF!</definedName>
    <definedName name="_SP12">'[6]Recombine-calc'!#REF!</definedName>
    <definedName name="_sum1" localSheetId="4">#REF!</definedName>
    <definedName name="_sum1" localSheetId="7">#REF!</definedName>
    <definedName name="_sum1" localSheetId="6">#REF!</definedName>
    <definedName name="_sum1" localSheetId="1">#REF!</definedName>
    <definedName name="_sum1" localSheetId="0">#REF!</definedName>
    <definedName name="_sum1" localSheetId="9">#REF!</definedName>
    <definedName name="_sum1" localSheetId="10">#REF!</definedName>
    <definedName name="_sum1" localSheetId="3">#REF!</definedName>
    <definedName name="_sum1" localSheetId="15">#REF!</definedName>
    <definedName name="_sum1" localSheetId="12">#REF!</definedName>
    <definedName name="_sum1" localSheetId="14">#REF!</definedName>
    <definedName name="_sum1" localSheetId="13">#REF!</definedName>
    <definedName name="_sum1" localSheetId="2">#REF!</definedName>
    <definedName name="_sum1">#REF!</definedName>
    <definedName name="_zc7" localSheetId="6">#REF!</definedName>
    <definedName name="_zc7" localSheetId="10">#REF!</definedName>
    <definedName name="_zc7" localSheetId="14">#REF!</definedName>
    <definedName name="_zc7">#REF!</definedName>
    <definedName name="a" localSheetId="4">#REF!</definedName>
    <definedName name="a" localSheetId="7">#REF!</definedName>
    <definedName name="a" localSheetId="6">#REF!</definedName>
    <definedName name="a" localSheetId="1">#REF!</definedName>
    <definedName name="a" localSheetId="0">#REF!</definedName>
    <definedName name="a" localSheetId="9">#REF!</definedName>
    <definedName name="a" localSheetId="10">#REF!</definedName>
    <definedName name="a" localSheetId="3">#REF!</definedName>
    <definedName name="a" localSheetId="15">#REF!</definedName>
    <definedName name="a" localSheetId="12">#REF!</definedName>
    <definedName name="a" localSheetId="14">#REF!</definedName>
    <definedName name="a" localSheetId="13">#REF!</definedName>
    <definedName name="a" localSheetId="2">#REF!</definedName>
    <definedName name="a">#REF!</definedName>
    <definedName name="aa">'[10]Comp. Sep.E'!$C$23</definedName>
    <definedName name="Acell" localSheetId="4">'[1]pb '!#REF!</definedName>
    <definedName name="Acell" localSheetId="7">'[1]pb '!#REF!</definedName>
    <definedName name="Acell" localSheetId="6">'[1]pb '!#REF!</definedName>
    <definedName name="Acell" localSheetId="1">'[1]pb '!#REF!</definedName>
    <definedName name="Acell" localSheetId="0">'[1]pb '!#REF!</definedName>
    <definedName name="Acell" localSheetId="10">'[1]pb '!#REF!</definedName>
    <definedName name="Acell" localSheetId="3">'[1]pb '!#REF!</definedName>
    <definedName name="Acell" localSheetId="15">'[1]pb '!#REF!</definedName>
    <definedName name="Acell" localSheetId="12">'[1]pb '!#REF!</definedName>
    <definedName name="Acell" localSheetId="14">'[1]pb '!#REF!</definedName>
    <definedName name="Acell" localSheetId="13">'[1]pb '!#REF!</definedName>
    <definedName name="Acell" localSheetId="2">'[1]pb '!#REF!</definedName>
    <definedName name="Acell">'[1]pb '!#REF!</definedName>
    <definedName name="AQW" localSheetId="4">'[6]composition cvd curve'!#REF!</definedName>
    <definedName name="AQW" localSheetId="7">'[6]composition cvd curve'!#REF!</definedName>
    <definedName name="AQW" localSheetId="6">'[6]composition cvd curve'!#REF!</definedName>
    <definedName name="AQW" localSheetId="1">'[6]composition cvd curve'!#REF!</definedName>
    <definedName name="AQW" localSheetId="0">'[6]composition cvd curve'!#REF!</definedName>
    <definedName name="AQW" localSheetId="10">'[6]composition cvd curve'!#REF!</definedName>
    <definedName name="AQW" localSheetId="3">'[6]composition cvd curve'!#REF!</definedName>
    <definedName name="AQW" localSheetId="15">'[7]composition cvd curve'!#REF!</definedName>
    <definedName name="AQW" localSheetId="12">'[7]composition cvd curve'!#REF!</definedName>
    <definedName name="AQW" localSheetId="14">'[7]composition cvd curve'!#REF!</definedName>
    <definedName name="AQW" localSheetId="13">'[7]composition cvd curve'!#REF!</definedName>
    <definedName name="AQW" localSheetId="2">'[6]composition cvd curve'!#REF!</definedName>
    <definedName name="AQW">'[6]composition cvd curve'!#REF!</definedName>
    <definedName name="b" localSheetId="4">#REF!</definedName>
    <definedName name="b" localSheetId="7">#REF!</definedName>
    <definedName name="b" localSheetId="6">#REF!</definedName>
    <definedName name="b" localSheetId="1">#REF!</definedName>
    <definedName name="b" localSheetId="0">#REF!</definedName>
    <definedName name="b" localSheetId="9">#REF!</definedName>
    <definedName name="b" localSheetId="10">#REF!</definedName>
    <definedName name="b" localSheetId="3">#REF!</definedName>
    <definedName name="b" localSheetId="15">#REF!</definedName>
    <definedName name="b" localSheetId="12">#REF!</definedName>
    <definedName name="b" localSheetId="14">#REF!</definedName>
    <definedName name="b" localSheetId="13">#REF!</definedName>
    <definedName name="b" localSheetId="2">#REF!</definedName>
    <definedName name="b">#REF!</definedName>
    <definedName name="d" localSheetId="6">#REF!</definedName>
    <definedName name="d" localSheetId="10">#REF!</definedName>
    <definedName name="d" localSheetId="14">#REF!</definedName>
    <definedName name="d">#REF!</definedName>
    <definedName name="deadvolume">[11]CVD!$A$6</definedName>
    <definedName name="dew" localSheetId="4">'[12]Calculation of cvd'!#REF!</definedName>
    <definedName name="dew" localSheetId="7">'[12]Calculation of cvd'!#REF!</definedName>
    <definedName name="dew" localSheetId="6">'[12]Calculation of cvd'!#REF!</definedName>
    <definedName name="dew" localSheetId="1">'[12]Calculation of cvd'!#REF!</definedName>
    <definedName name="dew" localSheetId="0">'[12]Calculation of cvd'!#REF!</definedName>
    <definedName name="dew" localSheetId="10">'[12]Calculation of cvd'!#REF!</definedName>
    <definedName name="dew" localSheetId="3">'[12]Calculation of cvd'!#REF!</definedName>
    <definedName name="dew" localSheetId="15">'[13]Calculation of cvd'!#REF!</definedName>
    <definedName name="dew" localSheetId="12">'[13]Calculation of cvd'!#REF!</definedName>
    <definedName name="dew" localSheetId="14">'[13]Calculation of cvd'!#REF!</definedName>
    <definedName name="dew" localSheetId="13">'[13]Calculation of cvd'!#REF!</definedName>
    <definedName name="dew" localSheetId="2">'[12]Calculation of cvd'!#REF!</definedName>
    <definedName name="dew">'[12]Calculation of cvd'!#REF!</definedName>
    <definedName name="F_135" localSheetId="4">'[1]pb '!#REF!</definedName>
    <definedName name="F_135" localSheetId="7">'[1]pb '!#REF!</definedName>
    <definedName name="F_135" localSheetId="6">'[1]pb '!#REF!</definedName>
    <definedName name="F_135" localSheetId="1">'[1]pb '!#REF!</definedName>
    <definedName name="F_135" localSheetId="0">'[1]pb '!#REF!</definedName>
    <definedName name="F_135" localSheetId="10">'[1]pb '!#REF!</definedName>
    <definedName name="F_135" localSheetId="3">'[1]pb '!#REF!</definedName>
    <definedName name="F_135" localSheetId="15">'[1]pb '!#REF!</definedName>
    <definedName name="F_135" localSheetId="12">'[1]pb '!#REF!</definedName>
    <definedName name="F_135" localSheetId="14">'[1]pb '!#REF!</definedName>
    <definedName name="F_135" localSheetId="13">'[1]pb '!#REF!</definedName>
    <definedName name="F_135" localSheetId="2">'[1]pb '!#REF!</definedName>
    <definedName name="F_135">'[1]pb '!#REF!</definedName>
    <definedName name="gas" localSheetId="6">#REF!</definedName>
    <definedName name="gas" localSheetId="10">#REF!</definedName>
    <definedName name="gas" localSheetId="14">#REF!</definedName>
    <definedName name="gas">#REF!</definedName>
    <definedName name="gasSc">'[14]Gen data cal'!$G$18</definedName>
    <definedName name="gc" localSheetId="4">#REF!</definedName>
    <definedName name="gc" localSheetId="7">#REF!</definedName>
    <definedName name="gc" localSheetId="6">#REF!</definedName>
    <definedName name="gc" localSheetId="1">#REF!</definedName>
    <definedName name="gc" localSheetId="0">#REF!</definedName>
    <definedName name="gc" localSheetId="9">#REF!</definedName>
    <definedName name="gc" localSheetId="10">#REF!</definedName>
    <definedName name="gc" localSheetId="3">#REF!</definedName>
    <definedName name="gc" localSheetId="15">#REF!</definedName>
    <definedName name="gc" localSheetId="12">#REF!</definedName>
    <definedName name="gc" localSheetId="14">#REF!</definedName>
    <definedName name="gc" localSheetId="13">#REF!</definedName>
    <definedName name="gc" localSheetId="2">#REF!</definedName>
    <definedName name="gc">#REF!</definedName>
    <definedName name="grt">'[15]Kushk-rec'!$X$22</definedName>
    <definedName name="h" localSheetId="6">#REF!</definedName>
    <definedName name="h" localSheetId="10">#REF!</definedName>
    <definedName name="h" localSheetId="14">#REF!</definedName>
    <definedName name="h">#REF!</definedName>
    <definedName name="height">[11]CVD!$A$11</definedName>
    <definedName name="hh" localSheetId="4">[16]COMPOSITION!#REF!</definedName>
    <definedName name="hh" localSheetId="7">[16]COMPOSITION!#REF!</definedName>
    <definedName name="hh" localSheetId="6">[16]COMPOSITION!#REF!</definedName>
    <definedName name="hh" localSheetId="1">[16]COMPOSITION!#REF!</definedName>
    <definedName name="hh" localSheetId="0">[16]COMPOSITION!#REF!</definedName>
    <definedName name="hh" localSheetId="10">[16]COMPOSITION!#REF!</definedName>
    <definedName name="hh" localSheetId="3">[16]COMPOSITION!#REF!</definedName>
    <definedName name="hh" localSheetId="15">[16]COMPOSITION!#REF!</definedName>
    <definedName name="hh" localSheetId="12">[16]COMPOSITION!#REF!</definedName>
    <definedName name="hh" localSheetId="14">[16]COMPOSITION!#REF!</definedName>
    <definedName name="hh" localSheetId="13">[16]COMPOSITION!#REF!</definedName>
    <definedName name="hh" localSheetId="2">[16]COMPOSITION!#REF!</definedName>
    <definedName name="hh">[16]COMPOSITION!#REF!</definedName>
    <definedName name="k" localSheetId="4">#REF!</definedName>
    <definedName name="k" localSheetId="7">#REF!</definedName>
    <definedName name="k" localSheetId="6">#REF!</definedName>
    <definedName name="k" localSheetId="1">#REF!</definedName>
    <definedName name="k" localSheetId="0">#REF!</definedName>
    <definedName name="k" localSheetId="9">#REF!</definedName>
    <definedName name="k" localSheetId="10">#REF!</definedName>
    <definedName name="k" localSheetId="3">#REF!</definedName>
    <definedName name="k" localSheetId="15">#REF!</definedName>
    <definedName name="k" localSheetId="12">#REF!</definedName>
    <definedName name="k" localSheetId="14">#REF!</definedName>
    <definedName name="k" localSheetId="13">#REF!</definedName>
    <definedName name="k" localSheetId="2">#REF!</definedName>
    <definedName name="k">#REF!</definedName>
    <definedName name="kkk" localSheetId="6">#REF!</definedName>
    <definedName name="kkk" localSheetId="10">#REF!</definedName>
    <definedName name="kkk" localSheetId="14">#REF!</definedName>
    <definedName name="kkk">#REF!</definedName>
    <definedName name="liquid_height">[11]CVD!$A$12</definedName>
    <definedName name="low_volume_correction">[11]CVD!$A$8</definedName>
    <definedName name="mgas">'[17]W.S.- Comp.'!$E$21</definedName>
    <definedName name="molgas" localSheetId="6">#REF!</definedName>
    <definedName name="molgas" localSheetId="10">#REF!</definedName>
    <definedName name="molgas" localSheetId="14">#REF!</definedName>
    <definedName name="molgas">#REF!</definedName>
    <definedName name="molgas1">[18]Recombine!$B$34</definedName>
    <definedName name="molgas2" localSheetId="6">#REF!</definedName>
    <definedName name="molgas2" localSheetId="10">#REF!</definedName>
    <definedName name="molgas2" localSheetId="14">#REF!</definedName>
    <definedName name="molgas2">#REF!</definedName>
    <definedName name="molgas3" localSheetId="6">#REF!</definedName>
    <definedName name="molgas3" localSheetId="10">#REF!</definedName>
    <definedName name="molgas3" localSheetId="14">#REF!</definedName>
    <definedName name="molgas3">#REF!</definedName>
    <definedName name="molgas4" localSheetId="6">#REF!</definedName>
    <definedName name="molgas4" localSheetId="10">#REF!</definedName>
    <definedName name="molgas4" localSheetId="14">#REF!</definedName>
    <definedName name="molgas4">#REF!</definedName>
    <definedName name="molgas5" localSheetId="6">#REF!</definedName>
    <definedName name="molgas5" localSheetId="10">#REF!</definedName>
    <definedName name="molgas5" localSheetId="14">#REF!</definedName>
    <definedName name="molgas5">#REF!</definedName>
    <definedName name="molgas6" localSheetId="6">#REF!</definedName>
    <definedName name="molgas6" localSheetId="10">#REF!</definedName>
    <definedName name="molgas6" localSheetId="14">#REF!</definedName>
    <definedName name="molgas6">#REF!</definedName>
    <definedName name="moloil" localSheetId="6">#REF!</definedName>
    <definedName name="moloil" localSheetId="10">#REF!</definedName>
    <definedName name="moloil" localSheetId="14">#REF!</definedName>
    <definedName name="moloil">#REF!</definedName>
    <definedName name="moloil2" localSheetId="6">#REF!</definedName>
    <definedName name="moloil2" localSheetId="10">#REF!</definedName>
    <definedName name="moloil2" localSheetId="14">#REF!</definedName>
    <definedName name="moloil2">#REF!</definedName>
    <definedName name="moloil3" localSheetId="6">#REF!</definedName>
    <definedName name="moloil3" localSheetId="10">#REF!</definedName>
    <definedName name="moloil3" localSheetId="14">#REF!</definedName>
    <definedName name="moloil3">#REF!</definedName>
    <definedName name="moloil4" localSheetId="6">#REF!</definedName>
    <definedName name="moloil4" localSheetId="10">#REF!</definedName>
    <definedName name="moloil4" localSheetId="14">#REF!</definedName>
    <definedName name="moloil4">#REF!</definedName>
    <definedName name="moloil5" localSheetId="6">#REF!</definedName>
    <definedName name="moloil5" localSheetId="10">#REF!</definedName>
    <definedName name="moloil5" localSheetId="14">#REF!</definedName>
    <definedName name="moloil5">#REF!</definedName>
    <definedName name="moloil6" localSheetId="6">#REF!</definedName>
    <definedName name="moloil6" localSheetId="10">#REF!</definedName>
    <definedName name="moloil6" localSheetId="14">#REF!</definedName>
    <definedName name="moloil6">#REF!</definedName>
    <definedName name="mt" localSheetId="6">#REF!</definedName>
    <definedName name="mt" localSheetId="10">#REF!</definedName>
    <definedName name="mt" localSheetId="14">#REF!</definedName>
    <definedName name="mt">#REF!</definedName>
    <definedName name="mtot" localSheetId="6">#REF!</definedName>
    <definedName name="mtot" localSheetId="10">#REF!</definedName>
    <definedName name="mtot" localSheetId="14">#REF!</definedName>
    <definedName name="mtot">#REF!</definedName>
    <definedName name="mtotal" localSheetId="6">#REF!</definedName>
    <definedName name="mtotal" localSheetId="10">#REF!</definedName>
    <definedName name="mtotal" localSheetId="14">#REF!</definedName>
    <definedName name="mtotal">#REF!</definedName>
    <definedName name="mtotal2" localSheetId="6">#REF!</definedName>
    <definedName name="mtotal2" localSheetId="10">#REF!</definedName>
    <definedName name="mtotal2" localSheetId="14">#REF!</definedName>
    <definedName name="mtotal2">#REF!</definedName>
    <definedName name="mtotal3" localSheetId="6">#REF!</definedName>
    <definedName name="mtotal3" localSheetId="10">#REF!</definedName>
    <definedName name="mtotal3" localSheetId="14">#REF!</definedName>
    <definedName name="mtotal3">#REF!</definedName>
    <definedName name="mtotal4" localSheetId="6">#REF!</definedName>
    <definedName name="mtotal4" localSheetId="10">#REF!</definedName>
    <definedName name="mtotal4" localSheetId="14">#REF!</definedName>
    <definedName name="mtotal4">#REF!</definedName>
    <definedName name="mtotal5" localSheetId="6">#REF!</definedName>
    <definedName name="mtotal5" localSheetId="10">#REF!</definedName>
    <definedName name="mtotal5" localSheetId="14">#REF!</definedName>
    <definedName name="mtotal5">#REF!</definedName>
    <definedName name="mtotal6" localSheetId="6">#REF!</definedName>
    <definedName name="mtotal6" localSheetId="10">#REF!</definedName>
    <definedName name="mtotal6" localSheetId="14">#REF!</definedName>
    <definedName name="mtotal6">#REF!</definedName>
    <definedName name="Mw" localSheetId="4">#REF!</definedName>
    <definedName name="Mw" localSheetId="7">#REF!</definedName>
    <definedName name="Mw" localSheetId="6">#REF!</definedName>
    <definedName name="Mw" localSheetId="1">#REF!</definedName>
    <definedName name="Mw" localSheetId="0">#REF!</definedName>
    <definedName name="Mw" localSheetId="9">#REF!</definedName>
    <definedName name="Mw" localSheetId="10">#REF!</definedName>
    <definedName name="Mw" localSheetId="3">#REF!</definedName>
    <definedName name="Mw" localSheetId="15">#REF!</definedName>
    <definedName name="Mw" localSheetId="12">#REF!</definedName>
    <definedName name="Mw" localSheetId="14">#REF!</definedName>
    <definedName name="Mw" localSheetId="13">#REF!</definedName>
    <definedName name="Mw" localSheetId="2">#REF!</definedName>
    <definedName name="Mw">#REF!</definedName>
    <definedName name="Mwg" localSheetId="6">#REF!</definedName>
    <definedName name="Mwg" localSheetId="10">#REF!</definedName>
    <definedName name="Mwg" localSheetId="14">#REF!</definedName>
    <definedName name="Mwg">#REF!</definedName>
    <definedName name="mwgas" localSheetId="4">#REF!</definedName>
    <definedName name="mwgas" localSheetId="7">#REF!</definedName>
    <definedName name="mwgas" localSheetId="6">#REF!</definedName>
    <definedName name="mwgas" localSheetId="1">#REF!</definedName>
    <definedName name="mwgas" localSheetId="0">#REF!</definedName>
    <definedName name="mwgas" localSheetId="9">#REF!</definedName>
    <definedName name="mwgas" localSheetId="10">#REF!</definedName>
    <definedName name="mwgas" localSheetId="3">#REF!</definedName>
    <definedName name="mwgas" localSheetId="15">#REF!</definedName>
    <definedName name="mwgas" localSheetId="12">#REF!</definedName>
    <definedName name="mwgas" localSheetId="14">#REF!</definedName>
    <definedName name="mwgas" localSheetId="13">#REF!</definedName>
    <definedName name="mwgas" localSheetId="2">#REF!</definedName>
    <definedName name="mwgas">#REF!</definedName>
    <definedName name="Mwo" localSheetId="6">#REF!</definedName>
    <definedName name="Mwo" localSheetId="10">#REF!</definedName>
    <definedName name="Mwo" localSheetId="14">#REF!</definedName>
    <definedName name="Mwo">#REF!</definedName>
    <definedName name="ngas" localSheetId="4">#REF!</definedName>
    <definedName name="ngas" localSheetId="7">#REF!</definedName>
    <definedName name="ngas" localSheetId="6">#REF!</definedName>
    <definedName name="ngas" localSheetId="1">#REF!</definedName>
    <definedName name="ngas" localSheetId="0">#REF!</definedName>
    <definedName name="ngas" localSheetId="9">#REF!</definedName>
    <definedName name="ngas" localSheetId="10">#REF!</definedName>
    <definedName name="ngas" localSheetId="3">#REF!</definedName>
    <definedName name="ngas" localSheetId="15">#REF!</definedName>
    <definedName name="ngas" localSheetId="12">#REF!</definedName>
    <definedName name="ngas" localSheetId="14">#REF!</definedName>
    <definedName name="ngas" localSheetId="13">#REF!</definedName>
    <definedName name="ngas" localSheetId="2">#REF!</definedName>
    <definedName name="ngas">#REF!</definedName>
    <definedName name="ngas1" localSheetId="4">'[8]تركيب سيال مخزن'!#REF!</definedName>
    <definedName name="ngas1" localSheetId="7">'[8]تركيب سيال مخزن'!#REF!</definedName>
    <definedName name="ngas1" localSheetId="6">'[8]تركيب سيال مخزن'!#REF!</definedName>
    <definedName name="ngas1" localSheetId="1">'[8]تركيب سيال مخزن'!#REF!</definedName>
    <definedName name="ngas1" localSheetId="0">'[8]تركيب سيال مخزن'!#REF!</definedName>
    <definedName name="ngas1" localSheetId="10">'[8]تركيب سيال مخزن'!#REF!</definedName>
    <definedName name="ngas1" localSheetId="3">'[8]تركيب سيال مخزن'!#REF!</definedName>
    <definedName name="ngas1" localSheetId="15">'[9]تركيب سيال مخزن'!#REF!</definedName>
    <definedName name="ngas1" localSheetId="12">'[9]تركيب سيال مخزن'!#REF!</definedName>
    <definedName name="ngas1" localSheetId="14">'[9]تركيب سيال مخزن'!#REF!</definedName>
    <definedName name="ngas1" localSheetId="13">'[9]تركيب سيال مخزن'!#REF!</definedName>
    <definedName name="ngas1" localSheetId="2">'[8]تركيب سيال مخزن'!#REF!</definedName>
    <definedName name="ngas1">'[8]تركيب سيال مخزن'!#REF!</definedName>
    <definedName name="ngas2" localSheetId="4">#REF!</definedName>
    <definedName name="ngas2" localSheetId="7">#REF!</definedName>
    <definedName name="ngas2" localSheetId="6">#REF!</definedName>
    <definedName name="ngas2" localSheetId="1">#REF!</definedName>
    <definedName name="ngas2" localSheetId="0">#REF!</definedName>
    <definedName name="ngas2" localSheetId="9">#REF!</definedName>
    <definedName name="ngas2" localSheetId="10">#REF!</definedName>
    <definedName name="ngas2" localSheetId="3">#REF!</definedName>
    <definedName name="ngas2" localSheetId="15">#REF!</definedName>
    <definedName name="ngas2" localSheetId="12">#REF!</definedName>
    <definedName name="ngas2" localSheetId="14">#REF!</definedName>
    <definedName name="ngas2" localSheetId="13">#REF!</definedName>
    <definedName name="ngas2" localSheetId="2">#REF!</definedName>
    <definedName name="ngas2">#REF!</definedName>
    <definedName name="ngas3" localSheetId="4">#REF!</definedName>
    <definedName name="ngas3" localSheetId="7">#REF!</definedName>
    <definedName name="ngas3" localSheetId="6">#REF!</definedName>
    <definedName name="ngas3" localSheetId="1">#REF!</definedName>
    <definedName name="ngas3" localSheetId="0">#REF!</definedName>
    <definedName name="ngas3" localSheetId="9">#REF!</definedName>
    <definedName name="ngas3" localSheetId="10">#REF!</definedName>
    <definedName name="ngas3" localSheetId="3">#REF!</definedName>
    <definedName name="ngas3" localSheetId="15">#REF!</definedName>
    <definedName name="ngas3" localSheetId="12">#REF!</definedName>
    <definedName name="ngas3" localSheetId="14">#REF!</definedName>
    <definedName name="ngas3" localSheetId="13">#REF!</definedName>
    <definedName name="ngas3" localSheetId="2">#REF!</definedName>
    <definedName name="ngas3">#REF!</definedName>
    <definedName name="ngas4" localSheetId="4">#REF!</definedName>
    <definedName name="ngas4" localSheetId="7">#REF!</definedName>
    <definedName name="ngas4" localSheetId="6">#REF!</definedName>
    <definedName name="ngas4" localSheetId="1">#REF!</definedName>
    <definedName name="ngas4" localSheetId="0">#REF!</definedName>
    <definedName name="ngas4" localSheetId="9">#REF!</definedName>
    <definedName name="ngas4" localSheetId="10">#REF!</definedName>
    <definedName name="ngas4" localSheetId="3">#REF!</definedName>
    <definedName name="ngas4" localSheetId="15">#REF!</definedName>
    <definedName name="ngas4" localSheetId="12">#REF!</definedName>
    <definedName name="ngas4" localSheetId="14">#REF!</definedName>
    <definedName name="ngas4" localSheetId="13">#REF!</definedName>
    <definedName name="ngas4" localSheetId="2">#REF!</definedName>
    <definedName name="ngas4">#REF!</definedName>
    <definedName name="ngas5" localSheetId="4">#REF!</definedName>
    <definedName name="ngas5" localSheetId="7">#REF!</definedName>
    <definedName name="ngas5" localSheetId="6">#REF!</definedName>
    <definedName name="ngas5" localSheetId="1">#REF!</definedName>
    <definedName name="ngas5" localSheetId="0">#REF!</definedName>
    <definedName name="ngas5" localSheetId="9">#REF!</definedName>
    <definedName name="ngas5" localSheetId="10">#REF!</definedName>
    <definedName name="ngas5" localSheetId="3">#REF!</definedName>
    <definedName name="ngas5" localSheetId="15">#REF!</definedName>
    <definedName name="ngas5" localSheetId="12">#REF!</definedName>
    <definedName name="ngas5" localSheetId="14">#REF!</definedName>
    <definedName name="ngas5" localSheetId="13">#REF!</definedName>
    <definedName name="ngas5" localSheetId="2">#REF!</definedName>
    <definedName name="ngas5">#REF!</definedName>
    <definedName name="ngas6" localSheetId="4">#REF!</definedName>
    <definedName name="ngas6" localSheetId="7">#REF!</definedName>
    <definedName name="ngas6" localSheetId="6">#REF!</definedName>
    <definedName name="ngas6" localSheetId="1">#REF!</definedName>
    <definedName name="ngas6" localSheetId="0">#REF!</definedName>
    <definedName name="ngas6" localSheetId="9">#REF!</definedName>
    <definedName name="ngas6" localSheetId="10">#REF!</definedName>
    <definedName name="ngas6" localSheetId="3">#REF!</definedName>
    <definedName name="ngas6" localSheetId="15">#REF!</definedName>
    <definedName name="ngas6" localSheetId="12">#REF!</definedName>
    <definedName name="ngas6" localSheetId="14">#REF!</definedName>
    <definedName name="ngas6" localSheetId="13">#REF!</definedName>
    <definedName name="ngas6" localSheetId="2">#REF!</definedName>
    <definedName name="ngas6">#REF!</definedName>
    <definedName name="ngas7" localSheetId="4">#REF!</definedName>
    <definedName name="ngas7" localSheetId="7">#REF!</definedName>
    <definedName name="ngas7" localSheetId="6">#REF!</definedName>
    <definedName name="ngas7" localSheetId="1">#REF!</definedName>
    <definedName name="ngas7" localSheetId="0">#REF!</definedName>
    <definedName name="ngas7" localSheetId="9">#REF!</definedName>
    <definedName name="ngas7" localSheetId="10">#REF!</definedName>
    <definedName name="ngas7" localSheetId="3">#REF!</definedName>
    <definedName name="ngas7" localSheetId="15">#REF!</definedName>
    <definedName name="ngas7" localSheetId="12">#REF!</definedName>
    <definedName name="ngas7" localSheetId="14">#REF!</definedName>
    <definedName name="ngas7" localSheetId="13">#REF!</definedName>
    <definedName name="ngas7" localSheetId="2">#REF!</definedName>
    <definedName name="ngas7">#REF!</definedName>
    <definedName name="ngas8" localSheetId="4">#REF!</definedName>
    <definedName name="ngas8" localSheetId="7">#REF!</definedName>
    <definedName name="ngas8" localSheetId="6">#REF!</definedName>
    <definedName name="ngas8" localSheetId="1">#REF!</definedName>
    <definedName name="ngas8" localSheetId="0">#REF!</definedName>
    <definedName name="ngas8" localSheetId="9">#REF!</definedName>
    <definedName name="ngas8" localSheetId="10">#REF!</definedName>
    <definedName name="ngas8" localSheetId="3">#REF!</definedName>
    <definedName name="ngas8" localSheetId="15">#REF!</definedName>
    <definedName name="ngas8" localSheetId="12">#REF!</definedName>
    <definedName name="ngas8" localSheetId="14">#REF!</definedName>
    <definedName name="ngas8" localSheetId="13">#REF!</definedName>
    <definedName name="ngas8" localSheetId="2">#REF!</definedName>
    <definedName name="ngas8">#REF!</definedName>
    <definedName name="noil" localSheetId="4">#REF!</definedName>
    <definedName name="noil" localSheetId="7">#REF!</definedName>
    <definedName name="noil" localSheetId="6">#REF!</definedName>
    <definedName name="noil" localSheetId="1">#REF!</definedName>
    <definedName name="noil" localSheetId="0">#REF!</definedName>
    <definedName name="noil" localSheetId="9">#REF!</definedName>
    <definedName name="noil" localSheetId="10">#REF!</definedName>
    <definedName name="noil" localSheetId="3">#REF!</definedName>
    <definedName name="noil" localSheetId="15">#REF!</definedName>
    <definedName name="noil" localSheetId="12">#REF!</definedName>
    <definedName name="noil" localSheetId="14">#REF!</definedName>
    <definedName name="noil" localSheetId="13">#REF!</definedName>
    <definedName name="noil" localSheetId="2">#REF!</definedName>
    <definedName name="noil">#REF!</definedName>
    <definedName name="noil1" localSheetId="4">'[8]تركيب سيال مخزن'!#REF!</definedName>
    <definedName name="noil1" localSheetId="7">'[8]تركيب سيال مخزن'!#REF!</definedName>
    <definedName name="noil1" localSheetId="6">'[8]تركيب سيال مخزن'!#REF!</definedName>
    <definedName name="noil1" localSheetId="1">'[8]تركيب سيال مخزن'!#REF!</definedName>
    <definedName name="noil1" localSheetId="0">'[8]تركيب سيال مخزن'!#REF!</definedName>
    <definedName name="noil1" localSheetId="10">'[8]تركيب سيال مخزن'!#REF!</definedName>
    <definedName name="noil1" localSheetId="3">'[8]تركيب سيال مخزن'!#REF!</definedName>
    <definedName name="noil1" localSheetId="15">'[9]تركيب سيال مخزن'!#REF!</definedName>
    <definedName name="noil1" localSheetId="12">'[9]تركيب سيال مخزن'!#REF!</definedName>
    <definedName name="noil1" localSheetId="14">'[9]تركيب سيال مخزن'!#REF!</definedName>
    <definedName name="noil1" localSheetId="13">'[9]تركيب سيال مخزن'!#REF!</definedName>
    <definedName name="noil1" localSheetId="2">'[8]تركيب سيال مخزن'!#REF!</definedName>
    <definedName name="noil1">'[8]تركيب سيال مخزن'!#REF!</definedName>
    <definedName name="noil2" localSheetId="4">#REF!</definedName>
    <definedName name="noil2" localSheetId="7">#REF!</definedName>
    <definedName name="noil2" localSheetId="6">#REF!</definedName>
    <definedName name="noil2" localSheetId="1">#REF!</definedName>
    <definedName name="noil2" localSheetId="0">#REF!</definedName>
    <definedName name="noil2" localSheetId="9">#REF!</definedName>
    <definedName name="noil2" localSheetId="10">#REF!</definedName>
    <definedName name="noil2" localSheetId="3">#REF!</definedName>
    <definedName name="noil2" localSheetId="15">#REF!</definedName>
    <definedName name="noil2" localSheetId="12">#REF!</definedName>
    <definedName name="noil2" localSheetId="14">#REF!</definedName>
    <definedName name="noil2" localSheetId="13">#REF!</definedName>
    <definedName name="noil2" localSheetId="2">#REF!</definedName>
    <definedName name="noil2">#REF!</definedName>
    <definedName name="noil3" localSheetId="4">#REF!</definedName>
    <definedName name="noil3" localSheetId="7">#REF!</definedName>
    <definedName name="noil3" localSheetId="6">#REF!</definedName>
    <definedName name="noil3" localSheetId="1">#REF!</definedName>
    <definedName name="noil3" localSheetId="0">#REF!</definedName>
    <definedName name="noil3" localSheetId="9">#REF!</definedName>
    <definedName name="noil3" localSheetId="10">#REF!</definedName>
    <definedName name="noil3" localSheetId="3">#REF!</definedName>
    <definedName name="noil3" localSheetId="15">#REF!</definedName>
    <definedName name="noil3" localSheetId="12">#REF!</definedName>
    <definedName name="noil3" localSheetId="14">#REF!</definedName>
    <definedName name="noil3" localSheetId="13">#REF!</definedName>
    <definedName name="noil3" localSheetId="2">#REF!</definedName>
    <definedName name="noil3">#REF!</definedName>
    <definedName name="noil4" localSheetId="4">#REF!</definedName>
    <definedName name="noil4" localSheetId="7">#REF!</definedName>
    <definedName name="noil4" localSheetId="6">#REF!</definedName>
    <definedName name="noil4" localSheetId="1">#REF!</definedName>
    <definedName name="noil4" localSheetId="0">#REF!</definedName>
    <definedName name="noil4" localSheetId="9">#REF!</definedName>
    <definedName name="noil4" localSheetId="10">#REF!</definedName>
    <definedName name="noil4" localSheetId="3">#REF!</definedName>
    <definedName name="noil4" localSheetId="15">#REF!</definedName>
    <definedName name="noil4" localSheetId="12">#REF!</definedName>
    <definedName name="noil4" localSheetId="14">#REF!</definedName>
    <definedName name="noil4" localSheetId="13">#REF!</definedName>
    <definedName name="noil4" localSheetId="2">#REF!</definedName>
    <definedName name="noil4">#REF!</definedName>
    <definedName name="noil5" localSheetId="4">#REF!</definedName>
    <definedName name="noil5" localSheetId="7">#REF!</definedName>
    <definedName name="noil5" localSheetId="6">#REF!</definedName>
    <definedName name="noil5" localSheetId="1">#REF!</definedName>
    <definedName name="noil5" localSheetId="0">#REF!</definedName>
    <definedName name="noil5" localSheetId="9">#REF!</definedName>
    <definedName name="noil5" localSheetId="10">#REF!</definedName>
    <definedName name="noil5" localSheetId="3">#REF!</definedName>
    <definedName name="noil5" localSheetId="15">#REF!</definedName>
    <definedName name="noil5" localSheetId="12">#REF!</definedName>
    <definedName name="noil5" localSheetId="14">#REF!</definedName>
    <definedName name="noil5" localSheetId="13">#REF!</definedName>
    <definedName name="noil5" localSheetId="2">#REF!</definedName>
    <definedName name="noil5">#REF!</definedName>
    <definedName name="noil6" localSheetId="4">#REF!</definedName>
    <definedName name="noil6" localSheetId="7">#REF!</definedName>
    <definedName name="noil6" localSheetId="6">#REF!</definedName>
    <definedName name="noil6" localSheetId="1">#REF!</definedName>
    <definedName name="noil6" localSheetId="0">#REF!</definedName>
    <definedName name="noil6" localSheetId="9">#REF!</definedName>
    <definedName name="noil6" localSheetId="10">#REF!</definedName>
    <definedName name="noil6" localSheetId="3">#REF!</definedName>
    <definedName name="noil6" localSheetId="15">#REF!</definedName>
    <definedName name="noil6" localSheetId="12">#REF!</definedName>
    <definedName name="noil6" localSheetId="14">#REF!</definedName>
    <definedName name="noil6" localSheetId="13">#REF!</definedName>
    <definedName name="noil6" localSheetId="2">#REF!</definedName>
    <definedName name="noil6">#REF!</definedName>
    <definedName name="noil7" localSheetId="4">#REF!</definedName>
    <definedName name="noil7" localSheetId="7">#REF!</definedName>
    <definedName name="noil7" localSheetId="6">#REF!</definedName>
    <definedName name="noil7" localSheetId="1">#REF!</definedName>
    <definedName name="noil7" localSheetId="0">#REF!</definedName>
    <definedName name="noil7" localSheetId="9">#REF!</definedName>
    <definedName name="noil7" localSheetId="10">#REF!</definedName>
    <definedName name="noil7" localSheetId="3">#REF!</definedName>
    <definedName name="noil7" localSheetId="15">#REF!</definedName>
    <definedName name="noil7" localSheetId="12">#REF!</definedName>
    <definedName name="noil7" localSheetId="14">#REF!</definedName>
    <definedName name="noil7" localSheetId="13">#REF!</definedName>
    <definedName name="noil7" localSheetId="2">#REF!</definedName>
    <definedName name="noil7">#REF!</definedName>
    <definedName name="noil8" localSheetId="4">#REF!</definedName>
    <definedName name="noil8" localSheetId="7">#REF!</definedName>
    <definedName name="noil8" localSheetId="6">#REF!</definedName>
    <definedName name="noil8" localSheetId="1">#REF!</definedName>
    <definedName name="noil8" localSheetId="0">#REF!</definedName>
    <definedName name="noil8" localSheetId="9">#REF!</definedName>
    <definedName name="noil8" localSheetId="10">#REF!</definedName>
    <definedName name="noil8" localSheetId="3">#REF!</definedName>
    <definedName name="noil8" localSheetId="15">#REF!</definedName>
    <definedName name="noil8" localSheetId="12">#REF!</definedName>
    <definedName name="noil8" localSheetId="14">#REF!</definedName>
    <definedName name="noil8" localSheetId="13">#REF!</definedName>
    <definedName name="noil8" localSheetId="2">#REF!</definedName>
    <definedName name="noil8">#REF!</definedName>
    <definedName name="norfac" localSheetId="4">#REF!</definedName>
    <definedName name="norfac" localSheetId="7">#REF!</definedName>
    <definedName name="norfac" localSheetId="6">#REF!</definedName>
    <definedName name="norfac" localSheetId="1">#REF!</definedName>
    <definedName name="norfac" localSheetId="0">#REF!</definedName>
    <definedName name="norfac" localSheetId="9">#REF!</definedName>
    <definedName name="norfac" localSheetId="10">#REF!</definedName>
    <definedName name="norfac" localSheetId="3">#REF!</definedName>
    <definedName name="norfac" localSheetId="15">#REF!</definedName>
    <definedName name="norfac" localSheetId="12">#REF!</definedName>
    <definedName name="norfac" localSheetId="14">#REF!</definedName>
    <definedName name="norfac" localSheetId="13">#REF!</definedName>
    <definedName name="norfac" localSheetId="2">#REF!</definedName>
    <definedName name="norfac">#REF!</definedName>
    <definedName name="norfak" localSheetId="4">#REF!</definedName>
    <definedName name="norfak" localSheetId="7">#REF!</definedName>
    <definedName name="norfak" localSheetId="6">#REF!</definedName>
    <definedName name="norfak" localSheetId="1">#REF!</definedName>
    <definedName name="norfak" localSheetId="0">#REF!</definedName>
    <definedName name="norfak" localSheetId="9">#REF!</definedName>
    <definedName name="norfak" localSheetId="10">#REF!</definedName>
    <definedName name="norfak" localSheetId="3">#REF!</definedName>
    <definedName name="norfak" localSheetId="15">#REF!</definedName>
    <definedName name="norfak" localSheetId="12">#REF!</definedName>
    <definedName name="norfak" localSheetId="14">#REF!</definedName>
    <definedName name="norfak" localSheetId="13">#REF!</definedName>
    <definedName name="norfak" localSheetId="2">#REF!</definedName>
    <definedName name="norfak">#REF!</definedName>
    <definedName name="norm">'[15]Kushk-rec'!$F$22</definedName>
    <definedName name="Ntotal" localSheetId="4">#REF!</definedName>
    <definedName name="Ntotal" localSheetId="7">#REF!</definedName>
    <definedName name="Ntotal" localSheetId="6">#REF!</definedName>
    <definedName name="Ntotal" localSheetId="1">#REF!</definedName>
    <definedName name="Ntotal" localSheetId="0">#REF!</definedName>
    <definedName name="Ntotal" localSheetId="9">#REF!</definedName>
    <definedName name="Ntotal" localSheetId="10">#REF!</definedName>
    <definedName name="Ntotal" localSheetId="3">#REF!</definedName>
    <definedName name="Ntotal" localSheetId="15">#REF!</definedName>
    <definedName name="Ntotal" localSheetId="12">#REF!</definedName>
    <definedName name="Ntotal" localSheetId="14">#REF!</definedName>
    <definedName name="Ntotal" localSheetId="13">#REF!</definedName>
    <definedName name="Ntotal" localSheetId="2">#REF!</definedName>
    <definedName name="Ntotal">#REF!</definedName>
    <definedName name="oF" localSheetId="4">#REF!</definedName>
    <definedName name="oF" localSheetId="7">#REF!</definedName>
    <definedName name="oF" localSheetId="6">#REF!</definedName>
    <definedName name="oF" localSheetId="1">#REF!</definedName>
    <definedName name="oF" localSheetId="0">#REF!</definedName>
    <definedName name="oF" localSheetId="9">#REF!</definedName>
    <definedName name="oF" localSheetId="10">#REF!</definedName>
    <definedName name="oF" localSheetId="3">#REF!</definedName>
    <definedName name="oF" localSheetId="15">#REF!</definedName>
    <definedName name="oF" localSheetId="12">#REF!</definedName>
    <definedName name="oF" localSheetId="14">#REF!</definedName>
    <definedName name="oF" localSheetId="13">#REF!</definedName>
    <definedName name="oF" localSheetId="2">#REF!</definedName>
    <definedName name="oF">#REF!</definedName>
    <definedName name="oil_vol." localSheetId="4">#REF!</definedName>
    <definedName name="oil_vol." localSheetId="7">#REF!</definedName>
    <definedName name="oil_vol." localSheetId="6">#REF!</definedName>
    <definedName name="oil_vol." localSheetId="1">#REF!</definedName>
    <definedName name="oil_vol." localSheetId="0">#REF!</definedName>
    <definedName name="oil_vol." localSheetId="9">#REF!</definedName>
    <definedName name="oil_vol." localSheetId="10">#REF!</definedName>
    <definedName name="oil_vol." localSheetId="3">#REF!</definedName>
    <definedName name="oil_vol." localSheetId="15">#REF!</definedName>
    <definedName name="oil_vol." localSheetId="12">#REF!</definedName>
    <definedName name="oil_vol." localSheetId="14">#REF!</definedName>
    <definedName name="oil_vol." localSheetId="13">#REF!</definedName>
    <definedName name="oil_vol." localSheetId="2">#REF!</definedName>
    <definedName name="oil_vol.">#REF!</definedName>
    <definedName name="ooo" localSheetId="6">'[19]Calculation of cvd'!#REF!</definedName>
    <definedName name="ooo" localSheetId="10">'[19]Calculation of cvd'!#REF!</definedName>
    <definedName name="ooo" localSheetId="14">'[19]Calculation of cvd'!#REF!</definedName>
    <definedName name="ooo">'[19]Calculation of cvd'!#REF!</definedName>
    <definedName name="P" localSheetId="4">#REF!</definedName>
    <definedName name="P" localSheetId="7">#REF!</definedName>
    <definedName name="P" localSheetId="6">#REF!</definedName>
    <definedName name="P" localSheetId="1">#REF!</definedName>
    <definedName name="P" localSheetId="0">#REF!</definedName>
    <definedName name="P" localSheetId="9">#REF!</definedName>
    <definedName name="P" localSheetId="10">#REF!</definedName>
    <definedName name="P" localSheetId="3">#REF!</definedName>
    <definedName name="P" localSheetId="15">#REF!</definedName>
    <definedName name="P" localSheetId="12">#REF!</definedName>
    <definedName name="P" localSheetId="14">#REF!</definedName>
    <definedName name="P" localSheetId="13">#REF!</definedName>
    <definedName name="P" localSheetId="2">#REF!</definedName>
    <definedName name="P">#REF!</definedName>
    <definedName name="P.R1">'[14]Gen data cal'!$B$44</definedName>
    <definedName name="Pdew" localSheetId="4">'[12]Calculation of cvd'!#REF!</definedName>
    <definedName name="Pdew" localSheetId="7">'[12]Calculation of cvd'!#REF!</definedName>
    <definedName name="Pdew" localSheetId="6">'[12]Calculation of cvd'!#REF!</definedName>
    <definedName name="Pdew" localSheetId="1">'[12]Calculation of cvd'!#REF!</definedName>
    <definedName name="Pdew" localSheetId="0">'[12]Calculation of cvd'!#REF!</definedName>
    <definedName name="Pdew" localSheetId="10">'[12]Calculation of cvd'!#REF!</definedName>
    <definedName name="Pdew" localSheetId="3">'[12]Calculation of cvd'!#REF!</definedName>
    <definedName name="Pdew" localSheetId="15">'[13]Calculation of cvd'!#REF!</definedName>
    <definedName name="Pdew" localSheetId="12">'[13]Calculation of cvd'!#REF!</definedName>
    <definedName name="Pdew" localSheetId="14">'[13]Calculation of cvd'!#REF!</definedName>
    <definedName name="Pdew" localSheetId="13">'[13]Calculation of cvd'!#REF!</definedName>
    <definedName name="Pdew" localSheetId="2">'[12]Calculation of cvd'!#REF!</definedName>
    <definedName name="Pdew">'[12]Calculation of cvd'!#REF!</definedName>
    <definedName name="pgt">'[15]Paydar-Garb Gas and Oil'!$C$22</definedName>
    <definedName name="_xlnm.Print_Area" localSheetId="4">' Samples Validity'!$A$1:$H$39</definedName>
    <definedName name="_xlnm.Print_Area" localSheetId="5">'CME 212 ºF'!$A$1:$I$43</definedName>
    <definedName name="_xlnm.Print_Area" localSheetId="8">'DV-Dissolved Gas Composition'!$A$1:$I$44</definedName>
    <definedName name="_xlnm.Print_Area" localSheetId="7">'DV-Eg, Bg, Z, gas Vis.'!$A$1:$I$35</definedName>
    <definedName name="_xlnm.Print_Area" localSheetId="6">'DV-Rs, Bo, Den. '!$A$1:$I$33</definedName>
    <definedName name="_xlnm.Print_Area" localSheetId="1">'Index of graphes'!$A$1:$H$29</definedName>
    <definedName name="_xlnm.Print_Area" localSheetId="0">'Index of tables'!$A$1:$H$45</definedName>
    <definedName name="_xlnm.Print_Area" localSheetId="9">'Oil Viscosity '!$A$1:$G$33</definedName>
    <definedName name="_xlnm.Print_Area" localSheetId="10">'Oil Viscosity @695 Psia'!$A$1:$G$30</definedName>
    <definedName name="_xlnm.Print_Area" localSheetId="11">'Reservoir Fluid Composition'!$A$1:$H$42</definedName>
    <definedName name="_xlnm.Print_Area" localSheetId="3">Sampling!$A$1:$H$31</definedName>
    <definedName name="_xlnm.Print_Area" localSheetId="15">'Sep summer'!$A$1:$H$32</definedName>
    <definedName name="_xlnm.Print_Area" localSheetId="12">'Sep Winter'!$A$1:$K$28</definedName>
    <definedName name="_xlnm.Print_Area" localSheetId="14">'Sep.ْ Gas  summer'!$A$1:$H$42</definedName>
    <definedName name="_xlnm.Print_Area" localSheetId="13">'Sep.ْ Gas Winter'!$A$1:$H$42</definedName>
    <definedName name="_xlnm.Print_Area" localSheetId="2">Summary!$A$1:$G$37</definedName>
    <definedName name="Print_Area_MI" localSheetId="4">#REF!</definedName>
    <definedName name="Print_Area_MI" localSheetId="7">#REF!</definedName>
    <definedName name="Print_Area_MI" localSheetId="6">#REF!</definedName>
    <definedName name="Print_Area_MI" localSheetId="1">#REF!</definedName>
    <definedName name="Print_Area_MI" localSheetId="0">#REF!</definedName>
    <definedName name="Print_Area_MI" localSheetId="9">#REF!</definedName>
    <definedName name="Print_Area_MI" localSheetId="10">#REF!</definedName>
    <definedName name="Print_Area_MI" localSheetId="3">#REF!</definedName>
    <definedName name="Print_Area_MI" localSheetId="15">#REF!</definedName>
    <definedName name="Print_Area_MI" localSheetId="12">#REF!</definedName>
    <definedName name="Print_Area_MI" localSheetId="14">#REF!</definedName>
    <definedName name="Print_Area_MI" localSheetId="13">#REF!</definedName>
    <definedName name="Print_Area_MI" localSheetId="2">#REF!</definedName>
    <definedName name="Print_Area_MI">#REF!</definedName>
    <definedName name="PRS" localSheetId="4">#REF!</definedName>
    <definedName name="PRS" localSheetId="7">#REF!</definedName>
    <definedName name="PRS" localSheetId="6">#REF!</definedName>
    <definedName name="PRS" localSheetId="1">#REF!</definedName>
    <definedName name="PRS" localSheetId="0">#REF!</definedName>
    <definedName name="PRS" localSheetId="9">#REF!</definedName>
    <definedName name="PRS" localSheetId="10">#REF!</definedName>
    <definedName name="PRS" localSheetId="3">#REF!</definedName>
    <definedName name="PRS" localSheetId="15">#REF!</definedName>
    <definedName name="PRS" localSheetId="12">#REF!</definedName>
    <definedName name="PRS" localSheetId="14">#REF!</definedName>
    <definedName name="PRS" localSheetId="13">#REF!</definedName>
    <definedName name="PRS" localSheetId="2">#REF!</definedName>
    <definedName name="PRS">#REF!</definedName>
    <definedName name="q" localSheetId="6">#REF!</definedName>
    <definedName name="q" localSheetId="10">#REF!</definedName>
    <definedName name="q" localSheetId="14">#REF!</definedName>
    <definedName name="q">#REF!</definedName>
    <definedName name="qq" localSheetId="6">#REF!</definedName>
    <definedName name="qq" localSheetId="10">#REF!</definedName>
    <definedName name="qq" localSheetId="14">#REF!</definedName>
    <definedName name="qq">#REF!</definedName>
    <definedName name="recmolt" localSheetId="6">[20]Recombine!#REF!</definedName>
    <definedName name="recmolt" localSheetId="10">[20]Recombine!#REF!</definedName>
    <definedName name="recmolt" localSheetId="14">[20]Recombine!#REF!</definedName>
    <definedName name="recmolt">[20]Recombine!#REF!</definedName>
    <definedName name="rog" localSheetId="6">#REF!</definedName>
    <definedName name="rog" localSheetId="10">#REF!</definedName>
    <definedName name="rog" localSheetId="14">#REF!</definedName>
    <definedName name="rog">#REF!</definedName>
    <definedName name="roo" localSheetId="6">#REF!</definedName>
    <definedName name="roo" localSheetId="10">#REF!</definedName>
    <definedName name="roo" localSheetId="14">#REF!</definedName>
    <definedName name="roo">#REF!</definedName>
    <definedName name="sog" localSheetId="4">#REF!</definedName>
    <definedName name="sog" localSheetId="7">#REF!</definedName>
    <definedName name="sog" localSheetId="6">#REF!</definedName>
    <definedName name="sog" localSheetId="1">#REF!</definedName>
    <definedName name="sog" localSheetId="0">#REF!</definedName>
    <definedName name="sog" localSheetId="9">#REF!</definedName>
    <definedName name="sog" localSheetId="10">#REF!</definedName>
    <definedName name="sog" localSheetId="3">#REF!</definedName>
    <definedName name="sog" localSheetId="15">#REF!</definedName>
    <definedName name="sog" localSheetId="12">#REF!</definedName>
    <definedName name="sog" localSheetId="14">#REF!</definedName>
    <definedName name="sog" localSheetId="13">#REF!</definedName>
    <definedName name="sog" localSheetId="2">#REF!</definedName>
    <definedName name="sog">#REF!</definedName>
    <definedName name="Spgr" localSheetId="4">#REF!</definedName>
    <definedName name="Spgr" localSheetId="7">#REF!</definedName>
    <definedName name="Spgr" localSheetId="6">#REF!</definedName>
    <definedName name="Spgr" localSheetId="1">#REF!</definedName>
    <definedName name="Spgr" localSheetId="0">#REF!</definedName>
    <definedName name="Spgr" localSheetId="9">#REF!</definedName>
    <definedName name="Spgr" localSheetId="10">#REF!</definedName>
    <definedName name="Spgr" localSheetId="3">#REF!</definedName>
    <definedName name="Spgr" localSheetId="15">#REF!</definedName>
    <definedName name="Spgr" localSheetId="12">#REF!</definedName>
    <definedName name="Spgr" localSheetId="14">#REF!</definedName>
    <definedName name="Spgr" localSheetId="13">#REF!</definedName>
    <definedName name="Spgr" localSheetId="2">#REF!</definedName>
    <definedName name="Spgr">#REF!</definedName>
    <definedName name="SUM" localSheetId="4">#REF!</definedName>
    <definedName name="SUM" localSheetId="7">#REF!</definedName>
    <definedName name="SUM" localSheetId="6">#REF!</definedName>
    <definedName name="SUM" localSheetId="1">#REF!</definedName>
    <definedName name="SUM" localSheetId="0">#REF!</definedName>
    <definedName name="SUM" localSheetId="9">#REF!</definedName>
    <definedName name="SUM" localSheetId="10">#REF!</definedName>
    <definedName name="SUM" localSheetId="3">#REF!</definedName>
    <definedName name="SUM" localSheetId="15">#REF!</definedName>
    <definedName name="SUM" localSheetId="12">#REF!</definedName>
    <definedName name="SUM" localSheetId="14">#REF!</definedName>
    <definedName name="SUM" localSheetId="13">#REF!</definedName>
    <definedName name="SUM" localSheetId="2">#REF!</definedName>
    <definedName name="SUM">#REF!</definedName>
    <definedName name="T" localSheetId="4">#REF!</definedName>
    <definedName name="T" localSheetId="7">#REF!</definedName>
    <definedName name="T" localSheetId="6">#REF!</definedName>
    <definedName name="T" localSheetId="1">#REF!</definedName>
    <definedName name="T" localSheetId="0">#REF!</definedName>
    <definedName name="T" localSheetId="9">#REF!</definedName>
    <definedName name="T" localSheetId="10">#REF!</definedName>
    <definedName name="T" localSheetId="3">#REF!</definedName>
    <definedName name="T" localSheetId="15">#REF!</definedName>
    <definedName name="T" localSheetId="12">#REF!</definedName>
    <definedName name="T" localSheetId="14">#REF!</definedName>
    <definedName name="T" localSheetId="13">#REF!</definedName>
    <definedName name="T" localSheetId="2">#REF!</definedName>
    <definedName name="T">#REF!</definedName>
    <definedName name="T_Res." localSheetId="4">#REF!</definedName>
    <definedName name="T_Res." localSheetId="7">#REF!</definedName>
    <definedName name="T_Res." localSheetId="6">#REF!</definedName>
    <definedName name="T_Res." localSheetId="1">#REF!</definedName>
    <definedName name="T_Res." localSheetId="0">#REF!</definedName>
    <definedName name="T_Res." localSheetId="9">#REF!</definedName>
    <definedName name="T_Res." localSheetId="10">#REF!</definedName>
    <definedName name="T_Res." localSheetId="3">#REF!</definedName>
    <definedName name="T_Res." localSheetId="15">#REF!</definedName>
    <definedName name="T_Res." localSheetId="12">#REF!</definedName>
    <definedName name="T_Res." localSheetId="14">#REF!</definedName>
    <definedName name="T_Res." localSheetId="13">#REF!</definedName>
    <definedName name="T_Res." localSheetId="2">#REF!</definedName>
    <definedName name="T_Res.">#REF!</definedName>
    <definedName name="TEMP." localSheetId="4">#REF!</definedName>
    <definedName name="TEMP." localSheetId="7">#REF!</definedName>
    <definedName name="TEMP." localSheetId="6">#REF!</definedName>
    <definedName name="TEMP." localSheetId="1">#REF!</definedName>
    <definedName name="TEMP." localSheetId="0">#REF!</definedName>
    <definedName name="TEMP." localSheetId="9">#REF!</definedName>
    <definedName name="TEMP." localSheetId="10">#REF!</definedName>
    <definedName name="TEMP." localSheetId="3">#REF!</definedName>
    <definedName name="TEMP." localSheetId="15">#REF!</definedName>
    <definedName name="TEMP." localSheetId="12">#REF!</definedName>
    <definedName name="TEMP." localSheetId="14">#REF!</definedName>
    <definedName name="TEMP." localSheetId="13">#REF!</definedName>
    <definedName name="TEMP." localSheetId="2">#REF!</definedName>
    <definedName name="TEMP.">#REF!</definedName>
    <definedName name="totalmass" localSheetId="6">[20]Recombine!#REF!</definedName>
    <definedName name="totalmass" localSheetId="10">[20]Recombine!#REF!</definedName>
    <definedName name="totalmass" localSheetId="14">[20]Recombine!#REF!</definedName>
    <definedName name="totalmass">[20]Recombine!#REF!</definedName>
    <definedName name="Tres">'[14]Gen data cal'!$B$14</definedName>
    <definedName name="tube_constant">[11]CVD!$A$7</definedName>
    <definedName name="tubeconstant">[11]CVD!$A$7</definedName>
    <definedName name="V_Dew__in_CCE">'[21]Gen data cal'!$B$44</definedName>
    <definedName name="Vdew">'[14]Gen data cal'!$B$41</definedName>
    <definedName name="WAT">'[14]Gen data cal'!$B$44</definedName>
    <definedName name="weq" localSheetId="4">[16]COMPOSITION!#REF!</definedName>
    <definedName name="weq" localSheetId="7">[16]COMPOSITION!#REF!</definedName>
    <definedName name="weq" localSheetId="6">[16]COMPOSITION!#REF!</definedName>
    <definedName name="weq" localSheetId="1">[16]COMPOSITION!#REF!</definedName>
    <definedName name="weq" localSheetId="0">[16]COMPOSITION!#REF!</definedName>
    <definedName name="weq" localSheetId="10">[16]COMPOSITION!#REF!</definedName>
    <definedName name="weq" localSheetId="3">[16]COMPOSITION!#REF!</definedName>
    <definedName name="weq" localSheetId="15">[16]COMPOSITION!#REF!</definedName>
    <definedName name="weq" localSheetId="12">[16]COMPOSITION!#REF!</definedName>
    <definedName name="weq" localSheetId="14">[16]COMPOSITION!#REF!</definedName>
    <definedName name="weq" localSheetId="13">[16]COMPOSITION!#REF!</definedName>
    <definedName name="weq" localSheetId="2">[16]COMPOSITION!#REF!</definedName>
    <definedName name="weq">[16]COMPOSITION!#REF!</definedName>
    <definedName name="wsd" localSheetId="4">#REF!</definedName>
    <definedName name="wsd" localSheetId="7">#REF!</definedName>
    <definedName name="wsd" localSheetId="6">#REF!</definedName>
    <definedName name="wsd" localSheetId="1">#REF!</definedName>
    <definedName name="wsd" localSheetId="0">#REF!</definedName>
    <definedName name="wsd" localSheetId="9">#REF!</definedName>
    <definedName name="wsd" localSheetId="10">#REF!</definedName>
    <definedName name="wsd" localSheetId="3">#REF!</definedName>
    <definedName name="wsd" localSheetId="15">#REF!</definedName>
    <definedName name="wsd" localSheetId="12">#REF!</definedName>
    <definedName name="wsd" localSheetId="14">#REF!</definedName>
    <definedName name="wsd" localSheetId="13">#REF!</definedName>
    <definedName name="wsd" localSheetId="2">#REF!</definedName>
    <definedName name="wsd">#REF!</definedName>
    <definedName name="WW" localSheetId="6">#REF!</definedName>
    <definedName name="WW" localSheetId="10">#REF!</definedName>
    <definedName name="WW" localSheetId="14">#REF!</definedName>
    <definedName name="WW">#REF!</definedName>
    <definedName name="www" localSheetId="4">#REF!</definedName>
    <definedName name="www" localSheetId="7">#REF!</definedName>
    <definedName name="www" localSheetId="6">#REF!</definedName>
    <definedName name="www" localSheetId="1">#REF!</definedName>
    <definedName name="www" localSheetId="0">#REF!</definedName>
    <definedName name="www" localSheetId="9">#REF!</definedName>
    <definedName name="www" localSheetId="10">#REF!</definedName>
    <definedName name="www" localSheetId="3">#REF!</definedName>
    <definedName name="www" localSheetId="15">#REF!</definedName>
    <definedName name="www" localSheetId="12">#REF!</definedName>
    <definedName name="www" localSheetId="14">#REF!</definedName>
    <definedName name="www" localSheetId="13">#REF!</definedName>
    <definedName name="www" localSheetId="2">#REF!</definedName>
    <definedName name="www">#REF!</definedName>
    <definedName name="X" localSheetId="4">#REF!</definedName>
    <definedName name="X" localSheetId="7">#REF!</definedName>
    <definedName name="X" localSheetId="6">#REF!</definedName>
    <definedName name="X" localSheetId="1">#REF!</definedName>
    <definedName name="X" localSheetId="0">#REF!</definedName>
    <definedName name="X" localSheetId="9">#REF!</definedName>
    <definedName name="X" localSheetId="10">#REF!</definedName>
    <definedName name="X" localSheetId="3">#REF!</definedName>
    <definedName name="X" localSheetId="15">#REF!</definedName>
    <definedName name="X" localSheetId="12">#REF!</definedName>
    <definedName name="X" localSheetId="14">#REF!</definedName>
    <definedName name="X" localSheetId="13">#REF!</definedName>
    <definedName name="X" localSheetId="2">#REF!</definedName>
    <definedName name="X">#REF!</definedName>
    <definedName name="xx" localSheetId="4">#REF!</definedName>
    <definedName name="xx" localSheetId="7">#REF!</definedName>
    <definedName name="xx" localSheetId="6">#REF!</definedName>
    <definedName name="xx" localSheetId="1">#REF!</definedName>
    <definedName name="xx" localSheetId="0">#REF!</definedName>
    <definedName name="xx" localSheetId="9">#REF!</definedName>
    <definedName name="xx" localSheetId="10">#REF!</definedName>
    <definedName name="xx" localSheetId="3">#REF!</definedName>
    <definedName name="xx" localSheetId="15">#REF!</definedName>
    <definedName name="xx" localSheetId="12">#REF!</definedName>
    <definedName name="xx" localSheetId="14">#REF!</definedName>
    <definedName name="xx" localSheetId="13">#REF!</definedName>
    <definedName name="xx" localSheetId="2">#REF!</definedName>
    <definedName name="xx">#REF!</definedName>
    <definedName name="zc" localSheetId="6">#REF!</definedName>
    <definedName name="zc" localSheetId="10">#REF!</definedName>
    <definedName name="zc" localSheetId="14">#REF!</definedName>
    <definedName name="zc">#REF!</definedName>
    <definedName name="Zfactor" localSheetId="4">'[12]Calculation of cvd'!#REF!</definedName>
    <definedName name="Zfactor" localSheetId="7">'[12]Calculation of cvd'!#REF!</definedName>
    <definedName name="Zfactor" localSheetId="6">'[12]Calculation of cvd'!#REF!</definedName>
    <definedName name="Zfactor" localSheetId="1">'[12]Calculation of cvd'!#REF!</definedName>
    <definedName name="Zfactor" localSheetId="0">'[12]Calculation of cvd'!#REF!</definedName>
    <definedName name="Zfactor" localSheetId="10">'[12]Calculation of cvd'!#REF!</definedName>
    <definedName name="Zfactor" localSheetId="3">'[12]Calculation of cvd'!#REF!</definedName>
    <definedName name="Zfactor" localSheetId="15">'[13]Calculation of cvd'!#REF!</definedName>
    <definedName name="Zfactor" localSheetId="12">'[13]Calculation of cvd'!#REF!</definedName>
    <definedName name="Zfactor" localSheetId="14">'[13]Calculation of cvd'!#REF!</definedName>
    <definedName name="Zfactor" localSheetId="13">'[13]Calculation of cvd'!#REF!</definedName>
    <definedName name="Zfactor" localSheetId="2">'[12]Calculation of cvd'!#REF!</definedName>
    <definedName name="Zfactor">'[12]Calculation of cvd'!#REF!</definedName>
    <definedName name="zg" localSheetId="6">#REF!</definedName>
    <definedName name="zg" localSheetId="10">#REF!</definedName>
    <definedName name="zg" localSheetId="14">#REF!</definedName>
    <definedName name="zg">#REF!</definedName>
    <definedName name="zgmw" localSheetId="6">[20]Recombine!#REF!</definedName>
    <definedName name="zgmw" localSheetId="10">[20]Recombine!#REF!</definedName>
    <definedName name="zgmw" localSheetId="14">[20]Recombine!#REF!</definedName>
    <definedName name="zgmw">[20]Recombine!#REF!</definedName>
    <definedName name="zlmw" localSheetId="6">[20]Recombine!#REF!</definedName>
    <definedName name="zlmw" localSheetId="10">[20]Recombine!#REF!</definedName>
    <definedName name="zlmw" localSheetId="14">[20]Recombine!#REF!</definedName>
    <definedName name="zlmw">[20]Recombine!#REF!</definedName>
    <definedName name="zmw" localSheetId="6">#REF!</definedName>
    <definedName name="zmw" localSheetId="10">#REF!</definedName>
    <definedName name="zmw" localSheetId="14">#REF!</definedName>
    <definedName name="zm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47" l="1"/>
  <c r="C20" i="47"/>
  <c r="B20" i="47"/>
  <c r="I15" i="22"/>
  <c r="I16" i="22"/>
  <c r="I17" i="22"/>
  <c r="I18" i="22"/>
  <c r="I14" i="22"/>
  <c r="A5" i="46"/>
  <c r="B4" i="46"/>
  <c r="B5" i="25" l="1"/>
  <c r="B4" i="25"/>
  <c r="B5" i="24"/>
  <c r="B4" i="24"/>
  <c r="B5" i="23"/>
  <c r="B4" i="23"/>
  <c r="B5" i="22"/>
  <c r="B4" i="22"/>
  <c r="B5" i="17"/>
  <c r="B4" i="17"/>
  <c r="B4" i="16"/>
  <c r="B5" i="15"/>
  <c r="B5" i="46" s="1"/>
  <c r="B4" i="15"/>
  <c r="B5" i="14"/>
  <c r="B4" i="14"/>
  <c r="B4" i="13"/>
  <c r="B5" i="13"/>
  <c r="B5" i="12"/>
  <c r="B4" i="12"/>
  <c r="B5" i="11"/>
  <c r="B4" i="11"/>
  <c r="B5" i="10"/>
  <c r="B4" i="10"/>
  <c r="B5" i="9"/>
  <c r="B4" i="9"/>
  <c r="B5" i="8"/>
  <c r="B4" i="8"/>
  <c r="C30" i="25" l="1"/>
  <c r="D30" i="25"/>
  <c r="E30" i="25"/>
  <c r="F30" i="25"/>
  <c r="G30" i="25"/>
  <c r="C33" i="25"/>
  <c r="D33" i="25"/>
  <c r="E33" i="25"/>
  <c r="F33" i="25"/>
  <c r="G33" i="25"/>
  <c r="C23" i="24"/>
  <c r="C30" i="23"/>
  <c r="D30" i="23"/>
  <c r="E30" i="23"/>
  <c r="F30" i="23"/>
  <c r="G30" i="23"/>
  <c r="C33" i="23"/>
  <c r="D33" i="23"/>
  <c r="E33" i="23"/>
  <c r="F33" i="23"/>
  <c r="G33" i="23"/>
  <c r="C19" i="22"/>
  <c r="D29" i="17"/>
  <c r="E29" i="17"/>
  <c r="F29" i="17"/>
  <c r="A5" i="16"/>
  <c r="A5" i="17" s="1"/>
  <c r="B5" i="16"/>
  <c r="C14" i="15"/>
  <c r="D14" i="15"/>
  <c r="E14" i="15"/>
  <c r="F14" i="15"/>
  <c r="G14" i="15"/>
  <c r="H14" i="15"/>
  <c r="C30" i="15"/>
  <c r="D30" i="15"/>
  <c r="E30" i="15"/>
  <c r="F30" i="15"/>
  <c r="G30" i="15"/>
  <c r="H30" i="15"/>
  <c r="F26" i="12"/>
  <c r="G26" i="12" s="1"/>
  <c r="F27" i="12"/>
  <c r="G27" i="12" s="1"/>
  <c r="F28" i="12"/>
  <c r="G28" i="12" s="1"/>
  <c r="F29" i="12"/>
  <c r="G29" i="12" s="1"/>
  <c r="F30" i="12"/>
  <c r="G30" i="12" s="1"/>
  <c r="F31" i="12"/>
  <c r="G31" i="12" s="1"/>
  <c r="F32" i="12"/>
  <c r="G32" i="12" s="1"/>
  <c r="F33" i="12"/>
  <c r="G33" i="12" s="1"/>
  <c r="F34" i="12"/>
  <c r="G34" i="12" s="1"/>
  <c r="F35" i="12"/>
  <c r="G35" i="12" s="1"/>
  <c r="F36" i="12"/>
  <c r="G36" i="12" s="1"/>
  <c r="F37" i="12"/>
  <c r="G37" i="12" s="1"/>
  <c r="F38" i="12"/>
  <c r="G38" i="12" s="1"/>
  <c r="A5" i="7"/>
  <c r="A5" i="8" s="1"/>
  <c r="A5" i="9" s="1"/>
  <c r="A5" i="10" s="1"/>
  <c r="A5" i="11" s="1"/>
  <c r="A5" i="12" s="1"/>
  <c r="A5" i="23" l="1"/>
  <c r="A5" i="25"/>
  <c r="A5" i="24"/>
  <c r="A5" i="22"/>
  <c r="A5" i="13"/>
  <c r="A5" i="14"/>
  <c r="A5" i="15" s="1"/>
</calcChain>
</file>

<file path=xl/sharedStrings.xml><?xml version="1.0" encoding="utf-8"?>
<sst xmlns="http://schemas.openxmlformats.org/spreadsheetml/2006/main" count="503" uniqueCount="299">
  <si>
    <r>
      <rPr>
        <sz val="11"/>
        <color indexed="10"/>
        <rFont val="Arial"/>
        <family val="2"/>
      </rPr>
      <t>R</t>
    </r>
    <r>
      <rPr>
        <sz val="11"/>
        <rFont val="Arial"/>
        <family val="2"/>
      </rPr>
      <t xml:space="preserve">ESEARCH </t>
    </r>
    <r>
      <rPr>
        <sz val="11"/>
        <color indexed="10"/>
        <rFont val="Arial"/>
        <family val="2"/>
      </rPr>
      <t>I</t>
    </r>
    <r>
      <rPr>
        <sz val="11"/>
        <rFont val="Arial"/>
        <family val="2"/>
      </rPr>
      <t xml:space="preserve">NSTITUTE OF </t>
    </r>
    <r>
      <rPr>
        <sz val="11"/>
        <color indexed="10"/>
        <rFont val="Arial"/>
        <family val="2"/>
      </rPr>
      <t>P</t>
    </r>
    <r>
      <rPr>
        <sz val="11"/>
        <rFont val="Arial"/>
        <family val="2"/>
      </rPr>
      <t xml:space="preserve">ETROLEUM </t>
    </r>
    <r>
      <rPr>
        <sz val="11"/>
        <color indexed="10"/>
        <rFont val="Arial"/>
        <family val="2"/>
      </rPr>
      <t>I</t>
    </r>
    <r>
      <rPr>
        <sz val="11"/>
        <rFont val="Arial"/>
        <family val="2"/>
      </rPr>
      <t>NDUSTRY</t>
    </r>
  </si>
  <si>
    <t>PETROLEUM ENGINEERING RESEARCH DIVISION</t>
  </si>
  <si>
    <t xml:space="preserve">  PVT RESEARCH DEPARTMENT </t>
  </si>
  <si>
    <t>Report NO.</t>
  </si>
  <si>
    <t>Pressure</t>
  </si>
  <si>
    <t>psi</t>
  </si>
  <si>
    <r>
      <rPr>
        <sz val="12"/>
        <color indexed="10"/>
        <rFont val="Times New Roman"/>
        <family val="1"/>
      </rPr>
      <t>R</t>
    </r>
    <r>
      <rPr>
        <sz val="12"/>
        <rFont val="Times New Roman"/>
        <family val="1"/>
      </rPr>
      <t xml:space="preserve">ESEARCH </t>
    </r>
    <r>
      <rPr>
        <sz val="12"/>
        <color indexed="10"/>
        <rFont val="Times New Roman"/>
        <family val="1"/>
      </rPr>
      <t>I</t>
    </r>
    <r>
      <rPr>
        <sz val="12"/>
        <rFont val="Times New Roman"/>
        <family val="1"/>
      </rPr>
      <t xml:space="preserve">NSTITUTE OF </t>
    </r>
    <r>
      <rPr>
        <sz val="12"/>
        <color indexed="10"/>
        <rFont val="Times New Roman"/>
        <family val="1"/>
      </rPr>
      <t>P</t>
    </r>
    <r>
      <rPr>
        <sz val="12"/>
        <rFont val="Times New Roman"/>
        <family val="1"/>
      </rPr>
      <t xml:space="preserve">ETROLEUM </t>
    </r>
    <r>
      <rPr>
        <sz val="12"/>
        <color indexed="10"/>
        <rFont val="Times New Roman"/>
        <family val="1"/>
      </rPr>
      <t>I</t>
    </r>
    <r>
      <rPr>
        <sz val="12"/>
        <rFont val="Times New Roman"/>
        <family val="1"/>
      </rPr>
      <t>NDUSTRY</t>
    </r>
  </si>
  <si>
    <t>Index</t>
  </si>
  <si>
    <t>of tables</t>
  </si>
  <si>
    <t>Subject</t>
  </si>
  <si>
    <t>Page</t>
  </si>
  <si>
    <t xml:space="preserve">Summary of Results……………………………………………………………………...………………………………...…..... </t>
  </si>
  <si>
    <t>Sampling Data…………………………....……...………………………….....……………………………………………...….</t>
  </si>
  <si>
    <t>Checking of Samples Validity..………....……...……………………………….………………….…………..……………......…</t>
  </si>
  <si>
    <t>Constant Mass Expansion @ 212 ºF………………………………..……...…………………......……………...………....….</t>
  </si>
  <si>
    <t>Differential Vaporization @ 212 ºF …………………………...…………………….……..………………...………...……..……</t>
  </si>
  <si>
    <r>
      <t>5_</t>
    </r>
    <r>
      <rPr>
        <vertAlign val="superscript"/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7</t>
    </r>
  </si>
  <si>
    <t>Viscosity Test…………………..……………….……………………………...……………….….</t>
  </si>
  <si>
    <t>Reservoir Fluid Composition ………………………………..……………….……………………………...……………….….</t>
  </si>
  <si>
    <t>Crude Assay……….……………………..…………..……………………………….….………………….</t>
  </si>
  <si>
    <t>Winter Separation Test…………………..……………….……………………………...……………….….</t>
  </si>
  <si>
    <t>Summer Separation Test…………………..……………….……………………………...……………….….</t>
  </si>
  <si>
    <t>SARA Test…………………..……………….……………………………...……………….….</t>
  </si>
  <si>
    <t>Appendix 1: Laboratory Oil PVT Experiments Procedures……….……………………..…………..……………………………….….………………….</t>
  </si>
  <si>
    <t>Appendix 2: Nomenclature and Definitions……….……………………..…………..……………………………….….………………….</t>
  </si>
  <si>
    <t>of graphes</t>
  </si>
  <si>
    <t>Index of Graphs</t>
  </si>
  <si>
    <t>Graph 1</t>
  </si>
  <si>
    <t>Bubble Point Pressure @ 212 ºF, CME</t>
  </si>
  <si>
    <t>Graph 2</t>
  </si>
  <si>
    <t>Relative Volume  @ 212 ºF, CME</t>
  </si>
  <si>
    <t>Graph 3</t>
  </si>
  <si>
    <t>Oil compressibility  @ 212 ºF, CME</t>
  </si>
  <si>
    <t>Graph 4</t>
  </si>
  <si>
    <t>Y-Function  @ 212 ºF, CME</t>
  </si>
  <si>
    <t>`</t>
  </si>
  <si>
    <t>Graph 5</t>
  </si>
  <si>
    <t xml:space="preserve">Liberated Gas-Oil Ratio @ 212 ºF, DV </t>
  </si>
  <si>
    <t>Graph 6</t>
  </si>
  <si>
    <t xml:space="preserve">Solution Gas-Oil Ratio @ 212 ºF, DV </t>
  </si>
  <si>
    <t>Graph 7</t>
  </si>
  <si>
    <t xml:space="preserve">Oil Formation Volume Factor @ 212 ºF, DV  </t>
  </si>
  <si>
    <t>Graph 8</t>
  </si>
  <si>
    <t xml:space="preserve">Oil Density @ 212 ºF, DV  </t>
  </si>
  <si>
    <t>Graph 9</t>
  </si>
  <si>
    <t xml:space="preserve">Gas Expansion Factor  @ 212 ºF, DV  </t>
  </si>
  <si>
    <t>Graph 10</t>
  </si>
  <si>
    <t xml:space="preserve">Gas Formation Volume Factor @ 212 ºF, DV  </t>
  </si>
  <si>
    <t>Graph 11</t>
  </si>
  <si>
    <t xml:space="preserve">Z-Factor @ 212 ºF, DV  </t>
  </si>
  <si>
    <t>Graph 12</t>
  </si>
  <si>
    <t xml:space="preserve">Gas Gravity @ 212 ºF, DV  </t>
  </si>
  <si>
    <t>Graph 13</t>
  </si>
  <si>
    <t xml:space="preserve">Gas Viscosity @ 212 ºF, DV  </t>
  </si>
  <si>
    <t>Graph 14</t>
  </si>
  <si>
    <t xml:space="preserve">Gas Comp. @ 212 ºF, DV </t>
  </si>
  <si>
    <t>Graph 15</t>
  </si>
  <si>
    <t>Oil Viscosity @ 212 ºF</t>
  </si>
  <si>
    <t>Page 1</t>
  </si>
  <si>
    <t>Summary of Results</t>
  </si>
  <si>
    <t>CONSTANT MASS EXPANSION &amp; DIFFERENTIAL VAPORIZATION DATA  :</t>
  </si>
  <si>
    <t xml:space="preserve">Test Temperature </t>
  </si>
  <si>
    <r>
      <t xml:space="preserve">ºF </t>
    </r>
    <r>
      <rPr>
        <vertAlign val="superscript"/>
        <sz val="11"/>
        <rFont val="Arial"/>
        <family val="2"/>
        <charset val="178"/>
      </rPr>
      <t/>
    </r>
  </si>
  <si>
    <t xml:space="preserve">Saturation Pressure </t>
  </si>
  <si>
    <t>psia</t>
  </si>
  <si>
    <t xml:space="preserve">Solution GOR </t>
  </si>
  <si>
    <t>SCF/STB</t>
  </si>
  <si>
    <t>Density of Total Gas evolved</t>
  </si>
  <si>
    <t>g/lit</t>
  </si>
  <si>
    <t>Oil Formation Volume Factor @ Sat. Pressure</t>
  </si>
  <si>
    <t>Rbbl/Stb</t>
  </si>
  <si>
    <t>Density of Oil @ Saturation Pressure</t>
  </si>
  <si>
    <t>g/cc</t>
  </si>
  <si>
    <t>Oil Formation Volume Factor @  Reservoir Pressure*</t>
  </si>
  <si>
    <t>Density of Oil @  Reservoir Pressure*</t>
  </si>
  <si>
    <t>Gravity of Residual Oil</t>
  </si>
  <si>
    <t>ºAPI</t>
  </si>
  <si>
    <t>Specific Gravity of Residual Oil</t>
  </si>
  <si>
    <t xml:space="preserve">  60/60 ºF</t>
  </si>
  <si>
    <t xml:space="preserve">Average Thermal Expansion Factor @ 5042 psia </t>
  </si>
  <si>
    <t>(ºF)-1</t>
  </si>
  <si>
    <r>
      <t>5.52 ×10</t>
    </r>
    <r>
      <rPr>
        <vertAlign val="superscript"/>
        <sz val="12"/>
        <color indexed="8"/>
        <rFont val="Arial"/>
        <family val="2"/>
      </rPr>
      <t>-4</t>
    </r>
  </si>
  <si>
    <t>and Over Room Temperature to Experiment  Temp.</t>
  </si>
  <si>
    <t>Average Compressibility Factor From 5042 psia to Pb</t>
  </si>
  <si>
    <t>(psi)-1</t>
  </si>
  <si>
    <r>
      <t>9.62×10</t>
    </r>
    <r>
      <rPr>
        <vertAlign val="superscript"/>
        <sz val="12"/>
        <color indexed="8"/>
        <rFont val="Arial"/>
        <family val="2"/>
      </rPr>
      <t>-6</t>
    </r>
  </si>
  <si>
    <t>Viscosity of Oil @ Saturation Pressure</t>
  </si>
  <si>
    <t>cP</t>
  </si>
  <si>
    <t>Viscosity of Oil @ Reservoir Pressure*</t>
  </si>
  <si>
    <t>* Reservoir Pressure = 4345 psig @ 7582 m.s.s.</t>
  </si>
  <si>
    <t>Page 2</t>
  </si>
  <si>
    <t>Bottom Hole Sampling Data*</t>
  </si>
  <si>
    <t xml:space="preserve"> Reservoir &amp; Well Characteristics :</t>
  </si>
  <si>
    <t xml:space="preserve"> Field</t>
  </si>
  <si>
    <t>__</t>
  </si>
  <si>
    <t xml:space="preserve"> Well No.</t>
  </si>
  <si>
    <t xml:space="preserve"> Reservoir</t>
  </si>
  <si>
    <t xml:space="preserve"> Sampling  Depth </t>
  </si>
  <si>
    <t>m.d.d.</t>
  </si>
  <si>
    <t xml:space="preserve"> Test Pressure </t>
  </si>
  <si>
    <t xml:space="preserve"> Test Temperature</t>
  </si>
  <si>
    <t>ºF</t>
  </si>
  <si>
    <t xml:space="preserve"> Reservoir Press. @ Sampling  Depth </t>
  </si>
  <si>
    <t xml:space="preserve"> Reservoir Temp. @ Sampling  Depth </t>
  </si>
  <si>
    <t xml:space="preserve"> Sampling  Date </t>
  </si>
  <si>
    <t>Page 3</t>
  </si>
  <si>
    <r>
      <t>Checking of Samples Validity</t>
    </r>
    <r>
      <rPr>
        <b/>
        <i/>
        <vertAlign val="superscript"/>
        <sz val="18"/>
        <color indexed="8"/>
        <rFont val="Times New Roman"/>
        <family val="1"/>
      </rPr>
      <t>*</t>
    </r>
  </si>
  <si>
    <t>Sample</t>
  </si>
  <si>
    <t>Opening</t>
  </si>
  <si>
    <t xml:space="preserve">Mercury </t>
  </si>
  <si>
    <t>Saturation</t>
  </si>
  <si>
    <t>Lab</t>
  </si>
  <si>
    <t xml:space="preserve">Injected up to </t>
  </si>
  <si>
    <t>Pressure at</t>
  </si>
  <si>
    <t>Temperature</t>
  </si>
  <si>
    <t xml:space="preserve">  psi</t>
  </si>
  <si>
    <r>
      <t>5000 psi (Cm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)</t>
    </r>
  </si>
  <si>
    <t xml:space="preserve"> Lab Temp</t>
  </si>
  <si>
    <r>
      <t>o</t>
    </r>
    <r>
      <rPr>
        <sz val="12"/>
        <rFont val="Times New Roman"/>
        <family val="1"/>
      </rPr>
      <t>F</t>
    </r>
  </si>
  <si>
    <t>Sample # 1</t>
  </si>
  <si>
    <t>Sample # 2</t>
  </si>
  <si>
    <t>Sample # 3</t>
  </si>
  <si>
    <r>
      <t xml:space="preserve"> </t>
    </r>
    <r>
      <rPr>
        <vertAlign val="superscript"/>
        <sz val="12"/>
        <rFont val="Times New Roman"/>
        <family val="1"/>
      </rPr>
      <t>*</t>
    </r>
    <r>
      <rPr>
        <sz val="12"/>
        <rFont val="Times New Roman"/>
        <family val="1"/>
      </rPr>
      <t xml:space="preserve">  All of the experiments were done on mixture of samples.</t>
    </r>
  </si>
  <si>
    <t>Page 4</t>
  </si>
  <si>
    <t xml:space="preserve">Constant Mass Expansion @ 212 ºF </t>
  </si>
  <si>
    <t>Press.</t>
  </si>
  <si>
    <r>
      <t>V</t>
    </r>
    <r>
      <rPr>
        <b/>
        <vertAlign val="subscript"/>
        <sz val="9"/>
        <rFont val="Arial"/>
        <family val="2"/>
      </rPr>
      <t>t</t>
    </r>
  </si>
  <si>
    <t>Total F.V.F.</t>
  </si>
  <si>
    <t>Y Function*</t>
  </si>
  <si>
    <t>Smoothed Y**</t>
  </si>
  <si>
    <r>
      <t>Smoothed V</t>
    </r>
    <r>
      <rPr>
        <b/>
        <vertAlign val="subscript"/>
        <sz val="9"/>
        <rFont val="Arial"/>
        <family val="2"/>
      </rPr>
      <t>t</t>
    </r>
  </si>
  <si>
    <t>Compressibility</t>
  </si>
  <si>
    <r>
      <t>B</t>
    </r>
    <r>
      <rPr>
        <b/>
        <vertAlign val="subscript"/>
        <sz val="9"/>
        <rFont val="Arial"/>
        <family val="2"/>
      </rPr>
      <t>t</t>
    </r>
  </si>
  <si>
    <t>E-6</t>
  </si>
  <si>
    <t xml:space="preserve">**Y=0.000694 P + 1.44
</t>
  </si>
  <si>
    <t>Page 5</t>
  </si>
  <si>
    <r>
      <t xml:space="preserve">Differential Vaporization  @ 212 </t>
    </r>
    <r>
      <rPr>
        <b/>
        <i/>
        <vertAlign val="superscript"/>
        <sz val="24"/>
        <rFont val="Times New Roman"/>
        <family val="1"/>
      </rPr>
      <t>o</t>
    </r>
    <r>
      <rPr>
        <b/>
        <i/>
        <sz val="24"/>
        <rFont val="Times New Roman"/>
        <family val="1"/>
      </rPr>
      <t>F</t>
    </r>
  </si>
  <si>
    <t>Pressure psia</t>
  </si>
  <si>
    <r>
      <t xml:space="preserve">Cumulative Lib.GOR </t>
    </r>
    <r>
      <rPr>
        <b/>
        <vertAlign val="superscript"/>
        <sz val="10"/>
        <rFont val="Arial"/>
        <family val="2"/>
        <charset val="178"/>
      </rPr>
      <t xml:space="preserve">(2) </t>
    </r>
    <r>
      <rPr>
        <b/>
        <sz val="10"/>
        <rFont val="Arial"/>
        <family val="2"/>
        <charset val="178"/>
      </rPr>
      <t xml:space="preserve">SCF/STB  </t>
    </r>
  </si>
  <si>
    <r>
      <t xml:space="preserve">Solution GOR </t>
    </r>
    <r>
      <rPr>
        <b/>
        <vertAlign val="superscript"/>
        <sz val="10"/>
        <rFont val="Arial"/>
        <family val="2"/>
        <charset val="178"/>
      </rPr>
      <t xml:space="preserve">(1) </t>
    </r>
    <r>
      <rPr>
        <b/>
        <sz val="10"/>
        <rFont val="Arial"/>
        <family val="2"/>
        <charset val="178"/>
      </rPr>
      <t xml:space="preserve">SCF/STB  </t>
    </r>
  </si>
  <si>
    <r>
      <t xml:space="preserve">       B</t>
    </r>
    <r>
      <rPr>
        <b/>
        <vertAlign val="subscript"/>
        <sz val="10"/>
        <rFont val="Arial"/>
        <family val="2"/>
        <charset val="178"/>
      </rPr>
      <t>o</t>
    </r>
    <r>
      <rPr>
        <b/>
        <vertAlign val="superscript"/>
        <sz val="10"/>
        <rFont val="Arial"/>
        <family val="2"/>
        <charset val="178"/>
      </rPr>
      <t>(3)</t>
    </r>
    <r>
      <rPr>
        <b/>
        <vertAlign val="subscript"/>
        <sz val="10"/>
        <rFont val="Arial"/>
        <family val="2"/>
        <charset val="178"/>
      </rPr>
      <t xml:space="preserve">  </t>
    </r>
    <r>
      <rPr>
        <b/>
        <vertAlign val="superscript"/>
        <sz val="10"/>
        <rFont val="Arial"/>
        <family val="2"/>
        <charset val="178"/>
      </rPr>
      <t xml:space="preserve"> </t>
    </r>
    <r>
      <rPr>
        <b/>
        <sz val="10"/>
        <rFont val="Arial"/>
        <family val="2"/>
        <charset val="178"/>
      </rPr>
      <t xml:space="preserve">       Bbl/STB</t>
    </r>
  </si>
  <si>
    <t xml:space="preserve">Oil  </t>
  </si>
  <si>
    <t>Density</t>
  </si>
  <si>
    <r>
      <t xml:space="preserve">   1-Cubic feet of solution gas @ 14.696 psia &amp; 60 </t>
    </r>
    <r>
      <rPr>
        <i/>
        <vertAlign val="superscript"/>
        <sz val="12"/>
        <rFont val="Arial"/>
        <family val="2"/>
      </rPr>
      <t>o</t>
    </r>
    <r>
      <rPr>
        <i/>
        <sz val="12"/>
        <rFont val="Arial"/>
        <family val="2"/>
      </rPr>
      <t xml:space="preserve">F per barrel of residual oil @60 </t>
    </r>
    <r>
      <rPr>
        <i/>
        <vertAlign val="superscript"/>
        <sz val="12"/>
        <rFont val="Arial"/>
        <family val="2"/>
      </rPr>
      <t>o</t>
    </r>
    <r>
      <rPr>
        <i/>
        <sz val="12"/>
        <rFont val="Arial"/>
        <family val="2"/>
      </rPr>
      <t>F</t>
    </r>
  </si>
  <si>
    <r>
      <t xml:space="preserve">    2-Cubic feet of liberated gas @ 14.696 psia &amp; 60 </t>
    </r>
    <r>
      <rPr>
        <i/>
        <vertAlign val="superscript"/>
        <sz val="12"/>
        <rFont val="Arial"/>
        <family val="2"/>
      </rPr>
      <t>o</t>
    </r>
    <r>
      <rPr>
        <i/>
        <sz val="12"/>
        <rFont val="Arial"/>
        <family val="2"/>
      </rPr>
      <t xml:space="preserve">F per barrel of residual oil @60 </t>
    </r>
    <r>
      <rPr>
        <i/>
        <vertAlign val="superscript"/>
        <sz val="12"/>
        <rFont val="Arial"/>
        <family val="2"/>
      </rPr>
      <t>o</t>
    </r>
    <r>
      <rPr>
        <i/>
        <sz val="12"/>
        <rFont val="Arial"/>
        <family val="2"/>
      </rPr>
      <t>F</t>
    </r>
  </si>
  <si>
    <r>
      <t xml:space="preserve">     3-Barrel of oil @ indicated pressure &amp; temperature per barrel of residual oil @60 </t>
    </r>
    <r>
      <rPr>
        <i/>
        <vertAlign val="superscript"/>
        <sz val="12"/>
        <rFont val="Arial"/>
        <family val="2"/>
      </rPr>
      <t>o</t>
    </r>
    <r>
      <rPr>
        <i/>
        <sz val="12"/>
        <rFont val="Arial"/>
        <family val="2"/>
      </rPr>
      <t xml:space="preserve">F   </t>
    </r>
    <r>
      <rPr>
        <i/>
        <sz val="12"/>
        <color indexed="9"/>
        <rFont val="Arial"/>
        <family val="2"/>
      </rPr>
      <t xml:space="preserve"> Ii</t>
    </r>
  </si>
  <si>
    <t>Page 6</t>
  </si>
  <si>
    <t>Differential Vaporization  @ 212 ºF</t>
  </si>
  <si>
    <r>
      <t>Gas Expansion  Factor E</t>
    </r>
    <r>
      <rPr>
        <b/>
        <vertAlign val="subscript"/>
        <sz val="9"/>
        <rFont val="Arial"/>
        <family val="2"/>
      </rPr>
      <t>g</t>
    </r>
    <r>
      <rPr>
        <b/>
        <vertAlign val="superscript"/>
        <sz val="10"/>
        <rFont val="Arial"/>
        <family val="2"/>
        <charset val="178"/>
      </rPr>
      <t xml:space="preserve"> (1)</t>
    </r>
  </si>
  <si>
    <r>
      <t>Gas Volume Factor B</t>
    </r>
    <r>
      <rPr>
        <b/>
        <vertAlign val="subscript"/>
        <sz val="8"/>
        <rFont val="Arial"/>
        <family val="2"/>
      </rPr>
      <t>g</t>
    </r>
    <r>
      <rPr>
        <b/>
        <sz val="8"/>
        <rFont val="Arial"/>
        <family val="2"/>
      </rPr>
      <t xml:space="preserve"> </t>
    </r>
    <r>
      <rPr>
        <b/>
        <vertAlign val="superscript"/>
        <sz val="10"/>
        <rFont val="Arial"/>
        <family val="2"/>
      </rPr>
      <t>(2)</t>
    </r>
  </si>
  <si>
    <t>Gas Compres. Factor (Z)</t>
  </si>
  <si>
    <t xml:space="preserve"> Gas Gravity (Air=1.0)</t>
  </si>
  <si>
    <r>
      <t xml:space="preserve">   Gas Viscosity       cP </t>
    </r>
    <r>
      <rPr>
        <b/>
        <vertAlign val="superscript"/>
        <sz val="10"/>
        <rFont val="Arial"/>
        <family val="2"/>
        <charset val="178"/>
      </rPr>
      <t>(3)</t>
    </r>
  </si>
  <si>
    <t xml:space="preserve">  Cum. Gas    Gravity (Air=1.0)</t>
  </si>
  <si>
    <t>Density of total gas evolved= 1.3869 g/lit (gravity=1.134 )</t>
  </si>
  <si>
    <t>Page 7</t>
  </si>
  <si>
    <t>Dissolved Gas Composition</t>
  </si>
  <si>
    <t>Component</t>
  </si>
  <si>
    <t>Differential Vaporization Steps  (psia)</t>
  </si>
  <si>
    <t xml:space="preserve">1st Stage </t>
  </si>
  <si>
    <t xml:space="preserve">2nd Stage </t>
  </si>
  <si>
    <t xml:space="preserve">3rd Stage </t>
  </si>
  <si>
    <t xml:space="preserve">4th Stage </t>
  </si>
  <si>
    <t xml:space="preserve">5th Stage </t>
  </si>
  <si>
    <t xml:space="preserve">6th Stage </t>
  </si>
  <si>
    <t>Gas (mol %)</t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</si>
  <si>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</t>
    </r>
  </si>
  <si>
    <r>
      <t>N</t>
    </r>
    <r>
      <rPr>
        <vertAlign val="subscript"/>
        <sz val="10"/>
        <rFont val="Arial"/>
        <family val="2"/>
      </rPr>
      <t>2</t>
    </r>
  </si>
  <si>
    <r>
      <t>CO</t>
    </r>
    <r>
      <rPr>
        <vertAlign val="subscript"/>
        <sz val="10"/>
        <rFont val="Arial"/>
        <family val="2"/>
      </rPr>
      <t>2</t>
    </r>
  </si>
  <si>
    <r>
      <t>C</t>
    </r>
    <r>
      <rPr>
        <vertAlign val="subscript"/>
        <sz val="10"/>
        <rFont val="Arial"/>
        <family val="2"/>
      </rPr>
      <t>1</t>
    </r>
  </si>
  <si>
    <r>
      <t>C</t>
    </r>
    <r>
      <rPr>
        <vertAlign val="subscript"/>
        <sz val="10"/>
        <rFont val="Arial"/>
        <family val="2"/>
      </rPr>
      <t>2</t>
    </r>
  </si>
  <si>
    <r>
      <t>C</t>
    </r>
    <r>
      <rPr>
        <vertAlign val="subscript"/>
        <sz val="10"/>
        <rFont val="Arial"/>
        <family val="2"/>
      </rPr>
      <t>3</t>
    </r>
  </si>
  <si>
    <r>
      <t>iC</t>
    </r>
    <r>
      <rPr>
        <vertAlign val="subscript"/>
        <sz val="10"/>
        <rFont val="Arial"/>
        <family val="2"/>
      </rPr>
      <t>4</t>
    </r>
  </si>
  <si>
    <r>
      <t>nC</t>
    </r>
    <r>
      <rPr>
        <vertAlign val="subscript"/>
        <sz val="10"/>
        <rFont val="Arial"/>
        <family val="2"/>
      </rPr>
      <t>4</t>
    </r>
  </si>
  <si>
    <r>
      <t>iC</t>
    </r>
    <r>
      <rPr>
        <vertAlign val="subscript"/>
        <sz val="10"/>
        <rFont val="Arial"/>
        <family val="2"/>
      </rPr>
      <t>5</t>
    </r>
  </si>
  <si>
    <r>
      <t>nC</t>
    </r>
    <r>
      <rPr>
        <vertAlign val="subscript"/>
        <sz val="10"/>
        <rFont val="Arial"/>
        <family val="2"/>
      </rPr>
      <t>5</t>
    </r>
  </si>
  <si>
    <r>
      <t>C</t>
    </r>
    <r>
      <rPr>
        <vertAlign val="subscript"/>
        <sz val="10"/>
        <rFont val="Arial"/>
        <family val="2"/>
      </rPr>
      <t>6</t>
    </r>
  </si>
  <si>
    <r>
      <t>C</t>
    </r>
    <r>
      <rPr>
        <vertAlign val="subscript"/>
        <sz val="10"/>
        <rFont val="Arial"/>
        <family val="2"/>
      </rPr>
      <t>7</t>
    </r>
  </si>
  <si>
    <r>
      <t>C</t>
    </r>
    <r>
      <rPr>
        <vertAlign val="subscript"/>
        <sz val="10"/>
        <rFont val="Arial"/>
        <family val="2"/>
      </rPr>
      <t>8</t>
    </r>
  </si>
  <si>
    <r>
      <t>C</t>
    </r>
    <r>
      <rPr>
        <vertAlign val="subscript"/>
        <sz val="10"/>
        <rFont val="Arial"/>
        <family val="2"/>
      </rPr>
      <t>9</t>
    </r>
    <r>
      <rPr>
        <vertAlign val="superscript"/>
        <sz val="10"/>
        <rFont val="Arial"/>
        <family val="2"/>
      </rPr>
      <t>+</t>
    </r>
  </si>
  <si>
    <t>Total</t>
  </si>
  <si>
    <t>Z</t>
  </si>
  <si>
    <t>Mw</t>
  </si>
  <si>
    <t>Gas Gravity</t>
  </si>
  <si>
    <t xml:space="preserve">  Heating Values Btu/SCF :</t>
  </si>
  <si>
    <t xml:space="preserve">NET </t>
  </si>
  <si>
    <t>GROSS</t>
  </si>
  <si>
    <t xml:space="preserve">*There were small amount of condensate produced within all steps with gas, so the  gas composition  </t>
  </si>
  <si>
    <t>Page 8</t>
  </si>
  <si>
    <t xml:space="preserve"> Reservoir Oil Viscosity @ 212 ºF</t>
  </si>
  <si>
    <t xml:space="preserve">Viscosity     </t>
  </si>
  <si>
    <t>c.P.</t>
  </si>
  <si>
    <t>c.St.</t>
  </si>
  <si>
    <t>Page 9</t>
  </si>
  <si>
    <t>Reservoir Fluid Composition</t>
  </si>
  <si>
    <t>Components</t>
  </si>
  <si>
    <t>Flashed Oil</t>
  </si>
  <si>
    <t>Associated  Gas</t>
  </si>
  <si>
    <t>Reservoir Oil</t>
  </si>
  <si>
    <t>(mol%)</t>
  </si>
  <si>
    <r>
      <t>N</t>
    </r>
    <r>
      <rPr>
        <vertAlign val="subscript"/>
        <sz val="12"/>
        <color indexed="8"/>
        <rFont val="Arial"/>
        <family val="2"/>
        <charset val="178"/>
      </rPr>
      <t>2</t>
    </r>
  </si>
  <si>
    <r>
      <t>C</t>
    </r>
    <r>
      <rPr>
        <vertAlign val="subscript"/>
        <sz val="12"/>
        <color indexed="8"/>
        <rFont val="Arial"/>
        <family val="2"/>
        <charset val="178"/>
      </rPr>
      <t>1</t>
    </r>
  </si>
  <si>
    <r>
      <t>C</t>
    </r>
    <r>
      <rPr>
        <vertAlign val="subscript"/>
        <sz val="12"/>
        <color indexed="8"/>
        <rFont val="Arial"/>
        <family val="2"/>
        <charset val="178"/>
      </rPr>
      <t>2</t>
    </r>
  </si>
  <si>
    <r>
      <t>C</t>
    </r>
    <r>
      <rPr>
        <vertAlign val="subscript"/>
        <sz val="12"/>
        <color indexed="8"/>
        <rFont val="Arial"/>
        <family val="2"/>
        <charset val="178"/>
      </rPr>
      <t>3</t>
    </r>
  </si>
  <si>
    <r>
      <t>iC</t>
    </r>
    <r>
      <rPr>
        <vertAlign val="subscript"/>
        <sz val="12"/>
        <color indexed="8"/>
        <rFont val="Arial"/>
        <family val="2"/>
        <charset val="178"/>
      </rPr>
      <t>4</t>
    </r>
  </si>
  <si>
    <r>
      <t>nC</t>
    </r>
    <r>
      <rPr>
        <vertAlign val="subscript"/>
        <sz val="12"/>
        <color indexed="8"/>
        <rFont val="Arial"/>
        <family val="2"/>
        <charset val="178"/>
      </rPr>
      <t>4</t>
    </r>
  </si>
  <si>
    <r>
      <t>iC</t>
    </r>
    <r>
      <rPr>
        <vertAlign val="subscript"/>
        <sz val="12"/>
        <color indexed="8"/>
        <rFont val="Arial"/>
        <family val="2"/>
        <charset val="178"/>
      </rPr>
      <t>5</t>
    </r>
  </si>
  <si>
    <r>
      <t>nC</t>
    </r>
    <r>
      <rPr>
        <vertAlign val="subscript"/>
        <sz val="14"/>
        <color indexed="8"/>
        <rFont val="Times New Roman (Arabic)"/>
        <family val="1"/>
        <charset val="178"/>
      </rPr>
      <t>5</t>
    </r>
  </si>
  <si>
    <r>
      <t>C</t>
    </r>
    <r>
      <rPr>
        <vertAlign val="subscript"/>
        <sz val="12"/>
        <color indexed="8"/>
        <rFont val="Arial"/>
        <family val="2"/>
        <charset val="178"/>
      </rPr>
      <t>6</t>
    </r>
  </si>
  <si>
    <r>
      <t>C</t>
    </r>
    <r>
      <rPr>
        <vertAlign val="subscript"/>
        <sz val="12"/>
        <color indexed="8"/>
        <rFont val="Arial"/>
        <family val="2"/>
        <charset val="178"/>
      </rPr>
      <t>7</t>
    </r>
  </si>
  <si>
    <r>
      <t>C</t>
    </r>
    <r>
      <rPr>
        <vertAlign val="subscript"/>
        <sz val="12"/>
        <color indexed="8"/>
        <rFont val="Arial"/>
        <family val="2"/>
        <charset val="178"/>
      </rPr>
      <t>8</t>
    </r>
    <r>
      <rPr>
        <sz val="12"/>
        <rFont val="Arial"/>
        <family val="2"/>
      </rPr>
      <t/>
    </r>
  </si>
  <si>
    <r>
      <t>C</t>
    </r>
    <r>
      <rPr>
        <vertAlign val="subscript"/>
        <sz val="12"/>
        <color indexed="8"/>
        <rFont val="Arial"/>
        <family val="2"/>
        <charset val="178"/>
      </rPr>
      <t>9</t>
    </r>
    <r>
      <rPr>
        <sz val="12"/>
        <rFont val="Arial"/>
        <family val="2"/>
      </rPr>
      <t/>
    </r>
  </si>
  <si>
    <r>
      <t>C</t>
    </r>
    <r>
      <rPr>
        <vertAlign val="subscript"/>
        <sz val="12"/>
        <color indexed="8"/>
        <rFont val="Arial"/>
        <family val="2"/>
        <charset val="178"/>
      </rPr>
      <t>10</t>
    </r>
    <r>
      <rPr>
        <sz val="12"/>
        <rFont val="Arial"/>
        <family val="2"/>
      </rPr>
      <t/>
    </r>
  </si>
  <si>
    <r>
      <t>C</t>
    </r>
    <r>
      <rPr>
        <vertAlign val="subscript"/>
        <sz val="12"/>
        <color indexed="8"/>
        <rFont val="Arial"/>
        <family val="2"/>
        <charset val="178"/>
      </rPr>
      <t>11</t>
    </r>
    <r>
      <rPr>
        <sz val="12"/>
        <rFont val="Arial"/>
        <family val="2"/>
      </rPr>
      <t/>
    </r>
  </si>
  <si>
    <r>
      <t>C</t>
    </r>
    <r>
      <rPr>
        <vertAlign val="subscript"/>
        <sz val="12"/>
        <color indexed="8"/>
        <rFont val="Arial"/>
        <family val="2"/>
        <charset val="178"/>
      </rPr>
      <t>12</t>
    </r>
    <r>
      <rPr>
        <vertAlign val="superscript"/>
        <sz val="12"/>
        <color indexed="8"/>
        <rFont val="Arial"/>
        <family val="2"/>
      </rPr>
      <t>+</t>
    </r>
  </si>
  <si>
    <t>GOR :</t>
  </si>
  <si>
    <t>Molecular weight of residual oil</t>
  </si>
  <si>
    <r>
      <t>Molecular weight of C</t>
    </r>
    <r>
      <rPr>
        <vertAlign val="subscript"/>
        <sz val="13"/>
        <rFont val="Times New Roman"/>
        <family val="1"/>
      </rPr>
      <t>12</t>
    </r>
    <r>
      <rPr>
        <vertAlign val="superscript"/>
        <sz val="13"/>
        <rFont val="Times New Roman"/>
        <family val="1"/>
      </rPr>
      <t>+</t>
    </r>
    <r>
      <rPr>
        <sz val="13"/>
        <rFont val="Times New Roman"/>
        <family val="1"/>
      </rPr>
      <t xml:space="preserve"> fraction</t>
    </r>
  </si>
  <si>
    <t>Molecular weight of Reservoir oil</t>
  </si>
  <si>
    <r>
      <t>Sp.Gr. of C</t>
    </r>
    <r>
      <rPr>
        <vertAlign val="subscript"/>
        <sz val="13"/>
        <rFont val="Times New Roman"/>
        <family val="1"/>
      </rPr>
      <t>12</t>
    </r>
    <r>
      <rPr>
        <vertAlign val="superscript"/>
        <sz val="13"/>
        <rFont val="Times New Roman"/>
        <family val="1"/>
      </rPr>
      <t>+</t>
    </r>
    <r>
      <rPr>
        <sz val="13"/>
        <rFont val="Times New Roman"/>
        <family val="1"/>
      </rPr>
      <t xml:space="preserve"> Fraction @ 60/60 </t>
    </r>
    <r>
      <rPr>
        <vertAlign val="superscript"/>
        <sz val="13"/>
        <rFont val="Times New Roman"/>
        <family val="1"/>
      </rPr>
      <t>o</t>
    </r>
    <r>
      <rPr>
        <sz val="13"/>
        <rFont val="Times New Roman"/>
        <family val="1"/>
      </rPr>
      <t>F</t>
    </r>
  </si>
  <si>
    <t>Separation Condition:</t>
  </si>
  <si>
    <r>
      <t xml:space="preserve">From 5000 psi &amp; 73.2 </t>
    </r>
    <r>
      <rPr>
        <vertAlign val="superscript"/>
        <sz val="11"/>
        <rFont val="Arial"/>
        <family val="2"/>
      </rPr>
      <t>º</t>
    </r>
    <r>
      <rPr>
        <sz val="11"/>
        <rFont val="Arial"/>
        <family val="2"/>
      </rPr>
      <t xml:space="preserve">F to Lab P&amp;T(653.6767 mmHg &amp; 73.2 </t>
    </r>
    <r>
      <rPr>
        <vertAlign val="superscript"/>
        <sz val="11"/>
        <rFont val="Arial"/>
        <family val="2"/>
      </rPr>
      <t>º</t>
    </r>
    <r>
      <rPr>
        <sz val="11"/>
        <rFont val="Arial"/>
        <family val="2"/>
      </rPr>
      <t>F)</t>
    </r>
  </si>
  <si>
    <t>Page 10</t>
  </si>
  <si>
    <t>-</t>
  </si>
  <si>
    <t xml:space="preserve">Winter Separator Tests </t>
  </si>
  <si>
    <t>Separator</t>
  </si>
  <si>
    <t>Gas/Oil</t>
  </si>
  <si>
    <t>API</t>
  </si>
  <si>
    <t>Formation</t>
  </si>
  <si>
    <t>Oil</t>
  </si>
  <si>
    <t>Gas</t>
  </si>
  <si>
    <t>Temp.</t>
  </si>
  <si>
    <t xml:space="preserve"> Ratio</t>
  </si>
  <si>
    <t>Volume</t>
  </si>
  <si>
    <t>Shrinkage</t>
  </si>
  <si>
    <t>Gravity</t>
  </si>
  <si>
    <r>
      <t>o</t>
    </r>
    <r>
      <rPr>
        <b/>
        <sz val="11"/>
        <rFont val="Arial"/>
        <family val="2"/>
      </rPr>
      <t>F</t>
    </r>
  </si>
  <si>
    <r>
      <t xml:space="preserve"> SCF/STB </t>
    </r>
    <r>
      <rPr>
        <b/>
        <vertAlign val="superscript"/>
        <sz val="11"/>
        <rFont val="Arial"/>
        <family val="2"/>
      </rPr>
      <t>(1)</t>
    </r>
  </si>
  <si>
    <r>
      <t xml:space="preserve">@ 60 </t>
    </r>
    <r>
      <rPr>
        <b/>
        <vertAlign val="superscript"/>
        <sz val="11"/>
        <color indexed="8"/>
        <rFont val="Arial"/>
        <family val="2"/>
      </rPr>
      <t>o</t>
    </r>
    <r>
      <rPr>
        <b/>
        <sz val="11"/>
        <color indexed="8"/>
        <rFont val="Arial"/>
        <family val="2"/>
      </rPr>
      <t>F</t>
    </r>
  </si>
  <si>
    <r>
      <t xml:space="preserve">  Factor </t>
    </r>
    <r>
      <rPr>
        <b/>
        <vertAlign val="superscript"/>
        <sz val="11"/>
        <rFont val="Arial"/>
        <family val="2"/>
      </rPr>
      <t>(2)</t>
    </r>
  </si>
  <si>
    <r>
      <t xml:space="preserve">  Factor </t>
    </r>
    <r>
      <rPr>
        <b/>
        <vertAlign val="superscript"/>
        <sz val="11"/>
        <rFont val="Arial"/>
        <family val="2"/>
      </rPr>
      <t>(3)</t>
    </r>
  </si>
  <si>
    <t>(air=1)</t>
  </si>
  <si>
    <t>to</t>
  </si>
  <si>
    <t>Total GOR :</t>
  </si>
  <si>
    <r>
      <t xml:space="preserve">1-  Cubic feet of gas @ 14.696 psia &amp; 60 </t>
    </r>
    <r>
      <rPr>
        <i/>
        <vertAlign val="superscript"/>
        <sz val="12"/>
        <rFont val="Arial"/>
        <family val="2"/>
      </rPr>
      <t>o</t>
    </r>
    <r>
      <rPr>
        <i/>
        <sz val="12"/>
        <rFont val="Arial"/>
        <family val="2"/>
      </rPr>
      <t xml:space="preserve">F per barrel of stock tank oil @ 60 </t>
    </r>
    <r>
      <rPr>
        <i/>
        <vertAlign val="superscript"/>
        <sz val="12"/>
        <rFont val="Arial"/>
        <family val="2"/>
      </rPr>
      <t>o</t>
    </r>
    <r>
      <rPr>
        <i/>
        <sz val="12"/>
        <rFont val="Arial"/>
        <family val="2"/>
      </rPr>
      <t>F.</t>
    </r>
  </si>
  <si>
    <r>
      <t>2-  Formation Volume Factor  : Barrel of  oil @ Sat. Pressure and 212</t>
    </r>
    <r>
      <rPr>
        <i/>
        <vertAlign val="superscript"/>
        <sz val="12"/>
        <rFont val="Arial"/>
        <family val="2"/>
      </rPr>
      <t xml:space="preserve"> o</t>
    </r>
    <r>
      <rPr>
        <i/>
        <sz val="12"/>
        <rFont val="Arial"/>
        <family val="2"/>
      </rPr>
      <t>F per barrel</t>
    </r>
  </si>
  <si>
    <r>
      <t xml:space="preserve">    of stock  tank oil @60 </t>
    </r>
    <r>
      <rPr>
        <i/>
        <vertAlign val="superscript"/>
        <sz val="12"/>
        <rFont val="Arial"/>
        <family val="2"/>
      </rPr>
      <t>o</t>
    </r>
    <r>
      <rPr>
        <i/>
        <sz val="12"/>
        <rFont val="Arial"/>
        <family val="2"/>
      </rPr>
      <t>F.</t>
    </r>
  </si>
  <si>
    <r>
      <t xml:space="preserve">3-  Shrinkage Factor : Barrel of stock tank oil @ 60 </t>
    </r>
    <r>
      <rPr>
        <i/>
        <vertAlign val="superscript"/>
        <sz val="12"/>
        <rFont val="Arial"/>
        <family val="2"/>
      </rPr>
      <t>o</t>
    </r>
    <r>
      <rPr>
        <i/>
        <sz val="12"/>
        <rFont val="Arial"/>
        <family val="2"/>
      </rPr>
      <t>F per barrel of Separator liquid</t>
    </r>
  </si>
  <si>
    <t xml:space="preserve">     @ Separator conditions.</t>
  </si>
  <si>
    <t>Page 15</t>
  </si>
  <si>
    <t xml:space="preserve"> Gas Composition</t>
  </si>
  <si>
    <r>
      <t xml:space="preserve">Separator </t>
    </r>
    <r>
      <rPr>
        <sz val="12"/>
        <rFont val="Arial"/>
        <family val="2"/>
      </rPr>
      <t>(pisa)</t>
    </r>
  </si>
  <si>
    <r>
      <t>H</t>
    </r>
    <r>
      <rPr>
        <vertAlign val="subscript"/>
        <sz val="14"/>
        <rFont val="Times New Roman (Arabic)"/>
        <family val="1"/>
        <charset val="178"/>
      </rPr>
      <t>2</t>
    </r>
    <r>
      <rPr>
        <sz val="14"/>
        <rFont val="Times New Roman (Arabic)"/>
        <family val="1"/>
        <charset val="178"/>
      </rPr>
      <t>S</t>
    </r>
  </si>
  <si>
    <r>
      <t>N</t>
    </r>
    <r>
      <rPr>
        <vertAlign val="subscript"/>
        <sz val="14"/>
        <rFont val="Times New Roman (Arabic)"/>
        <family val="1"/>
        <charset val="178"/>
      </rPr>
      <t>2</t>
    </r>
  </si>
  <si>
    <r>
      <t>CO</t>
    </r>
    <r>
      <rPr>
        <vertAlign val="subscript"/>
        <sz val="14"/>
        <rFont val="Times New Roman (Arabic)"/>
        <family val="1"/>
        <charset val="178"/>
      </rPr>
      <t>2</t>
    </r>
  </si>
  <si>
    <r>
      <t>C</t>
    </r>
    <r>
      <rPr>
        <vertAlign val="subscript"/>
        <sz val="14"/>
        <rFont val="Times New Roman (Arabic)"/>
        <family val="1"/>
        <charset val="178"/>
      </rPr>
      <t>1</t>
    </r>
  </si>
  <si>
    <r>
      <t>C</t>
    </r>
    <r>
      <rPr>
        <vertAlign val="subscript"/>
        <sz val="14"/>
        <rFont val="Times New Roman (Arabic)"/>
        <family val="1"/>
        <charset val="178"/>
      </rPr>
      <t>2</t>
    </r>
  </si>
  <si>
    <r>
      <t>C</t>
    </r>
    <r>
      <rPr>
        <vertAlign val="subscript"/>
        <sz val="14"/>
        <rFont val="Times New Roman (Arabic)"/>
        <family val="1"/>
        <charset val="178"/>
      </rPr>
      <t>3</t>
    </r>
  </si>
  <si>
    <r>
      <t>iC</t>
    </r>
    <r>
      <rPr>
        <vertAlign val="subscript"/>
        <sz val="14"/>
        <rFont val="Times New Roman (Arabic)"/>
        <family val="1"/>
        <charset val="178"/>
      </rPr>
      <t>4</t>
    </r>
  </si>
  <si>
    <r>
      <t>nC</t>
    </r>
    <r>
      <rPr>
        <vertAlign val="subscript"/>
        <sz val="14"/>
        <rFont val="Times New Roman (Arabic)"/>
        <family val="1"/>
        <charset val="178"/>
      </rPr>
      <t>4</t>
    </r>
  </si>
  <si>
    <r>
      <t>iC</t>
    </r>
    <r>
      <rPr>
        <vertAlign val="subscript"/>
        <sz val="14"/>
        <rFont val="Times New Roman (Arabic)"/>
        <family val="1"/>
        <charset val="178"/>
      </rPr>
      <t>5</t>
    </r>
  </si>
  <si>
    <r>
      <t>nC</t>
    </r>
    <r>
      <rPr>
        <vertAlign val="subscript"/>
        <sz val="14"/>
        <rFont val="Times New Roman (Arabic)"/>
        <family val="1"/>
        <charset val="178"/>
      </rPr>
      <t>5</t>
    </r>
  </si>
  <si>
    <r>
      <t>C</t>
    </r>
    <r>
      <rPr>
        <vertAlign val="subscript"/>
        <sz val="14"/>
        <rFont val="Times New Roman (Arabic)"/>
        <family val="1"/>
        <charset val="178"/>
      </rPr>
      <t>6</t>
    </r>
  </si>
  <si>
    <r>
      <t>C</t>
    </r>
    <r>
      <rPr>
        <vertAlign val="subscript"/>
        <sz val="14"/>
        <rFont val="Times New Roman (Arabic)"/>
        <family val="1"/>
        <charset val="178"/>
      </rPr>
      <t>7</t>
    </r>
  </si>
  <si>
    <r>
      <t>C</t>
    </r>
    <r>
      <rPr>
        <vertAlign val="subscript"/>
        <sz val="14"/>
        <rFont val="Times New Roman (Arabic)"/>
        <family val="1"/>
        <charset val="178"/>
      </rPr>
      <t>8</t>
    </r>
    <r>
      <rPr>
        <sz val="12"/>
        <rFont val="Arial"/>
        <family val="2"/>
      </rPr>
      <t/>
    </r>
  </si>
  <si>
    <r>
      <t>C</t>
    </r>
    <r>
      <rPr>
        <vertAlign val="subscript"/>
        <sz val="14"/>
        <rFont val="Times New Roman (Arabic)"/>
        <family val="1"/>
        <charset val="178"/>
      </rPr>
      <t>9</t>
    </r>
    <r>
      <rPr>
        <vertAlign val="superscript"/>
        <sz val="14"/>
        <rFont val="Times New Roman (Arabic)"/>
        <family val="1"/>
        <charset val="178"/>
      </rPr>
      <t>+</t>
    </r>
  </si>
  <si>
    <t>GOR</t>
  </si>
  <si>
    <t xml:space="preserve"> SCF/STB</t>
  </si>
  <si>
    <t>Page 16</t>
  </si>
  <si>
    <t xml:space="preserve">Summer Separator Tests </t>
  </si>
  <si>
    <t>Page 17</t>
  </si>
  <si>
    <t>Page 18</t>
  </si>
  <si>
    <t>Client : I.C.O.F.C.  Management</t>
  </si>
  <si>
    <t>Bubble Point Determination After Gas Injection…………………..……………….……………………………...……………….….</t>
  </si>
  <si>
    <t>Asphaltene Deposition Tests after Gas Injection…………………..……….….</t>
  </si>
  <si>
    <t>5000</t>
  </si>
  <si>
    <t>212</t>
  </si>
  <si>
    <t>April 2012</t>
  </si>
  <si>
    <t>Ts-156003</t>
  </si>
  <si>
    <t>Ts-156402</t>
  </si>
  <si>
    <t>11_14</t>
  </si>
  <si>
    <t>15_16</t>
  </si>
  <si>
    <t>17_18</t>
  </si>
  <si>
    <t>21-23</t>
  </si>
  <si>
    <t>24-28</t>
  </si>
  <si>
    <t xml:space="preserve"> Live Oil Viscosity @ 695 Psia</t>
  </si>
  <si>
    <t>Graph 16</t>
  </si>
  <si>
    <t>Oil Viscosity @ 695 Psia</t>
  </si>
  <si>
    <t>Gas Injection to Reservoir oil ……………………………...………………….….</t>
  </si>
  <si>
    <r>
      <t>**CO</t>
    </r>
    <r>
      <rPr>
        <vertAlign val="subscript"/>
        <sz val="12"/>
        <color indexed="8"/>
        <rFont val="Arial"/>
        <family val="2"/>
        <charset val="178"/>
      </rPr>
      <t>2</t>
    </r>
  </si>
  <si>
    <r>
      <t>*H</t>
    </r>
    <r>
      <rPr>
        <vertAlign val="subscript"/>
        <sz val="12"/>
        <rFont val="Arial"/>
        <family val="2"/>
        <charset val="178"/>
      </rPr>
      <t>2</t>
    </r>
    <r>
      <rPr>
        <sz val="12"/>
        <rFont val="Arial"/>
        <family val="2"/>
      </rPr>
      <t>S</t>
    </r>
  </si>
  <si>
    <t>*Measured value from seperator in the field= 11800 ppm</t>
  </si>
  <si>
    <t>**Measured value from seperator in the field= 1.4 (mol%)</t>
  </si>
  <si>
    <t>Tc</t>
  </si>
  <si>
    <t>Pc</t>
  </si>
  <si>
    <t>w</t>
  </si>
  <si>
    <t>MW</t>
  </si>
  <si>
    <t>SG</t>
  </si>
  <si>
    <t>Reservoir Oil mole%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</si>
</sst>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[$-1020000]B1d\ mmmm\ yyyy;@"/>
    <numFmt numFmtId="167" formatCode="0.000000"/>
    <numFmt numFmtId="168" formatCode="0.0000000"/>
    <numFmt numFmtId="169" formatCode="0.000"/>
  </numFmts>
  <fonts count="74">
    <font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24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4"/>
      <name val="Times New Roman"/>
      <family val="1"/>
    </font>
    <font>
      <sz val="14"/>
      <name val="Arial"/>
      <family val="2"/>
    </font>
    <font>
      <sz val="13"/>
      <name val="Times New Roman"/>
      <family val="1"/>
    </font>
    <font>
      <b/>
      <i/>
      <sz val="18"/>
      <color indexed="8"/>
      <name val="Times New Roman"/>
      <family val="1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vertAlign val="superscript"/>
      <sz val="12"/>
      <color indexed="8"/>
      <name val="Arial"/>
      <family val="2"/>
    </font>
    <font>
      <b/>
      <i/>
      <sz val="12"/>
      <name val="Koodak"/>
      <charset val="178"/>
    </font>
    <font>
      <vertAlign val="superscript"/>
      <sz val="11"/>
      <name val="Arial"/>
      <family val="2"/>
      <charset val="178"/>
    </font>
    <font>
      <b/>
      <sz val="16"/>
      <name val="times new roman"/>
      <family val="1"/>
    </font>
    <font>
      <vertAlign val="superscript"/>
      <sz val="12"/>
      <name val="Arial"/>
      <family val="2"/>
    </font>
    <font>
      <b/>
      <i/>
      <vertAlign val="superscript"/>
      <sz val="18"/>
      <color indexed="8"/>
      <name val="Times New Roman"/>
      <family val="1"/>
    </font>
    <font>
      <vertAlign val="superscript"/>
      <sz val="12"/>
      <name val="Times New Roman"/>
      <family val="1"/>
    </font>
    <font>
      <b/>
      <i/>
      <sz val="18"/>
      <name val="Times New Roman"/>
      <family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b/>
      <sz val="7"/>
      <name val="Arial"/>
      <family val="2"/>
    </font>
    <font>
      <sz val="14"/>
      <name val="Badr Mazar"/>
      <charset val="178"/>
    </font>
    <font>
      <b/>
      <i/>
      <vertAlign val="superscript"/>
      <sz val="24"/>
      <name val="Times New Roman"/>
      <family val="1"/>
    </font>
    <font>
      <b/>
      <sz val="10"/>
      <name val="Arial"/>
      <family val="2"/>
      <charset val="178"/>
    </font>
    <font>
      <b/>
      <vertAlign val="superscript"/>
      <sz val="10"/>
      <name val="Arial"/>
      <family val="2"/>
      <charset val="178"/>
    </font>
    <font>
      <b/>
      <vertAlign val="subscript"/>
      <sz val="10"/>
      <name val="Arial"/>
      <family val="2"/>
      <charset val="178"/>
    </font>
    <font>
      <b/>
      <sz val="12"/>
      <color indexed="10"/>
      <name val="Arial"/>
      <family val="2"/>
    </font>
    <font>
      <b/>
      <sz val="12"/>
      <color indexed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vertAlign val="superscript"/>
      <sz val="12"/>
      <name val="Arial"/>
      <family val="2"/>
    </font>
    <font>
      <i/>
      <sz val="12"/>
      <color indexed="9"/>
      <name val="Arial"/>
      <family val="2"/>
    </font>
    <font>
      <b/>
      <vertAlign val="subscript"/>
      <sz val="8"/>
      <name val="Arial"/>
      <family val="2"/>
    </font>
    <font>
      <b/>
      <sz val="8"/>
      <name val="Arial"/>
      <family val="2"/>
    </font>
    <font>
      <b/>
      <vertAlign val="superscript"/>
      <sz val="10"/>
      <name val="Arial"/>
      <family val="2"/>
    </font>
    <font>
      <b/>
      <i/>
      <sz val="15"/>
      <name val="Times New Roman"/>
      <family val="1"/>
    </font>
    <font>
      <b/>
      <i/>
      <sz val="10"/>
      <name val="Arial"/>
      <family val="2"/>
    </font>
    <font>
      <sz val="9"/>
      <name val="Arial"/>
      <family val="2"/>
    </font>
    <font>
      <b/>
      <sz val="10"/>
      <name val="Times New Roman (Arabic)"/>
      <family val="1"/>
      <charset val="178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2"/>
      <name val="Times New Roman (Arabic)"/>
      <family val="1"/>
      <charset val="178"/>
    </font>
    <font>
      <b/>
      <sz val="11.5"/>
      <name val="Times New Roman (Arabic)"/>
      <family val="1"/>
      <charset val="178"/>
    </font>
    <font>
      <b/>
      <sz val="11"/>
      <name val="times new roman"/>
      <family val="1"/>
    </font>
    <font>
      <sz val="11.5"/>
      <name val="Arial"/>
      <family val="2"/>
    </font>
    <font>
      <sz val="14"/>
      <name val="Times New Roman (Arabic)"/>
      <family val="1"/>
      <charset val="178"/>
    </font>
    <font>
      <vertAlign val="subscript"/>
      <sz val="12"/>
      <name val="Arial"/>
      <family val="2"/>
      <charset val="178"/>
    </font>
    <font>
      <sz val="14"/>
      <color indexed="8"/>
      <name val="Times New Roman (Arabic)"/>
      <family val="1"/>
      <charset val="178"/>
    </font>
    <font>
      <vertAlign val="subscript"/>
      <sz val="12"/>
      <color indexed="8"/>
      <name val="Arial"/>
      <family val="2"/>
      <charset val="178"/>
    </font>
    <font>
      <vertAlign val="subscript"/>
      <sz val="14"/>
      <color indexed="8"/>
      <name val="Times New Roman (Arabic)"/>
      <family val="1"/>
      <charset val="178"/>
    </font>
    <font>
      <sz val="12"/>
      <color indexed="8"/>
      <name val="Arial"/>
      <family val="2"/>
      <charset val="178"/>
    </font>
    <font>
      <sz val="14"/>
      <color indexed="8"/>
      <name val="Times New Roman"/>
      <family val="1"/>
    </font>
    <font>
      <vertAlign val="subscript"/>
      <sz val="13"/>
      <name val="Times New Roman"/>
      <family val="1"/>
    </font>
    <font>
      <vertAlign val="superscript"/>
      <sz val="13"/>
      <name val="Times New Roman"/>
      <family val="1"/>
    </font>
    <font>
      <b/>
      <sz val="11"/>
      <name val="Arial"/>
      <family val="2"/>
    </font>
    <font>
      <vertAlign val="superscript"/>
      <sz val="11"/>
      <name val="Arial"/>
      <family val="2"/>
    </font>
    <font>
      <sz val="11"/>
      <name val="Times New Roman"/>
      <family val="1"/>
    </font>
    <font>
      <b/>
      <vertAlign val="superscript"/>
      <sz val="11"/>
      <name val="Arial"/>
      <family val="2"/>
    </font>
    <font>
      <b/>
      <sz val="11"/>
      <color indexed="8"/>
      <name val="Arial"/>
      <family val="2"/>
    </font>
    <font>
      <b/>
      <vertAlign val="superscript"/>
      <sz val="11"/>
      <color indexed="8"/>
      <name val="Arial"/>
      <family val="2"/>
    </font>
    <font>
      <b/>
      <sz val="14"/>
      <color indexed="10"/>
      <name val="Arial"/>
      <family val="2"/>
    </font>
    <font>
      <vertAlign val="subscript"/>
      <sz val="14"/>
      <name val="Times New Roman (Arabic)"/>
      <family val="1"/>
      <charset val="178"/>
    </font>
    <font>
      <vertAlign val="superscript"/>
      <sz val="14"/>
      <name val="Times New Roman (Arabic)"/>
      <family val="1"/>
      <charset val="178"/>
    </font>
    <font>
      <sz val="11.4"/>
      <name val="Times New Roman (Arabic)"/>
      <family val="1"/>
      <charset val="178"/>
    </font>
    <font>
      <sz val="11"/>
      <color theme="1"/>
      <name val="Calibri"/>
      <family val="2"/>
      <charset val="17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8" fillId="0" borderId="0" xfId="7" applyFont="1" applyAlignment="1">
      <alignment horizontal="center" vertical="center"/>
    </xf>
    <xf numFmtId="2" fontId="0" fillId="0" borderId="0" xfId="0" applyNumberFormat="1"/>
    <xf numFmtId="0" fontId="6" fillId="0" borderId="0" xfId="0" applyFon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6" fontId="16" fillId="0" borderId="0" xfId="0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1" fontId="16" fillId="2" borderId="4" xfId="0" applyNumberFormat="1" applyFont="1" applyFill="1" applyBorder="1" applyAlignment="1">
      <alignment horizontal="center" vertical="center"/>
    </xf>
    <xf numFmtId="1" fontId="16" fillId="2" borderId="5" xfId="0" applyNumberFormat="1" applyFont="1" applyFill="1" applyBorder="1" applyAlignment="1">
      <alignment horizontal="center" vertical="center"/>
    </xf>
    <xf numFmtId="164" fontId="16" fillId="2" borderId="5" xfId="0" applyNumberFormat="1" applyFont="1" applyFill="1" applyBorder="1" applyAlignment="1">
      <alignment horizontal="center" vertical="center"/>
    </xf>
    <xf numFmtId="165" fontId="16" fillId="2" borderId="5" xfId="0" applyNumberFormat="1" applyFont="1" applyFill="1" applyBorder="1" applyAlignment="1">
      <alignment horizontal="center" vertical="center"/>
    </xf>
    <xf numFmtId="164" fontId="16" fillId="2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0" fillId="0" borderId="0" xfId="0" applyFont="1" applyAlignment="1">
      <alignment vertical="center"/>
    </xf>
    <xf numFmtId="0" fontId="7" fillId="0" borderId="0" xfId="0" applyFont="1"/>
    <xf numFmtId="0" fontId="21" fillId="2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166" fontId="0" fillId="0" borderId="0" xfId="0" applyNumberFormat="1"/>
    <xf numFmtId="0" fontId="4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24" fillId="0" borderId="0" xfId="0" applyFont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" fontId="72" fillId="0" borderId="18" xfId="12" applyNumberFormat="1" applyFont="1" applyBorder="1" applyAlignment="1">
      <alignment horizontal="center" vertical="center"/>
    </xf>
    <xf numFmtId="164" fontId="72" fillId="0" borderId="7" xfId="12" applyNumberFormat="1" applyFont="1" applyBorder="1" applyAlignment="1">
      <alignment horizontal="center" vertical="center"/>
    </xf>
    <xf numFmtId="164" fontId="72" fillId="0" borderId="7" xfId="0" applyNumberFormat="1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2" fontId="72" fillId="0" borderId="4" xfId="0" applyNumberFormat="1" applyFont="1" applyBorder="1" applyAlignment="1">
      <alignment horizontal="center" vertical="center"/>
    </xf>
    <xf numFmtId="1" fontId="72" fillId="0" borderId="19" xfId="12" applyNumberFormat="1" applyFont="1" applyBorder="1" applyAlignment="1">
      <alignment horizontal="center" vertical="center"/>
    </xf>
    <xf numFmtId="164" fontId="72" fillId="0" borderId="8" xfId="12" applyNumberFormat="1" applyFont="1" applyBorder="1" applyAlignment="1">
      <alignment horizontal="center" vertical="center"/>
    </xf>
    <xf numFmtId="164" fontId="72" fillId="0" borderId="8" xfId="0" applyNumberFormat="1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2" fontId="72" fillId="0" borderId="5" xfId="0" applyNumberFormat="1" applyFont="1" applyBorder="1" applyAlignment="1">
      <alignment horizontal="center" vertical="center"/>
    </xf>
    <xf numFmtId="1" fontId="73" fillId="0" borderId="19" xfId="12" applyNumberFormat="1" applyFont="1" applyBorder="1" applyAlignment="1">
      <alignment horizontal="center" vertical="center"/>
    </xf>
    <xf numFmtId="164" fontId="73" fillId="0" borderId="8" xfId="12" applyNumberFormat="1" applyFont="1" applyBorder="1" applyAlignment="1">
      <alignment horizontal="center" vertical="center"/>
    </xf>
    <xf numFmtId="164" fontId="73" fillId="0" borderId="8" xfId="0" applyNumberFormat="1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4" fontId="28" fillId="0" borderId="8" xfId="13" applyNumberFormat="1" applyFont="1" applyBorder="1" applyAlignment="1">
      <alignment horizontal="center" vertical="center"/>
    </xf>
    <xf numFmtId="1" fontId="72" fillId="0" borderId="20" xfId="12" applyNumberFormat="1" applyFont="1" applyBorder="1" applyAlignment="1">
      <alignment horizontal="center" vertical="center"/>
    </xf>
    <xf numFmtId="164" fontId="72" fillId="0" borderId="9" xfId="12" applyNumberFormat="1" applyFont="1" applyBorder="1" applyAlignment="1">
      <alignment horizontal="center" vertical="center"/>
    </xf>
    <xf numFmtId="164" fontId="72" fillId="0" borderId="9" xfId="0" applyNumberFormat="1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horizontal="center" vertical="center" wrapText="1"/>
    </xf>
    <xf numFmtId="1" fontId="16" fillId="2" borderId="18" xfId="0" applyNumberFormat="1" applyFont="1" applyFill="1" applyBorder="1" applyAlignment="1">
      <alignment horizontal="center" vertical="center"/>
    </xf>
    <xf numFmtId="164" fontId="16" fillId="2" borderId="7" xfId="0" applyNumberFormat="1" applyFont="1" applyFill="1" applyBorder="1" applyAlignment="1">
      <alignment horizontal="center" vertical="center"/>
    </xf>
    <xf numFmtId="164" fontId="16" fillId="0" borderId="4" xfId="0" applyNumberFormat="1" applyFont="1" applyBorder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" fontId="16" fillId="2" borderId="19" xfId="0" applyNumberFormat="1" applyFont="1" applyFill="1" applyBorder="1" applyAlignment="1">
      <alignment horizontal="center" vertical="center"/>
    </xf>
    <xf numFmtId="164" fontId="16" fillId="2" borderId="8" xfId="0" applyNumberFormat="1" applyFont="1" applyFill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164" fontId="33" fillId="2" borderId="8" xfId="0" applyNumberFormat="1" applyFont="1" applyFill="1" applyBorder="1" applyAlignment="1">
      <alignment horizontal="center" vertical="center"/>
    </xf>
    <xf numFmtId="1" fontId="34" fillId="2" borderId="19" xfId="0" applyNumberFormat="1" applyFont="1" applyFill="1" applyBorder="1" applyAlignment="1">
      <alignment horizontal="center" vertical="center"/>
    </xf>
    <xf numFmtId="2" fontId="34" fillId="2" borderId="8" xfId="0" applyNumberFormat="1" applyFont="1" applyFill="1" applyBorder="1" applyAlignment="1">
      <alignment horizontal="center" vertical="center"/>
    </xf>
    <xf numFmtId="164" fontId="34" fillId="2" borderId="8" xfId="0" applyNumberFormat="1" applyFont="1" applyFill="1" applyBorder="1" applyAlignment="1">
      <alignment horizontal="center" vertical="center"/>
    </xf>
    <xf numFmtId="164" fontId="34" fillId="0" borderId="5" xfId="0" applyNumberFormat="1" applyFont="1" applyBorder="1" applyAlignment="1">
      <alignment horizontal="center" vertical="center"/>
    </xf>
    <xf numFmtId="2" fontId="16" fillId="2" borderId="8" xfId="0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0" fillId="2" borderId="0" xfId="0" applyFill="1"/>
    <xf numFmtId="0" fontId="3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" fontId="28" fillId="0" borderId="18" xfId="0" applyNumberFormat="1" applyFont="1" applyBorder="1" applyAlignment="1">
      <alignment horizontal="center" vertical="center"/>
    </xf>
    <xf numFmtId="2" fontId="28" fillId="2" borderId="7" xfId="0" applyNumberFormat="1" applyFont="1" applyFill="1" applyBorder="1" applyAlignment="1">
      <alignment horizontal="center" vertical="center"/>
    </xf>
    <xf numFmtId="164" fontId="28" fillId="2" borderId="7" xfId="0" applyNumberFormat="1" applyFont="1" applyFill="1" applyBorder="1" applyAlignment="1">
      <alignment horizontal="center" vertical="center"/>
    </xf>
    <xf numFmtId="164" fontId="28" fillId="0" borderId="7" xfId="0" applyNumberFormat="1" applyFont="1" applyBorder="1" applyAlignment="1">
      <alignment horizontal="center" vertical="center"/>
    </xf>
    <xf numFmtId="167" fontId="28" fillId="2" borderId="7" xfId="0" applyNumberFormat="1" applyFont="1" applyFill="1" applyBorder="1" applyAlignment="1">
      <alignment horizontal="center" vertical="center"/>
    </xf>
    <xf numFmtId="164" fontId="28" fillId="0" borderId="4" xfId="14" applyNumberFormat="1" applyFont="1" applyBorder="1" applyAlignment="1">
      <alignment horizontal="center" vertical="center"/>
    </xf>
    <xf numFmtId="1" fontId="28" fillId="0" borderId="19" xfId="0" applyNumberFormat="1" applyFont="1" applyBorder="1" applyAlignment="1">
      <alignment horizontal="center" vertical="center"/>
    </xf>
    <xf numFmtId="2" fontId="28" fillId="2" borderId="8" xfId="0" applyNumberFormat="1" applyFont="1" applyFill="1" applyBorder="1" applyAlignment="1">
      <alignment horizontal="center" vertical="center"/>
    </xf>
    <xf numFmtId="164" fontId="28" fillId="2" borderId="8" xfId="0" applyNumberFormat="1" applyFont="1" applyFill="1" applyBorder="1" applyAlignment="1">
      <alignment horizontal="center" vertical="center"/>
    </xf>
    <xf numFmtId="164" fontId="28" fillId="0" borderId="8" xfId="0" applyNumberFormat="1" applyFont="1" applyBorder="1" applyAlignment="1">
      <alignment horizontal="center" vertical="center"/>
    </xf>
    <xf numFmtId="167" fontId="28" fillId="2" borderId="8" xfId="0" applyNumberFormat="1" applyFont="1" applyFill="1" applyBorder="1" applyAlignment="1">
      <alignment horizontal="center" vertical="center"/>
    </xf>
    <xf numFmtId="164" fontId="28" fillId="0" borderId="5" xfId="14" applyNumberFormat="1" applyFont="1" applyBorder="1" applyAlignment="1">
      <alignment horizontal="center" vertical="center"/>
    </xf>
    <xf numFmtId="165" fontId="28" fillId="0" borderId="20" xfId="0" applyNumberFormat="1" applyFont="1" applyBorder="1" applyAlignment="1">
      <alignment horizontal="center" vertical="center"/>
    </xf>
    <xf numFmtId="2" fontId="28" fillId="2" borderId="9" xfId="0" applyNumberFormat="1" applyFont="1" applyFill="1" applyBorder="1" applyAlignment="1">
      <alignment horizontal="center" vertical="center"/>
    </xf>
    <xf numFmtId="164" fontId="28" fillId="2" borderId="9" xfId="0" applyNumberFormat="1" applyFont="1" applyFill="1" applyBorder="1" applyAlignment="1">
      <alignment horizontal="center" vertical="center"/>
    </xf>
    <xf numFmtId="164" fontId="28" fillId="0" borderId="9" xfId="0" applyNumberFormat="1" applyFont="1" applyBorder="1" applyAlignment="1">
      <alignment horizontal="center" vertical="center"/>
    </xf>
    <xf numFmtId="167" fontId="28" fillId="2" borderId="9" xfId="0" applyNumberFormat="1" applyFont="1" applyFill="1" applyBorder="1" applyAlignment="1">
      <alignment horizontal="center" vertical="center"/>
    </xf>
    <xf numFmtId="164" fontId="28" fillId="0" borderId="6" xfId="14" applyNumberFormat="1" applyFont="1" applyBorder="1" applyAlignment="1">
      <alignment horizontal="center" vertical="center"/>
    </xf>
    <xf numFmtId="168" fontId="0" fillId="0" borderId="0" xfId="0" applyNumberFormat="1"/>
    <xf numFmtId="0" fontId="3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" fontId="6" fillId="2" borderId="21" xfId="0" applyNumberFormat="1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44" fillId="2" borderId="21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5" fillId="2" borderId="22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/>
    </xf>
    <xf numFmtId="0" fontId="45" fillId="2" borderId="23" xfId="0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/>
    </xf>
    <xf numFmtId="0" fontId="45" fillId="2" borderId="24" xfId="0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2" fontId="2" fillId="2" borderId="26" xfId="0" applyNumberFormat="1" applyFont="1" applyFill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/>
    </xf>
    <xf numFmtId="0" fontId="45" fillId="2" borderId="28" xfId="0" applyFont="1" applyFill="1" applyBorder="1" applyAlignment="1">
      <alignment horizontal="center" vertical="center"/>
    </xf>
    <xf numFmtId="2" fontId="2" fillId="2" borderId="29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48" fillId="2" borderId="22" xfId="0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49" fillId="2" borderId="32" xfId="0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0" fontId="45" fillId="2" borderId="32" xfId="0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" fontId="7" fillId="2" borderId="1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5" fillId="2" borderId="11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0" fontId="25" fillId="2" borderId="34" xfId="0" applyFont="1" applyFill="1" applyBorder="1" applyAlignment="1">
      <alignment horizontal="center" vertical="center"/>
    </xf>
    <xf numFmtId="0" fontId="52" fillId="2" borderId="18" xfId="0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0" fontId="54" fillId="2" borderId="19" xfId="0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16" fillId="2" borderId="5" xfId="0" applyNumberFormat="1" applyFon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54" fillId="2" borderId="24" xfId="0" applyFont="1" applyFill="1" applyBorder="1" applyAlignment="1">
      <alignment horizontal="center" vertical="center"/>
    </xf>
    <xf numFmtId="2" fontId="16" fillId="2" borderId="26" xfId="0" applyNumberFormat="1" applyFont="1" applyFill="1" applyBorder="1" applyAlignment="1">
      <alignment horizontal="center" vertical="center"/>
    </xf>
    <xf numFmtId="2" fontId="16" fillId="2" borderId="27" xfId="0" applyNumberFormat="1" applyFont="1" applyFill="1" applyBorder="1" applyAlignment="1">
      <alignment horizontal="center" vertical="center"/>
    </xf>
    <xf numFmtId="1" fontId="58" fillId="0" borderId="4" xfId="0" applyNumberFormat="1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1" fontId="58" fillId="0" borderId="5" xfId="0" applyNumberFormat="1" applyFont="1" applyBorder="1" applyAlignment="1">
      <alignment horizontal="center" vertical="center"/>
    </xf>
    <xf numFmtId="164" fontId="58" fillId="2" borderId="6" xfId="0" applyNumberFormat="1" applyFont="1" applyFill="1" applyBorder="1" applyAlignment="1">
      <alignment horizontal="center" vertical="center"/>
    </xf>
    <xf numFmtId="0" fontId="61" fillId="0" borderId="35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0" fillId="0" borderId="0" xfId="0" applyAlignment="1">
      <alignment vertical="center"/>
    </xf>
    <xf numFmtId="0" fontId="61" fillId="0" borderId="1" xfId="15" applyFont="1" applyBorder="1" applyAlignment="1">
      <alignment horizontal="center" vertical="center"/>
    </xf>
    <xf numFmtId="0" fontId="61" fillId="0" borderId="35" xfId="15" applyFont="1" applyBorder="1" applyAlignment="1">
      <alignment horizontal="center" vertical="center"/>
    </xf>
    <xf numFmtId="0" fontId="61" fillId="0" borderId="37" xfId="15" applyFont="1" applyBorder="1" applyAlignment="1">
      <alignment horizontal="center" vertical="center"/>
    </xf>
    <xf numFmtId="0" fontId="61" fillId="0" borderId="17" xfId="15" applyFont="1" applyBorder="1" applyAlignment="1">
      <alignment horizontal="center" vertical="center"/>
    </xf>
    <xf numFmtId="0" fontId="61" fillId="0" borderId="15" xfId="15" applyFont="1" applyBorder="1" applyAlignment="1">
      <alignment horizontal="center" vertical="center" wrapText="1"/>
    </xf>
    <xf numFmtId="0" fontId="61" fillId="0" borderId="2" xfId="15" applyFont="1" applyBorder="1" applyAlignment="1">
      <alignment horizontal="center" vertical="center"/>
    </xf>
    <xf numFmtId="0" fontId="61" fillId="0" borderId="0" xfId="15" applyFont="1" applyAlignment="1">
      <alignment horizontal="center" vertical="center"/>
    </xf>
    <xf numFmtId="0" fontId="61" fillId="0" borderId="38" xfId="15" applyFont="1" applyBorder="1" applyAlignment="1">
      <alignment horizontal="center" vertical="center"/>
    </xf>
    <xf numFmtId="0" fontId="61" fillId="0" borderId="17" xfId="15" applyFont="1" applyBorder="1" applyAlignment="1">
      <alignment horizontal="center" vertical="center" wrapText="1"/>
    </xf>
    <xf numFmtId="0" fontId="64" fillId="0" borderId="15" xfId="15" applyFont="1" applyBorder="1" applyAlignment="1">
      <alignment horizontal="center" vertical="center"/>
    </xf>
    <xf numFmtId="0" fontId="65" fillId="0" borderId="0" xfId="15" quotePrefix="1" applyFont="1" applyAlignment="1">
      <alignment horizontal="center" vertical="center"/>
    </xf>
    <xf numFmtId="0" fontId="65" fillId="0" borderId="2" xfId="15" quotePrefix="1" applyFont="1" applyBorder="1" applyAlignment="1">
      <alignment horizontal="center" vertical="center"/>
    </xf>
    <xf numFmtId="0" fontId="1" fillId="0" borderId="18" xfId="15" applyFont="1" applyBorder="1" applyAlignment="1">
      <alignment horizontal="center" vertical="center"/>
    </xf>
    <xf numFmtId="0" fontId="1" fillId="0" borderId="7" xfId="15" applyFont="1" applyBorder="1" applyAlignment="1">
      <alignment horizontal="center" vertical="center"/>
    </xf>
    <xf numFmtId="2" fontId="1" fillId="0" borderId="7" xfId="15" applyNumberFormat="1" applyFont="1" applyBorder="1" applyAlignment="1">
      <alignment horizontal="center" vertical="center"/>
    </xf>
    <xf numFmtId="164" fontId="1" fillId="0" borderId="7" xfId="15" applyNumberFormat="1" applyFont="1" applyBorder="1" applyAlignment="1">
      <alignment horizontal="center" vertical="center"/>
    </xf>
    <xf numFmtId="164" fontId="1" fillId="0" borderId="4" xfId="15" applyNumberFormat="1" applyFont="1" applyBorder="1" applyAlignment="1">
      <alignment horizontal="center" vertical="center"/>
    </xf>
    <xf numFmtId="0" fontId="1" fillId="0" borderId="19" xfId="15" applyFont="1" applyBorder="1" applyAlignment="1">
      <alignment horizontal="center" vertical="center"/>
    </xf>
    <xf numFmtId="0" fontId="1" fillId="0" borderId="8" xfId="15" applyFont="1" applyBorder="1" applyAlignment="1">
      <alignment horizontal="center" vertical="center"/>
    </xf>
    <xf numFmtId="2" fontId="1" fillId="0" borderId="8" xfId="15" applyNumberFormat="1" applyFont="1" applyBorder="1" applyAlignment="1">
      <alignment horizontal="center" vertical="center"/>
    </xf>
    <xf numFmtId="164" fontId="1" fillId="0" borderId="8" xfId="15" applyNumberFormat="1" applyFont="1" applyBorder="1" applyAlignment="1">
      <alignment horizontal="center" vertical="center"/>
    </xf>
    <xf numFmtId="164" fontId="1" fillId="0" borderId="5" xfId="15" applyNumberFormat="1" applyFont="1" applyBorder="1" applyAlignment="1">
      <alignment horizontal="center" vertical="center"/>
    </xf>
    <xf numFmtId="169" fontId="1" fillId="0" borderId="5" xfId="15" applyNumberFormat="1" applyFont="1" applyBorder="1" applyAlignment="1">
      <alignment horizontal="center" vertical="center"/>
    </xf>
    <xf numFmtId="0" fontId="1" fillId="0" borderId="20" xfId="15" applyFont="1" applyBorder="1" applyAlignment="1">
      <alignment horizontal="center" vertical="center"/>
    </xf>
    <xf numFmtId="0" fontId="1" fillId="0" borderId="9" xfId="15" applyFont="1" applyBorder="1" applyAlignment="1">
      <alignment horizontal="center" vertical="center"/>
    </xf>
    <xf numFmtId="2" fontId="1" fillId="0" borderId="9" xfId="15" applyNumberFormat="1" applyFont="1" applyBorder="1" applyAlignment="1">
      <alignment horizontal="center" vertical="center"/>
    </xf>
    <xf numFmtId="164" fontId="1" fillId="0" borderId="9" xfId="15" applyNumberFormat="1" applyFont="1" applyBorder="1" applyAlignment="1">
      <alignment horizontal="center" vertical="center"/>
    </xf>
    <xf numFmtId="164" fontId="1" fillId="0" borderId="6" xfId="15" applyNumberFormat="1" applyFont="1" applyBorder="1" applyAlignment="1">
      <alignment horizontal="center" vertical="center"/>
    </xf>
    <xf numFmtId="2" fontId="1" fillId="0" borderId="3" xfId="15" applyNumberFormat="1" applyFont="1" applyBorder="1" applyAlignment="1">
      <alignment horizontal="center"/>
    </xf>
    <xf numFmtId="0" fontId="67" fillId="0" borderId="0" xfId="0" applyFont="1" applyAlignment="1">
      <alignment horizontal="center" vertical="center"/>
    </xf>
    <xf numFmtId="0" fontId="7" fillId="0" borderId="0" xfId="15" applyFont="1" applyAlignment="1">
      <alignment horizontal="center" vertical="center"/>
    </xf>
    <xf numFmtId="2" fontId="12" fillId="0" borderId="0" xfId="15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3" fillId="0" borderId="39" xfId="0" applyFont="1" applyBorder="1" applyAlignment="1">
      <alignment horizontal="center" vertical="center"/>
    </xf>
    <xf numFmtId="0" fontId="52" fillId="0" borderId="22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52" fillId="0" borderId="23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52" fillId="0" borderId="24" xfId="0" applyFon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52" fillId="0" borderId="28" xfId="0" applyFon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70" fillId="0" borderId="36" xfId="0" applyFont="1" applyBorder="1" applyAlignment="1">
      <alignment horizontal="center" vertical="center"/>
    </xf>
    <xf numFmtId="0" fontId="70" fillId="0" borderId="40" xfId="0" applyFont="1" applyBorder="1" applyAlignment="1">
      <alignment horizontal="center" vertical="center"/>
    </xf>
    <xf numFmtId="0" fontId="70" fillId="0" borderId="23" xfId="0" applyFont="1" applyBorder="1" applyAlignment="1">
      <alignment horizontal="center" vertical="center"/>
    </xf>
    <xf numFmtId="2" fontId="72" fillId="0" borderId="19" xfId="11" applyNumberFormat="1" applyFont="1" applyBorder="1" applyAlignment="1">
      <alignment horizontal="center" vertical="center"/>
    </xf>
    <xf numFmtId="2" fontId="72" fillId="0" borderId="8" xfId="11" applyNumberFormat="1" applyFont="1" applyBorder="1" applyAlignment="1">
      <alignment horizontal="center" vertical="center"/>
    </xf>
    <xf numFmtId="2" fontId="72" fillId="0" borderId="5" xfId="11" applyNumberFormat="1" applyFont="1" applyBorder="1" applyAlignment="1">
      <alignment horizontal="center" vertical="center"/>
    </xf>
    <xf numFmtId="0" fontId="70" fillId="0" borderId="32" xfId="0" applyFont="1" applyBorder="1" applyAlignment="1">
      <alignment horizontal="center" vertical="center"/>
    </xf>
    <xf numFmtId="164" fontId="72" fillId="0" borderId="20" xfId="11" applyNumberFormat="1" applyFont="1" applyBorder="1" applyAlignment="1">
      <alignment horizontal="center" vertical="center"/>
    </xf>
    <xf numFmtId="164" fontId="72" fillId="0" borderId="9" xfId="11" applyNumberFormat="1" applyFont="1" applyBorder="1" applyAlignment="1">
      <alignment horizontal="center" vertical="center"/>
    </xf>
    <xf numFmtId="164" fontId="72" fillId="0" borderId="6" xfId="11" applyNumberFormat="1" applyFont="1" applyBorder="1" applyAlignment="1">
      <alignment horizontal="center" vertical="center"/>
    </xf>
    <xf numFmtId="0" fontId="70" fillId="0" borderId="22" xfId="0" applyFont="1" applyBorder="1" applyAlignment="1">
      <alignment horizontal="center" vertical="center"/>
    </xf>
    <xf numFmtId="1" fontId="72" fillId="0" borderId="18" xfId="11" applyNumberFormat="1" applyFont="1" applyBorder="1" applyAlignment="1">
      <alignment horizontal="center" vertical="center"/>
    </xf>
    <xf numFmtId="1" fontId="72" fillId="0" borderId="7" xfId="11" applyNumberFormat="1" applyFont="1" applyBorder="1" applyAlignment="1">
      <alignment horizontal="center" vertical="center"/>
    </xf>
    <xf numFmtId="1" fontId="72" fillId="0" borderId="4" xfId="11" applyNumberFormat="1" applyFont="1" applyBorder="1" applyAlignment="1">
      <alignment horizontal="center" vertical="center"/>
    </xf>
    <xf numFmtId="1" fontId="72" fillId="0" borderId="20" xfId="11" applyNumberFormat="1" applyFont="1" applyBorder="1" applyAlignment="1">
      <alignment horizontal="center" vertical="center"/>
    </xf>
    <xf numFmtId="1" fontId="72" fillId="0" borderId="9" xfId="11" applyNumberFormat="1" applyFont="1" applyBorder="1" applyAlignment="1">
      <alignment horizontal="center" vertical="center"/>
    </xf>
    <xf numFmtId="1" fontId="72" fillId="0" borderId="6" xfId="11" applyNumberFormat="1" applyFont="1" applyBorder="1" applyAlignment="1">
      <alignment horizontal="center" vertical="center"/>
    </xf>
    <xf numFmtId="2" fontId="1" fillId="3" borderId="7" xfId="15" applyNumberFormat="1" applyFont="1" applyFill="1" applyBorder="1" applyAlignment="1">
      <alignment horizontal="center" vertical="center"/>
    </xf>
    <xf numFmtId="2" fontId="1" fillId="3" borderId="8" xfId="15" applyNumberFormat="1" applyFont="1" applyFill="1" applyBorder="1" applyAlignment="1">
      <alignment horizontal="center" vertical="center"/>
    </xf>
    <xf numFmtId="1" fontId="1" fillId="3" borderId="8" xfId="15" applyNumberFormat="1" applyFont="1" applyFill="1" applyBorder="1" applyAlignment="1">
      <alignment horizontal="center" vertical="center"/>
    </xf>
    <xf numFmtId="2" fontId="1" fillId="3" borderId="9" xfId="15" applyNumberFormat="1" applyFon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9" fillId="0" borderId="36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49" xfId="0" applyFont="1" applyFill="1" applyBorder="1" applyAlignment="1">
      <alignment horizontal="left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54" xfId="0" applyFont="1" applyFill="1" applyBorder="1" applyAlignment="1">
      <alignment horizontal="left" vertical="center"/>
    </xf>
    <xf numFmtId="0" fontId="1" fillId="2" borderId="55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left" vertical="center"/>
    </xf>
    <xf numFmtId="0" fontId="16" fillId="2" borderId="27" xfId="0" applyFont="1" applyFill="1" applyBorder="1" applyAlignment="1">
      <alignment horizontal="center" vertical="center"/>
    </xf>
    <xf numFmtId="0" fontId="16" fillId="2" borderId="5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0" fillId="2" borderId="19" xfId="0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0" borderId="35" xfId="0" applyFont="1" applyBorder="1" applyAlignment="1">
      <alignment horizontal="left"/>
    </xf>
    <xf numFmtId="0" fontId="9" fillId="2" borderId="36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1" fontId="9" fillId="2" borderId="11" xfId="0" applyNumberFormat="1" applyFont="1" applyFill="1" applyBorder="1" applyAlignment="1">
      <alignment horizontal="center"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56" xfId="0" applyNumberFormat="1" applyFont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1" fontId="9" fillId="2" borderId="50" xfId="0" applyNumberFormat="1" applyFont="1" applyFill="1" applyBorder="1" applyAlignment="1">
      <alignment horizontal="center" vertical="center"/>
    </xf>
    <xf numFmtId="1" fontId="9" fillId="2" borderId="52" xfId="0" applyNumberFormat="1" applyFont="1" applyFill="1" applyBorder="1" applyAlignment="1">
      <alignment horizontal="center" vertical="center"/>
    </xf>
    <xf numFmtId="1" fontId="9" fillId="0" borderId="27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1" fontId="9" fillId="2" borderId="59" xfId="0" applyNumberFormat="1" applyFont="1" applyFill="1" applyBorder="1" applyAlignment="1">
      <alignment horizontal="center" vertical="center"/>
    </xf>
    <xf numFmtId="1" fontId="9" fillId="0" borderId="34" xfId="0" applyNumberFormat="1" applyFont="1" applyBorder="1" applyAlignment="1">
      <alignment horizontal="center" vertical="center"/>
    </xf>
    <xf numFmtId="1" fontId="9" fillId="2" borderId="60" xfId="0" applyNumberFormat="1" applyFont="1" applyFill="1" applyBorder="1" applyAlignment="1">
      <alignment horizontal="center" vertical="center"/>
    </xf>
    <xf numFmtId="1" fontId="9" fillId="2" borderId="33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5" fillId="0" borderId="11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8" fillId="0" borderId="0" xfId="7" applyFont="1" applyAlignment="1">
      <alignment horizontal="center" vertical="center"/>
    </xf>
    <xf numFmtId="0" fontId="30" fillId="2" borderId="16" xfId="0" applyFont="1" applyFill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5" fillId="2" borderId="14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25" fillId="2" borderId="15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4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3" fillId="2" borderId="28" xfId="0" applyFont="1" applyFill="1" applyBorder="1" applyAlignment="1">
      <alignment horizontal="center" vertical="center"/>
    </xf>
    <xf numFmtId="0" fontId="43" fillId="2" borderId="61" xfId="0" applyFont="1" applyFill="1" applyBorder="1" applyAlignment="1">
      <alignment horizontal="center" vertical="center"/>
    </xf>
    <xf numFmtId="0" fontId="43" fillId="2" borderId="62" xfId="0" applyFont="1" applyFill="1" applyBorder="1" applyAlignment="1">
      <alignment horizontal="center" vertical="center"/>
    </xf>
    <xf numFmtId="0" fontId="50" fillId="2" borderId="42" xfId="0" applyFont="1" applyFill="1" applyBorder="1" applyAlignment="1">
      <alignment horizontal="left" vertical="center"/>
    </xf>
    <xf numFmtId="0" fontId="50" fillId="2" borderId="0" xfId="0" applyFont="1" applyFill="1" applyAlignment="1">
      <alignment horizontal="left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0" fontId="51" fillId="0" borderId="43" xfId="0" applyFont="1" applyBorder="1" applyAlignment="1">
      <alignment horizontal="center"/>
    </xf>
    <xf numFmtId="0" fontId="51" fillId="0" borderId="42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60" xfId="0" applyFont="1" applyFill="1" applyBorder="1" applyAlignment="1">
      <alignment horizontal="center" vertical="center"/>
    </xf>
    <xf numFmtId="0" fontId="57" fillId="2" borderId="22" xfId="0" applyFont="1" applyFill="1" applyBorder="1" applyAlignment="1">
      <alignment horizontal="center" vertical="center"/>
    </xf>
    <xf numFmtId="0" fontId="57" fillId="2" borderId="32" xfId="0" applyFont="1" applyFill="1" applyBorder="1" applyAlignment="1">
      <alignment horizontal="center" vertical="center"/>
    </xf>
    <xf numFmtId="2" fontId="57" fillId="0" borderId="35" xfId="0" applyNumberFormat="1" applyFont="1" applyBorder="1" applyAlignment="1">
      <alignment horizontal="center" vertical="center"/>
    </xf>
    <xf numFmtId="2" fontId="57" fillId="0" borderId="42" xfId="0" applyNumberFormat="1" applyFont="1" applyBorder="1" applyAlignment="1">
      <alignment horizontal="center" vertical="center"/>
    </xf>
    <xf numFmtId="2" fontId="57" fillId="0" borderId="35" xfId="0" applyNumberFormat="1" applyFont="1" applyBorder="1" applyAlignment="1">
      <alignment horizontal="left" vertical="center"/>
    </xf>
    <xf numFmtId="2" fontId="57" fillId="0" borderId="37" xfId="0" applyNumberFormat="1" applyFont="1" applyBorder="1" applyAlignment="1">
      <alignment horizontal="left" vertical="center"/>
    </xf>
    <xf numFmtId="2" fontId="57" fillId="0" borderId="42" xfId="0" applyNumberFormat="1" applyFont="1" applyBorder="1" applyAlignment="1">
      <alignment horizontal="left" vertical="center"/>
    </xf>
    <xf numFmtId="2" fontId="57" fillId="0" borderId="44" xfId="0" applyNumberFormat="1" applyFont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19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3" fillId="2" borderId="20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/>
    </xf>
    <xf numFmtId="0" fontId="0" fillId="2" borderId="42" xfId="0" applyFill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61" fillId="0" borderId="22" xfId="15" applyFont="1" applyBorder="1" applyAlignment="1">
      <alignment horizontal="center" vertical="center"/>
    </xf>
    <xf numFmtId="0" fontId="61" fillId="0" borderId="65" xfId="15" applyFont="1" applyBorder="1" applyAlignment="1">
      <alignment horizontal="center" vertical="center"/>
    </xf>
    <xf numFmtId="0" fontId="61" fillId="0" borderId="35" xfId="15" applyFont="1" applyBorder="1" applyAlignment="1">
      <alignment horizontal="center" vertical="center"/>
    </xf>
    <xf numFmtId="0" fontId="61" fillId="0" borderId="0" xfId="15" applyFont="1" applyAlignment="1">
      <alignment horizontal="center" vertical="center"/>
    </xf>
    <xf numFmtId="0" fontId="7" fillId="0" borderId="43" xfId="15" applyFont="1" applyBorder="1" applyAlignment="1">
      <alignment horizontal="center" vertical="center"/>
    </xf>
    <xf numFmtId="0" fontId="7" fillId="0" borderId="42" xfId="15" applyFont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0" xfId="0" applyAlignment="1">
      <alignment horizontal="left"/>
    </xf>
    <xf numFmtId="0" fontId="9" fillId="0" borderId="3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2" fontId="72" fillId="0" borderId="18" xfId="11" applyNumberFormat="1" applyFont="1" applyBorder="1" applyAlignment="1">
      <alignment horizontal="center" vertical="center"/>
    </xf>
    <xf numFmtId="2" fontId="72" fillId="0" borderId="19" xfId="11" applyNumberFormat="1" applyFont="1" applyBorder="1" applyAlignment="1">
      <alignment horizontal="center" vertical="center"/>
    </xf>
    <xf numFmtId="2" fontId="72" fillId="0" borderId="7" xfId="11" applyNumberFormat="1" applyFont="1" applyBorder="1" applyAlignment="1">
      <alignment horizontal="center" vertical="center"/>
    </xf>
    <xf numFmtId="2" fontId="72" fillId="0" borderId="8" xfId="11" applyNumberFormat="1" applyFont="1" applyBorder="1" applyAlignment="1">
      <alignment horizontal="center" vertical="center"/>
    </xf>
    <xf numFmtId="2" fontId="72" fillId="0" borderId="4" xfId="11" applyNumberFormat="1" applyFont="1" applyBorder="1" applyAlignment="1">
      <alignment horizontal="center" vertical="center"/>
    </xf>
    <xf numFmtId="2" fontId="72" fillId="0" borderId="5" xfId="11" applyNumberFormat="1" applyFont="1" applyBorder="1" applyAlignment="1">
      <alignment horizontal="center" vertical="center"/>
    </xf>
    <xf numFmtId="2" fontId="16" fillId="2" borderId="66" xfId="0" applyNumberFormat="1" applyFont="1" applyFill="1" applyBorder="1" applyAlignment="1">
      <alignment horizontal="center" vertical="center"/>
    </xf>
    <xf numFmtId="2" fontId="16" fillId="0" borderId="66" xfId="0" applyNumberFormat="1" applyFont="1" applyBorder="1" applyAlignment="1">
      <alignment horizontal="center" vertical="center"/>
    </xf>
    <xf numFmtId="2" fontId="16" fillId="2" borderId="50" xfId="0" applyNumberFormat="1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0" fillId="0" borderId="8" xfId="0" applyBorder="1"/>
    <xf numFmtId="0" fontId="25" fillId="2" borderId="8" xfId="0" applyFont="1" applyFill="1" applyBorder="1" applyAlignment="1">
      <alignment horizontal="center" vertical="center"/>
    </xf>
    <xf numFmtId="0" fontId="52" fillId="2" borderId="41" xfId="0" applyFont="1" applyFill="1" applyBorder="1" applyAlignment="1">
      <alignment horizontal="center" vertical="center"/>
    </xf>
    <xf numFmtId="2" fontId="0" fillId="0" borderId="58" xfId="0" applyNumberFormat="1" applyBorder="1" applyAlignment="1">
      <alignment horizontal="center" vertical="center"/>
    </xf>
    <xf numFmtId="2" fontId="16" fillId="0" borderId="52" xfId="0" applyNumberFormat="1" applyFont="1" applyBorder="1" applyAlignment="1">
      <alignment horizontal="center" vertical="center"/>
    </xf>
    <xf numFmtId="0" fontId="0" fillId="0" borderId="58" xfId="0" applyBorder="1"/>
  </cellXfs>
  <cellStyles count="16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  <cellStyle name="Normal 2 2_Sarvestan 4 tables .OK" xfId="4" xr:uid="{00000000-0005-0000-0000-000004000000}"/>
    <cellStyle name="Normal 2 3" xfId="5" xr:uid="{00000000-0005-0000-0000-000005000000}"/>
    <cellStyle name="Normal 2_CME 158 ºF" xfId="6" xr:uid="{00000000-0005-0000-0000-000006000000}"/>
    <cellStyle name="Normal 3" xfId="7" xr:uid="{00000000-0005-0000-0000-000007000000}"/>
    <cellStyle name="Normal 4" xfId="8" xr:uid="{00000000-0005-0000-0000-000008000000}"/>
    <cellStyle name="Normal 5" xfId="9" xr:uid="{00000000-0005-0000-0000-000009000000}"/>
    <cellStyle name="Normal 6" xfId="10" xr:uid="{00000000-0005-0000-0000-00000A000000}"/>
    <cellStyle name="Normal_AZ4" xfId="11" xr:uid="{00000000-0005-0000-0000-00000C000000}"/>
    <cellStyle name="Normal_CME 100 ºF" xfId="12" xr:uid="{00000000-0005-0000-0000-00000D000000}"/>
    <cellStyle name="Normal_CME 110 ºF" xfId="13" xr:uid="{00000000-0005-0000-0000-00000E000000}"/>
    <cellStyle name="Normal_DV-Eg, Bg, Z, gas Vis." xfId="14" xr:uid="{00000000-0005-0000-0000-000010000000}"/>
    <cellStyle name="Normal_New Microsoft Excel Worksheet" xfId="15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20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'[22]graph 1'!$F$15:$F$19</c:f>
              <c:numCache>
                <c:formatCode>General</c:formatCode>
                <c:ptCount val="5"/>
                <c:pt idx="0">
                  <c:v>78.783000000000001</c:v>
                </c:pt>
                <c:pt idx="1">
                  <c:v>78.611999999999995</c:v>
                </c:pt>
                <c:pt idx="2">
                  <c:v>78.435000000000002</c:v>
                </c:pt>
                <c:pt idx="3">
                  <c:v>78.268000000000001</c:v>
                </c:pt>
                <c:pt idx="4">
                  <c:v>78.063200815494397</c:v>
                </c:pt>
              </c:numCache>
            </c:numRef>
          </c:xVal>
          <c:yVal>
            <c:numRef>
              <c:f>'[22]graph 1'!$E$15:$E$19</c:f>
              <c:numCache>
                <c:formatCode>General</c:formatCode>
                <c:ptCount val="5"/>
                <c:pt idx="0">
                  <c:v>4603</c:v>
                </c:pt>
                <c:pt idx="1">
                  <c:v>4503</c:v>
                </c:pt>
                <c:pt idx="2">
                  <c:v>4403</c:v>
                </c:pt>
                <c:pt idx="3">
                  <c:v>4303</c:v>
                </c:pt>
                <c:pt idx="4">
                  <c:v>4184.3975535168211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43-4102-BA59-46BF03AF491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'[22]graph 1'!$F$19:$F$23</c:f>
              <c:numCache>
                <c:formatCode>General</c:formatCode>
                <c:ptCount val="5"/>
                <c:pt idx="0">
                  <c:v>78.063200815494397</c:v>
                </c:pt>
                <c:pt idx="1">
                  <c:v>77.576999999999998</c:v>
                </c:pt>
                <c:pt idx="2">
                  <c:v>77.391000000000005</c:v>
                </c:pt>
                <c:pt idx="3">
                  <c:v>77.2</c:v>
                </c:pt>
                <c:pt idx="4">
                  <c:v>76.991</c:v>
                </c:pt>
              </c:numCache>
            </c:numRef>
          </c:xVal>
          <c:yVal>
            <c:numRef>
              <c:f>'[22]graph 1'!$E$19:$E$23</c:f>
              <c:numCache>
                <c:formatCode>General</c:formatCode>
                <c:ptCount val="5"/>
                <c:pt idx="0">
                  <c:v>4184.3975535168211</c:v>
                </c:pt>
                <c:pt idx="1">
                  <c:v>4093</c:v>
                </c:pt>
                <c:pt idx="2">
                  <c:v>4058</c:v>
                </c:pt>
                <c:pt idx="3">
                  <c:v>4021</c:v>
                </c:pt>
                <c:pt idx="4">
                  <c:v>3983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43-4102-BA59-46BF03AF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92912"/>
        <c:axId val="248738352"/>
      </c:scatterChart>
      <c:valAx>
        <c:axId val="12929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fa-IR"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Pump Reading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738352"/>
        <c:crosses val="autoZero"/>
        <c:crossBetween val="midCat"/>
      </c:valAx>
      <c:valAx>
        <c:axId val="248738352"/>
        <c:scaling>
          <c:orientation val="minMax"/>
          <c:min val="1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fa-IR"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 (Psia)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292912"/>
        <c:crosses val="autoZero"/>
        <c:crossBetween val="midCat"/>
        <c:majorUnit val="25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066" r="0.7500000000000106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21-4342-9904-211754010858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721-4342-9904-21175401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200"/>
        <c:axId val="248545328"/>
      </c:scatterChart>
      <c:valAx>
        <c:axId val="12928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lang="fa-IR"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Pump Reading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545328"/>
        <c:crosses val="autoZero"/>
        <c:crossBetween val="midCat"/>
      </c:valAx>
      <c:valAx>
        <c:axId val="248545328"/>
        <c:scaling>
          <c:orientation val="minMax"/>
          <c:min val="1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fa-IR"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 (Psia)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289200"/>
        <c:crosses val="autoZero"/>
        <c:crossBetween val="midCat"/>
        <c:majorUnit val="25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066" r="0.7500000000000106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233-4511-A7AC-2A721DE8EC21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7233-4511-A7AC-2A721DE8E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05360"/>
        <c:axId val="315205920"/>
      </c:scatterChart>
      <c:valAx>
        <c:axId val="3152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lang="fa-IR"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Pump Reading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205920"/>
        <c:crosses val="autoZero"/>
        <c:crossBetween val="midCat"/>
      </c:valAx>
      <c:valAx>
        <c:axId val="315205920"/>
        <c:scaling>
          <c:orientation val="minMax"/>
          <c:min val="1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fa-IR"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 (Psia)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fa-IR"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205360"/>
        <c:crosses val="autoZero"/>
        <c:crossBetween val="midCat"/>
        <c:majorUnit val="25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066" r="0.75000000000001066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6.png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28575</xdr:rowOff>
    </xdr:from>
    <xdr:to>
      <xdr:col>0</xdr:col>
      <xdr:colOff>714375</xdr:colOff>
      <xdr:row>2</xdr:row>
      <xdr:rowOff>200025</xdr:rowOff>
    </xdr:to>
    <xdr:pic>
      <xdr:nvPicPr>
        <xdr:cNvPr id="5129" name="Picture 2">
          <a:extLst>
            <a:ext uri="{FF2B5EF4-FFF2-40B4-BE49-F238E27FC236}">
              <a16:creationId xmlns:a16="http://schemas.microsoft.com/office/drawing/2014/main" id="{00000000-0008-0000-0000-00000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28575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114300</xdr:colOff>
      <xdr:row>0</xdr:row>
      <xdr:rowOff>47625</xdr:rowOff>
    </xdr:from>
    <xdr:to>
      <xdr:col>7</xdr:col>
      <xdr:colOff>666750</xdr:colOff>
      <xdr:row>2</xdr:row>
      <xdr:rowOff>219075</xdr:rowOff>
    </xdr:to>
    <xdr:pic>
      <xdr:nvPicPr>
        <xdr:cNvPr id="5130" name="Picture 73">
          <a:extLst>
            <a:ext uri="{FF2B5EF4-FFF2-40B4-BE49-F238E27FC236}">
              <a16:creationId xmlns:a16="http://schemas.microsoft.com/office/drawing/2014/main" id="{00000000-0008-0000-0000-00000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53075" y="47625"/>
          <a:ext cx="5524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27</xdr:row>
      <xdr:rowOff>161925</xdr:rowOff>
    </xdr:from>
    <xdr:to>
      <xdr:col>5</xdr:col>
      <xdr:colOff>742950</xdr:colOff>
      <xdr:row>32</xdr:row>
      <xdr:rowOff>19050</xdr:rowOff>
    </xdr:to>
    <xdr:grpSp>
      <xdr:nvGrpSpPr>
        <xdr:cNvPr id="16405" name="Group 1">
          <a:extLst>
            <a:ext uri="{FF2B5EF4-FFF2-40B4-BE49-F238E27FC236}">
              <a16:creationId xmlns:a16="http://schemas.microsoft.com/office/drawing/2014/main" id="{00000000-0008-0000-0900-000015400000}"/>
            </a:ext>
          </a:extLst>
        </xdr:cNvPr>
        <xdr:cNvGrpSpPr>
          <a:grpSpLocks/>
        </xdr:cNvGrpSpPr>
      </xdr:nvGrpSpPr>
      <xdr:grpSpPr bwMode="auto">
        <a:xfrm>
          <a:off x="1484539" y="7869011"/>
          <a:ext cx="3786868" cy="836839"/>
          <a:chOff x="268" y="1126"/>
          <a:chExt cx="324" cy="82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8" y="1126"/>
            <a:ext cx="324" cy="82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0" bIns="27432" anchor="ctr" upright="1"/>
          <a:lstStyle/>
          <a:p>
            <a:pPr algn="l" rtl="0">
              <a:defRPr sz="1000"/>
            </a:pPr>
            <a:r>
              <a:rPr lang="en-US" sz="105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                                          Centipoises @ P&amp; T</a:t>
            </a:r>
          </a:p>
          <a:p>
            <a:pPr algn="l" rtl="0">
              <a:defRPr sz="1000"/>
            </a:pPr>
            <a:r>
              <a:rPr lang="en-US" sz="105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CentiStokes Viscosity = </a:t>
            </a:r>
          </a:p>
          <a:p>
            <a:pPr algn="l" rtl="0">
              <a:defRPr sz="1000"/>
            </a:pPr>
            <a:r>
              <a:rPr lang="en-US" sz="105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                                          Oil Density @ P&amp; T</a:t>
            </a:r>
          </a:p>
        </xdr:txBody>
      </xdr:sp>
      <xdr:sp macro="" textlink="">
        <xdr:nvSpPr>
          <xdr:cNvPr id="16409" name="Line 3">
            <a:extLst>
              <a:ext uri="{FF2B5EF4-FFF2-40B4-BE49-F238E27FC236}">
                <a16:creationId xmlns:a16="http://schemas.microsoft.com/office/drawing/2014/main" id="{00000000-0008-0000-0900-000019400000}"/>
              </a:ext>
            </a:extLst>
          </xdr:cNvPr>
          <xdr:cNvSpPr>
            <a:spLocks noChangeShapeType="1"/>
          </xdr:cNvSpPr>
        </xdr:nvSpPr>
        <xdr:spPr bwMode="auto">
          <a:xfrm>
            <a:off x="384" y="1168"/>
            <a:ext cx="13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95250</xdr:colOff>
      <xdr:row>0</xdr:row>
      <xdr:rowOff>38100</xdr:rowOff>
    </xdr:from>
    <xdr:to>
      <xdr:col>0</xdr:col>
      <xdr:colOff>723900</xdr:colOff>
      <xdr:row>2</xdr:row>
      <xdr:rowOff>209550</xdr:rowOff>
    </xdr:to>
    <xdr:pic>
      <xdr:nvPicPr>
        <xdr:cNvPr id="16406" name="Picture 2">
          <a:extLst>
            <a:ext uri="{FF2B5EF4-FFF2-40B4-BE49-F238E27FC236}">
              <a16:creationId xmlns:a16="http://schemas.microsoft.com/office/drawing/2014/main" id="{00000000-0008-0000-0900-000016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0</xdr:row>
      <xdr:rowOff>57150</xdr:rowOff>
    </xdr:from>
    <xdr:to>
      <xdr:col>6</xdr:col>
      <xdr:colOff>714375</xdr:colOff>
      <xdr:row>2</xdr:row>
      <xdr:rowOff>238125</xdr:rowOff>
    </xdr:to>
    <xdr:pic>
      <xdr:nvPicPr>
        <xdr:cNvPr id="16407" name="Picture 73">
          <a:extLst>
            <a:ext uri="{FF2B5EF4-FFF2-40B4-BE49-F238E27FC236}">
              <a16:creationId xmlns:a16="http://schemas.microsoft.com/office/drawing/2014/main" id="{00000000-0008-0000-0900-000017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5534025" y="57150"/>
          <a:ext cx="6096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24</xdr:row>
      <xdr:rowOff>161925</xdr:rowOff>
    </xdr:from>
    <xdr:to>
      <xdr:col>5</xdr:col>
      <xdr:colOff>742950</xdr:colOff>
      <xdr:row>29</xdr:row>
      <xdr:rowOff>19050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>
          <a:grpSpLocks/>
        </xdr:cNvGrpSpPr>
      </xdr:nvGrpSpPr>
      <xdr:grpSpPr bwMode="auto">
        <a:xfrm>
          <a:off x="1484539" y="6921954"/>
          <a:ext cx="3786868" cy="836839"/>
          <a:chOff x="268" y="1126"/>
          <a:chExt cx="324" cy="82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8" y="1126"/>
            <a:ext cx="324" cy="82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36576" tIns="27432" rIns="0" bIns="27432" anchor="ctr" upright="1"/>
          <a:lstStyle/>
          <a:p>
            <a:pPr algn="l" rtl="0">
              <a:defRPr sz="1000"/>
            </a:pPr>
            <a:r>
              <a:rPr lang="en-US" sz="105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                                          Centipoises @ P&amp; T</a:t>
            </a:r>
          </a:p>
          <a:p>
            <a:pPr algn="l" rtl="0">
              <a:defRPr sz="1000"/>
            </a:pPr>
            <a:r>
              <a:rPr lang="en-US" sz="105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CentiStokes Viscosity = </a:t>
            </a:r>
          </a:p>
          <a:p>
            <a:pPr algn="l" rtl="0">
              <a:defRPr sz="1000"/>
            </a:pPr>
            <a:r>
              <a:rPr lang="en-US" sz="105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                                          Oil Density @ P&amp; T</a:t>
            </a:r>
          </a:p>
        </xdr:txBody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389" y="1165"/>
            <a:ext cx="13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95250</xdr:colOff>
      <xdr:row>0</xdr:row>
      <xdr:rowOff>38100</xdr:rowOff>
    </xdr:from>
    <xdr:to>
      <xdr:col>0</xdr:col>
      <xdr:colOff>723900</xdr:colOff>
      <xdr:row>2</xdr:row>
      <xdr:rowOff>209550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104775</xdr:colOff>
      <xdr:row>0</xdr:row>
      <xdr:rowOff>57150</xdr:rowOff>
    </xdr:from>
    <xdr:to>
      <xdr:col>6</xdr:col>
      <xdr:colOff>714375</xdr:colOff>
      <xdr:row>2</xdr:row>
      <xdr:rowOff>238125</xdr:rowOff>
    </xdr:to>
    <xdr:pic>
      <xdr:nvPicPr>
        <xdr:cNvPr id="6" name="Picture 73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5534025" y="57150"/>
          <a:ext cx="6096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28575</xdr:rowOff>
    </xdr:from>
    <xdr:to>
      <xdr:col>0</xdr:col>
      <xdr:colOff>733425</xdr:colOff>
      <xdr:row>2</xdr:row>
      <xdr:rowOff>190500</xdr:rowOff>
    </xdr:to>
    <xdr:pic>
      <xdr:nvPicPr>
        <xdr:cNvPr id="17417" name="Picture 2">
          <a:extLst>
            <a:ext uri="{FF2B5EF4-FFF2-40B4-BE49-F238E27FC236}">
              <a16:creationId xmlns:a16="http://schemas.microsoft.com/office/drawing/2014/main" id="{00000000-0008-0000-0B00-000009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28575"/>
          <a:ext cx="628650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85725</xdr:colOff>
      <xdr:row>0</xdr:row>
      <xdr:rowOff>38100</xdr:rowOff>
    </xdr:from>
    <xdr:to>
      <xdr:col>7</xdr:col>
      <xdr:colOff>695325</xdr:colOff>
      <xdr:row>2</xdr:row>
      <xdr:rowOff>209550</xdr:rowOff>
    </xdr:to>
    <xdr:pic>
      <xdr:nvPicPr>
        <xdr:cNvPr id="17418" name="Picture 73">
          <a:extLst>
            <a:ext uri="{FF2B5EF4-FFF2-40B4-BE49-F238E27FC236}">
              <a16:creationId xmlns:a16="http://schemas.microsoft.com/office/drawing/2014/main" id="{00000000-0008-0000-0B00-00000A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5753100" y="38100"/>
          <a:ext cx="60960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38100</xdr:rowOff>
    </xdr:from>
    <xdr:to>
      <xdr:col>0</xdr:col>
      <xdr:colOff>723900</xdr:colOff>
      <xdr:row>2</xdr:row>
      <xdr:rowOff>209550</xdr:rowOff>
    </xdr:to>
    <xdr:pic>
      <xdr:nvPicPr>
        <xdr:cNvPr id="22537" name="Picture 1">
          <a:extLst>
            <a:ext uri="{FF2B5EF4-FFF2-40B4-BE49-F238E27FC236}">
              <a16:creationId xmlns:a16="http://schemas.microsoft.com/office/drawing/2014/main" id="{00000000-0008-0000-0C00-000009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114300</xdr:colOff>
      <xdr:row>0</xdr:row>
      <xdr:rowOff>38100</xdr:rowOff>
    </xdr:from>
    <xdr:to>
      <xdr:col>7</xdr:col>
      <xdr:colOff>723900</xdr:colOff>
      <xdr:row>2</xdr:row>
      <xdr:rowOff>219075</xdr:rowOff>
    </xdr:to>
    <xdr:pic>
      <xdr:nvPicPr>
        <xdr:cNvPr id="22538" name="Picture 73">
          <a:extLst>
            <a:ext uri="{FF2B5EF4-FFF2-40B4-BE49-F238E27FC236}">
              <a16:creationId xmlns:a16="http://schemas.microsoft.com/office/drawing/2014/main" id="{00000000-0008-0000-0C00-00000A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5981700" y="38100"/>
          <a:ext cx="6096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38100</xdr:rowOff>
    </xdr:from>
    <xdr:to>
      <xdr:col>0</xdr:col>
      <xdr:colOff>723900</xdr:colOff>
      <xdr:row>2</xdr:row>
      <xdr:rowOff>209550</xdr:rowOff>
    </xdr:to>
    <xdr:pic>
      <xdr:nvPicPr>
        <xdr:cNvPr id="23561" name="Picture 1">
          <a:extLst>
            <a:ext uri="{FF2B5EF4-FFF2-40B4-BE49-F238E27FC236}">
              <a16:creationId xmlns:a16="http://schemas.microsoft.com/office/drawing/2014/main" id="{00000000-0008-0000-0D00-000009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114300</xdr:colOff>
      <xdr:row>0</xdr:row>
      <xdr:rowOff>47625</xdr:rowOff>
    </xdr:from>
    <xdr:to>
      <xdr:col>7</xdr:col>
      <xdr:colOff>723900</xdr:colOff>
      <xdr:row>2</xdr:row>
      <xdr:rowOff>228600</xdr:rowOff>
    </xdr:to>
    <xdr:pic>
      <xdr:nvPicPr>
        <xdr:cNvPr id="23562" name="Picture 73">
          <a:extLst>
            <a:ext uri="{FF2B5EF4-FFF2-40B4-BE49-F238E27FC236}">
              <a16:creationId xmlns:a16="http://schemas.microsoft.com/office/drawing/2014/main" id="{00000000-0008-0000-0D00-00000A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5981700" y="47625"/>
          <a:ext cx="6096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38100</xdr:rowOff>
    </xdr:from>
    <xdr:to>
      <xdr:col>0</xdr:col>
      <xdr:colOff>723900</xdr:colOff>
      <xdr:row>2</xdr:row>
      <xdr:rowOff>209550</xdr:rowOff>
    </xdr:to>
    <xdr:pic>
      <xdr:nvPicPr>
        <xdr:cNvPr id="25609" name="Picture 1">
          <a:extLst>
            <a:ext uri="{FF2B5EF4-FFF2-40B4-BE49-F238E27FC236}">
              <a16:creationId xmlns:a16="http://schemas.microsoft.com/office/drawing/2014/main" id="{00000000-0008-0000-0E00-000009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714375</xdr:colOff>
      <xdr:row>2</xdr:row>
      <xdr:rowOff>219075</xdr:rowOff>
    </xdr:to>
    <xdr:pic>
      <xdr:nvPicPr>
        <xdr:cNvPr id="25610" name="Picture 73">
          <a:extLst>
            <a:ext uri="{FF2B5EF4-FFF2-40B4-BE49-F238E27FC236}">
              <a16:creationId xmlns:a16="http://schemas.microsoft.com/office/drawing/2014/main" id="{00000000-0008-0000-0E00-00000A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5972175" y="38100"/>
          <a:ext cx="6096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38100</xdr:rowOff>
    </xdr:from>
    <xdr:to>
      <xdr:col>0</xdr:col>
      <xdr:colOff>723900</xdr:colOff>
      <xdr:row>2</xdr:row>
      <xdr:rowOff>209550</xdr:rowOff>
    </xdr:to>
    <xdr:pic>
      <xdr:nvPicPr>
        <xdr:cNvPr id="24585" name="Picture 1">
          <a:extLst>
            <a:ext uri="{FF2B5EF4-FFF2-40B4-BE49-F238E27FC236}">
              <a16:creationId xmlns:a16="http://schemas.microsoft.com/office/drawing/2014/main" id="{00000000-0008-0000-0F00-0000096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114300</xdr:colOff>
      <xdr:row>0</xdr:row>
      <xdr:rowOff>19050</xdr:rowOff>
    </xdr:from>
    <xdr:to>
      <xdr:col>7</xdr:col>
      <xdr:colOff>723900</xdr:colOff>
      <xdr:row>2</xdr:row>
      <xdr:rowOff>200025</xdr:rowOff>
    </xdr:to>
    <xdr:pic>
      <xdr:nvPicPr>
        <xdr:cNvPr id="24586" name="Picture 73">
          <a:extLst>
            <a:ext uri="{FF2B5EF4-FFF2-40B4-BE49-F238E27FC236}">
              <a16:creationId xmlns:a16="http://schemas.microsoft.com/office/drawing/2014/main" id="{00000000-0008-0000-0F00-00000A6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5981700" y="19050"/>
          <a:ext cx="609600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723900</xdr:colOff>
      <xdr:row>2</xdr:row>
      <xdr:rowOff>200025</xdr:rowOff>
    </xdr:to>
    <xdr:pic>
      <xdr:nvPicPr>
        <xdr:cNvPr id="6153" name="Picture 2">
          <a:extLst>
            <a:ext uri="{FF2B5EF4-FFF2-40B4-BE49-F238E27FC236}">
              <a16:creationId xmlns:a16="http://schemas.microsoft.com/office/drawing/2014/main" id="{00000000-0008-0000-0100-00000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28575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152400</xdr:colOff>
      <xdr:row>0</xdr:row>
      <xdr:rowOff>66675</xdr:rowOff>
    </xdr:from>
    <xdr:to>
      <xdr:col>7</xdr:col>
      <xdr:colOff>676275</xdr:colOff>
      <xdr:row>2</xdr:row>
      <xdr:rowOff>200025</xdr:rowOff>
    </xdr:to>
    <xdr:pic>
      <xdr:nvPicPr>
        <xdr:cNvPr id="6154" name="Picture 73">
          <a:extLst>
            <a:ext uri="{FF2B5EF4-FFF2-40B4-BE49-F238E27FC236}">
              <a16:creationId xmlns:a16="http://schemas.microsoft.com/office/drawing/2014/main" id="{00000000-0008-0000-0100-00000A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610225" y="66675"/>
          <a:ext cx="52387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0</xdr:col>
      <xdr:colOff>723900</xdr:colOff>
      <xdr:row>2</xdr:row>
      <xdr:rowOff>219075</xdr:rowOff>
    </xdr:to>
    <xdr:pic>
      <xdr:nvPicPr>
        <xdr:cNvPr id="7177" name="Picture 2">
          <a:extLst>
            <a:ext uri="{FF2B5EF4-FFF2-40B4-BE49-F238E27FC236}">
              <a16:creationId xmlns:a16="http://schemas.microsoft.com/office/drawing/2014/main" id="{00000000-0008-0000-0200-000009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47625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142875</xdr:colOff>
      <xdr:row>0</xdr:row>
      <xdr:rowOff>38100</xdr:rowOff>
    </xdr:from>
    <xdr:to>
      <xdr:col>6</xdr:col>
      <xdr:colOff>676275</xdr:colOff>
      <xdr:row>2</xdr:row>
      <xdr:rowOff>180975</xdr:rowOff>
    </xdr:to>
    <xdr:pic>
      <xdr:nvPicPr>
        <xdr:cNvPr id="7178" name="Picture 73">
          <a:extLst>
            <a:ext uri="{FF2B5EF4-FFF2-40B4-BE49-F238E27FC236}">
              <a16:creationId xmlns:a16="http://schemas.microsoft.com/office/drawing/2014/main" id="{00000000-0008-0000-0200-00000A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34100" y="38100"/>
          <a:ext cx="5334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0</xdr:col>
      <xdr:colOff>733425</xdr:colOff>
      <xdr:row>2</xdr:row>
      <xdr:rowOff>209550</xdr:rowOff>
    </xdr:to>
    <xdr:pic>
      <xdr:nvPicPr>
        <xdr:cNvPr id="8201" name="Picture 2">
          <a:extLst>
            <a:ext uri="{FF2B5EF4-FFF2-40B4-BE49-F238E27FC236}">
              <a16:creationId xmlns:a16="http://schemas.microsoft.com/office/drawing/2014/main" id="{00000000-0008-0000-0300-00000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133350</xdr:colOff>
      <xdr:row>0</xdr:row>
      <xdr:rowOff>57150</xdr:rowOff>
    </xdr:from>
    <xdr:to>
      <xdr:col>7</xdr:col>
      <xdr:colOff>647700</xdr:colOff>
      <xdr:row>2</xdr:row>
      <xdr:rowOff>180975</xdr:rowOff>
    </xdr:to>
    <xdr:pic>
      <xdr:nvPicPr>
        <xdr:cNvPr id="8202" name="Picture 73">
          <a:extLst>
            <a:ext uri="{FF2B5EF4-FFF2-40B4-BE49-F238E27FC236}">
              <a16:creationId xmlns:a16="http://schemas.microsoft.com/office/drawing/2014/main" id="{00000000-0008-0000-03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29325" y="57150"/>
          <a:ext cx="5143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2</xdr:col>
      <xdr:colOff>0</xdr:colOff>
      <xdr:row>19</xdr:row>
      <xdr:rowOff>0</xdr:rowOff>
    </xdr:to>
    <xdr:graphicFrame macro="">
      <xdr:nvGraphicFramePr>
        <xdr:cNvPr id="9237" name="Chart 29">
          <a:extLst>
            <a:ext uri="{FF2B5EF4-FFF2-40B4-BE49-F238E27FC236}">
              <a16:creationId xmlns:a16="http://schemas.microsoft.com/office/drawing/2014/main" id="{00000000-0008-0000-0400-00001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7</xdr:col>
      <xdr:colOff>0</xdr:colOff>
      <xdr:row>17</xdr:row>
      <xdr:rowOff>0</xdr:rowOff>
    </xdr:to>
    <xdr:graphicFrame macro="">
      <xdr:nvGraphicFramePr>
        <xdr:cNvPr id="9238" name="Chart 64">
          <a:extLst>
            <a:ext uri="{FF2B5EF4-FFF2-40B4-BE49-F238E27FC236}">
              <a16:creationId xmlns:a16="http://schemas.microsoft.com/office/drawing/2014/main" id="{00000000-0008-0000-0400-00001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7</xdr:col>
      <xdr:colOff>0</xdr:colOff>
      <xdr:row>17</xdr:row>
      <xdr:rowOff>0</xdr:rowOff>
    </xdr:to>
    <xdr:graphicFrame macro="">
      <xdr:nvGraphicFramePr>
        <xdr:cNvPr id="9239" name="Chart 65">
          <a:extLst>
            <a:ext uri="{FF2B5EF4-FFF2-40B4-BE49-F238E27FC236}">
              <a16:creationId xmlns:a16="http://schemas.microsoft.com/office/drawing/2014/main" id="{00000000-0008-0000-0400-00001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104775</xdr:colOff>
      <xdr:row>0</xdr:row>
      <xdr:rowOff>47625</xdr:rowOff>
    </xdr:from>
    <xdr:to>
      <xdr:col>0</xdr:col>
      <xdr:colOff>733425</xdr:colOff>
      <xdr:row>2</xdr:row>
      <xdr:rowOff>219075</xdr:rowOff>
    </xdr:to>
    <xdr:pic>
      <xdr:nvPicPr>
        <xdr:cNvPr id="9240" name="Picture 2">
          <a:extLst>
            <a:ext uri="{FF2B5EF4-FFF2-40B4-BE49-F238E27FC236}">
              <a16:creationId xmlns:a16="http://schemas.microsoft.com/office/drawing/2014/main" id="{00000000-0008-0000-0400-000018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47625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161925</xdr:colOff>
      <xdr:row>0</xdr:row>
      <xdr:rowOff>95250</xdr:rowOff>
    </xdr:from>
    <xdr:to>
      <xdr:col>7</xdr:col>
      <xdr:colOff>666750</xdr:colOff>
      <xdr:row>2</xdr:row>
      <xdr:rowOff>200025</xdr:rowOff>
    </xdr:to>
    <xdr:pic>
      <xdr:nvPicPr>
        <xdr:cNvPr id="9241" name="Picture 73">
          <a:extLst>
            <a:ext uri="{FF2B5EF4-FFF2-40B4-BE49-F238E27FC236}">
              <a16:creationId xmlns:a16="http://schemas.microsoft.com/office/drawing/2014/main" id="{00000000-0008-0000-0400-000019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438900" y="95250"/>
          <a:ext cx="5048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38100</xdr:rowOff>
    </xdr:from>
    <xdr:to>
      <xdr:col>0</xdr:col>
      <xdr:colOff>723900</xdr:colOff>
      <xdr:row>2</xdr:row>
      <xdr:rowOff>209550</xdr:rowOff>
    </xdr:to>
    <xdr:pic>
      <xdr:nvPicPr>
        <xdr:cNvPr id="1037" name="Picture 2">
          <a:extLst>
            <a:ext uri="{FF2B5EF4-FFF2-40B4-BE49-F238E27FC236}">
              <a16:creationId xmlns:a16="http://schemas.microsoft.com/office/drawing/2014/main" id="{00000000-0008-0000-05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152400</xdr:colOff>
      <xdr:row>0</xdr:row>
      <xdr:rowOff>47625</xdr:rowOff>
    </xdr:from>
    <xdr:to>
      <xdr:col>8</xdr:col>
      <xdr:colOff>676275</xdr:colOff>
      <xdr:row>2</xdr:row>
      <xdr:rowOff>180975</xdr:rowOff>
    </xdr:to>
    <xdr:pic>
      <xdr:nvPicPr>
        <xdr:cNvPr id="1038" name="Picture 73">
          <a:extLst>
            <a:ext uri="{FF2B5EF4-FFF2-40B4-BE49-F238E27FC236}">
              <a16:creationId xmlns:a16="http://schemas.microsoft.com/office/drawing/2014/main" id="{00000000-0008-0000-05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15125" y="47625"/>
          <a:ext cx="52387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5</xdr:row>
          <xdr:rowOff>85725</xdr:rowOff>
        </xdr:from>
        <xdr:to>
          <xdr:col>0</xdr:col>
          <xdr:colOff>628650</xdr:colOff>
          <xdr:row>5</xdr:row>
          <xdr:rowOff>180975</xdr:rowOff>
        </xdr:to>
        <xdr:grpSp>
          <xdr:nvGrpSpPr>
            <xdr:cNvPr id="1025" name="Group 1">
              <a:extLs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42875" y="1337582"/>
              <a:ext cx="485775" cy="95250"/>
              <a:chOff x="56" y="1343"/>
              <a:chExt cx="485" cy="69"/>
            </a:xfrm>
          </xdr:grpSpPr>
          <xdr:sp macro="" textlink="">
            <xdr:nvSpPr>
              <xdr:cNvPr id="1026" name="Object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500-000002040000}"/>
                  </a:ext>
                </a:extLst>
              </xdr:cNvPr>
              <xdr:cNvSpPr/>
            </xdr:nvSpPr>
            <xdr:spPr bwMode="auto">
              <a:xfrm>
                <a:off x="359" y="1343"/>
                <a:ext cx="182" cy="69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027" name="Object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500-000003040000}"/>
                  </a:ext>
                </a:extLst>
              </xdr:cNvPr>
              <xdr:cNvSpPr/>
            </xdr:nvSpPr>
            <xdr:spPr bwMode="auto">
              <a:xfrm>
                <a:off x="229" y="1355"/>
                <a:ext cx="111" cy="4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028" name="Object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500-000004040000}"/>
                  </a:ext>
                </a:extLst>
              </xdr:cNvPr>
              <xdr:cNvSpPr/>
            </xdr:nvSpPr>
            <xdr:spPr bwMode="auto">
              <a:xfrm>
                <a:off x="56" y="1355"/>
                <a:ext cx="157" cy="4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 w="9525">
                <a:solidFill>
                  <a:srgbClr val="FFFFFF" mc:Ignorable="a14" a14:legacySpreadsheetColorIndex="9"/>
                </a:solidFill>
                <a:miter lim="800000"/>
                <a:headEnd/>
                <a:tailEnd/>
              </a:ln>
            </xdr:spPr>
          </xdr:sp>
        </xdr:grp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0</xdr:col>
      <xdr:colOff>733425</xdr:colOff>
      <xdr:row>2</xdr:row>
      <xdr:rowOff>209550</xdr:rowOff>
    </xdr:to>
    <xdr:pic>
      <xdr:nvPicPr>
        <xdr:cNvPr id="13321" name="Picture 1">
          <a:extLst>
            <a:ext uri="{FF2B5EF4-FFF2-40B4-BE49-F238E27FC236}">
              <a16:creationId xmlns:a16="http://schemas.microsoft.com/office/drawing/2014/main" id="{00000000-0008-0000-0600-000009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114300</xdr:colOff>
      <xdr:row>0</xdr:row>
      <xdr:rowOff>47625</xdr:rowOff>
    </xdr:from>
    <xdr:to>
      <xdr:col>8</xdr:col>
      <xdr:colOff>714375</xdr:colOff>
      <xdr:row>2</xdr:row>
      <xdr:rowOff>228600</xdr:rowOff>
    </xdr:to>
    <xdr:pic>
      <xdr:nvPicPr>
        <xdr:cNvPr id="13322" name="Picture 73">
          <a:extLst>
            <a:ext uri="{FF2B5EF4-FFF2-40B4-BE49-F238E27FC236}">
              <a16:creationId xmlns:a16="http://schemas.microsoft.com/office/drawing/2014/main" id="{00000000-0008-0000-0600-00000A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6467475" y="47625"/>
          <a:ext cx="6000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0</xdr:col>
      <xdr:colOff>742950</xdr:colOff>
      <xdr:row>2</xdr:row>
      <xdr:rowOff>209550</xdr:rowOff>
    </xdr:to>
    <xdr:pic>
      <xdr:nvPicPr>
        <xdr:cNvPr id="14345" name="Picture 2">
          <a:extLst>
            <a:ext uri="{FF2B5EF4-FFF2-40B4-BE49-F238E27FC236}">
              <a16:creationId xmlns:a16="http://schemas.microsoft.com/office/drawing/2014/main" id="{00000000-0008-0000-0700-000009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38100"/>
          <a:ext cx="628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104775</xdr:colOff>
      <xdr:row>0</xdr:row>
      <xdr:rowOff>47625</xdr:rowOff>
    </xdr:from>
    <xdr:to>
      <xdr:col>8</xdr:col>
      <xdr:colOff>704850</xdr:colOff>
      <xdr:row>2</xdr:row>
      <xdr:rowOff>228600</xdr:rowOff>
    </xdr:to>
    <xdr:pic>
      <xdr:nvPicPr>
        <xdr:cNvPr id="14346" name="Picture 73">
          <a:extLst>
            <a:ext uri="{FF2B5EF4-FFF2-40B4-BE49-F238E27FC236}">
              <a16:creationId xmlns:a16="http://schemas.microsoft.com/office/drawing/2014/main" id="{00000000-0008-0000-0700-00000A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6677025" y="47625"/>
          <a:ext cx="6000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0</xdr:col>
      <xdr:colOff>704850</xdr:colOff>
      <xdr:row>2</xdr:row>
      <xdr:rowOff>209550</xdr:rowOff>
    </xdr:to>
    <xdr:pic>
      <xdr:nvPicPr>
        <xdr:cNvPr id="15369" name="Picture 2">
          <a:extLst>
            <a:ext uri="{FF2B5EF4-FFF2-40B4-BE49-F238E27FC236}">
              <a16:creationId xmlns:a16="http://schemas.microsoft.com/office/drawing/2014/main" id="{00000000-0008-0000-0800-000009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47625"/>
          <a:ext cx="61912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47625</xdr:colOff>
      <xdr:row>0</xdr:row>
      <xdr:rowOff>38100</xdr:rowOff>
    </xdr:from>
    <xdr:to>
      <xdr:col>8</xdr:col>
      <xdr:colOff>647700</xdr:colOff>
      <xdr:row>2</xdr:row>
      <xdr:rowOff>209550</xdr:rowOff>
    </xdr:to>
    <xdr:pic>
      <xdr:nvPicPr>
        <xdr:cNvPr id="15370" name="Picture 73">
          <a:extLst>
            <a:ext uri="{FF2B5EF4-FFF2-40B4-BE49-F238E27FC236}">
              <a16:creationId xmlns:a16="http://schemas.microsoft.com/office/drawing/2014/main" id="{00000000-0008-0000-0800-00000A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b="7310"/>
        <a:stretch>
          <a:fillRect/>
        </a:stretch>
      </xdr:blipFill>
      <xdr:spPr bwMode="auto">
        <a:xfrm>
          <a:off x="6477000" y="38100"/>
          <a:ext cx="6000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t03\my%20documents\DEHLORAN\Z-MW-AZ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78\E\Users\PVT-Lab\Khordad-81\Pvt&#1711;&#1586;&#1575;&#1585;&#1588;%20&#1607;&#1575;&#1610;\Az4%204084.5-4090.5\Az4-%20tabl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ansoori.FAH%2357,4776-5000m\AHVAZ365%20(%20bangestan%20).FAH.CCE%20(29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VT-Lab\Khordad-81\PVT-Reports\renormalization+H.V.+%20well%20comp\&#1583;&#1585;&#1610;&#1575;&#1610;&#1610;%20&#1583;&#1575;&#1604;&#1575;&#1606;%20&#1601;&#1608;&#1602;&#1575;&#1606;&#161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s\PVT-Lab\Khordad-81\PVT-Reports\renormalization+H.V.+%20well%20comp\&#1583;&#1585;&#1610;&#1575;&#1610;&#1610;%20&#1583;&#1575;&#1604;&#1575;&#1606;%20&#1601;&#1608;&#1602;&#1575;&#1606;&#161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vt02\MY%20Share\Tabnak3%2364%2364-tes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liMousavi\samd-32-onAAI-PC\EXCEL\TESTS_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78\E\Users\PVT-Lab\Khordad-81\Pvt&#1711;&#1586;&#1575;&#1585;&#1588;%20&#1607;&#1575;&#1610;\SOROOS~3\sorooshtables56c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vt\Oil\Current\1384\AHWAZ%20project%20%23%2045480409\Ahwaz%20250\Full\Ahwaz%20250%20%20report\Ahwaz%20250tab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AliMousavi\AliMousavi\Excels\EOS-Swelling-82-8-28-AZ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EXP1\Apsexp2_Pro2\Pvt\Gas\Current\1384\zelaee-6\&#1583;&#1585;&#1610;&#1575;&#1610;&#1610;%20&#1583;&#1575;&#1604;&#1575;&#1606;%20&#1601;&#1608;&#1602;&#1575;&#1606;&#16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exp1\Apsexp2_Pro2\Tabnak\Tabnak5%2364%2364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amd-32\EXCEL\EXCEL\EOS-Swelling-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SEXP1\Apsexp2_Pro2\Pvt\Gas\Current\1384\Tabnak%20%23%2021\Tabnak%20%23%2021\Tabnak%20%23%2021new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oopal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bnak\Tabnak5%2364%236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vt\Oil\Current\REPORTED,OK\AHWAZ%20-365,SAR-G,4000,(352)\Ahwaz%20365%20%20tabl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vt\Oil\Current\REPORTED,OK\AHWAZ%20-365,SAR-G,4000,(352)\Ahwaz%20365%20%20tabl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bnak\Tabnak5%2364%236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abnak\Tabnak5%2364%236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vt\Oil\Current\1387\Ahwaz%20Asmari\Ahwaz%20377\Ahwaz%20377,%20Full%20PVT%20Report\Ahwaz%20377%20tabl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vt\Oil\Current\1387\Ahwaz%20Asmari\Ahwaz%20377\Ahwaz%20377,%20Full%20PVT%20Report\Ahwaz%20377%20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b "/>
      <sheetName val="Sep (1)"/>
      <sheetName val="Sep (2)"/>
      <sheetName val=" Oil VIS. (252)"/>
      <sheetName val="READING "/>
      <sheetName val="Z factor"/>
      <sheetName val="Mw(4)."/>
      <sheetName val="Co"/>
      <sheetName val="Heating Value"/>
      <sheetName val="renormalization"/>
      <sheetName val="RECOMBINE"/>
      <sheetName val="گراف 106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جلد 1"/>
      <sheetName val="جلد 2"/>
      <sheetName val="Cover (1)"/>
      <sheetName val="cover(2)"/>
      <sheetName val="INDEX"/>
      <sheetName val="فهرست"/>
      <sheetName val="SUMM."/>
      <sheetName val="خلاصه"/>
      <sheetName val="Sampling F"/>
      <sheetName val="Sampling E"/>
      <sheetName val="CME F"/>
      <sheetName val="CME"/>
      <sheetName val="DV1 F"/>
      <sheetName val="DV1"/>
      <sheetName val="DV2 F"/>
      <sheetName val="DV2"/>
      <sheetName val="Comp. Sep.F"/>
      <sheetName val="Comp. Sep.E"/>
      <sheetName val="انجام شده "/>
      <sheetName val="W.S.- Comp.F."/>
      <sheetName val="W.S.- Comp.E."/>
      <sheetName val="Sep TestF."/>
      <sheetName val="Sep TestE."/>
      <sheetName val="SEP COMP  F"/>
      <sheetName val="SEP COMP E"/>
      <sheetName val="Vis TABLE F"/>
      <sheetName val="Vis TABLE E"/>
      <sheetName val="سارا"/>
      <sheetName val="SARA"/>
      <sheetName val="T.B.P.F"/>
      <sheetName val="T.B.P.E"/>
      <sheetName val="CRUDE F"/>
      <sheetName val="CRUDE E"/>
      <sheetName val="آب سازند"/>
      <sheetName val="Formation water"/>
      <sheetName val="‏F, R FT)"/>
      <sheetName val="E,RFT"/>
      <sheetName val="هزينه"/>
      <sheetName val="گراف 106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23">
          <cell r="C23">
            <v>2.2208999999999999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data"/>
      <sheetName val="Mansoori.FAH#57,4776-5000m "/>
      <sheetName val="CVD"/>
      <sheetName val="Design"/>
      <sheetName val="Mansoori.FAH#57,4776-5000m  (2)"/>
    </sheetNames>
    <sheetDataSet>
      <sheetData sheetId="0" refreshError="1"/>
      <sheetData sheetId="1" refreshError="1"/>
      <sheetData sheetId="2" refreshError="1">
        <row r="6">
          <cell r="A6">
            <v>1.361</v>
          </cell>
        </row>
        <row r="7">
          <cell r="A7">
            <v>7.9130000000000003</v>
          </cell>
        </row>
        <row r="8">
          <cell r="A8">
            <v>2.5739999999999998</v>
          </cell>
        </row>
        <row r="11">
          <cell r="A11">
            <v>4.415</v>
          </cell>
        </row>
        <row r="12">
          <cell r="A12">
            <v>2.56</v>
          </cell>
        </row>
      </sheetData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ا يعات استحصالي تجمعي"/>
      <sheetName val="اجزا حجم ثابت"/>
      <sheetName val="مايعات استحصالي"/>
      <sheetName val="منحني مايعات cvd"/>
      <sheetName val="منحني درصد حجم گاز"/>
      <sheetName val="ضريب تراكم پذيري"/>
      <sheetName val="وزن مخصوص گازتوليدي"/>
      <sheetName val="منحني مايعات CCE"/>
      <sheetName val="شيرازه"/>
      <sheetName val="منحني PV"/>
      <sheetName val="گروه"/>
      <sheetName val="تجزيه گاز آزمايشگاهي"/>
      <sheetName val="تجزيه مايع آز"/>
      <sheetName val="آناليز گاز سر چاهي"/>
      <sheetName val="حجم ثابت"/>
      <sheetName val="حجم ثابت 5"/>
      <sheetName val="حجم ثابت 4"/>
      <sheetName val="حجم ثابت 3"/>
      <sheetName val="حجم ثابت 2"/>
      <sheetName val="حجم ثابت 1"/>
      <sheetName val="ضم2"/>
      <sheetName val="ضم1"/>
      <sheetName val="جرم ثابت"/>
      <sheetName val="تركيب مجدد"/>
      <sheetName val="آناليز چاه"/>
      <sheetName val="آناليز مايع"/>
      <sheetName val="گاز تفكيك كننده"/>
      <sheetName val="مايع تفكيك كننده"/>
      <sheetName val="اطلاعات نمونه گيري"/>
      <sheetName val="هزينه"/>
      <sheetName val="فهرست"/>
      <sheetName val="جلد"/>
      <sheetName val="composition cvd curve"/>
      <sheetName val="cum liq. cont."/>
      <sheetName val="liquid content"/>
      <sheetName val="lig drop CVD curve"/>
      <sheetName val="%gas curve"/>
      <sheetName val="Bg curve"/>
      <sheetName val="1Bg curve"/>
      <sheetName val="group"/>
      <sheetName val="Sheet15"/>
      <sheetName val="app2"/>
      <sheetName val="app 1"/>
      <sheetName val="contents"/>
      <sheetName val="Calculation of cvd"/>
      <sheetName val="Calculation of CCE"/>
      <sheetName val="liq drop curve"/>
      <sheetName val="PV Curve"/>
      <sheetName val="analysis of sep gas"/>
      <sheetName val="analysis flash gas"/>
      <sheetName val="Atm Analysis liq"/>
      <sheetName val="CVD"/>
      <sheetName val="CVD5"/>
      <sheetName val="CVD4"/>
      <sheetName val="CVD3"/>
      <sheetName val="CVD2"/>
      <sheetName val="CVD1"/>
      <sheetName val="CCE TABLE"/>
      <sheetName val="Recombin"/>
      <sheetName val="res fluid"/>
      <sheetName val="sep analysis"/>
      <sheetName val="sep Gas"/>
      <sheetName val="sep liq"/>
      <sheetName val="sampling data"/>
      <sheetName val="cover"/>
      <sheetName val="Recombine calc"/>
      <sheetName val="Gen data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ا يعات استحصالي تجمعي"/>
      <sheetName val="اجزا حجم ثابت"/>
      <sheetName val="مايعات استحصالي"/>
      <sheetName val="منحني مايعات cvd"/>
      <sheetName val="منحني درصد حجم گاز"/>
      <sheetName val="ضريب تراكم پذيري"/>
      <sheetName val="وزن مخصوص گازتوليدي"/>
      <sheetName val="منحني مايعات CCE"/>
      <sheetName val="شيرازه"/>
      <sheetName val="منحني PV"/>
      <sheetName val="گروه"/>
      <sheetName val="تجزيه گاز آزمايشگاهي"/>
      <sheetName val="تجزيه مايع آز"/>
      <sheetName val="آناليز گاز سر چاهي"/>
      <sheetName val="حجم ثابت"/>
      <sheetName val="حجم ثابت 5"/>
      <sheetName val="حجم ثابت 4"/>
      <sheetName val="حجم ثابت 3"/>
      <sheetName val="حجم ثابت 2"/>
      <sheetName val="حجم ثابت 1"/>
      <sheetName val="ضم2"/>
      <sheetName val="ضم1"/>
      <sheetName val="جرم ثابت"/>
      <sheetName val="تركيب مجدد"/>
      <sheetName val="آناليز چاه"/>
      <sheetName val="آناليز مايع"/>
      <sheetName val="گاز تفكيك كننده"/>
      <sheetName val="مايع تفكيك كننده"/>
      <sheetName val="اطلاعات نمونه گيري"/>
      <sheetName val="هزينه"/>
      <sheetName val="فهرست"/>
      <sheetName val="جلد"/>
      <sheetName val="composition cvd curve"/>
      <sheetName val="cum liq. cont."/>
      <sheetName val="liquid content"/>
      <sheetName val="lig drop CVD curve"/>
      <sheetName val="%gas curve"/>
      <sheetName val="Bg curve"/>
      <sheetName val="1Bg curve"/>
      <sheetName val="group"/>
      <sheetName val="Sheet15"/>
      <sheetName val="app2"/>
      <sheetName val="app 1"/>
      <sheetName val="contents"/>
      <sheetName val="Calculation of cvd"/>
      <sheetName val="Calculation of CCE"/>
      <sheetName val="liq drop curve"/>
      <sheetName val="PV Curve"/>
      <sheetName val="analysis of sep gas"/>
      <sheetName val="analysis flash gas"/>
      <sheetName val="Atm Analysis liq"/>
      <sheetName val="CVD"/>
      <sheetName val="CVD5"/>
      <sheetName val="CVD4"/>
      <sheetName val="CVD3"/>
      <sheetName val="CVD2"/>
      <sheetName val="CVD1"/>
      <sheetName val="CCE TABLE"/>
      <sheetName val="Recombin"/>
      <sheetName val="res fluid"/>
      <sheetName val="sep analysis"/>
      <sheetName val="sep Gas"/>
      <sheetName val="sep liq"/>
      <sheetName val="sampling data"/>
      <sheetName val="cover"/>
      <sheetName val="Recombine calc"/>
      <sheetName val="Gen data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-DHA"/>
      <sheetName val="ما يعات استحصالي تجمعي"/>
      <sheetName val="مايعات استحصالي"/>
      <sheetName val="منحني مايعات cvd"/>
      <sheetName val="منحني درصد حجم گاز"/>
      <sheetName val="ضريب تراكم پذيري"/>
      <sheetName val="وزن مخصوص گازتوليدي"/>
      <sheetName val="منحني مايعات CCE"/>
      <sheetName val="منحني Bg"/>
      <sheetName val="منحني PV"/>
      <sheetName val="أناليؤ أب "/>
      <sheetName val="شيرازه"/>
      <sheetName val="آنالیز کامل"/>
      <sheetName val="SEMI-comp فارسي"/>
      <sheetName val="حجم ثابت"/>
      <sheetName val="حجم ثابت 5"/>
      <sheetName val="حجم ثابت 4"/>
      <sheetName val="حجم ثابت 3"/>
      <sheetName val="حجم ثابت 2"/>
      <sheetName val="حجم ثابت 1"/>
      <sheetName val="جرم ثابت"/>
      <sheetName val="تركيب مجدد"/>
      <sheetName val="سيال مخزن"/>
      <sheetName val="آناليز تفكيك كننده"/>
      <sheetName val="گاز تفكيك كننده"/>
      <sheetName val="مايع تفكيك كننده"/>
      <sheetName val="اطلاعات نمونه گيري"/>
      <sheetName val="فهرست"/>
      <sheetName val="گروه"/>
      <sheetName val="جلد"/>
      <sheetName val="nemo"/>
      <sheetName val="notes"/>
      <sheetName val="stiff diagram"/>
      <sheetName val="composition cvd curve"/>
      <sheetName val="cum liq. cont."/>
      <sheetName val="liquid content"/>
      <sheetName val="relative density"/>
      <sheetName val="Z factor"/>
      <sheetName val="%MOLE curve"/>
      <sheetName val="lig drop CVD curve"/>
      <sheetName val="Bg curve"/>
      <sheetName val="liq drop curve"/>
      <sheetName val="PV Curve"/>
      <sheetName val="CHECKING CURVE"/>
      <sheetName val="Sheet15"/>
      <sheetName val="Water Analysis"/>
      <sheetName val="Detailed GC"/>
      <sheetName val="SEMI-comp"/>
      <sheetName val="CVD"/>
      <sheetName val="CVD5"/>
      <sheetName val="CVD4"/>
      <sheetName val="CVD3"/>
      <sheetName val="CVD2"/>
      <sheetName val="CVD1"/>
      <sheetName val="CCE TABLE"/>
      <sheetName val="Recombin"/>
      <sheetName val="res fluid"/>
      <sheetName val="sep analysis"/>
      <sheetName val="sep Gas"/>
      <sheetName val="sep liq"/>
      <sheetName val="sampling data"/>
      <sheetName val="contents"/>
      <sheetName val="group"/>
      <sheetName val="cover"/>
      <sheetName val="Mw. &amp; Heating value (2)"/>
      <sheetName val="Water analysis calc."/>
      <sheetName val="Calculation of cvd"/>
      <sheetName val="Calculation of CCE"/>
      <sheetName val="Recombine-calc"/>
      <sheetName val="SEP-GC"/>
      <sheetName val="LAB-GC"/>
      <sheetName val="LIQ-GC"/>
      <sheetName val="Gen data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>
        <row r="14">
          <cell r="B14">
            <v>219</v>
          </cell>
        </row>
        <row r="18">
          <cell r="G18">
            <v>23155.125979403125</v>
          </cell>
        </row>
        <row r="41">
          <cell r="B41">
            <v>89.016874087215513</v>
          </cell>
        </row>
        <row r="44">
          <cell r="B44">
            <v>31.082000000000001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-143"/>
      <sheetName val="PARA"/>
      <sheetName val="Paydar-Garb"/>
      <sheetName val="Paydar-Garb-Flash"/>
      <sheetName val="Paydar-Garb Separator GD"/>
      <sheetName val="Paydar-Garb High Pressure "/>
      <sheetName val="AB-TIMOUR"/>
      <sheetName val="Paydar-Garb Gas and Oil"/>
      <sheetName val="Koushk"/>
      <sheetName val="Azadegan 3"/>
      <sheetName val="Azadegan-3 (continued)"/>
      <sheetName val="AZ3-rec"/>
      <sheetName val="PG-rec"/>
      <sheetName val="Abtimoor-rec"/>
      <sheetName val="Kushk-re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2">
          <cell r="C22">
            <v>100.00000000000001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>
        <row r="22">
          <cell r="F22">
            <v>99.971791047053287</v>
          </cell>
          <cell r="X22">
            <v>0.53079342834435528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SUMM."/>
      <sheetName val="BOTT.DATA"/>
      <sheetName val="CHECK"/>
      <sheetName val="SAMP1 "/>
      <sheetName val="SAMP2 "/>
      <sheetName val="CCE"/>
      <sheetName val="DV1"/>
      <sheetName val="DV2"/>
      <sheetName val="DV COMP."/>
      <sheetName val="SEPARATOR(5) "/>
      <sheetName val="SEPARATOR  (6)"/>
      <sheetName val="SEP COMP. (5)"/>
      <sheetName val="SEP COMP.  (6)"/>
      <sheetName val="COMPOSITION"/>
      <sheetName val="OIL VIS. "/>
      <sheetName val="CRUDE ANALYSIS"/>
      <sheetName val="TBP"/>
      <sheetName val="CRUDE ANALYSIS (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DATA"/>
      <sheetName val="Cover1"/>
      <sheetName val="cover2"/>
      <sheetName val="INDEX "/>
      <sheetName val="SUM."/>
      <sheetName val="Sampling"/>
      <sheetName val=" Samples Validity"/>
      <sheetName val="CME 120"/>
      <sheetName val="CME 220"/>
      <sheetName val="DV-220-a"/>
      <sheetName val="DV-220-b"/>
      <sheetName val="DV-220-c"/>
      <sheetName val="DV-220-d "/>
      <sheetName val="Sep 100"/>
      <sheetName val="Sep.ْ Gas 100"/>
      <sheetName val="Sep 135"/>
      <sheetName val="Sep.ْ Gas 135"/>
      <sheetName val="W.S.- Comp."/>
      <sheetName val="Oil Viscosity"/>
      <sheetName val="SARA"/>
      <sheetName val="جلد 1"/>
      <sheetName val="جلد 2"/>
      <sheetName val="فهرست "/>
      <sheetName val="خلاصه "/>
      <sheetName val="نمونه گيري "/>
      <sheetName val="صحت نمونه"/>
      <sheetName val="تعادلي 120  "/>
      <sheetName val="تعادلي 220 "/>
      <sheetName val="مرحله اي-220-a"/>
      <sheetName val="مرحله اي-220-b"/>
      <sheetName val="مرحله اي-220-c"/>
      <sheetName val="مرحله اي-220-d "/>
      <sheetName val="تفكيك 100"/>
      <sheetName val="گازهاي تفكيك  100"/>
      <sheetName val="تفكيك 135"/>
      <sheetName val="گازهاي تفكيك  135"/>
      <sheetName val="تركيب سيال مخزن"/>
      <sheetName val="گرانروي نفت"/>
      <sheetName val="سارا"/>
      <sheetName val="هزين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1">
          <cell r="E21">
            <v>11.378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ri's Handbook"/>
      <sheetName val="Input Data-MF"/>
      <sheetName val="Input Data-Gas Injection"/>
      <sheetName val="case data"/>
      <sheetName val="pvt"/>
      <sheetName val="prepared data"/>
      <sheetName val="BWR"/>
      <sheetName val="Flash"/>
      <sheetName val="pure-prop-Injection Gas"/>
      <sheetName val="pure-prop-Oil Before Injection"/>
      <sheetName val="Aleni Ken. for Desity Calculati"/>
      <sheetName val="Calculation Results"/>
      <sheetName val="Roots"/>
      <sheetName val="Recombine"/>
      <sheetName val="Recombine (with Asphaltene)"/>
      <sheetName val="AS-Rec"/>
      <sheetName val="Recombine (Injection)"/>
      <sheetName val="Recombine (3)"/>
      <sheetName val="Experimental Data"/>
      <sheetName val="Pb-TestP"/>
      <sheetName val="Deposition"/>
      <sheetName val="BASE OIL"/>
      <sheetName val=".05 CC INJ."/>
      <sheetName val="4 CC INJ."/>
      <sheetName val="2 CC INJ."/>
      <sheetName val="2 CC INJ.(2)"/>
      <sheetName val="R Units"/>
      <sheetName val="Pb vs Injected Vol. of G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6">
          <cell r="K16">
            <v>98.983113046731916</v>
          </cell>
        </row>
      </sheetData>
      <sheetData sheetId="12" refreshError="1"/>
      <sheetData sheetId="13" refreshError="1">
        <row r="34">
          <cell r="B34">
            <v>1.8159830553411195E-3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ا يعات استحصالي تجمعي"/>
      <sheetName val="اجزا حجم ثابت"/>
      <sheetName val="مايعات استحصالي"/>
      <sheetName val="منحني مايعات cvd"/>
      <sheetName val="منحني درصد حجم گاز"/>
      <sheetName val="ضريب تراكم پذيري"/>
      <sheetName val="وزن مخصوص گازتوليدي"/>
      <sheetName val="منحني مايعات CCE"/>
      <sheetName val="شيرازه"/>
      <sheetName val="منحني PV"/>
      <sheetName val="گروه"/>
      <sheetName val="تجزيه گاز آزمايشگاهي"/>
      <sheetName val="تجزيه مايع آز"/>
      <sheetName val="آناليز گاز سر چاهي"/>
      <sheetName val="حجم ثابت"/>
      <sheetName val="حجم ثابت 5"/>
      <sheetName val="حجم ثابت 4"/>
      <sheetName val="حجم ثابت 3"/>
      <sheetName val="حجم ثابت 2"/>
      <sheetName val="حجم ثابت 1"/>
      <sheetName val="ضم2"/>
      <sheetName val="ضم1"/>
      <sheetName val="جرم ثابت"/>
      <sheetName val="تركيب مجدد"/>
      <sheetName val="آناليز چاه"/>
      <sheetName val="آناليز مايع"/>
      <sheetName val="گاز تفكيك كننده"/>
      <sheetName val="مايع تفكيك كننده"/>
      <sheetName val="اطلاعات نمونه گيري"/>
      <sheetName val="هزينه"/>
      <sheetName val="فهرست"/>
      <sheetName val="جلد"/>
      <sheetName val="composition cvd curve"/>
      <sheetName val="cum liq. cont."/>
      <sheetName val="liquid content"/>
      <sheetName val="lig drop CVD curve"/>
      <sheetName val="%gas curve"/>
      <sheetName val="Bg curve"/>
      <sheetName val="1Bg curve"/>
      <sheetName val="group"/>
      <sheetName val="Sheet15"/>
      <sheetName val="app2"/>
      <sheetName val="app 1"/>
      <sheetName val="contents"/>
      <sheetName val="Calculation of cvd"/>
      <sheetName val="Calculation of CCE"/>
      <sheetName val="liq drop curve"/>
      <sheetName val="PV Curve"/>
      <sheetName val="analysis of sep gas"/>
      <sheetName val="analysis flash gas"/>
      <sheetName val="Atm Analysis liq"/>
      <sheetName val="CVD"/>
      <sheetName val="CVD5"/>
      <sheetName val="CVD4"/>
      <sheetName val="CVD3"/>
      <sheetName val="CVD2"/>
      <sheetName val="CVD1"/>
      <sheetName val="CCE TABLE"/>
      <sheetName val="Recombin"/>
      <sheetName val="res fluid"/>
      <sheetName val="sep analysis"/>
      <sheetName val="sep Gas"/>
      <sheetName val="sep liq"/>
      <sheetName val="sampling data"/>
      <sheetName val="cover"/>
      <sheetName val="Recombine calc"/>
      <sheetName val="Gen data 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هزینه"/>
      <sheetName val="شيرازه"/>
      <sheetName val="اختصارات"/>
      <sheetName val="روابط "/>
      <sheetName val="تقطیر-چگالي"/>
      <sheetName val="تقطیر-جرم مولی"/>
      <sheetName val="تقطیر-درصد جرمی"/>
      <sheetName val="تقطیر"/>
      <sheetName val="آنالیز آب"/>
      <sheetName val="آنالیز کامل"/>
      <sheetName val="SEMI-comp فارسي"/>
      <sheetName val="اجزا حجم ثابت"/>
      <sheetName val="ما يعات استحصالي تجمعي"/>
      <sheetName val="مايعات استحصالي"/>
      <sheetName val="گرانروی"/>
      <sheetName val="وزن مخصوص گازتوليدي"/>
      <sheetName val="ضريب تراكم پذيري"/>
      <sheetName val="مولهای تولیدی"/>
      <sheetName val="منحني مايعات cvd"/>
      <sheetName val="حجم ثابت"/>
      <sheetName val="حجم ثابت6 -مایع"/>
      <sheetName val="حجم ثابت 6"/>
      <sheetName val="حجم ثابت 5"/>
      <sheetName val="حجم ثابت 4"/>
      <sheetName val="حجم ثابت 3"/>
      <sheetName val="حجم ثابت 2"/>
      <sheetName val="حجم ثابت1"/>
      <sheetName val="منحني Bg"/>
      <sheetName val="منحني مايعات CCE"/>
      <sheetName val="منحني PV"/>
      <sheetName val="جرم ثابت"/>
      <sheetName val="صحت ترکیب"/>
      <sheetName val="تركيب مجدد"/>
      <sheetName val="سيال مخزن"/>
      <sheetName val="آناليز تفكيك كننده"/>
      <sheetName val="گاز تفکیک کننده"/>
      <sheetName val="مايع تفكيك كننده"/>
      <sheetName val="اطلاعات نمونه گيري"/>
      <sheetName val="خلاصه"/>
      <sheetName val="فهرست"/>
      <sheetName val="كروه"/>
      <sheetName val="جلد"/>
      <sheetName val="nemo"/>
      <sheetName val="notes"/>
      <sheetName val="CURVE FITTING"/>
      <sheetName val="Sheet15"/>
      <sheetName val="Density-TBP"/>
      <sheetName val="MW-TBP"/>
      <sheetName val="Wt%-TBP"/>
      <sheetName val="TBP"/>
      <sheetName val="Water Analysis"/>
      <sheetName val="Detailed GC"/>
      <sheetName val="SEMI-comp"/>
      <sheetName val="composition cvd curve"/>
      <sheetName val="cum liq. cont."/>
      <sheetName val="liquid content"/>
      <sheetName val="viscosity"/>
      <sheetName val="relative density"/>
      <sheetName val="Z factor"/>
      <sheetName val="%MOLE curve"/>
      <sheetName val="lig drop CVD curve"/>
      <sheetName val="CVD"/>
      <sheetName val="CVD6-L"/>
      <sheetName val="CVD6"/>
      <sheetName val="CVD5"/>
      <sheetName val="CVD4"/>
      <sheetName val="CVD3"/>
      <sheetName val="CVD2"/>
      <sheetName val="CVD1"/>
      <sheetName val="Bg curve"/>
      <sheetName val="liq drop curve"/>
      <sheetName val="PV Curve"/>
      <sheetName val="CCE TABLE"/>
      <sheetName val="CHECKING CURVE"/>
      <sheetName val="Recombin"/>
      <sheetName val="res fluid"/>
      <sheetName val="sep analysis"/>
      <sheetName val="SEP GAS"/>
      <sheetName val="sep liq"/>
      <sheetName val="sampling data"/>
      <sheetName val="summary"/>
      <sheetName val="contents"/>
      <sheetName val="group"/>
      <sheetName val="cover"/>
      <sheetName val="Renormaliaz"/>
      <sheetName val="Water analysis calc."/>
      <sheetName val="TBP Calc"/>
      <sheetName val="Calculation of cvd"/>
      <sheetName val="Calculation of CCE"/>
      <sheetName val="Recombine-calc"/>
      <sheetName val="Heat content"/>
      <sheetName val="LIB"/>
      <sheetName val="SEP-GC"/>
      <sheetName val="LAB-GC"/>
      <sheetName val="LIQ-DHA"/>
      <sheetName val="LIQ-GC"/>
      <sheetName val="Gen data cal"/>
      <sheetName val="آزمايشهای بیشتر گاز"/>
      <sheetName val="آزمايشهای بیشتر مایع"/>
      <sheetName val="More-gas-Exp"/>
      <sheetName val="More-liq-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ri's Handbook"/>
      <sheetName val="Input Data-MF"/>
      <sheetName val="Input Data-Gas Injection"/>
      <sheetName val="case data"/>
      <sheetName val="pvt"/>
      <sheetName val="prepared data"/>
      <sheetName val="BWR"/>
      <sheetName val="Flash"/>
      <sheetName val="pure-prop-Injection Gas"/>
      <sheetName val="pure-prop-Oil Before Injection"/>
      <sheetName val="Aleni Ken. for Desity Calculati"/>
      <sheetName val="Recombine"/>
      <sheetName val="Calculation Results"/>
      <sheetName val="Roots"/>
      <sheetName val="Experimental Data"/>
      <sheetName val=".05 CC INJ."/>
      <sheetName val="BASE OIL"/>
      <sheetName val="4 CC INJ."/>
      <sheetName val="2 CC INJ."/>
      <sheetName val="2 CC INJ.(2)"/>
      <sheetName val="Pb vs Injected Vol. of Gas"/>
      <sheetName val="R Un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group"/>
      <sheetName val="contents"/>
      <sheetName val="summary"/>
      <sheetName val="sampling data"/>
      <sheetName val="sep liq"/>
      <sheetName val="LIq-Pb"/>
      <sheetName val="SEP GAS"/>
      <sheetName val="sep analysis"/>
      <sheetName val="res fluid"/>
      <sheetName val="Recombin"/>
      <sheetName val="CHECKING CURVE"/>
      <sheetName val="CCE TABLE"/>
      <sheetName val="PV Curve"/>
      <sheetName val="liq drop curve"/>
      <sheetName val="Bg curve"/>
      <sheetName val="CVD1"/>
      <sheetName val="CVD2"/>
      <sheetName val="CVD3"/>
      <sheetName val="CVD4"/>
      <sheetName val="CVD5"/>
      <sheetName val="CVD6"/>
      <sheetName val="CVD6-L"/>
      <sheetName val="CVD"/>
      <sheetName val="lig drop CVD curve"/>
      <sheetName val="%MOLE curve"/>
      <sheetName val="Z factor"/>
      <sheetName val="relative density"/>
      <sheetName val="viscosity"/>
      <sheetName val="liquid content"/>
      <sheetName val="cum liq. cont."/>
      <sheetName val="SEMI-comp"/>
      <sheetName val="composition cvd curve"/>
      <sheetName val="Detailed GC"/>
      <sheetName val="Water Analysis"/>
      <sheetName val="TBP"/>
      <sheetName val="Wt%-TBP"/>
      <sheetName val="MW-TBP"/>
      <sheetName val="Density-TBP"/>
      <sheetName val="More-liq-exp"/>
      <sheetName val="More-gas-Exp"/>
      <sheetName val="CURVE FITTING"/>
      <sheetName val="notes"/>
      <sheetName val="nemo"/>
      <sheetName val="هزینه"/>
      <sheetName val="شيرازه"/>
      <sheetName val="اختصارات"/>
      <sheetName val="روابط "/>
      <sheetName val="آزمايشهای بیشتر گاز"/>
      <sheetName val="آزمايشهای بیشتر مایع"/>
      <sheetName val="تقطیر-چگالي"/>
      <sheetName val="تقطیر-جرم مولی"/>
      <sheetName val="تقطیر-درصد جرمی"/>
      <sheetName val="تقطیر"/>
      <sheetName val="آنالیز آب"/>
      <sheetName val="آنالیز کامل"/>
      <sheetName val="SEMI-comp فارسي"/>
      <sheetName val="اجزا حجم ثابت"/>
      <sheetName val="ما يعات استحصالي تجمعي"/>
      <sheetName val="مايعات استحصالي"/>
      <sheetName val="گرانروی"/>
      <sheetName val="وزن مخصوص گازتوليدي"/>
      <sheetName val="ضريب تراكم پذيري"/>
      <sheetName val="مولهای تولیدی"/>
      <sheetName val="منحني مايعات cvd"/>
      <sheetName val="حجم ثابت"/>
      <sheetName val="حجم ثابت6 -مایع"/>
      <sheetName val="حجم ثابت 6"/>
      <sheetName val="حجم ثابت 5"/>
      <sheetName val="حجم ثابت 4"/>
      <sheetName val="حجم ثابت 3"/>
      <sheetName val="حجم ثابت 2"/>
      <sheetName val="حجم ثابت1"/>
      <sheetName val="منحني Bg"/>
      <sheetName val="منحني مايعات CCE"/>
      <sheetName val="منحني PV"/>
      <sheetName val="جرم ثابت"/>
      <sheetName val="صحت ترکیب"/>
      <sheetName val="تركيب مجدد"/>
      <sheetName val="سيال مخزن"/>
      <sheetName val="آناليز مايع تفكيك كننده"/>
      <sheetName val="گاز تفکیک کننده"/>
      <sheetName val="مايعPB"/>
      <sheetName val="مايع تفكيك كننده"/>
      <sheetName val="اطلاعات نمونه گيري"/>
      <sheetName val="خلاصه"/>
      <sheetName val="فهرست"/>
      <sheetName val="كروه"/>
      <sheetName val="جلد"/>
      <sheetName val="Sheet15"/>
      <sheetName val="Renormaliaz"/>
      <sheetName val="TBP Calc"/>
      <sheetName val="Water analysis calc."/>
      <sheetName val="Calculation of cvd"/>
      <sheetName val="Calculation of CCE"/>
      <sheetName val="Recombine-calc"/>
      <sheetName val="Heat content"/>
      <sheetName val="LIB"/>
      <sheetName val="LAB-GC"/>
      <sheetName val="LIQ-DHA"/>
      <sheetName val="LIQ-GC"/>
      <sheetName val="Gen data ca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>
        <row r="44">
          <cell r="B44">
            <v>96.669288777533495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جلد"/>
      <sheetName val="مجريان"/>
      <sheetName val="فهرست"/>
      <sheetName val="نمونه گيري"/>
      <sheetName val="صحت نمونه"/>
      <sheetName val="نمونه 1"/>
      <sheetName val="نمونه 2"/>
      <sheetName val="نمونه 3"/>
      <sheetName val="graph 1"/>
      <sheetName val="graph-2"/>
      <sheetName val="graph 3"/>
      <sheetName val="هزينه"/>
      <sheetName val="cover"/>
      <sheetName val="CONTENT"/>
      <sheetName val="Sampling"/>
      <sheetName val="Sample Validity"/>
      <sheetName val="Sample  #  1"/>
      <sheetName val="Sample  #  2"/>
      <sheetName val="Sample  #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5">
          <cell r="E15">
            <v>4603</v>
          </cell>
          <cell r="F15">
            <v>78.783000000000001</v>
          </cell>
        </row>
        <row r="16">
          <cell r="E16">
            <v>4503</v>
          </cell>
          <cell r="F16">
            <v>78.611999999999995</v>
          </cell>
        </row>
        <row r="17">
          <cell r="E17">
            <v>4403</v>
          </cell>
          <cell r="F17">
            <v>78.435000000000002</v>
          </cell>
        </row>
        <row r="18">
          <cell r="E18">
            <v>4303</v>
          </cell>
          <cell r="F18">
            <v>78.268000000000001</v>
          </cell>
        </row>
        <row r="19">
          <cell r="E19">
            <v>4184.3975535168211</v>
          </cell>
          <cell r="F19">
            <v>78.063200815494397</v>
          </cell>
        </row>
        <row r="20">
          <cell r="E20">
            <v>4093</v>
          </cell>
          <cell r="F20">
            <v>77.576999999999998</v>
          </cell>
        </row>
        <row r="21">
          <cell r="E21">
            <v>4058</v>
          </cell>
          <cell r="F21">
            <v>77.391000000000005</v>
          </cell>
        </row>
        <row r="22">
          <cell r="E22">
            <v>4021</v>
          </cell>
          <cell r="F22">
            <v>77.2</v>
          </cell>
        </row>
        <row r="23">
          <cell r="E23">
            <v>3983</v>
          </cell>
          <cell r="F23">
            <v>76.991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هزینه"/>
      <sheetName val="شيرازه"/>
      <sheetName val="اختصارات"/>
      <sheetName val="روابط "/>
      <sheetName val="تقطیر-چگالي"/>
      <sheetName val="تقطیر-جرم مولی"/>
      <sheetName val="تقطیر-درصد جرمی"/>
      <sheetName val="تقطیر"/>
      <sheetName val="آنالیز آب"/>
      <sheetName val="آنالیز کامل"/>
      <sheetName val="SEMI-comp فارسي"/>
      <sheetName val="اجزا حجم ثابت"/>
      <sheetName val="ما يعات استحصالي تجمعي"/>
      <sheetName val="مايعات استحصالي"/>
      <sheetName val="گرانروی"/>
      <sheetName val="وزن مخصوص گازتوليدي"/>
      <sheetName val="ضريب تراكم پذيري"/>
      <sheetName val="مولهای تولیدی"/>
      <sheetName val="منحني مايعات cvd"/>
      <sheetName val="حجم ثابت"/>
      <sheetName val="حجم ثابت6 -مایع"/>
      <sheetName val="حجم ثابت 6"/>
      <sheetName val="حجم ثابت 5"/>
      <sheetName val="حجم ثابت 4"/>
      <sheetName val="حجم ثابت 3"/>
      <sheetName val="حجم ثابت 2"/>
      <sheetName val="حجم ثابت1"/>
      <sheetName val="منحني Bg"/>
      <sheetName val="منحني مايعات CCE"/>
      <sheetName val="منحني PV"/>
      <sheetName val="جرم ثابت"/>
      <sheetName val="صحت ترکیب"/>
      <sheetName val="تركيب مجدد"/>
      <sheetName val="سيال مخزن"/>
      <sheetName val="آناليز تفكيك كننده"/>
      <sheetName val="گاز تفکیک کننده"/>
      <sheetName val="مايع تفكيك كننده"/>
      <sheetName val="اطلاعات نمونه گيري"/>
      <sheetName val="خلاصه"/>
      <sheetName val="فهرست"/>
      <sheetName val="كروه"/>
      <sheetName val="جلد"/>
      <sheetName val="nemo"/>
      <sheetName val="notes"/>
      <sheetName val="CURVE FITTING"/>
      <sheetName val="Sheet15"/>
      <sheetName val="Density-TBP"/>
      <sheetName val="MW-TBP"/>
      <sheetName val="Wt%-TBP"/>
      <sheetName val="TBP"/>
      <sheetName val="Water Analysis"/>
      <sheetName val="Detailed GC"/>
      <sheetName val="SEMI-comp"/>
      <sheetName val="composition cvd curve"/>
      <sheetName val="cum liq. cont."/>
      <sheetName val="liquid content"/>
      <sheetName val="viscosity"/>
      <sheetName val="relative density"/>
      <sheetName val="Z factor"/>
      <sheetName val="%MOLE curve"/>
      <sheetName val="lig drop CVD curve"/>
      <sheetName val="CVD"/>
      <sheetName val="CVD6-L"/>
      <sheetName val="CVD6"/>
      <sheetName val="CVD5"/>
      <sheetName val="CVD4"/>
      <sheetName val="CVD3"/>
      <sheetName val="CVD2"/>
      <sheetName val="CVD1"/>
      <sheetName val="Bg curve"/>
      <sheetName val="liq drop curve"/>
      <sheetName val="PV Curve"/>
      <sheetName val="CCE TABLE"/>
      <sheetName val="CHECKING CURVE"/>
      <sheetName val="Recombin"/>
      <sheetName val="res fluid"/>
      <sheetName val="sep analysis"/>
      <sheetName val="SEP GAS"/>
      <sheetName val="sep liq"/>
      <sheetName val="sampling data"/>
      <sheetName val="summary"/>
      <sheetName val="contents"/>
      <sheetName val="group"/>
      <sheetName val="cover"/>
      <sheetName val="Renormaliaz"/>
      <sheetName val="Water analysis calc."/>
      <sheetName val="TBP Calc"/>
      <sheetName val="Calculation of cvd"/>
      <sheetName val="Calculation of CCE"/>
      <sheetName val="Recombine-calc"/>
      <sheetName val="Heat content"/>
      <sheetName val="LIB"/>
      <sheetName val="SEP-GC"/>
      <sheetName val="LAB-GC"/>
      <sheetName val="LIQ-DHA"/>
      <sheetName val="LIQ-GC"/>
      <sheetName val="Gen data cal"/>
      <sheetName val="آزمايشهای بیشتر گاز"/>
      <sheetName val="آزمايشهای بیشتر مایع"/>
      <sheetName val="More-gas-Exp"/>
      <sheetName val="More-liq-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1"/>
      <sheetName val="cover2"/>
      <sheetName val="INDEX "/>
      <sheetName val="SUM."/>
      <sheetName val="Sampling"/>
      <sheetName val=" Samples Validity"/>
      <sheetName val="CME 110"/>
      <sheetName val="CME 250"/>
      <sheetName val="DV-250-a"/>
      <sheetName val="DV-250-b"/>
      <sheetName val="DV-250-c"/>
      <sheetName val="DV-250-d "/>
      <sheetName val="W.S.- Comp."/>
      <sheetName val="Oil Viscosity"/>
      <sheetName val="SARA"/>
      <sheetName val="Asph. Onset (110)"/>
      <sheetName val="Asph. Onset (200)"/>
      <sheetName val="Asph. Onset (260)"/>
      <sheetName val="Asph. Onset vs Temp."/>
      <sheetName val="جلد 1"/>
      <sheetName val="جلد 2"/>
      <sheetName val="فهرست "/>
      <sheetName val="خلاصه "/>
      <sheetName val="نمونه گيري "/>
      <sheetName val="صحت نمونه "/>
      <sheetName val="تعادلي 110  "/>
      <sheetName val="تعادلي 250 "/>
      <sheetName val="مرحله اي-250-a"/>
      <sheetName val="مرحله اي-250-b"/>
      <sheetName val="مرحله اي-250-c"/>
      <sheetName val="مرحله اي-250-d "/>
      <sheetName val="تركيب سيال مخزن"/>
      <sheetName val="گرانروي 250"/>
      <sheetName val="سارا"/>
      <sheetName val="شروع تشكيل آسفالتين (110)"/>
      <sheetName val="شروع تشكيل آسفالتين (200)"/>
      <sheetName val="شروع تشكيل آسفالتين(260)"/>
      <sheetName val="شروع تشكيل آسفالتين -دما"/>
      <sheetName val="هزينه"/>
      <sheetName val="INPUT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7">
          <cell r="C7" t="str">
            <v>AHWAZ Res. , Well # 365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1"/>
      <sheetName val="cover2"/>
      <sheetName val="INDEX "/>
      <sheetName val="SUM."/>
      <sheetName val="Sampling"/>
      <sheetName val=" Samples Validity"/>
      <sheetName val="CME 110"/>
      <sheetName val="CME 250"/>
      <sheetName val="DV-250-a"/>
      <sheetName val="DV-250-b"/>
      <sheetName val="DV-250-c"/>
      <sheetName val="DV-250-d "/>
      <sheetName val="W.S.- Comp."/>
      <sheetName val="Oil Viscosity"/>
      <sheetName val="SARA"/>
      <sheetName val="Asph. Onset (110)"/>
      <sheetName val="Asph. Onset (200)"/>
      <sheetName val="Asph. Onset (260)"/>
      <sheetName val="Asph. Onset vs Temp."/>
      <sheetName val="جلد 1"/>
      <sheetName val="جلد 2"/>
      <sheetName val="فهرست "/>
      <sheetName val="خلاصه "/>
      <sheetName val="نمونه گيري "/>
      <sheetName val="صحت نمونه "/>
      <sheetName val="تعادلي 110  "/>
      <sheetName val="تعادلي 250 "/>
      <sheetName val="مرحله اي-250-a"/>
      <sheetName val="مرحله اي-250-b"/>
      <sheetName val="مرحله اي-250-c"/>
      <sheetName val="مرحله اي-250-d "/>
      <sheetName val="تركيب سيال مخزن"/>
      <sheetName val="گرانروي 250"/>
      <sheetName val="سارا"/>
      <sheetName val="شروع تشكيل آسفالتين (110)"/>
      <sheetName val="شروع تشكيل آسفالتين (200)"/>
      <sheetName val="شروع تشكيل آسفالتين(260)"/>
      <sheetName val="شروع تشكيل آسفالتين -دما"/>
      <sheetName val="هزينه"/>
      <sheetName val="INPUT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هزینه"/>
      <sheetName val="شيرازه"/>
      <sheetName val="اختصارات"/>
      <sheetName val="روابط "/>
      <sheetName val="تقطیر-چگالي"/>
      <sheetName val="تقطیر-جرم مولی"/>
      <sheetName val="تقطیر-درصد جرمی"/>
      <sheetName val="تقطیر"/>
      <sheetName val="آنالیز آب"/>
      <sheetName val="آنالیز کامل"/>
      <sheetName val="SEMI-comp فارسي"/>
      <sheetName val="اجزا حجم ثابت"/>
      <sheetName val="ما يعات استحصالي تجمعي"/>
      <sheetName val="مايعات استحصالي"/>
      <sheetName val="گرانروی"/>
      <sheetName val="وزن مخصوص گازتوليدي"/>
      <sheetName val="ضريب تراكم پذيري"/>
      <sheetName val="مولهای تولیدی"/>
      <sheetName val="منحني مايعات cvd"/>
      <sheetName val="حجم ثابت"/>
      <sheetName val="حجم ثابت6 -مایع"/>
      <sheetName val="حجم ثابت 6"/>
      <sheetName val="حجم ثابت 5"/>
      <sheetName val="حجم ثابت 4"/>
      <sheetName val="حجم ثابت 3"/>
      <sheetName val="حجم ثابت 2"/>
      <sheetName val="حجم ثابت1"/>
      <sheetName val="منحني Bg"/>
      <sheetName val="منحني مايعات CCE"/>
      <sheetName val="منحني PV"/>
      <sheetName val="جرم ثابت"/>
      <sheetName val="صحت ترکیب"/>
      <sheetName val="تركيب مجدد"/>
      <sheetName val="سيال مخزن"/>
      <sheetName val="آناليز تفكيك كننده"/>
      <sheetName val="گاز تفکیک کننده"/>
      <sheetName val="مايع تفكيك كننده"/>
      <sheetName val="اطلاعات نمونه گيري"/>
      <sheetName val="خلاصه"/>
      <sheetName val="فهرست"/>
      <sheetName val="كروه"/>
      <sheetName val="جلد"/>
      <sheetName val="nemo"/>
      <sheetName val="notes"/>
      <sheetName val="CURVE FITTING"/>
      <sheetName val="Sheet15"/>
      <sheetName val="Density-TBP"/>
      <sheetName val="MW-TBP"/>
      <sheetName val="Wt%-TBP"/>
      <sheetName val="TBP"/>
      <sheetName val="Water Analysis"/>
      <sheetName val="Detailed GC"/>
      <sheetName val="SEMI-comp"/>
      <sheetName val="composition cvd curve"/>
      <sheetName val="cum liq. cont."/>
      <sheetName val="liquid content"/>
      <sheetName val="viscosity"/>
      <sheetName val="relative density"/>
      <sheetName val="Z factor"/>
      <sheetName val="%MOLE curve"/>
      <sheetName val="lig drop CVD curve"/>
      <sheetName val="CVD"/>
      <sheetName val="CVD6-L"/>
      <sheetName val="CVD6"/>
      <sheetName val="CVD5"/>
      <sheetName val="CVD4"/>
      <sheetName val="CVD3"/>
      <sheetName val="CVD2"/>
      <sheetName val="CVD1"/>
      <sheetName val="Bg curve"/>
      <sheetName val="liq drop curve"/>
      <sheetName val="PV Curve"/>
      <sheetName val="CCE TABLE"/>
      <sheetName val="CHECKING CURVE"/>
      <sheetName val="Recombin"/>
      <sheetName val="res fluid"/>
      <sheetName val="sep analysis"/>
      <sheetName val="SEP GAS"/>
      <sheetName val="sep liq"/>
      <sheetName val="sampling data"/>
      <sheetName val="summary"/>
      <sheetName val="contents"/>
      <sheetName val="group"/>
      <sheetName val="cover"/>
      <sheetName val="Renormaliaz"/>
      <sheetName val="Water analysis calc."/>
      <sheetName val="TBP Calc"/>
      <sheetName val="Calculation of cvd"/>
      <sheetName val="Calculation of CCE"/>
      <sheetName val="Recombine-calc"/>
      <sheetName val="Heat content"/>
      <sheetName val="LIB"/>
      <sheetName val="SEP-GC"/>
      <sheetName val="LAB-GC"/>
      <sheetName val="LIQ-DHA"/>
      <sheetName val="LIQ-GC"/>
      <sheetName val="Gen data cal"/>
      <sheetName val="آزمايشهای بیشتر گاز"/>
      <sheetName val="آزمايشهای بیشتر مایع"/>
      <sheetName val="More-gas-Exp"/>
      <sheetName val="More-liq-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هزینه"/>
      <sheetName val="شيرازه"/>
      <sheetName val="اختصارات"/>
      <sheetName val="روابط "/>
      <sheetName val="تقطیر-چگالي"/>
      <sheetName val="تقطیر-جرم مولی"/>
      <sheetName val="تقطیر-درصد جرمی"/>
      <sheetName val="تقطیر"/>
      <sheetName val="آنالیز آب"/>
      <sheetName val="آنالیز کامل"/>
      <sheetName val="SEMI-comp فارسي"/>
      <sheetName val="اجزا حجم ثابت"/>
      <sheetName val="ما يعات استحصالي تجمعي"/>
      <sheetName val="مايعات استحصالي"/>
      <sheetName val="گرانروی"/>
      <sheetName val="وزن مخصوص گازتوليدي"/>
      <sheetName val="ضريب تراكم پذيري"/>
      <sheetName val="مولهای تولیدی"/>
      <sheetName val="منحني مايعات cvd"/>
      <sheetName val="حجم ثابت"/>
      <sheetName val="حجم ثابت6 -مایع"/>
      <sheetName val="حجم ثابت 6"/>
      <sheetName val="حجم ثابت 5"/>
      <sheetName val="حجم ثابت 4"/>
      <sheetName val="حجم ثابت 3"/>
      <sheetName val="حجم ثابت 2"/>
      <sheetName val="حجم ثابت1"/>
      <sheetName val="منحني Bg"/>
      <sheetName val="منحني مايعات CCE"/>
      <sheetName val="منحني PV"/>
      <sheetName val="جرم ثابت"/>
      <sheetName val="صحت ترکیب"/>
      <sheetName val="تركيب مجدد"/>
      <sheetName val="سيال مخزن"/>
      <sheetName val="آناليز تفكيك كننده"/>
      <sheetName val="گاز تفکیک کننده"/>
      <sheetName val="مايع تفكيك كننده"/>
      <sheetName val="اطلاعات نمونه گيري"/>
      <sheetName val="خلاصه"/>
      <sheetName val="فهرست"/>
      <sheetName val="كروه"/>
      <sheetName val="جلد"/>
      <sheetName val="nemo"/>
      <sheetName val="notes"/>
      <sheetName val="CURVE FITTING"/>
      <sheetName val="Sheet15"/>
      <sheetName val="Density-TBP"/>
      <sheetName val="MW-TBP"/>
      <sheetName val="Wt%-TBP"/>
      <sheetName val="TBP"/>
      <sheetName val="Water Analysis"/>
      <sheetName val="Detailed GC"/>
      <sheetName val="SEMI-comp"/>
      <sheetName val="composition cvd curve"/>
      <sheetName val="cum liq. cont."/>
      <sheetName val="liquid content"/>
      <sheetName val="viscosity"/>
      <sheetName val="relative density"/>
      <sheetName val="Z factor"/>
      <sheetName val="%MOLE curve"/>
      <sheetName val="lig drop CVD curve"/>
      <sheetName val="CVD"/>
      <sheetName val="CVD6-L"/>
      <sheetName val="CVD6"/>
      <sheetName val="CVD5"/>
      <sheetName val="CVD4"/>
      <sheetName val="CVD3"/>
      <sheetName val="CVD2"/>
      <sheetName val="CVD1"/>
      <sheetName val="Bg curve"/>
      <sheetName val="liq drop curve"/>
      <sheetName val="PV Curve"/>
      <sheetName val="CCE TABLE"/>
      <sheetName val="CHECKING CURVE"/>
      <sheetName val="Recombin"/>
      <sheetName val="res fluid"/>
      <sheetName val="sep analysis"/>
      <sheetName val="SEP GAS"/>
      <sheetName val="sep liq"/>
      <sheetName val="sampling data"/>
      <sheetName val="summary"/>
      <sheetName val="contents"/>
      <sheetName val="group"/>
      <sheetName val="cover"/>
      <sheetName val="Renormaliaz"/>
      <sheetName val="Water analysis calc."/>
      <sheetName val="TBP Calc"/>
      <sheetName val="Calculation of cvd"/>
      <sheetName val="Calculation of CCE"/>
      <sheetName val="Recombine-calc"/>
      <sheetName val="Heat content"/>
      <sheetName val="LIB"/>
      <sheetName val="SEP-GC"/>
      <sheetName val="LAB-GC"/>
      <sheetName val="LIQ-DHA"/>
      <sheetName val="LIQ-GC"/>
      <sheetName val="Gen data cal"/>
      <sheetName val="آزمايشهای بیشتر گاز"/>
      <sheetName val="آزمايشهای بیشتر مایع"/>
      <sheetName val="More-gas-Exp"/>
      <sheetName val="More-liq-ex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طلاعات كلي گزارش"/>
      <sheetName val="Cover1"/>
      <sheetName val="cover2"/>
      <sheetName val="INDEX of tables"/>
      <sheetName val="INDEX of graphes"/>
      <sheetName val="SUM."/>
      <sheetName val="Sampling"/>
      <sheetName val=" Samples Validity"/>
      <sheetName val="CME 120"/>
      <sheetName val="CME 190"/>
      <sheetName val="DV-190-a "/>
      <sheetName val="DV-140-b"/>
      <sheetName val="DV-190-c"/>
      <sheetName val="DV-190-d"/>
      <sheetName val="Micro Distilatio of Flashed Oil"/>
      <sheetName val="W.S.- Comp."/>
      <sheetName val="Oil Viscosity 190"/>
      <sheetName val="جلد 1"/>
      <sheetName val="جلد 2"/>
      <sheetName val="فهرست  جدول ها ي نتايج"/>
      <sheetName val="فهرست  نمودار ها"/>
      <sheetName val="خلاصه "/>
      <sheetName val="نمونه گيري "/>
      <sheetName val="صحت نمونه  ها"/>
      <sheetName val="تعادلي 120 "/>
      <sheetName val="تعادلي 190"/>
      <sheetName val="مرحله اي- 190-a "/>
      <sheetName val="مرحله اي- 190-b"/>
      <sheetName val="مرحله اي-190- c"/>
      <sheetName val="مرحله اي-190-d "/>
      <sheetName val="تقطير ميكرو نفت تفكيك شده"/>
      <sheetName val="تركيب سيال مخزن"/>
      <sheetName val="گرانروي نفت 190"/>
      <sheetName val="هزينه"/>
    </sheetNames>
    <sheetDataSet>
      <sheetData sheetId="0">
        <row r="13">
          <cell r="B13" t="str">
            <v xml:space="preserve"> IR30OA1279-464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طلاعات كلي گزارش"/>
      <sheetName val="Cover1"/>
      <sheetName val="cover2"/>
      <sheetName val="INDEX of tables"/>
      <sheetName val="INDEX of graphes"/>
      <sheetName val="SUM."/>
      <sheetName val="Sampling"/>
      <sheetName val=" Samples Validity"/>
      <sheetName val="CME 120"/>
      <sheetName val="CME 190"/>
      <sheetName val="DV-190-a "/>
      <sheetName val="DV-140-b"/>
      <sheetName val="DV-190-c"/>
      <sheetName val="DV-190-d"/>
      <sheetName val="Micro Distilatio of Flashed Oil"/>
      <sheetName val="W.S.- Comp."/>
      <sheetName val="Oil Viscosity 190"/>
      <sheetName val="جلد 1"/>
      <sheetName val="جلد 2"/>
      <sheetName val="فهرست  جدول ها ي نتايج"/>
      <sheetName val="فهرست  نمودار ها"/>
      <sheetName val="خلاصه "/>
      <sheetName val="نمونه گيري "/>
      <sheetName val="صحت نمونه  ها"/>
      <sheetName val="تعادلي 120 "/>
      <sheetName val="تعادلي 190"/>
      <sheetName val="مرحله اي- 190-a "/>
      <sheetName val="مرحله اي- 190-b"/>
      <sheetName val="مرحله اي-190- c"/>
      <sheetName val="مرحله اي-190-d "/>
      <sheetName val="تقطير ميكرو نفت تفكيك شده"/>
      <sheetName val="تركيب سيال مخزن"/>
      <sheetName val="گرانروي نفت 190"/>
      <sheetName val="هزين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9"/>
  <sheetViews>
    <sheetView view="pageBreakPreview" zoomScale="85" zoomScaleSheetLayoutView="85" workbookViewId="0">
      <selection activeCell="F7" sqref="F7"/>
    </sheetView>
  </sheetViews>
  <sheetFormatPr defaultRowHeight="15"/>
  <cols>
    <col min="1" max="1" width="10.08984375" customWidth="1"/>
    <col min="8" max="8" width="9.36328125" customWidth="1"/>
  </cols>
  <sheetData>
    <row r="1" spans="1:8" ht="20.100000000000001" customHeight="1">
      <c r="A1" s="1"/>
      <c r="B1" s="266" t="s">
        <v>6</v>
      </c>
      <c r="C1" s="267"/>
      <c r="D1" s="267"/>
      <c r="E1" s="267"/>
      <c r="F1" s="267"/>
      <c r="G1" s="267"/>
      <c r="H1" s="1"/>
    </row>
    <row r="2" spans="1:8" ht="20.100000000000001" customHeight="1">
      <c r="A2" s="2"/>
      <c r="B2" s="268" t="s">
        <v>1</v>
      </c>
      <c r="C2" s="269"/>
      <c r="D2" s="269"/>
      <c r="E2" s="269"/>
      <c r="F2" s="269"/>
      <c r="G2" s="269"/>
      <c r="H2" s="2"/>
    </row>
    <row r="3" spans="1:8" ht="20.100000000000001" customHeight="1" thickBot="1">
      <c r="A3" s="3"/>
      <c r="B3" s="270" t="s">
        <v>2</v>
      </c>
      <c r="C3" s="271"/>
      <c r="D3" s="271"/>
      <c r="E3" s="271"/>
      <c r="F3" s="271"/>
      <c r="G3" s="271"/>
      <c r="H3" s="3"/>
    </row>
    <row r="4" spans="1:8" ht="20.100000000000001" customHeight="1">
      <c r="A4" s="4" t="s">
        <v>3</v>
      </c>
      <c r="B4" s="266" t="s">
        <v>272</v>
      </c>
      <c r="C4" s="267"/>
      <c r="D4" s="267"/>
      <c r="E4" s="267"/>
      <c r="F4" s="267"/>
      <c r="G4" s="272"/>
      <c r="H4" s="11" t="s">
        <v>7</v>
      </c>
    </row>
    <row r="5" spans="1:8" ht="20.100000000000001" customHeight="1" thickBot="1">
      <c r="A5" s="10" t="e">
        <f>#REF!</f>
        <v>#REF!</v>
      </c>
      <c r="B5" s="270"/>
      <c r="C5" s="271"/>
      <c r="D5" s="271"/>
      <c r="E5" s="271"/>
      <c r="F5" s="271"/>
      <c r="G5" s="273"/>
      <c r="H5" s="6" t="s">
        <v>8</v>
      </c>
    </row>
    <row r="6" spans="1:8" ht="20.100000000000001" customHeight="1"/>
    <row r="7" spans="1:8" ht="20.100000000000001" customHeight="1"/>
    <row r="8" spans="1:8" ht="20.100000000000001" customHeight="1"/>
    <row r="9" spans="1:8" ht="20.100000000000001" customHeight="1">
      <c r="A9" s="274" t="s">
        <v>7</v>
      </c>
      <c r="B9" s="274"/>
      <c r="C9" s="274"/>
      <c r="D9" s="274"/>
      <c r="E9" s="274"/>
      <c r="F9" s="274"/>
      <c r="G9" s="274"/>
      <c r="H9" s="274"/>
    </row>
    <row r="10" spans="1:8" ht="20.100000000000001" customHeight="1"/>
    <row r="11" spans="1:8" ht="20.100000000000001" customHeight="1"/>
    <row r="12" spans="1:8" ht="20.100000000000001" customHeight="1">
      <c r="A12" s="12" t="s">
        <v>9</v>
      </c>
      <c r="B12" s="13"/>
      <c r="C12" s="13"/>
      <c r="D12" s="13"/>
      <c r="E12" s="13"/>
      <c r="F12" s="13"/>
      <c r="G12" s="13"/>
      <c r="H12" s="12" t="s">
        <v>10</v>
      </c>
    </row>
    <row r="13" spans="1:8" ht="20.100000000000001" customHeight="1">
      <c r="A13" s="275" t="s">
        <v>11</v>
      </c>
      <c r="B13" s="275"/>
      <c r="C13" s="275"/>
      <c r="D13" s="275"/>
      <c r="E13" s="275"/>
      <c r="F13" s="275"/>
      <c r="G13" s="275"/>
      <c r="H13" s="15">
        <v>1</v>
      </c>
    </row>
    <row r="14" spans="1:8" ht="20.100000000000001" customHeight="1">
      <c r="A14" s="13"/>
      <c r="B14" s="13"/>
      <c r="C14" s="13"/>
      <c r="D14" s="13"/>
      <c r="E14" s="13"/>
      <c r="F14" s="13"/>
      <c r="G14" s="13"/>
      <c r="H14" s="16"/>
    </row>
    <row r="15" spans="1:8" ht="20.100000000000001" customHeight="1">
      <c r="A15" s="275" t="s">
        <v>12</v>
      </c>
      <c r="B15" s="275"/>
      <c r="C15" s="275"/>
      <c r="D15" s="275"/>
      <c r="E15" s="275"/>
      <c r="F15" s="275"/>
      <c r="G15" s="275"/>
      <c r="H15" s="15">
        <v>2</v>
      </c>
    </row>
    <row r="16" spans="1:8" ht="20.100000000000001" customHeight="1">
      <c r="A16" s="13"/>
      <c r="B16" s="13"/>
      <c r="C16" s="13"/>
      <c r="D16" s="13"/>
      <c r="E16" s="13"/>
      <c r="F16" s="13"/>
      <c r="G16" s="13"/>
      <c r="H16" s="15"/>
    </row>
    <row r="17" spans="1:17" ht="20.100000000000001" customHeight="1">
      <c r="A17" s="275" t="s">
        <v>13</v>
      </c>
      <c r="B17" s="275"/>
      <c r="C17" s="275"/>
      <c r="D17" s="275"/>
      <c r="E17" s="275"/>
      <c r="F17" s="275"/>
      <c r="G17" s="275"/>
      <c r="H17" s="15">
        <v>3</v>
      </c>
    </row>
    <row r="18" spans="1:17" ht="20.100000000000001" customHeight="1">
      <c r="A18" s="13"/>
      <c r="B18" s="13"/>
      <c r="C18" s="13"/>
      <c r="D18" s="13"/>
      <c r="E18" s="13"/>
      <c r="F18" s="13"/>
      <c r="G18" s="13"/>
      <c r="H18" s="15"/>
    </row>
    <row r="19" spans="1:17" ht="20.100000000000001" customHeight="1">
      <c r="A19" s="275" t="s">
        <v>14</v>
      </c>
      <c r="B19" s="275"/>
      <c r="C19" s="275"/>
      <c r="D19" s="275"/>
      <c r="E19" s="275"/>
      <c r="F19" s="275"/>
      <c r="G19" s="275"/>
      <c r="H19" s="15">
        <v>4</v>
      </c>
    </row>
    <row r="20" spans="1:17" ht="20.100000000000001" customHeight="1">
      <c r="A20" s="13"/>
      <c r="B20" s="13"/>
      <c r="C20" s="13"/>
      <c r="D20" s="13"/>
      <c r="E20" s="13"/>
      <c r="F20" s="13"/>
      <c r="G20" s="13"/>
      <c r="H20" s="15"/>
    </row>
    <row r="21" spans="1:17" ht="20.100000000000001" customHeight="1">
      <c r="A21" s="275" t="s">
        <v>15</v>
      </c>
      <c r="B21" s="275"/>
      <c r="C21" s="275"/>
      <c r="D21" s="275"/>
      <c r="E21" s="275"/>
      <c r="F21" s="275"/>
      <c r="G21" s="275"/>
      <c r="H21" s="15" t="s">
        <v>16</v>
      </c>
    </row>
    <row r="22" spans="1:17" ht="20.100000000000001" customHeight="1">
      <c r="A22" s="14"/>
      <c r="B22" s="14"/>
      <c r="C22" s="14"/>
      <c r="D22" s="14"/>
      <c r="E22" s="14"/>
      <c r="F22" s="14"/>
      <c r="G22" s="14"/>
      <c r="H22" s="15"/>
    </row>
    <row r="23" spans="1:17" ht="20.100000000000001" customHeight="1">
      <c r="A23" s="275" t="s">
        <v>17</v>
      </c>
      <c r="B23" s="275"/>
      <c r="C23" s="275"/>
      <c r="D23" s="275"/>
      <c r="E23" s="275"/>
      <c r="F23" s="275"/>
      <c r="G23" s="275"/>
      <c r="H23" s="17">
        <v>41130</v>
      </c>
    </row>
    <row r="24" spans="1:17" ht="20.100000000000001" customHeight="1"/>
    <row r="25" spans="1:17" ht="20.100000000000001" customHeight="1">
      <c r="A25" s="275" t="s">
        <v>18</v>
      </c>
      <c r="B25" s="275"/>
      <c r="C25" s="275"/>
      <c r="D25" s="275"/>
      <c r="E25" s="275"/>
      <c r="F25" s="275"/>
      <c r="G25" s="275"/>
      <c r="H25" s="15">
        <v>10</v>
      </c>
    </row>
    <row r="26" spans="1:17" ht="20.100000000000001" customHeight="1">
      <c r="A26" s="13"/>
      <c r="B26" s="13"/>
      <c r="C26" s="13"/>
      <c r="D26" s="13"/>
      <c r="E26" s="13"/>
      <c r="F26" s="13"/>
      <c r="G26" s="13"/>
      <c r="H26" s="16"/>
    </row>
    <row r="27" spans="1:17" ht="20.100000000000001" customHeight="1">
      <c r="A27" s="275" t="s">
        <v>19</v>
      </c>
      <c r="B27" s="275"/>
      <c r="C27" s="275"/>
      <c r="D27" s="275"/>
      <c r="E27" s="275"/>
      <c r="F27" s="275"/>
      <c r="G27" s="275"/>
      <c r="H27" s="17" t="s">
        <v>280</v>
      </c>
    </row>
    <row r="28" spans="1:17" ht="20.100000000000001" customHeight="1">
      <c r="A28" s="13"/>
      <c r="B28" s="13"/>
      <c r="C28" s="13"/>
      <c r="D28" s="13"/>
      <c r="E28" s="13"/>
      <c r="F28" s="13"/>
      <c r="G28" s="13"/>
      <c r="H28" s="16"/>
    </row>
    <row r="29" spans="1:17" ht="20.100000000000001" customHeight="1">
      <c r="A29" s="275" t="s">
        <v>20</v>
      </c>
      <c r="B29" s="275"/>
      <c r="C29" s="275"/>
      <c r="D29" s="275"/>
      <c r="E29" s="275"/>
      <c r="F29" s="275"/>
      <c r="G29" s="275"/>
      <c r="H29" s="17" t="s">
        <v>281</v>
      </c>
    </row>
    <row r="30" spans="1:17" ht="20.100000000000001" customHeight="1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</row>
    <row r="31" spans="1:17" ht="20.100000000000001" customHeight="1">
      <c r="A31" s="275" t="s">
        <v>21</v>
      </c>
      <c r="B31" s="275"/>
      <c r="C31" s="275"/>
      <c r="D31" s="275"/>
      <c r="E31" s="275"/>
      <c r="F31" s="275"/>
      <c r="G31" s="275"/>
      <c r="H31" s="17" t="s">
        <v>282</v>
      </c>
    </row>
    <row r="32" spans="1:17" ht="20.100000000000001" customHeight="1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</row>
    <row r="33" spans="1:17" ht="20.100000000000001" customHeight="1">
      <c r="A33" s="14" t="s">
        <v>22</v>
      </c>
      <c r="B33" s="14"/>
      <c r="C33" s="14"/>
      <c r="D33" s="14"/>
      <c r="E33" s="14"/>
      <c r="F33" s="14"/>
      <c r="G33" s="14"/>
      <c r="H33" s="15">
        <v>19</v>
      </c>
    </row>
    <row r="34" spans="1:17" ht="20.100000000000001" customHeight="1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</row>
    <row r="35" spans="1:17" ht="20.100000000000001" customHeight="1">
      <c r="A35" s="14" t="s">
        <v>288</v>
      </c>
      <c r="B35" s="14"/>
      <c r="C35" s="14"/>
      <c r="D35" s="14"/>
      <c r="E35" s="14"/>
      <c r="F35" s="14"/>
      <c r="G35" s="14"/>
      <c r="H35" s="15">
        <v>20</v>
      </c>
    </row>
    <row r="36" spans="1:17" ht="20.100000000000001" customHeight="1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</row>
    <row r="37" spans="1:17" ht="20.100000000000001" customHeight="1">
      <c r="A37" s="14" t="s">
        <v>273</v>
      </c>
      <c r="B37" s="14"/>
      <c r="C37" s="14"/>
      <c r="D37" s="14"/>
      <c r="E37" s="14"/>
      <c r="F37" s="14"/>
      <c r="G37" s="14"/>
      <c r="H37" s="15" t="s">
        <v>283</v>
      </c>
    </row>
    <row r="38" spans="1:17" ht="20.100000000000001" customHeight="1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</row>
    <row r="39" spans="1:17" ht="20.100000000000001" customHeight="1">
      <c r="A39" s="14" t="s">
        <v>274</v>
      </c>
      <c r="B39" s="14"/>
      <c r="C39" s="14"/>
      <c r="D39" s="14"/>
      <c r="E39" s="14"/>
      <c r="F39" s="14"/>
      <c r="G39" s="14"/>
      <c r="H39" s="15" t="s">
        <v>284</v>
      </c>
    </row>
    <row r="40" spans="1:17" ht="20.100000000000001" customHeight="1">
      <c r="A40" s="16"/>
      <c r="B40" s="16"/>
      <c r="C40" s="16"/>
      <c r="D40" s="16"/>
      <c r="E40" s="16"/>
      <c r="F40" s="16"/>
      <c r="G40" s="16"/>
      <c r="H40" s="16"/>
    </row>
    <row r="41" spans="1:17" ht="20.100000000000001" customHeight="1">
      <c r="A41" s="275" t="s">
        <v>23</v>
      </c>
      <c r="B41" s="275"/>
      <c r="C41" s="275"/>
      <c r="D41" s="275"/>
      <c r="E41" s="275"/>
      <c r="F41" s="275"/>
      <c r="G41" s="275"/>
      <c r="H41" s="15">
        <v>29</v>
      </c>
    </row>
    <row r="42" spans="1:17" ht="20.100000000000001" customHeight="1">
      <c r="A42" s="13"/>
      <c r="B42" s="13"/>
      <c r="C42" s="13"/>
      <c r="D42" s="13"/>
      <c r="E42" s="13"/>
      <c r="F42" s="13"/>
      <c r="G42" s="13"/>
      <c r="H42" s="16"/>
    </row>
    <row r="43" spans="1:17" ht="20.100000000000001" customHeight="1">
      <c r="A43" s="275" t="s">
        <v>24</v>
      </c>
      <c r="B43" s="275"/>
      <c r="C43" s="275"/>
      <c r="D43" s="275"/>
      <c r="E43" s="275"/>
      <c r="F43" s="275"/>
      <c r="G43" s="275"/>
      <c r="H43" s="15">
        <v>40</v>
      </c>
    </row>
    <row r="44" spans="1:17" ht="20.100000000000001" customHeight="1"/>
    <row r="45" spans="1:17" ht="20.100000000000001" customHeight="1"/>
    <row r="46" spans="1:17" ht="20.100000000000001" customHeight="1"/>
    <row r="47" spans="1:17" ht="20.100000000000001" customHeight="1"/>
    <row r="48" spans="1:17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</sheetData>
  <mergeCells count="18">
    <mergeCell ref="A21:G21"/>
    <mergeCell ref="A23:G23"/>
    <mergeCell ref="A43:G43"/>
    <mergeCell ref="A25:G25"/>
    <mergeCell ref="A27:G27"/>
    <mergeCell ref="A29:G29"/>
    <mergeCell ref="A31:G31"/>
    <mergeCell ref="A41:G41"/>
    <mergeCell ref="A9:H9"/>
    <mergeCell ref="A13:G13"/>
    <mergeCell ref="A15:G15"/>
    <mergeCell ref="A17:G17"/>
    <mergeCell ref="A19:G19"/>
    <mergeCell ref="B1:G1"/>
    <mergeCell ref="B2:G2"/>
    <mergeCell ref="B3:G3"/>
    <mergeCell ref="B4:G4"/>
    <mergeCell ref="B5:G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2" orientation="portrait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7"/>
  <sheetViews>
    <sheetView view="pageBreakPreview" zoomScale="70" zoomScaleNormal="100" zoomScaleSheetLayoutView="70" workbookViewId="0">
      <selection activeCell="D14" sqref="D14"/>
    </sheetView>
  </sheetViews>
  <sheetFormatPr defaultRowHeight="15"/>
  <cols>
    <col min="1" max="2" width="9.81640625" customWidth="1"/>
    <col min="3" max="5" width="11.36328125" customWidth="1"/>
    <col min="6" max="7" width="9.81640625" customWidth="1"/>
  </cols>
  <sheetData>
    <row r="1" spans="1:7" ht="20.100000000000001" customHeight="1">
      <c r="A1" s="1"/>
      <c r="B1" s="337" t="s">
        <v>0</v>
      </c>
      <c r="C1" s="338"/>
      <c r="D1" s="338"/>
      <c r="E1" s="338"/>
      <c r="F1" s="338"/>
      <c r="G1" s="1"/>
    </row>
    <row r="2" spans="1:7" ht="20.100000000000001" customHeight="1">
      <c r="A2" s="2"/>
      <c r="B2" s="340" t="s">
        <v>1</v>
      </c>
      <c r="C2" s="341"/>
      <c r="D2" s="341"/>
      <c r="E2" s="341"/>
      <c r="F2" s="341"/>
      <c r="G2" s="2"/>
    </row>
    <row r="3" spans="1:7" ht="20.100000000000001" customHeight="1" thickBot="1">
      <c r="A3" s="3"/>
      <c r="B3" s="343" t="s">
        <v>2</v>
      </c>
      <c r="C3" s="344"/>
      <c r="D3" s="344"/>
      <c r="E3" s="344"/>
      <c r="F3" s="344"/>
      <c r="G3" s="3"/>
    </row>
    <row r="4" spans="1:7" ht="20.100000000000001" customHeight="1">
      <c r="A4" s="4" t="s">
        <v>3</v>
      </c>
      <c r="B4" s="346" t="str">
        <f>'Index of tables'!B4:G4</f>
        <v>Client : I.C.O.F.C.  Management</v>
      </c>
      <c r="C4" s="347"/>
      <c r="D4" s="347"/>
      <c r="E4" s="347"/>
      <c r="F4" s="347"/>
      <c r="G4" s="280" t="s">
        <v>188</v>
      </c>
    </row>
    <row r="5" spans="1:7" ht="20.100000000000001" customHeight="1" thickBot="1">
      <c r="A5" s="5" t="e">
        <f>#REF!</f>
        <v>#REF!</v>
      </c>
      <c r="B5" s="383">
        <f>'DV-Dissolved Gas Composition'!B5:H5</f>
        <v>0</v>
      </c>
      <c r="C5" s="384"/>
      <c r="D5" s="384"/>
      <c r="E5" s="384"/>
      <c r="F5" s="384"/>
      <c r="G5" s="281"/>
    </row>
    <row r="6" spans="1:7" ht="20.100000000000001" customHeight="1"/>
    <row r="7" spans="1:7" ht="20.100000000000001" customHeight="1"/>
    <row r="8" spans="1:7" ht="20.100000000000001" customHeight="1"/>
    <row r="9" spans="1:7" ht="22.2">
      <c r="A9" s="354" t="s">
        <v>189</v>
      </c>
      <c r="B9" s="354"/>
      <c r="C9" s="354"/>
      <c r="D9" s="354"/>
      <c r="E9" s="354"/>
      <c r="F9" s="354"/>
      <c r="G9" s="354"/>
    </row>
    <row r="10" spans="1:7" ht="20.100000000000001" customHeight="1" thickBot="1"/>
    <row r="11" spans="1:7" ht="20.100000000000001" customHeight="1">
      <c r="C11" s="377" t="s">
        <v>4</v>
      </c>
      <c r="D11" s="379" t="s">
        <v>190</v>
      </c>
      <c r="E11" s="380"/>
    </row>
    <row r="12" spans="1:7" ht="20.100000000000001" customHeight="1">
      <c r="C12" s="378"/>
      <c r="D12" s="381"/>
      <c r="E12" s="382"/>
    </row>
    <row r="13" spans="1:7" ht="20.100000000000001" customHeight="1" thickBot="1">
      <c r="C13" s="157" t="s">
        <v>64</v>
      </c>
      <c r="D13" s="158" t="s">
        <v>191</v>
      </c>
      <c r="E13" s="159" t="s">
        <v>192</v>
      </c>
    </row>
    <row r="14" spans="1:7" ht="24.9" customHeight="1">
      <c r="C14" s="160">
        <v>5029</v>
      </c>
      <c r="D14" s="161">
        <v>0.72421463620497994</v>
      </c>
      <c r="E14" s="162">
        <v>0.98171971832042826</v>
      </c>
    </row>
    <row r="15" spans="1:7" ht="24.9" customHeight="1">
      <c r="C15" s="163">
        <v>4529</v>
      </c>
      <c r="D15" s="164">
        <v>0.69912561059428002</v>
      </c>
      <c r="E15" s="165">
        <v>0.95157970681132431</v>
      </c>
    </row>
    <row r="16" spans="1:7" ht="24.9" customHeight="1">
      <c r="C16" s="163">
        <v>4028</v>
      </c>
      <c r="D16" s="164">
        <v>0.67400488734527997</v>
      </c>
      <c r="E16" s="165">
        <v>0.92102334974758127</v>
      </c>
    </row>
    <row r="17" spans="3:5" ht="24.9" customHeight="1">
      <c r="C17" s="163">
        <v>3527</v>
      </c>
      <c r="D17" s="164">
        <v>0.64877570863871981</v>
      </c>
      <c r="E17" s="165">
        <v>0.89068603602240493</v>
      </c>
    </row>
    <row r="18" spans="3:5" ht="24.9" customHeight="1">
      <c r="C18" s="163">
        <v>3027</v>
      </c>
      <c r="D18" s="164">
        <v>0.62521675678791966</v>
      </c>
      <c r="E18" s="165">
        <v>0.86224900949926864</v>
      </c>
    </row>
    <row r="19" spans="3:5" ht="24.9" customHeight="1">
      <c r="C19" s="163">
        <v>2526</v>
      </c>
      <c r="D19" s="164">
        <v>0.60604492765929985</v>
      </c>
      <c r="E19" s="165">
        <v>0.84021201671884072</v>
      </c>
    </row>
    <row r="20" spans="3:5" ht="24.9" customHeight="1">
      <c r="C20" s="163">
        <v>2026</v>
      </c>
      <c r="D20" s="164">
        <v>0.58426637552505989</v>
      </c>
      <c r="E20" s="165">
        <v>0.81476276045887597</v>
      </c>
    </row>
    <row r="21" spans="3:5" ht="24.9" customHeight="1">
      <c r="C21" s="166">
        <v>1890</v>
      </c>
      <c r="D21" s="167">
        <v>0.57850093036167993</v>
      </c>
      <c r="E21" s="168">
        <v>0.80784936511894978</v>
      </c>
    </row>
    <row r="22" spans="3:5" ht="24.9" customHeight="1">
      <c r="C22" s="163">
        <v>1525</v>
      </c>
      <c r="D22" s="164">
        <v>0.5960105040360999</v>
      </c>
      <c r="E22" s="165">
        <v>0.8201603193010869</v>
      </c>
    </row>
    <row r="23" spans="3:5" ht="24.9" customHeight="1">
      <c r="C23" s="163">
        <v>1225</v>
      </c>
      <c r="D23" s="164">
        <v>0.63797087537623987</v>
      </c>
      <c r="E23" s="165">
        <v>0.86704386433302505</v>
      </c>
    </row>
    <row r="24" spans="3:5" ht="24.9" customHeight="1">
      <c r="C24" s="163">
        <v>924</v>
      </c>
      <c r="D24" s="164">
        <v>0.71630179481563983</v>
      </c>
      <c r="E24" s="165">
        <v>0.96160799411416276</v>
      </c>
    </row>
    <row r="25" spans="3:5" ht="24.9" customHeight="1">
      <c r="C25" s="163">
        <v>624</v>
      </c>
      <c r="D25" s="164">
        <v>0.82286705770703983</v>
      </c>
      <c r="E25" s="165">
        <v>1.090178931779332</v>
      </c>
    </row>
    <row r="26" spans="3:5" ht="24.9" customHeight="1">
      <c r="C26" s="169">
        <v>324</v>
      </c>
      <c r="D26" s="170">
        <v>0.98042013907729975</v>
      </c>
      <c r="E26" s="171">
        <v>1.2777533416881268</v>
      </c>
    </row>
    <row r="27" spans="3:5" ht="24.9" customHeight="1" thickBot="1">
      <c r="C27" s="172">
        <v>14.7</v>
      </c>
      <c r="D27" s="173">
        <v>1.6873083807967997</v>
      </c>
      <c r="E27" s="174">
        <v>2.0546862893287865</v>
      </c>
    </row>
  </sheetData>
  <mergeCells count="9">
    <mergeCell ref="A9:G9"/>
    <mergeCell ref="C11:C12"/>
    <mergeCell ref="D11:E12"/>
    <mergeCell ref="B1:F1"/>
    <mergeCell ref="B2:F2"/>
    <mergeCell ref="B3:F3"/>
    <mergeCell ref="B4:F4"/>
    <mergeCell ref="G4:G5"/>
    <mergeCell ref="B5:F5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4"/>
  <sheetViews>
    <sheetView view="pageBreakPreview" zoomScale="70" zoomScaleNormal="100" zoomScaleSheetLayoutView="70" workbookViewId="0">
      <selection activeCell="Q9" sqref="Q9"/>
    </sheetView>
  </sheetViews>
  <sheetFormatPr defaultRowHeight="15"/>
  <cols>
    <col min="1" max="2" width="9.81640625" customWidth="1"/>
    <col min="3" max="5" width="11.36328125" customWidth="1"/>
    <col min="6" max="7" width="9.81640625" customWidth="1"/>
  </cols>
  <sheetData>
    <row r="1" spans="1:7" ht="20.100000000000001" customHeight="1">
      <c r="A1" s="1"/>
      <c r="B1" s="337" t="s">
        <v>0</v>
      </c>
      <c r="C1" s="338"/>
      <c r="D1" s="338"/>
      <c r="E1" s="338"/>
      <c r="F1" s="338"/>
      <c r="G1" s="1"/>
    </row>
    <row r="2" spans="1:7" ht="20.100000000000001" customHeight="1">
      <c r="A2" s="2"/>
      <c r="B2" s="340" t="s">
        <v>1</v>
      </c>
      <c r="C2" s="341"/>
      <c r="D2" s="341"/>
      <c r="E2" s="341"/>
      <c r="F2" s="341"/>
      <c r="G2" s="2"/>
    </row>
    <row r="3" spans="1:7" ht="20.100000000000001" customHeight="1" thickBot="1">
      <c r="A3" s="3"/>
      <c r="B3" s="343" t="s">
        <v>2</v>
      </c>
      <c r="C3" s="344"/>
      <c r="D3" s="344"/>
      <c r="E3" s="344"/>
      <c r="F3" s="344"/>
      <c r="G3" s="3"/>
    </row>
    <row r="4" spans="1:7" ht="20.100000000000001" customHeight="1">
      <c r="A4" s="4" t="s">
        <v>3</v>
      </c>
      <c r="B4" s="346" t="str">
        <f>'Index of tables'!B4:G4</f>
        <v>Client : I.C.O.F.C.  Management</v>
      </c>
      <c r="C4" s="347"/>
      <c r="D4" s="347"/>
      <c r="E4" s="347"/>
      <c r="F4" s="347"/>
      <c r="G4" s="280" t="s">
        <v>193</v>
      </c>
    </row>
    <row r="5" spans="1:7" ht="20.100000000000001" customHeight="1" thickBot="1">
      <c r="A5" s="5" t="e">
        <f>#REF!</f>
        <v>#REF!</v>
      </c>
      <c r="B5" s="383">
        <f>'DV-Dissolved Gas Composition'!B5:H5</f>
        <v>0</v>
      </c>
      <c r="C5" s="384"/>
      <c r="D5" s="384"/>
      <c r="E5" s="384"/>
      <c r="F5" s="384"/>
      <c r="G5" s="281"/>
    </row>
    <row r="6" spans="1:7" ht="20.100000000000001" customHeight="1"/>
    <row r="7" spans="1:7" ht="20.100000000000001" customHeight="1"/>
    <row r="8" spans="1:7" ht="20.100000000000001" customHeight="1"/>
    <row r="9" spans="1:7" ht="22.2">
      <c r="A9" s="354" t="s">
        <v>285</v>
      </c>
      <c r="B9" s="354"/>
      <c r="C9" s="354"/>
      <c r="D9" s="354"/>
      <c r="E9" s="354"/>
      <c r="F9" s="354"/>
      <c r="G9" s="354"/>
    </row>
    <row r="10" spans="1:7" ht="20.100000000000001" customHeight="1" thickBot="1"/>
    <row r="11" spans="1:7" ht="20.100000000000001" customHeight="1">
      <c r="C11" s="377" t="s">
        <v>231</v>
      </c>
      <c r="D11" s="379" t="s">
        <v>190</v>
      </c>
      <c r="E11" s="380"/>
    </row>
    <row r="12" spans="1:7" ht="20.100000000000001" customHeight="1">
      <c r="C12" s="378"/>
      <c r="D12" s="381"/>
      <c r="E12" s="382"/>
    </row>
    <row r="13" spans="1:7" ht="20.100000000000001" customHeight="1" thickBot="1">
      <c r="C13" s="157" t="s">
        <v>101</v>
      </c>
      <c r="D13" s="158" t="s">
        <v>191</v>
      </c>
      <c r="E13" s="159" t="s">
        <v>192</v>
      </c>
    </row>
    <row r="14" spans="1:7" ht="24.9" customHeight="1">
      <c r="C14" s="160">
        <v>75</v>
      </c>
      <c r="D14" s="161">
        <v>2.4657227461933333</v>
      </c>
      <c r="E14" s="162">
        <v>3.0675824162644107</v>
      </c>
    </row>
    <row r="15" spans="1:7" ht="24.9" customHeight="1">
      <c r="C15" s="163">
        <v>77</v>
      </c>
      <c r="D15" s="164">
        <v>2.4227674582564802</v>
      </c>
      <c r="E15" s="165">
        <v>3.0167693416218158</v>
      </c>
    </row>
    <row r="16" spans="1:7" ht="24.9" customHeight="1">
      <c r="C16" s="163">
        <v>86</v>
      </c>
      <c r="D16" s="164">
        <v>2.2545818601016401</v>
      </c>
      <c r="E16" s="165">
        <v>2.8192845568358638</v>
      </c>
    </row>
    <row r="17" spans="3:5" ht="24.9" customHeight="1">
      <c r="C17" s="163">
        <v>95</v>
      </c>
      <c r="D17" s="164">
        <v>2.1132567007991994</v>
      </c>
      <c r="E17" s="165">
        <v>2.6535116785524853</v>
      </c>
    </row>
    <row r="18" spans="3:5" ht="24.9" customHeight="1">
      <c r="C18" s="163">
        <v>104</v>
      </c>
      <c r="D18" s="164">
        <v>1.9752391113116801</v>
      </c>
      <c r="E18" s="165">
        <v>2.4905297078699786</v>
      </c>
    </row>
    <row r="19" spans="3:5" ht="24.9" customHeight="1">
      <c r="C19" s="163">
        <v>113</v>
      </c>
      <c r="D19" s="164">
        <v>1.8619728065363201</v>
      </c>
      <c r="E19" s="165">
        <v>2.3575244448421375</v>
      </c>
    </row>
    <row r="20" spans="3:5" ht="24.9" customHeight="1">
      <c r="C20" s="163">
        <v>122</v>
      </c>
      <c r="D20" s="164">
        <v>1.77542283905968</v>
      </c>
      <c r="E20" s="165">
        <v>2.2570847178485636</v>
      </c>
    </row>
    <row r="21" spans="3:5" ht="24.9" customHeight="1">
      <c r="C21" s="163">
        <v>131</v>
      </c>
      <c r="D21" s="164">
        <v>1.7011491009042932</v>
      </c>
      <c r="E21" s="165">
        <v>2.1717721191169326</v>
      </c>
    </row>
    <row r="22" spans="3:5" ht="24.9" customHeight="1">
      <c r="C22" s="163">
        <v>140</v>
      </c>
      <c r="D22" s="164">
        <v>1.6308471680982664</v>
      </c>
      <c r="E22" s="165">
        <v>2.0905616819616286</v>
      </c>
    </row>
    <row r="23" spans="3:5" ht="24.9" customHeight="1">
      <c r="C23" s="163">
        <v>149</v>
      </c>
      <c r="D23" s="164">
        <v>1.5657326032456798</v>
      </c>
      <c r="E23" s="165">
        <v>2.0153592524722352</v>
      </c>
    </row>
    <row r="24" spans="3:5" ht="24.9" customHeight="1" thickBot="1">
      <c r="C24" s="263">
        <v>158</v>
      </c>
      <c r="D24" s="264">
        <v>1.520381887560907</v>
      </c>
      <c r="E24" s="265">
        <v>1.9650793428472364</v>
      </c>
    </row>
  </sheetData>
  <mergeCells count="9">
    <mergeCell ref="A9:G9"/>
    <mergeCell ref="C11:C12"/>
    <mergeCell ref="D11:E12"/>
    <mergeCell ref="B1:F1"/>
    <mergeCell ref="B2:F2"/>
    <mergeCell ref="B3:F3"/>
    <mergeCell ref="B4:F4"/>
    <mergeCell ref="G4:G5"/>
    <mergeCell ref="B5:F5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0"/>
  <sheetViews>
    <sheetView view="pageBreakPreview" topLeftCell="A5" zoomScale="70" zoomScaleSheetLayoutView="70" workbookViewId="0">
      <selection activeCell="C10" sqref="C10:F29"/>
    </sheetView>
  </sheetViews>
  <sheetFormatPr defaultRowHeight="15"/>
  <cols>
    <col min="1" max="1" width="10.54296875" customWidth="1"/>
    <col min="2" max="2" width="5.81640625" customWidth="1"/>
    <col min="3" max="4" width="11" customWidth="1"/>
    <col min="5" max="5" width="11.81640625" customWidth="1"/>
    <col min="6" max="6" width="11.453125" customWidth="1"/>
    <col min="7" max="7" width="5.81640625" customWidth="1"/>
    <col min="8" max="8" width="9.81640625" customWidth="1"/>
  </cols>
  <sheetData>
    <row r="1" spans="1:8" ht="20.100000000000001" customHeight="1">
      <c r="A1" s="1"/>
      <c r="B1" s="337" t="s">
        <v>0</v>
      </c>
      <c r="C1" s="338"/>
      <c r="D1" s="338"/>
      <c r="E1" s="338"/>
      <c r="F1" s="338"/>
      <c r="G1" s="338"/>
      <c r="H1" s="1"/>
    </row>
    <row r="2" spans="1:8" ht="20.100000000000001" customHeight="1">
      <c r="A2" s="2"/>
      <c r="B2" s="340" t="s">
        <v>1</v>
      </c>
      <c r="C2" s="341"/>
      <c r="D2" s="341"/>
      <c r="E2" s="341"/>
      <c r="F2" s="341"/>
      <c r="G2" s="341"/>
      <c r="H2" s="2"/>
    </row>
    <row r="3" spans="1:8" ht="20.100000000000001" customHeight="1" thickBot="1">
      <c r="A3" s="3"/>
      <c r="B3" s="343" t="s">
        <v>2</v>
      </c>
      <c r="C3" s="344"/>
      <c r="D3" s="344"/>
      <c r="E3" s="344"/>
      <c r="F3" s="344"/>
      <c r="G3" s="344"/>
      <c r="H3" s="3"/>
    </row>
    <row r="4" spans="1:8" ht="20.100000000000001" customHeight="1">
      <c r="A4" s="4" t="s">
        <v>3</v>
      </c>
      <c r="B4" s="346" t="str">
        <f>'Index of tables'!B4:G4</f>
        <v>Client : I.C.O.F.C.  Management</v>
      </c>
      <c r="C4" s="347"/>
      <c r="D4" s="347"/>
      <c r="E4" s="347"/>
      <c r="F4" s="347"/>
      <c r="G4" s="347"/>
      <c r="H4" s="280" t="s">
        <v>222</v>
      </c>
    </row>
    <row r="5" spans="1:8" ht="20.100000000000001" customHeight="1" thickBot="1">
      <c r="A5" s="5" t="e">
        <f>'Oil Viscosity '!A5</f>
        <v>#REF!</v>
      </c>
      <c r="B5" s="349">
        <f>'Index of tables'!B5:G5</f>
        <v>0</v>
      </c>
      <c r="C5" s="350"/>
      <c r="D5" s="350"/>
      <c r="E5" s="350"/>
      <c r="F5" s="350"/>
      <c r="G5" s="350"/>
      <c r="H5" s="281"/>
    </row>
    <row r="6" spans="1:8" ht="20.100000000000001" customHeight="1"/>
    <row r="7" spans="1:8" ht="20.100000000000001" customHeight="1"/>
    <row r="8" spans="1:8" ht="22.2">
      <c r="A8" s="354" t="s">
        <v>194</v>
      </c>
      <c r="B8" s="354"/>
      <c r="C8" s="354"/>
      <c r="D8" s="354"/>
      <c r="E8" s="354"/>
      <c r="F8" s="354"/>
      <c r="G8" s="354"/>
      <c r="H8" s="354"/>
    </row>
    <row r="9" spans="1:8" ht="20.100000000000001" customHeight="1" thickBot="1"/>
    <row r="10" spans="1:8" ht="21.9" customHeight="1">
      <c r="C10" s="386" t="s">
        <v>195</v>
      </c>
      <c r="D10" s="175" t="s">
        <v>196</v>
      </c>
      <c r="E10" s="175" t="s">
        <v>197</v>
      </c>
      <c r="F10" s="176" t="s">
        <v>198</v>
      </c>
    </row>
    <row r="11" spans="1:8" ht="21.9" customHeight="1" thickBot="1">
      <c r="C11" s="387"/>
      <c r="D11" s="177" t="s">
        <v>199</v>
      </c>
      <c r="E11" s="177" t="s">
        <v>199</v>
      </c>
      <c r="F11" s="178" t="s">
        <v>199</v>
      </c>
    </row>
    <row r="12" spans="1:8" ht="21.9" customHeight="1">
      <c r="C12" s="179" t="s">
        <v>290</v>
      </c>
      <c r="D12" s="180">
        <v>0</v>
      </c>
      <c r="E12" s="180">
        <v>1.75</v>
      </c>
      <c r="F12" s="181">
        <v>0.906264595956499</v>
      </c>
    </row>
    <row r="13" spans="1:8" ht="21.9" customHeight="1">
      <c r="C13" s="182" t="s">
        <v>200</v>
      </c>
      <c r="D13" s="183">
        <v>0</v>
      </c>
      <c r="E13" s="183">
        <v>1.0832999999999999</v>
      </c>
      <c r="F13" s="184">
        <v>0.56100367817124297</v>
      </c>
    </row>
    <row r="14" spans="1:8" ht="21.9" customHeight="1">
      <c r="C14" s="182" t="s">
        <v>289</v>
      </c>
      <c r="D14" s="183">
        <v>0</v>
      </c>
      <c r="E14" s="183">
        <v>1.4557</v>
      </c>
      <c r="F14" s="184">
        <v>0.75385678419078594</v>
      </c>
    </row>
    <row r="15" spans="1:8" ht="21.9" customHeight="1">
      <c r="C15" s="182" t="s">
        <v>201</v>
      </c>
      <c r="D15" s="183">
        <v>0</v>
      </c>
      <c r="E15" s="183">
        <v>54.212800000000001</v>
      </c>
      <c r="F15" s="184">
        <v>28.074937878668852</v>
      </c>
    </row>
    <row r="16" spans="1:8" ht="21.9" customHeight="1">
      <c r="C16" s="182" t="s">
        <v>202</v>
      </c>
      <c r="D16" s="183">
        <v>0.23</v>
      </c>
      <c r="E16" s="183">
        <v>16.023499999999999</v>
      </c>
      <c r="F16" s="184">
        <v>8.4089085121365521</v>
      </c>
    </row>
    <row r="17" spans="3:6" ht="21.9" customHeight="1">
      <c r="C17" s="182" t="s">
        <v>203</v>
      </c>
      <c r="D17" s="183">
        <v>2.14</v>
      </c>
      <c r="E17" s="183">
        <v>12.773899999999999</v>
      </c>
      <c r="F17" s="184">
        <v>7.6469297639667504</v>
      </c>
    </row>
    <row r="18" spans="3:6" ht="21.9" customHeight="1">
      <c r="C18" s="182" t="s">
        <v>204</v>
      </c>
      <c r="D18" s="183">
        <v>0.83</v>
      </c>
      <c r="E18" s="183">
        <v>2.2206999999999999</v>
      </c>
      <c r="F18" s="184">
        <v>1.5501955277695445</v>
      </c>
    </row>
    <row r="19" spans="3:6" ht="21.9" customHeight="1">
      <c r="C19" s="182" t="s">
        <v>205</v>
      </c>
      <c r="D19" s="183">
        <v>2.2599999999999998</v>
      </c>
      <c r="E19" s="183">
        <v>5.2091000000000003</v>
      </c>
      <c r="F19" s="184">
        <v>3.787237097105892</v>
      </c>
    </row>
    <row r="20" spans="3:6" ht="21.9" customHeight="1">
      <c r="C20" s="182" t="s">
        <v>206</v>
      </c>
      <c r="D20" s="183">
        <v>1.53</v>
      </c>
      <c r="E20" s="183">
        <v>1.4934000000000001</v>
      </c>
      <c r="F20" s="184">
        <v>1.5110461233074242</v>
      </c>
    </row>
    <row r="21" spans="3:6" ht="21.9" customHeight="1">
      <c r="C21" s="182" t="s">
        <v>207</v>
      </c>
      <c r="D21" s="183">
        <v>1.69</v>
      </c>
      <c r="E21" s="183">
        <v>1.4933000000000001</v>
      </c>
      <c r="F21" s="184">
        <v>1.5881358594144896</v>
      </c>
    </row>
    <row r="22" spans="3:6" ht="21.9" customHeight="1">
      <c r="C22" s="182" t="s">
        <v>208</v>
      </c>
      <c r="D22" s="183">
        <v>11.89</v>
      </c>
      <c r="E22" s="183">
        <v>1.1771</v>
      </c>
      <c r="F22" s="184">
        <v>6.3421588628443564</v>
      </c>
    </row>
    <row r="23" spans="3:6" ht="21.9" customHeight="1">
      <c r="C23" s="182" t="s">
        <v>209</v>
      </c>
      <c r="D23" s="183">
        <v>9.67</v>
      </c>
      <c r="E23" s="183">
        <v>0.75829999999999997</v>
      </c>
      <c r="F23" s="184">
        <v>5.0549381715511243</v>
      </c>
    </row>
    <row r="24" spans="3:6" ht="21.9" customHeight="1">
      <c r="C24" s="182" t="s">
        <v>210</v>
      </c>
      <c r="D24" s="183">
        <v>8.8699999999999992</v>
      </c>
      <c r="E24" s="183">
        <v>0.28129999999999999</v>
      </c>
      <c r="F24" s="184">
        <v>4.4222087226905247</v>
      </c>
    </row>
    <row r="25" spans="3:6" ht="21.9" customHeight="1">
      <c r="C25" s="182" t="s">
        <v>211</v>
      </c>
      <c r="D25" s="183">
        <v>9.7200000000000006</v>
      </c>
      <c r="E25" s="183">
        <v>6.7500000000000004E-2</v>
      </c>
      <c r="F25" s="184">
        <v>4.7213034214456542</v>
      </c>
    </row>
    <row r="26" spans="3:6" ht="21.9" customHeight="1">
      <c r="C26" s="182" t="s">
        <v>212</v>
      </c>
      <c r="D26" s="183">
        <v>6.85</v>
      </c>
      <c r="E26" s="183">
        <v>0</v>
      </c>
      <c r="F26" s="184">
        <v>3.3026214386845609</v>
      </c>
    </row>
    <row r="27" spans="3:6" ht="21.9" customHeight="1">
      <c r="C27" s="182" t="s">
        <v>213</v>
      </c>
      <c r="D27" s="183">
        <v>5.59</v>
      </c>
      <c r="E27" s="183">
        <v>0</v>
      </c>
      <c r="F27" s="184">
        <v>2.6951319477732403</v>
      </c>
    </row>
    <row r="28" spans="3:6" ht="21.9" customHeight="1">
      <c r="C28" s="182" t="s">
        <v>214</v>
      </c>
      <c r="D28" s="185">
        <v>38.729999999999997</v>
      </c>
      <c r="E28" s="185">
        <v>0</v>
      </c>
      <c r="F28" s="186">
        <v>18.673069827774167</v>
      </c>
    </row>
    <row r="29" spans="3:6" ht="21.9" customHeight="1" thickBot="1">
      <c r="C29" s="187" t="s">
        <v>180</v>
      </c>
      <c r="D29" s="188">
        <f>SUM(D12:D28)</f>
        <v>100</v>
      </c>
      <c r="E29" s="188">
        <f>SUM(D12:D28)</f>
        <v>100</v>
      </c>
      <c r="F29" s="189">
        <f>SUM(D12:D28)</f>
        <v>100</v>
      </c>
    </row>
    <row r="30" spans="3:6">
      <c r="C30" s="388" t="s">
        <v>215</v>
      </c>
      <c r="D30" s="390">
        <v>504.13</v>
      </c>
      <c r="E30" s="392" t="s">
        <v>66</v>
      </c>
      <c r="F30" s="393"/>
    </row>
    <row r="31" spans="3:6" ht="15.6" thickBot="1">
      <c r="C31" s="389"/>
      <c r="D31" s="391"/>
      <c r="E31" s="394"/>
      <c r="F31" s="395"/>
    </row>
    <row r="32" spans="3:6" ht="27.75" customHeight="1">
      <c r="C32" s="385" t="s">
        <v>291</v>
      </c>
      <c r="D32" s="385"/>
      <c r="E32" s="385"/>
      <c r="F32" s="385"/>
    </row>
    <row r="33" spans="3:10" ht="27.75" customHeight="1">
      <c r="C33" s="385" t="s">
        <v>292</v>
      </c>
      <c r="D33" s="385"/>
      <c r="E33" s="385"/>
      <c r="F33" s="385"/>
    </row>
    <row r="34" spans="3:10" ht="27.75" customHeight="1" thickBot="1">
      <c r="C34" s="402"/>
      <c r="D34" s="402"/>
      <c r="E34" s="402"/>
      <c r="F34" s="402"/>
    </row>
    <row r="35" spans="3:10" ht="21.9" customHeight="1">
      <c r="C35" s="396" t="s">
        <v>216</v>
      </c>
      <c r="D35" s="397"/>
      <c r="E35" s="397"/>
      <c r="F35" s="190">
        <v>230.5</v>
      </c>
    </row>
    <row r="36" spans="3:10" ht="21.9" customHeight="1">
      <c r="C36" s="398" t="s">
        <v>217</v>
      </c>
      <c r="D36" s="399"/>
      <c r="E36" s="399"/>
      <c r="F36" s="191">
        <v>433</v>
      </c>
      <c r="J36" s="8"/>
    </row>
    <row r="37" spans="3:10" ht="21.9" customHeight="1">
      <c r="C37" s="398" t="s">
        <v>218</v>
      </c>
      <c r="D37" s="399"/>
      <c r="E37" s="399"/>
      <c r="F37" s="192">
        <v>126</v>
      </c>
    </row>
    <row r="38" spans="3:10" ht="21.9" customHeight="1" thickBot="1">
      <c r="C38" s="400" t="s">
        <v>219</v>
      </c>
      <c r="D38" s="401"/>
      <c r="E38" s="401"/>
      <c r="F38" s="193">
        <v>0.92500000000000004</v>
      </c>
    </row>
    <row r="39" spans="3:10">
      <c r="C39" s="194" t="s">
        <v>220</v>
      </c>
      <c r="D39" s="194"/>
      <c r="E39" s="195"/>
      <c r="F39" s="196"/>
    </row>
    <row r="40" spans="3:10" ht="16.2">
      <c r="C40" s="385" t="s">
        <v>221</v>
      </c>
      <c r="D40" s="385"/>
      <c r="E40" s="385"/>
      <c r="F40" s="385"/>
      <c r="G40" s="385"/>
    </row>
  </sheetData>
  <mergeCells count="19">
    <mergeCell ref="C40:G40"/>
    <mergeCell ref="A8:H8"/>
    <mergeCell ref="C10:C11"/>
    <mergeCell ref="C30:C31"/>
    <mergeCell ref="D30:D31"/>
    <mergeCell ref="E30:F31"/>
    <mergeCell ref="C35:E35"/>
    <mergeCell ref="C36:E36"/>
    <mergeCell ref="C37:E37"/>
    <mergeCell ref="C32:F32"/>
    <mergeCell ref="C38:E38"/>
    <mergeCell ref="C34:F34"/>
    <mergeCell ref="C33:F33"/>
    <mergeCell ref="B1:G1"/>
    <mergeCell ref="B2:G2"/>
    <mergeCell ref="B3:G3"/>
    <mergeCell ref="B4:G4"/>
    <mergeCell ref="H4:H5"/>
    <mergeCell ref="B5:G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5"/>
  <sheetViews>
    <sheetView view="pageBreakPreview" topLeftCell="A10" zoomScale="70" zoomScaleNormal="100" zoomScaleSheetLayoutView="70" workbookViewId="0">
      <selection activeCell="E18" sqref="E18"/>
    </sheetView>
  </sheetViews>
  <sheetFormatPr defaultRowHeight="15"/>
  <cols>
    <col min="1" max="8" width="9.81640625" customWidth="1"/>
  </cols>
  <sheetData>
    <row r="1" spans="1:14" ht="20.100000000000001" customHeight="1">
      <c r="A1" s="1"/>
      <c r="B1" s="337" t="s">
        <v>0</v>
      </c>
      <c r="C1" s="338"/>
      <c r="D1" s="338"/>
      <c r="E1" s="338"/>
      <c r="F1" s="338"/>
      <c r="G1" s="338"/>
      <c r="H1" s="1"/>
    </row>
    <row r="2" spans="1:14" ht="20.100000000000001" customHeight="1">
      <c r="A2" s="2"/>
      <c r="B2" s="340" t="s">
        <v>1</v>
      </c>
      <c r="C2" s="341"/>
      <c r="D2" s="341"/>
      <c r="E2" s="341"/>
      <c r="F2" s="341"/>
      <c r="G2" s="341"/>
      <c r="H2" s="2"/>
    </row>
    <row r="3" spans="1:14" ht="20.100000000000001" customHeight="1" thickBot="1">
      <c r="A3" s="3"/>
      <c r="B3" s="343" t="s">
        <v>2</v>
      </c>
      <c r="C3" s="344"/>
      <c r="D3" s="344"/>
      <c r="E3" s="344"/>
      <c r="F3" s="344"/>
      <c r="G3" s="344"/>
      <c r="H3" s="3"/>
    </row>
    <row r="4" spans="1:14" ht="20.100000000000001" customHeight="1">
      <c r="A4" s="4" t="s">
        <v>3</v>
      </c>
      <c r="B4" s="337" t="str">
        <f>'Index of tables'!B4:G4</f>
        <v>Client : I.C.O.F.C.  Management</v>
      </c>
      <c r="C4" s="338"/>
      <c r="D4" s="338"/>
      <c r="E4" s="338"/>
      <c r="F4" s="338"/>
      <c r="G4" s="338"/>
      <c r="H4" s="280" t="s">
        <v>249</v>
      </c>
    </row>
    <row r="5" spans="1:14" ht="20.100000000000001" customHeight="1" thickBot="1">
      <c r="A5" s="5" t="e">
        <f>'Reservoir Fluid Composition'!A5</f>
        <v>#REF!</v>
      </c>
      <c r="B5" s="343">
        <f>'Index of tables'!B5:G5</f>
        <v>0</v>
      </c>
      <c r="C5" s="344"/>
      <c r="D5" s="344"/>
      <c r="E5" s="344"/>
      <c r="F5" s="344"/>
      <c r="G5" s="344"/>
      <c r="H5" s="281"/>
    </row>
    <row r="6" spans="1:14" ht="20.100000000000001" customHeight="1"/>
    <row r="7" spans="1:14" ht="20.100000000000001" customHeight="1"/>
    <row r="8" spans="1:14" ht="20.100000000000001" customHeight="1"/>
    <row r="9" spans="1:14" ht="22.2">
      <c r="A9" s="354" t="s">
        <v>224</v>
      </c>
      <c r="B9" s="354"/>
      <c r="C9" s="354"/>
      <c r="D9" s="354"/>
      <c r="E9" s="354"/>
      <c r="F9" s="354"/>
      <c r="G9" s="354"/>
      <c r="H9" s="354"/>
    </row>
    <row r="10" spans="1:14" ht="20.100000000000001" customHeight="1" thickBot="1"/>
    <row r="11" spans="1:14" ht="15" customHeight="1">
      <c r="A11" s="404" t="s">
        <v>225</v>
      </c>
      <c r="B11" s="405"/>
      <c r="C11" s="197" t="s">
        <v>226</v>
      </c>
      <c r="D11" s="406" t="s">
        <v>227</v>
      </c>
      <c r="E11" s="197" t="s">
        <v>142</v>
      </c>
      <c r="F11" s="198" t="s">
        <v>228</v>
      </c>
      <c r="G11" s="197" t="s">
        <v>229</v>
      </c>
      <c r="H11" s="199" t="s">
        <v>230</v>
      </c>
    </row>
    <row r="12" spans="1:14" ht="15" customHeight="1">
      <c r="A12" s="200" t="s">
        <v>4</v>
      </c>
      <c r="B12" s="201" t="s">
        <v>231</v>
      </c>
      <c r="C12" s="202" t="s">
        <v>232</v>
      </c>
      <c r="D12" s="407"/>
      <c r="E12" s="202" t="s">
        <v>72</v>
      </c>
      <c r="F12" s="203" t="s">
        <v>233</v>
      </c>
      <c r="G12" s="202" t="s">
        <v>234</v>
      </c>
      <c r="H12" s="204" t="s">
        <v>235</v>
      </c>
    </row>
    <row r="13" spans="1:14" ht="16.8" thickBot="1">
      <c r="A13" s="205" t="s">
        <v>64</v>
      </c>
      <c r="B13" s="206" t="s">
        <v>236</v>
      </c>
      <c r="C13" s="202" t="s">
        <v>237</v>
      </c>
      <c r="D13" s="207" t="s">
        <v>238</v>
      </c>
      <c r="E13" s="208" t="s">
        <v>238</v>
      </c>
      <c r="F13" s="203" t="s">
        <v>239</v>
      </c>
      <c r="G13" s="202" t="s">
        <v>240</v>
      </c>
      <c r="H13" s="204" t="s">
        <v>241</v>
      </c>
    </row>
    <row r="14" spans="1:14" ht="20.100000000000001" customHeight="1" thickBot="1">
      <c r="A14" s="209">
        <v>695</v>
      </c>
      <c r="B14" s="210">
        <v>84.2</v>
      </c>
      <c r="C14" s="211">
        <v>175.01203636518429</v>
      </c>
      <c r="D14" s="210"/>
      <c r="E14" s="210"/>
      <c r="F14" s="212"/>
      <c r="G14" s="212">
        <v>0.82239948208974256</v>
      </c>
      <c r="H14" s="213">
        <v>0.68389999999999995</v>
      </c>
      <c r="I14">
        <f>1/G14</f>
        <v>1.215954073145777</v>
      </c>
    </row>
    <row r="15" spans="1:14" ht="20.100000000000001" customHeight="1">
      <c r="A15" s="214">
        <v>332</v>
      </c>
      <c r="B15" s="215">
        <v>82.4</v>
      </c>
      <c r="C15" s="216">
        <v>102.70067007044366</v>
      </c>
      <c r="D15" s="215"/>
      <c r="E15" s="215"/>
      <c r="F15" s="217"/>
      <c r="G15" s="217">
        <v>0.84594549760472182</v>
      </c>
      <c r="H15" s="218">
        <v>0.72970000000000002</v>
      </c>
      <c r="I15">
        <f t="shared" ref="I15:I18" si="0">1/G15</f>
        <v>1.1821092527018353</v>
      </c>
      <c r="N15" s="212"/>
    </row>
    <row r="16" spans="1:14" ht="20.100000000000001" customHeight="1">
      <c r="A16" s="214">
        <v>157</v>
      </c>
      <c r="B16" s="215">
        <v>80.599999999999994</v>
      </c>
      <c r="C16" s="216">
        <v>57.842880248948347</v>
      </c>
      <c r="D16" s="215"/>
      <c r="E16" s="215"/>
      <c r="F16" s="217"/>
      <c r="G16" s="217">
        <v>0.86036088284910017</v>
      </c>
      <c r="H16" s="218">
        <v>0.83009999999999995</v>
      </c>
      <c r="I16">
        <f t="shared" si="0"/>
        <v>1.1623029590658311</v>
      </c>
      <c r="N16" s="217"/>
    </row>
    <row r="17" spans="1:14" ht="20.100000000000001" customHeight="1" thickBot="1">
      <c r="A17" s="214">
        <v>38</v>
      </c>
      <c r="B17" s="215">
        <v>125.6</v>
      </c>
      <c r="C17" s="216">
        <v>122.24711446117557</v>
      </c>
      <c r="D17" s="216"/>
      <c r="E17" s="217"/>
      <c r="F17" s="217"/>
      <c r="G17" s="217">
        <v>0.86911682555061354</v>
      </c>
      <c r="H17" s="218">
        <v>1.3409</v>
      </c>
      <c r="I17">
        <f t="shared" si="0"/>
        <v>1.1505933041469629</v>
      </c>
      <c r="N17" s="223"/>
    </row>
    <row r="18" spans="1:14" ht="20.100000000000001" customHeight="1" thickBot="1">
      <c r="A18" s="220">
        <v>14.7</v>
      </c>
      <c r="B18" s="221">
        <v>131</v>
      </c>
      <c r="C18" s="222">
        <v>65.28159303202132</v>
      </c>
      <c r="D18" s="222">
        <v>32.281618584173316</v>
      </c>
      <c r="E18" s="223">
        <v>0.86309999999999998</v>
      </c>
      <c r="F18" s="223">
        <v>1.3622786956156976</v>
      </c>
      <c r="G18" s="223">
        <v>0.96697949252693782</v>
      </c>
      <c r="H18" s="224">
        <v>1.7364999999999999</v>
      </c>
      <c r="I18">
        <f t="shared" si="0"/>
        <v>1.0341480948957584</v>
      </c>
    </row>
    <row r="19" spans="1:14" ht="20.100000000000001" customHeight="1" thickBot="1">
      <c r="A19" s="408" t="s">
        <v>243</v>
      </c>
      <c r="B19" s="409"/>
      <c r="C19" s="225">
        <f>SUM(C14:C18)</f>
        <v>523.08429417777324</v>
      </c>
      <c r="D19" s="226"/>
      <c r="E19" s="226"/>
      <c r="F19" s="226"/>
      <c r="G19" s="226"/>
      <c r="H19" s="226"/>
    </row>
    <row r="20" spans="1:14" ht="20.100000000000001" customHeight="1">
      <c r="A20" s="227"/>
      <c r="B20" s="227"/>
      <c r="C20" s="228"/>
      <c r="D20" s="226"/>
      <c r="E20" s="226"/>
      <c r="F20" s="226"/>
      <c r="G20" s="226"/>
      <c r="H20" s="226"/>
    </row>
    <row r="21" spans="1:14" ht="20.100000000000001" customHeight="1">
      <c r="A21" s="403" t="s">
        <v>244</v>
      </c>
      <c r="B21" s="403"/>
      <c r="C21" s="403"/>
      <c r="D21" s="403"/>
      <c r="E21" s="403"/>
      <c r="F21" s="403"/>
      <c r="G21" s="403"/>
    </row>
    <row r="22" spans="1:14" ht="20.100000000000001" customHeight="1">
      <c r="A22" s="403" t="s">
        <v>245</v>
      </c>
      <c r="B22" s="403"/>
      <c r="C22" s="403"/>
      <c r="D22" s="403"/>
      <c r="E22" s="403"/>
      <c r="F22" s="403"/>
      <c r="G22" s="403"/>
    </row>
    <row r="23" spans="1:14" ht="20.100000000000001" customHeight="1">
      <c r="A23" s="403" t="s">
        <v>246</v>
      </c>
      <c r="B23" s="403"/>
      <c r="C23" s="403"/>
      <c r="D23" s="403"/>
      <c r="E23" s="403"/>
      <c r="F23" s="403"/>
      <c r="G23" s="403"/>
    </row>
    <row r="24" spans="1:14" ht="20.100000000000001" customHeight="1">
      <c r="A24" s="403" t="s">
        <v>247</v>
      </c>
      <c r="B24" s="403"/>
      <c r="C24" s="403"/>
      <c r="D24" s="403"/>
      <c r="E24" s="403"/>
      <c r="F24" s="403"/>
      <c r="G24" s="403"/>
    </row>
    <row r="25" spans="1:14" ht="20.100000000000001" customHeight="1">
      <c r="A25" s="403" t="s">
        <v>248</v>
      </c>
      <c r="B25" s="403"/>
      <c r="C25" s="403"/>
      <c r="D25" s="403"/>
      <c r="E25" s="403"/>
      <c r="F25" s="403"/>
      <c r="G25" s="403"/>
    </row>
  </sheetData>
  <mergeCells count="15">
    <mergeCell ref="A23:G23"/>
    <mergeCell ref="A24:G24"/>
    <mergeCell ref="A25:G25"/>
    <mergeCell ref="A9:H9"/>
    <mergeCell ref="A11:B11"/>
    <mergeCell ref="D11:D12"/>
    <mergeCell ref="A19:B19"/>
    <mergeCell ref="A21:G21"/>
    <mergeCell ref="A22:G22"/>
    <mergeCell ref="B1:G1"/>
    <mergeCell ref="B2:G2"/>
    <mergeCell ref="B3:G3"/>
    <mergeCell ref="B4:G4"/>
    <mergeCell ref="H4:H5"/>
    <mergeCell ref="B5:G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1"/>
  <sheetViews>
    <sheetView view="pageBreakPreview" topLeftCell="A10" zoomScale="70" zoomScaleNormal="100" zoomScaleSheetLayoutView="70" workbookViewId="0">
      <selection activeCell="E17" sqref="E17"/>
    </sheetView>
  </sheetViews>
  <sheetFormatPr defaultRowHeight="15"/>
  <cols>
    <col min="1" max="8" width="9.81640625" customWidth="1"/>
  </cols>
  <sheetData>
    <row r="1" spans="1:8" ht="20.100000000000001" customHeight="1">
      <c r="A1" s="1"/>
      <c r="B1" s="337" t="s">
        <v>0</v>
      </c>
      <c r="C1" s="338"/>
      <c r="D1" s="338"/>
      <c r="E1" s="338"/>
      <c r="F1" s="338"/>
      <c r="G1" s="338"/>
      <c r="H1" s="1"/>
    </row>
    <row r="2" spans="1:8" ht="20.100000000000001" customHeight="1">
      <c r="A2" s="2"/>
      <c r="B2" s="340" t="s">
        <v>1</v>
      </c>
      <c r="C2" s="341"/>
      <c r="D2" s="341"/>
      <c r="E2" s="341"/>
      <c r="F2" s="341"/>
      <c r="G2" s="341"/>
      <c r="H2" s="2"/>
    </row>
    <row r="3" spans="1:8" ht="20.100000000000001" customHeight="1" thickBot="1">
      <c r="A3" s="3"/>
      <c r="B3" s="343" t="s">
        <v>2</v>
      </c>
      <c r="C3" s="344"/>
      <c r="D3" s="344"/>
      <c r="E3" s="344"/>
      <c r="F3" s="344"/>
      <c r="G3" s="344"/>
      <c r="H3" s="3"/>
    </row>
    <row r="4" spans="1:8" ht="20.100000000000001" customHeight="1">
      <c r="A4" s="4" t="s">
        <v>3</v>
      </c>
      <c r="B4" s="337" t="str">
        <f>'Index of tables'!B4:G4</f>
        <v>Client : I.C.O.F.C.  Management</v>
      </c>
      <c r="C4" s="338"/>
      <c r="D4" s="338"/>
      <c r="E4" s="338"/>
      <c r="F4" s="338"/>
      <c r="G4" s="338"/>
      <c r="H4" s="280" t="s">
        <v>268</v>
      </c>
    </row>
    <row r="5" spans="1:8" ht="20.100000000000001" customHeight="1" thickBot="1">
      <c r="A5" s="5" t="e">
        <f>'Reservoir Fluid Composition'!A5</f>
        <v>#REF!</v>
      </c>
      <c r="B5" s="343">
        <f>'Index of tables'!B5:G5</f>
        <v>0</v>
      </c>
      <c r="C5" s="344"/>
      <c r="D5" s="344"/>
      <c r="E5" s="344"/>
      <c r="F5" s="344"/>
      <c r="G5" s="344"/>
      <c r="H5" s="281"/>
    </row>
    <row r="6" spans="1:8" ht="20.100000000000001" customHeight="1"/>
    <row r="7" spans="1:8" ht="20.100000000000001" customHeight="1"/>
    <row r="8" spans="1:8" ht="20.100000000000001" customHeight="1"/>
    <row r="9" spans="1:8" ht="22.2">
      <c r="A9" s="354" t="s">
        <v>224</v>
      </c>
      <c r="B9" s="354"/>
      <c r="C9" s="354"/>
      <c r="D9" s="354"/>
      <c r="E9" s="354"/>
      <c r="F9" s="354"/>
      <c r="G9" s="354"/>
      <c r="H9" s="354"/>
    </row>
    <row r="10" spans="1:8" ht="32.25" customHeight="1">
      <c r="A10" s="354" t="s">
        <v>250</v>
      </c>
      <c r="B10" s="354"/>
      <c r="C10" s="354"/>
      <c r="D10" s="354"/>
      <c r="E10" s="354"/>
      <c r="F10" s="354"/>
      <c r="G10" s="354"/>
      <c r="H10" s="354"/>
    </row>
    <row r="11" spans="1:8" ht="32.25" customHeight="1" thickBot="1">
      <c r="A11" s="47"/>
      <c r="B11" s="47"/>
      <c r="C11" s="47"/>
      <c r="D11" s="47"/>
      <c r="E11" s="47"/>
      <c r="F11" s="47"/>
      <c r="G11" s="47"/>
      <c r="H11" s="47"/>
    </row>
    <row r="12" spans="1:8" ht="15" customHeight="1" thickBot="1">
      <c r="B12" s="412" t="s">
        <v>157</v>
      </c>
      <c r="C12" s="415" t="s">
        <v>251</v>
      </c>
      <c r="D12" s="416"/>
      <c r="E12" s="416"/>
      <c r="F12" s="416"/>
      <c r="G12" s="417"/>
    </row>
    <row r="13" spans="1:8" ht="15" customHeight="1">
      <c r="B13" s="413"/>
      <c r="C13" s="229" t="s">
        <v>159</v>
      </c>
      <c r="D13" s="229" t="s">
        <v>160</v>
      </c>
      <c r="E13" s="229" t="s">
        <v>161</v>
      </c>
      <c r="F13" s="229" t="s">
        <v>162</v>
      </c>
      <c r="G13" s="229" t="s">
        <v>163</v>
      </c>
    </row>
    <row r="14" spans="1:8" ht="15.6">
      <c r="B14" s="413"/>
      <c r="C14" s="229">
        <v>695</v>
      </c>
      <c r="D14" s="229">
        <v>332</v>
      </c>
      <c r="E14" s="229">
        <v>157</v>
      </c>
      <c r="F14" s="229">
        <v>38</v>
      </c>
      <c r="G14" s="229">
        <v>14.7</v>
      </c>
    </row>
    <row r="15" spans="1:8" ht="20.100000000000001" customHeight="1" thickBot="1">
      <c r="B15" s="414"/>
      <c r="C15" s="230" t="s">
        <v>165</v>
      </c>
      <c r="D15" s="230" t="s">
        <v>165</v>
      </c>
      <c r="E15" s="230" t="s">
        <v>165</v>
      </c>
      <c r="F15" s="230" t="s">
        <v>165</v>
      </c>
      <c r="G15" s="230" t="s">
        <v>165</v>
      </c>
    </row>
    <row r="16" spans="1:8" ht="20.100000000000001" customHeight="1">
      <c r="B16" s="231" t="s">
        <v>252</v>
      </c>
      <c r="C16" s="232">
        <v>0.47139999999999999</v>
      </c>
      <c r="D16" s="180">
        <v>0.91139999999999999</v>
      </c>
      <c r="E16" s="180">
        <v>1.41</v>
      </c>
      <c r="F16" s="180">
        <v>2.84</v>
      </c>
      <c r="G16" s="180">
        <v>2.1368999999999998</v>
      </c>
    </row>
    <row r="17" spans="2:7" ht="20.100000000000001" customHeight="1">
      <c r="B17" s="233" t="s">
        <v>253</v>
      </c>
      <c r="C17" s="234">
        <v>2.5114999999999998</v>
      </c>
      <c r="D17" s="185">
        <v>0.94720000000000004</v>
      </c>
      <c r="E17" s="185">
        <v>0.2707</v>
      </c>
      <c r="F17" s="185">
        <v>2.8999999999999998E-3</v>
      </c>
      <c r="G17" s="185">
        <v>0.28810000000000002</v>
      </c>
    </row>
    <row r="18" spans="2:7" ht="20.100000000000001" customHeight="1">
      <c r="B18" s="233" t="s">
        <v>254</v>
      </c>
      <c r="C18" s="234">
        <v>1.3322000000000001</v>
      </c>
      <c r="D18" s="185">
        <v>1.7534000000000001</v>
      </c>
      <c r="E18" s="185">
        <v>2.2456</v>
      </c>
      <c r="F18" s="185">
        <v>1.6332</v>
      </c>
      <c r="G18" s="185">
        <v>0.56620000000000004</v>
      </c>
    </row>
    <row r="19" spans="2:7" ht="20.100000000000001" customHeight="1">
      <c r="B19" s="233" t="s">
        <v>255</v>
      </c>
      <c r="C19" s="234">
        <v>82.070300000000003</v>
      </c>
      <c r="D19" s="185">
        <v>76.133099999999999</v>
      </c>
      <c r="E19" s="185">
        <v>63.111699999999999</v>
      </c>
      <c r="F19" s="185">
        <v>18.7423</v>
      </c>
      <c r="G19" s="185">
        <v>2.7035999999999998</v>
      </c>
    </row>
    <row r="20" spans="2:7" ht="20.100000000000001" customHeight="1">
      <c r="B20" s="233" t="s">
        <v>256</v>
      </c>
      <c r="C20" s="234">
        <v>8.7767999999999997</v>
      </c>
      <c r="D20" s="185">
        <v>13.170500000000001</v>
      </c>
      <c r="E20" s="185">
        <v>20.840800000000002</v>
      </c>
      <c r="F20" s="185">
        <v>29.3003</v>
      </c>
      <c r="G20" s="185">
        <v>17.403300000000002</v>
      </c>
    </row>
    <row r="21" spans="2:7" ht="20.100000000000001" customHeight="1">
      <c r="B21" s="233" t="s">
        <v>257</v>
      </c>
      <c r="C21" s="234">
        <v>3.1486000000000001</v>
      </c>
      <c r="D21" s="185">
        <v>4.8667999999999996</v>
      </c>
      <c r="E21" s="185">
        <v>8.4811999999999994</v>
      </c>
      <c r="F21" s="185">
        <v>27.033000000000001</v>
      </c>
      <c r="G21" s="185">
        <v>33.607799999999997</v>
      </c>
    </row>
    <row r="22" spans="2:7" ht="20.100000000000001" customHeight="1">
      <c r="B22" s="233" t="s">
        <v>258</v>
      </c>
      <c r="C22" s="234">
        <v>0.35449999999999998</v>
      </c>
      <c r="D22" s="185">
        <v>0.5181</v>
      </c>
      <c r="E22" s="185">
        <v>0.89129999999999998</v>
      </c>
      <c r="F22" s="185">
        <v>4.2473999999999998</v>
      </c>
      <c r="G22" s="185">
        <v>7.4753999999999996</v>
      </c>
    </row>
    <row r="23" spans="2:7" ht="20.100000000000001" customHeight="1">
      <c r="B23" s="233" t="s">
        <v>259</v>
      </c>
      <c r="C23" s="234">
        <v>0.67720000000000002</v>
      </c>
      <c r="D23" s="185">
        <v>0.97140000000000004</v>
      </c>
      <c r="E23" s="185">
        <v>1.6539999999999999</v>
      </c>
      <c r="F23" s="185">
        <v>9.1462000000000003</v>
      </c>
      <c r="G23" s="185">
        <v>18.670300000000001</v>
      </c>
    </row>
    <row r="24" spans="2:7" ht="20.100000000000001" customHeight="1">
      <c r="B24" s="233" t="s">
        <v>260</v>
      </c>
      <c r="C24" s="234">
        <v>0.155</v>
      </c>
      <c r="D24" s="185">
        <v>0.20619999999999999</v>
      </c>
      <c r="E24" s="185">
        <v>0.33850000000000002</v>
      </c>
      <c r="F24" s="185">
        <v>2.2591000000000001</v>
      </c>
      <c r="G24" s="185">
        <v>5.5373999999999999</v>
      </c>
    </row>
    <row r="25" spans="2:7" ht="20.100000000000001" customHeight="1">
      <c r="B25" s="233" t="s">
        <v>261</v>
      </c>
      <c r="C25" s="234">
        <v>0.15110000000000001</v>
      </c>
      <c r="D25" s="185">
        <v>0.19520000000000001</v>
      </c>
      <c r="E25" s="185">
        <v>0.31869999999999998</v>
      </c>
      <c r="F25" s="185">
        <v>2.1884999999999999</v>
      </c>
      <c r="G25" s="185">
        <v>5.5716000000000001</v>
      </c>
    </row>
    <row r="26" spans="2:7" ht="20.399999999999999">
      <c r="B26" s="233" t="s">
        <v>262</v>
      </c>
      <c r="C26" s="234">
        <v>0.1338</v>
      </c>
      <c r="D26" s="185">
        <v>0.14929999999999999</v>
      </c>
      <c r="E26" s="185">
        <v>0.2213</v>
      </c>
      <c r="F26" s="185">
        <v>1.5561</v>
      </c>
      <c r="G26" s="185">
        <v>3.9087000000000001</v>
      </c>
    </row>
    <row r="27" spans="2:7" ht="20.399999999999999">
      <c r="B27" s="233" t="s">
        <v>263</v>
      </c>
      <c r="C27" s="234">
        <v>0.13750000000000001</v>
      </c>
      <c r="D27" s="185">
        <v>0.1124</v>
      </c>
      <c r="E27" s="185">
        <v>0.1462</v>
      </c>
      <c r="F27" s="185">
        <v>0.84340000000000004</v>
      </c>
      <c r="G27" s="185">
        <v>1.8285</v>
      </c>
    </row>
    <row r="28" spans="2:7" ht="20.399999999999999">
      <c r="B28" s="233" t="s">
        <v>264</v>
      </c>
      <c r="C28" s="234">
        <v>6.59E-2</v>
      </c>
      <c r="D28" s="185">
        <v>5.6000000000000001E-2</v>
      </c>
      <c r="E28" s="185">
        <v>6.0900000000000003E-2</v>
      </c>
      <c r="F28" s="185">
        <v>0.1827</v>
      </c>
      <c r="G28" s="185">
        <v>0.28410000000000002</v>
      </c>
    </row>
    <row r="29" spans="2:7" ht="21" thickBot="1">
      <c r="B29" s="235" t="s">
        <v>265</v>
      </c>
      <c r="C29" s="236">
        <v>1.4200000000000001E-2</v>
      </c>
      <c r="D29" s="237">
        <v>8.8999999999999999E-3</v>
      </c>
      <c r="E29" s="237">
        <v>9.1000000000000004E-3</v>
      </c>
      <c r="F29" s="237">
        <v>2.4899999999999999E-2</v>
      </c>
      <c r="G29" s="237">
        <v>1.7999999999999999E-2</v>
      </c>
    </row>
    <row r="30" spans="2:7" ht="18.600000000000001" thickBot="1">
      <c r="B30" s="238" t="s">
        <v>180</v>
      </c>
      <c r="C30" s="239">
        <f>SUM(C16:C29)</f>
        <v>100</v>
      </c>
      <c r="D30" s="240">
        <f>SUM(D16:D29)</f>
        <v>99.999899999999982</v>
      </c>
      <c r="E30" s="240">
        <f>SUM(E16:E29)</f>
        <v>100</v>
      </c>
      <c r="F30" s="240">
        <f>SUM(F16:F29)</f>
        <v>100.00000000000001</v>
      </c>
      <c r="G30" s="241">
        <f>SUM(G16:G29)</f>
        <v>99.999899999999997</v>
      </c>
    </row>
    <row r="32" spans="2:7" ht="15.6" thickBot="1"/>
    <row r="33" spans="2:7" ht="15" customHeight="1">
      <c r="B33" s="242" t="s">
        <v>266</v>
      </c>
      <c r="C33" s="418">
        <f>'Sep Winter'!C14</f>
        <v>175.01203636518429</v>
      </c>
      <c r="D33" s="420">
        <f>'Sep Winter'!C15</f>
        <v>102.70067007044366</v>
      </c>
      <c r="E33" s="420">
        <f>'Sep Winter'!C16</f>
        <v>57.842880248948347</v>
      </c>
      <c r="F33" s="420">
        <f>'Sep Winter'!C17</f>
        <v>122.24711446117557</v>
      </c>
      <c r="G33" s="422">
        <f>'Sep Winter'!C18</f>
        <v>65.28159303202132</v>
      </c>
    </row>
    <row r="34" spans="2:7" ht="15" customHeight="1">
      <c r="B34" s="243" t="s">
        <v>267</v>
      </c>
      <c r="C34" s="419"/>
      <c r="D34" s="421"/>
      <c r="E34" s="421"/>
      <c r="F34" s="421"/>
      <c r="G34" s="423"/>
    </row>
    <row r="35" spans="2:7" ht="15.6">
      <c r="B35" s="244" t="s">
        <v>182</v>
      </c>
      <c r="C35" s="245">
        <v>19.809999999999999</v>
      </c>
      <c r="D35" s="246">
        <v>21.14</v>
      </c>
      <c r="E35" s="246">
        <v>38.911000000000001</v>
      </c>
      <c r="F35" s="246">
        <v>38.85</v>
      </c>
      <c r="G35" s="247">
        <v>50.31</v>
      </c>
    </row>
    <row r="36" spans="2:7" ht="16.2" thickBot="1">
      <c r="B36" s="248" t="s">
        <v>183</v>
      </c>
      <c r="C36" s="249">
        <v>0.68389999999999995</v>
      </c>
      <c r="D36" s="250">
        <v>0.72970000000000002</v>
      </c>
      <c r="E36" s="250">
        <v>1.3431</v>
      </c>
      <c r="F36" s="250">
        <v>1.3409</v>
      </c>
      <c r="G36" s="251">
        <v>1.7364999999999999</v>
      </c>
    </row>
    <row r="39" spans="2:7" ht="15.6" thickBot="1">
      <c r="B39" s="410" t="s">
        <v>184</v>
      </c>
      <c r="C39" s="411"/>
      <c r="D39" s="411"/>
      <c r="E39" s="411"/>
      <c r="F39" s="411"/>
    </row>
    <row r="40" spans="2:7" ht="15.6">
      <c r="B40" s="252" t="s">
        <v>185</v>
      </c>
      <c r="C40" s="253">
        <v>1029</v>
      </c>
      <c r="D40" s="254">
        <v>1106</v>
      </c>
      <c r="E40" s="254">
        <v>1971</v>
      </c>
      <c r="F40" s="254">
        <v>2006</v>
      </c>
      <c r="G40" s="255">
        <v>2617</v>
      </c>
    </row>
    <row r="41" spans="2:7" ht="16.2" thickBot="1">
      <c r="B41" s="248" t="s">
        <v>186</v>
      </c>
      <c r="C41" s="256">
        <v>1137</v>
      </c>
      <c r="D41" s="257">
        <v>1219</v>
      </c>
      <c r="E41" s="257">
        <v>2147</v>
      </c>
      <c r="F41" s="257">
        <v>2185</v>
      </c>
      <c r="G41" s="258">
        <v>2842</v>
      </c>
    </row>
  </sheetData>
  <mergeCells count="16">
    <mergeCell ref="B39:F39"/>
    <mergeCell ref="A9:H9"/>
    <mergeCell ref="A10:H10"/>
    <mergeCell ref="B12:B15"/>
    <mergeCell ref="C12:G12"/>
    <mergeCell ref="C33:C34"/>
    <mergeCell ref="D33:D34"/>
    <mergeCell ref="E33:E34"/>
    <mergeCell ref="F33:F34"/>
    <mergeCell ref="G33:G34"/>
    <mergeCell ref="B1:G1"/>
    <mergeCell ref="B2:G2"/>
    <mergeCell ref="B3:G3"/>
    <mergeCell ref="B4:G4"/>
    <mergeCell ref="H4:H5"/>
    <mergeCell ref="B5:G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1"/>
  <sheetViews>
    <sheetView view="pageBreakPreview" zoomScale="70" zoomScaleNormal="100" zoomScaleSheetLayoutView="70" workbookViewId="0">
      <selection activeCell="Q9" sqref="Q9"/>
    </sheetView>
  </sheetViews>
  <sheetFormatPr defaultRowHeight="15"/>
  <cols>
    <col min="1" max="8" width="9.81640625" customWidth="1"/>
  </cols>
  <sheetData>
    <row r="1" spans="1:8" ht="20.100000000000001" customHeight="1">
      <c r="A1" s="1"/>
      <c r="B1" s="337" t="s">
        <v>0</v>
      </c>
      <c r="C1" s="338"/>
      <c r="D1" s="338"/>
      <c r="E1" s="338"/>
      <c r="F1" s="338"/>
      <c r="G1" s="338"/>
      <c r="H1" s="1"/>
    </row>
    <row r="2" spans="1:8" ht="20.100000000000001" customHeight="1">
      <c r="A2" s="2"/>
      <c r="B2" s="340" t="s">
        <v>1</v>
      </c>
      <c r="C2" s="341"/>
      <c r="D2" s="341"/>
      <c r="E2" s="341"/>
      <c r="F2" s="341"/>
      <c r="G2" s="341"/>
      <c r="H2" s="2"/>
    </row>
    <row r="3" spans="1:8" ht="20.100000000000001" customHeight="1" thickBot="1">
      <c r="A3" s="3"/>
      <c r="B3" s="343" t="s">
        <v>2</v>
      </c>
      <c r="C3" s="344"/>
      <c r="D3" s="344"/>
      <c r="E3" s="344"/>
      <c r="F3" s="344"/>
      <c r="G3" s="344"/>
      <c r="H3" s="3"/>
    </row>
    <row r="4" spans="1:8" ht="20.100000000000001" customHeight="1">
      <c r="A4" s="4" t="s">
        <v>3</v>
      </c>
      <c r="B4" s="337" t="str">
        <f>'Index of tables'!B4:G4</f>
        <v>Client : I.C.O.F.C.  Management</v>
      </c>
      <c r="C4" s="338"/>
      <c r="D4" s="338"/>
      <c r="E4" s="338"/>
      <c r="F4" s="338"/>
      <c r="G4" s="338"/>
      <c r="H4" s="280" t="s">
        <v>271</v>
      </c>
    </row>
    <row r="5" spans="1:8" ht="20.100000000000001" customHeight="1" thickBot="1">
      <c r="A5" s="5" t="e">
        <f>'Reservoir Fluid Composition'!A5</f>
        <v>#REF!</v>
      </c>
      <c r="B5" s="343">
        <f>'Index of tables'!B5:G5</f>
        <v>0</v>
      </c>
      <c r="C5" s="344"/>
      <c r="D5" s="344"/>
      <c r="E5" s="344"/>
      <c r="F5" s="344"/>
      <c r="G5" s="344"/>
      <c r="H5" s="281"/>
    </row>
    <row r="6" spans="1:8" ht="20.100000000000001" customHeight="1"/>
    <row r="7" spans="1:8" ht="20.100000000000001" customHeight="1"/>
    <row r="8" spans="1:8" ht="20.100000000000001" customHeight="1"/>
    <row r="9" spans="1:8" ht="22.2">
      <c r="A9" s="354" t="s">
        <v>269</v>
      </c>
      <c r="B9" s="354"/>
      <c r="C9" s="354"/>
      <c r="D9" s="354"/>
      <c r="E9" s="354"/>
      <c r="F9" s="354"/>
      <c r="G9" s="354"/>
      <c r="H9" s="354"/>
    </row>
    <row r="10" spans="1:8" ht="32.25" customHeight="1">
      <c r="A10" s="354" t="s">
        <v>250</v>
      </c>
      <c r="B10" s="354"/>
      <c r="C10" s="354"/>
      <c r="D10" s="354"/>
      <c r="E10" s="354"/>
      <c r="F10" s="354"/>
      <c r="G10" s="354"/>
      <c r="H10" s="354"/>
    </row>
    <row r="11" spans="1:8" ht="32.25" customHeight="1" thickBot="1">
      <c r="A11" s="47"/>
      <c r="B11" s="47"/>
      <c r="C11" s="47"/>
      <c r="D11" s="47"/>
      <c r="E11" s="47"/>
      <c r="F11" s="47"/>
      <c r="G11" s="47"/>
      <c r="H11" s="47"/>
    </row>
    <row r="12" spans="1:8" ht="15" customHeight="1" thickBot="1">
      <c r="B12" s="412" t="s">
        <v>157</v>
      </c>
      <c r="C12" s="415" t="s">
        <v>251</v>
      </c>
      <c r="D12" s="416"/>
      <c r="E12" s="416"/>
      <c r="F12" s="416"/>
      <c r="G12" s="417"/>
    </row>
    <row r="13" spans="1:8" ht="15" customHeight="1">
      <c r="B13" s="413"/>
      <c r="C13" s="229" t="s">
        <v>159</v>
      </c>
      <c r="D13" s="229" t="s">
        <v>160</v>
      </c>
      <c r="E13" s="229" t="s">
        <v>161</v>
      </c>
      <c r="F13" s="229" t="s">
        <v>162</v>
      </c>
      <c r="G13" s="229" t="s">
        <v>163</v>
      </c>
    </row>
    <row r="14" spans="1:8" ht="15.6">
      <c r="B14" s="413"/>
      <c r="C14" s="229">
        <v>695</v>
      </c>
      <c r="D14" s="229">
        <v>332</v>
      </c>
      <c r="E14" s="229">
        <v>157</v>
      </c>
      <c r="F14" s="229">
        <v>38</v>
      </c>
      <c r="G14" s="229">
        <v>14.7</v>
      </c>
    </row>
    <row r="15" spans="1:8" ht="20.100000000000001" customHeight="1" thickBot="1">
      <c r="B15" s="414"/>
      <c r="C15" s="230" t="s">
        <v>165</v>
      </c>
      <c r="D15" s="230" t="s">
        <v>165</v>
      </c>
      <c r="E15" s="230" t="s">
        <v>165</v>
      </c>
      <c r="F15" s="230" t="s">
        <v>165</v>
      </c>
      <c r="G15" s="230" t="s">
        <v>165</v>
      </c>
    </row>
    <row r="16" spans="1:8" ht="20.100000000000001" customHeight="1">
      <c r="B16" s="231" t="s">
        <v>252</v>
      </c>
      <c r="C16" s="232">
        <v>0.77500000000000002</v>
      </c>
      <c r="D16" s="180">
        <v>1.177</v>
      </c>
      <c r="E16" s="180">
        <v>1.0455000000000001</v>
      </c>
      <c r="F16" s="180">
        <v>2.7250000000000001</v>
      </c>
      <c r="G16" s="180">
        <v>2.0863999999999998</v>
      </c>
    </row>
    <row r="17" spans="2:7" ht="20.100000000000001" customHeight="1">
      <c r="B17" s="233" t="s">
        <v>253</v>
      </c>
      <c r="C17" s="234">
        <v>2.149</v>
      </c>
      <c r="D17" s="185">
        <v>0.77669999999999995</v>
      </c>
      <c r="E17" s="185">
        <v>0.24340000000000001</v>
      </c>
      <c r="F17" s="185">
        <v>2E-3</v>
      </c>
      <c r="G17" s="185">
        <v>0</v>
      </c>
    </row>
    <row r="18" spans="2:7" ht="20.100000000000001" customHeight="1">
      <c r="B18" s="233" t="s">
        <v>254</v>
      </c>
      <c r="C18" s="234">
        <v>1.4473</v>
      </c>
      <c r="D18" s="185">
        <v>1.7888999999999999</v>
      </c>
      <c r="E18" s="185">
        <v>2.1307999999999998</v>
      </c>
      <c r="F18" s="185">
        <v>1.4091</v>
      </c>
      <c r="G18" s="185">
        <v>0.4965</v>
      </c>
    </row>
    <row r="19" spans="2:7" ht="20.100000000000001" customHeight="1">
      <c r="B19" s="233" t="s">
        <v>255</v>
      </c>
      <c r="C19" s="234">
        <v>77.776700000000005</v>
      </c>
      <c r="D19" s="185">
        <v>69.469300000000004</v>
      </c>
      <c r="E19" s="185">
        <v>53.7943</v>
      </c>
      <c r="F19" s="185">
        <v>15.875500000000001</v>
      </c>
      <c r="G19" s="185">
        <v>2.5598000000000001</v>
      </c>
    </row>
    <row r="20" spans="2:7" ht="20.100000000000001" customHeight="1">
      <c r="B20" s="233" t="s">
        <v>256</v>
      </c>
      <c r="C20" s="234">
        <v>10.6271</v>
      </c>
      <c r="D20" s="185">
        <v>15.697699999999999</v>
      </c>
      <c r="E20" s="185">
        <v>23.675999999999998</v>
      </c>
      <c r="F20" s="185">
        <v>27.581700000000001</v>
      </c>
      <c r="G20" s="185">
        <v>16.448799999999999</v>
      </c>
    </row>
    <row r="21" spans="2:7" ht="20.100000000000001" customHeight="1">
      <c r="B21" s="233" t="s">
        <v>257</v>
      </c>
      <c r="C21" s="234">
        <v>4.5034999999999998</v>
      </c>
      <c r="D21" s="185">
        <v>7.1661000000000001</v>
      </c>
      <c r="E21" s="185">
        <v>12.513199999999999</v>
      </c>
      <c r="F21" s="185">
        <v>28.79</v>
      </c>
      <c r="G21" s="185">
        <v>33.4343</v>
      </c>
    </row>
    <row r="22" spans="2:7" ht="20.100000000000001" customHeight="1">
      <c r="B22" s="233" t="s">
        <v>258</v>
      </c>
      <c r="C22" s="234">
        <v>0.54090000000000005</v>
      </c>
      <c r="D22" s="185">
        <v>0.84650000000000003</v>
      </c>
      <c r="E22" s="185">
        <v>1.5059</v>
      </c>
      <c r="F22" s="185">
        <v>4.7839999999999998</v>
      </c>
      <c r="G22" s="185">
        <v>7.5350999999999999</v>
      </c>
    </row>
    <row r="23" spans="2:7" ht="20.100000000000001" customHeight="1">
      <c r="B23" s="233" t="s">
        <v>259</v>
      </c>
      <c r="C23" s="234">
        <v>1.0928</v>
      </c>
      <c r="D23" s="185">
        <v>1.6901999999999999</v>
      </c>
      <c r="E23" s="185">
        <v>2.9859</v>
      </c>
      <c r="F23" s="185">
        <v>10.5177</v>
      </c>
      <c r="G23" s="185">
        <v>19.027699999999999</v>
      </c>
    </row>
    <row r="24" spans="2:7" ht="20.100000000000001" customHeight="1">
      <c r="B24" s="233" t="s">
        <v>260</v>
      </c>
      <c r="C24" s="234">
        <v>0.26529999999999998</v>
      </c>
      <c r="D24" s="185">
        <v>0.38829999999999998</v>
      </c>
      <c r="E24" s="185">
        <v>0.65039999999999998</v>
      </c>
      <c r="F24" s="185">
        <v>2.6600999999999999</v>
      </c>
      <c r="G24" s="185">
        <v>5.6677999999999997</v>
      </c>
    </row>
    <row r="25" spans="2:7" ht="20.100000000000001" customHeight="1">
      <c r="B25" s="233" t="s">
        <v>261</v>
      </c>
      <c r="C25" s="234">
        <v>0.26390000000000002</v>
      </c>
      <c r="D25" s="185">
        <v>0.37919999999999998</v>
      </c>
      <c r="E25" s="185">
        <v>0.6159</v>
      </c>
      <c r="F25" s="185">
        <v>2.5829</v>
      </c>
      <c r="G25" s="185">
        <v>5.7267000000000001</v>
      </c>
    </row>
    <row r="26" spans="2:7" ht="20.399999999999999">
      <c r="B26" s="233" t="s">
        <v>262</v>
      </c>
      <c r="C26" s="234">
        <v>0.23530000000000001</v>
      </c>
      <c r="D26" s="185">
        <v>0.30070000000000002</v>
      </c>
      <c r="E26" s="185">
        <v>0.44</v>
      </c>
      <c r="F26" s="185">
        <v>1.8308</v>
      </c>
      <c r="G26" s="185">
        <v>4.2380000000000004</v>
      </c>
    </row>
    <row r="27" spans="2:7" ht="20.399999999999999">
      <c r="B27" s="233" t="s">
        <v>263</v>
      </c>
      <c r="C27" s="234">
        <v>0.2344</v>
      </c>
      <c r="D27" s="185">
        <v>0.21970000000000001</v>
      </c>
      <c r="E27" s="185">
        <v>0.27110000000000001</v>
      </c>
      <c r="F27" s="185">
        <v>0.98350000000000004</v>
      </c>
      <c r="G27" s="185">
        <v>2.3668999999999998</v>
      </c>
    </row>
    <row r="28" spans="2:7" ht="20.399999999999999">
      <c r="B28" s="233" t="s">
        <v>264</v>
      </c>
      <c r="C28" s="234">
        <v>7.6700000000000004E-2</v>
      </c>
      <c r="D28" s="185">
        <v>7.3700000000000002E-2</v>
      </c>
      <c r="E28" s="185">
        <v>0.1042</v>
      </c>
      <c r="F28" s="185">
        <v>0.23469999999999999</v>
      </c>
      <c r="G28" s="185">
        <v>0.38990000000000002</v>
      </c>
    </row>
    <row r="29" spans="2:7" ht="21" thickBot="1">
      <c r="B29" s="235" t="s">
        <v>265</v>
      </c>
      <c r="C29" s="236">
        <v>1.2E-2</v>
      </c>
      <c r="D29" s="237">
        <v>2.58E-2</v>
      </c>
      <c r="E29" s="237">
        <v>2.3400000000000001E-2</v>
      </c>
      <c r="F29" s="237">
        <v>2.3099999999999999E-2</v>
      </c>
      <c r="G29" s="237">
        <v>2.2200000000000001E-2</v>
      </c>
    </row>
    <row r="30" spans="2:7" ht="18.600000000000001" thickBot="1">
      <c r="B30" s="238" t="s">
        <v>180</v>
      </c>
      <c r="C30" s="239">
        <f>SUM(C16:C29)</f>
        <v>99.999899999999997</v>
      </c>
      <c r="D30" s="240">
        <f>SUM(D16:D29)</f>
        <v>99.999800000000022</v>
      </c>
      <c r="E30" s="240">
        <f>SUM(E16:E29)</f>
        <v>100</v>
      </c>
      <c r="F30" s="240">
        <f>SUM(F16:F29)</f>
        <v>100.0001</v>
      </c>
      <c r="G30" s="241">
        <f>SUM(G16:G29)</f>
        <v>100.00009999999999</v>
      </c>
    </row>
    <row r="32" spans="2:7" ht="15.6" thickBot="1"/>
    <row r="33" spans="2:7" ht="15" customHeight="1">
      <c r="B33" s="242" t="s">
        <v>266</v>
      </c>
      <c r="C33" s="418">
        <f>'Sep summer'!C14</f>
        <v>212.39162939155702</v>
      </c>
      <c r="D33" s="420">
        <f>'Sep summer'!C16</f>
        <v>102.03916945278472</v>
      </c>
      <c r="E33" s="420">
        <f>'Sep summer'!C18</f>
        <v>57.648471728797453</v>
      </c>
      <c r="F33" s="420">
        <f>'Sep summer'!C20</f>
        <v>98.978597683713545</v>
      </c>
      <c r="G33" s="422">
        <f>'Sep summer'!C22</f>
        <v>56.336825779515941</v>
      </c>
    </row>
    <row r="34" spans="2:7" ht="15" customHeight="1">
      <c r="B34" s="243" t="s">
        <v>267</v>
      </c>
      <c r="C34" s="419"/>
      <c r="D34" s="421"/>
      <c r="E34" s="421"/>
      <c r="F34" s="421"/>
      <c r="G34" s="423"/>
    </row>
    <row r="35" spans="2:7" ht="15.6">
      <c r="B35" s="244" t="s">
        <v>182</v>
      </c>
      <c r="C35" s="245">
        <v>21.03</v>
      </c>
      <c r="D35" s="246">
        <v>23.06</v>
      </c>
      <c r="E35" s="246">
        <v>26.95</v>
      </c>
      <c r="F35" s="246">
        <v>40.619999999999997</v>
      </c>
      <c r="G35" s="247">
        <v>51.19</v>
      </c>
    </row>
    <row r="36" spans="2:7" ht="16.2" thickBot="1">
      <c r="B36" s="248" t="s">
        <v>183</v>
      </c>
      <c r="C36" s="249">
        <v>0.72609999999999997</v>
      </c>
      <c r="D36" s="250">
        <v>0.79590000000000005</v>
      </c>
      <c r="E36" s="250">
        <v>0.9304</v>
      </c>
      <c r="F36" s="250">
        <v>1.4023000000000001</v>
      </c>
      <c r="G36" s="251">
        <v>1.7668999999999999</v>
      </c>
    </row>
    <row r="39" spans="2:7" ht="15.6" thickBot="1">
      <c r="B39" s="410" t="s">
        <v>184</v>
      </c>
      <c r="C39" s="411"/>
      <c r="D39" s="411"/>
      <c r="E39" s="411"/>
      <c r="F39" s="411"/>
    </row>
    <row r="40" spans="2:7" ht="15.6">
      <c r="B40" s="252" t="s">
        <v>185</v>
      </c>
      <c r="C40" s="253">
        <v>1090</v>
      </c>
      <c r="D40" s="254">
        <v>1202</v>
      </c>
      <c r="E40" s="254">
        <v>1404</v>
      </c>
      <c r="F40" s="254">
        <v>2103</v>
      </c>
      <c r="G40" s="255">
        <v>2668</v>
      </c>
    </row>
    <row r="41" spans="2:7" ht="16.2" thickBot="1">
      <c r="B41" s="248" t="s">
        <v>186</v>
      </c>
      <c r="C41" s="256">
        <v>1203</v>
      </c>
      <c r="D41" s="257">
        <v>1323</v>
      </c>
      <c r="E41" s="257">
        <v>1539</v>
      </c>
      <c r="F41" s="257">
        <v>2289</v>
      </c>
      <c r="G41" s="258">
        <v>2896</v>
      </c>
    </row>
  </sheetData>
  <mergeCells count="16">
    <mergeCell ref="B39:F39"/>
    <mergeCell ref="A9:H9"/>
    <mergeCell ref="A10:H10"/>
    <mergeCell ref="B12:B15"/>
    <mergeCell ref="C12:G12"/>
    <mergeCell ref="C33:C34"/>
    <mergeCell ref="D33:D34"/>
    <mergeCell ref="E33:E34"/>
    <mergeCell ref="F33:F34"/>
    <mergeCell ref="G33:G34"/>
    <mergeCell ref="B1:G1"/>
    <mergeCell ref="B2:G2"/>
    <mergeCell ref="B3:G3"/>
    <mergeCell ref="B4:G4"/>
    <mergeCell ref="H4:H5"/>
    <mergeCell ref="B5:G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9"/>
  <sheetViews>
    <sheetView view="pageBreakPreview" zoomScale="70" zoomScaleNormal="100" zoomScaleSheetLayoutView="70" workbookViewId="0">
      <selection activeCell="J7" sqref="J7"/>
    </sheetView>
  </sheetViews>
  <sheetFormatPr defaultRowHeight="15"/>
  <cols>
    <col min="1" max="8" width="9.81640625" customWidth="1"/>
  </cols>
  <sheetData>
    <row r="1" spans="1:14" ht="20.100000000000001" customHeight="1">
      <c r="A1" s="1"/>
      <c r="B1" s="337" t="s">
        <v>0</v>
      </c>
      <c r="C1" s="338"/>
      <c r="D1" s="338"/>
      <c r="E1" s="338"/>
      <c r="F1" s="338"/>
      <c r="G1" s="338"/>
      <c r="H1" s="1"/>
    </row>
    <row r="2" spans="1:14" ht="20.100000000000001" customHeight="1">
      <c r="A2" s="2"/>
      <c r="B2" s="340" t="s">
        <v>1</v>
      </c>
      <c r="C2" s="341"/>
      <c r="D2" s="341"/>
      <c r="E2" s="341"/>
      <c r="F2" s="341"/>
      <c r="G2" s="341"/>
      <c r="H2" s="2"/>
    </row>
    <row r="3" spans="1:14" ht="20.100000000000001" customHeight="1" thickBot="1">
      <c r="A3" s="3"/>
      <c r="B3" s="343" t="s">
        <v>2</v>
      </c>
      <c r="C3" s="344"/>
      <c r="D3" s="344"/>
      <c r="E3" s="344"/>
      <c r="F3" s="344"/>
      <c r="G3" s="344"/>
      <c r="H3" s="3"/>
    </row>
    <row r="4" spans="1:14" ht="20.100000000000001" customHeight="1">
      <c r="A4" s="4" t="s">
        <v>3</v>
      </c>
      <c r="B4" s="337" t="str">
        <f>'Index of tables'!B4:G4</f>
        <v>Client : I.C.O.F.C.  Management</v>
      </c>
      <c r="C4" s="338"/>
      <c r="D4" s="338"/>
      <c r="E4" s="338"/>
      <c r="F4" s="338"/>
      <c r="G4" s="338"/>
      <c r="H4" s="280" t="s">
        <v>270</v>
      </c>
    </row>
    <row r="5" spans="1:14" ht="20.100000000000001" customHeight="1" thickBot="1">
      <c r="A5" s="5" t="e">
        <f>'Reservoir Fluid Composition'!A5</f>
        <v>#REF!</v>
      </c>
      <c r="B5" s="343">
        <f>'Index of tables'!B5:G5</f>
        <v>0</v>
      </c>
      <c r="C5" s="344"/>
      <c r="D5" s="344"/>
      <c r="E5" s="344"/>
      <c r="F5" s="344"/>
      <c r="G5" s="344"/>
      <c r="H5" s="281"/>
    </row>
    <row r="6" spans="1:14" ht="20.100000000000001" customHeight="1"/>
    <row r="7" spans="1:14" ht="20.100000000000001" customHeight="1"/>
    <row r="8" spans="1:14" ht="20.100000000000001" customHeight="1"/>
    <row r="9" spans="1:14" ht="22.2">
      <c r="A9" s="354" t="s">
        <v>269</v>
      </c>
      <c r="B9" s="354"/>
      <c r="C9" s="354"/>
      <c r="D9" s="354"/>
      <c r="E9" s="354"/>
      <c r="F9" s="354"/>
      <c r="G9" s="354"/>
      <c r="H9" s="354"/>
    </row>
    <row r="10" spans="1:14" ht="20.100000000000001" customHeight="1" thickBot="1"/>
    <row r="11" spans="1:14" ht="15" customHeight="1">
      <c r="A11" s="404" t="s">
        <v>225</v>
      </c>
      <c r="B11" s="405"/>
      <c r="C11" s="197" t="s">
        <v>226</v>
      </c>
      <c r="D11" s="406" t="s">
        <v>227</v>
      </c>
      <c r="E11" s="197" t="s">
        <v>142</v>
      </c>
      <c r="F11" s="198" t="s">
        <v>228</v>
      </c>
      <c r="G11" s="197" t="s">
        <v>229</v>
      </c>
      <c r="H11" s="199" t="s">
        <v>230</v>
      </c>
    </row>
    <row r="12" spans="1:14" ht="15" customHeight="1">
      <c r="A12" s="200" t="s">
        <v>4</v>
      </c>
      <c r="B12" s="201" t="s">
        <v>231</v>
      </c>
      <c r="C12" s="202" t="s">
        <v>232</v>
      </c>
      <c r="D12" s="407"/>
      <c r="E12" s="202" t="s">
        <v>72</v>
      </c>
      <c r="F12" s="203" t="s">
        <v>233</v>
      </c>
      <c r="G12" s="202" t="s">
        <v>234</v>
      </c>
      <c r="H12" s="204" t="s">
        <v>235</v>
      </c>
    </row>
    <row r="13" spans="1:14" ht="16.8" thickBot="1">
      <c r="A13" s="205" t="s">
        <v>64</v>
      </c>
      <c r="B13" s="206" t="s">
        <v>236</v>
      </c>
      <c r="C13" s="202" t="s">
        <v>237</v>
      </c>
      <c r="D13" s="207" t="s">
        <v>238</v>
      </c>
      <c r="E13" s="208" t="s">
        <v>238</v>
      </c>
      <c r="F13" s="203" t="s">
        <v>239</v>
      </c>
      <c r="G13" s="202" t="s">
        <v>240</v>
      </c>
      <c r="H13" s="204" t="s">
        <v>241</v>
      </c>
    </row>
    <row r="14" spans="1:14" ht="20.100000000000001" customHeight="1">
      <c r="A14" s="209">
        <v>695</v>
      </c>
      <c r="B14" s="210">
        <v>129.19999999999999</v>
      </c>
      <c r="C14" s="259">
        <v>212.39162939155702</v>
      </c>
      <c r="D14" s="210"/>
      <c r="E14" s="210"/>
      <c r="F14" s="212"/>
      <c r="G14" s="212">
        <v>0.81300776092541582</v>
      </c>
      <c r="H14" s="213">
        <v>0.72609999999999997</v>
      </c>
      <c r="N14" s="212"/>
    </row>
    <row r="15" spans="1:14" ht="20.100000000000001" customHeight="1">
      <c r="A15" s="214" t="s">
        <v>242</v>
      </c>
      <c r="B15" s="215"/>
      <c r="C15" s="260"/>
      <c r="D15" s="215"/>
      <c r="E15" s="215"/>
      <c r="F15" s="217"/>
      <c r="G15" s="217"/>
      <c r="H15" s="218"/>
      <c r="N15" s="217"/>
    </row>
    <row r="16" spans="1:14" ht="20.100000000000001" customHeight="1">
      <c r="A16" s="214">
        <v>332</v>
      </c>
      <c r="B16" s="215">
        <v>127.4</v>
      </c>
      <c r="C16" s="260">
        <v>102.03916945278472</v>
      </c>
      <c r="D16" s="215"/>
      <c r="E16" s="215"/>
      <c r="F16" s="217"/>
      <c r="G16" s="217">
        <v>0.85251928732830928</v>
      </c>
      <c r="H16" s="218">
        <v>0.79590000000000005</v>
      </c>
      <c r="N16" s="217"/>
    </row>
    <row r="17" spans="1:14" ht="20.100000000000001" customHeight="1">
      <c r="A17" s="214" t="s">
        <v>242</v>
      </c>
      <c r="B17" s="215"/>
      <c r="C17" s="261"/>
      <c r="D17" s="215"/>
      <c r="E17" s="215"/>
      <c r="F17" s="215"/>
      <c r="G17" s="217"/>
      <c r="H17" s="219"/>
      <c r="N17" s="217"/>
    </row>
    <row r="18" spans="1:14" ht="20.100000000000001" customHeight="1" thickBot="1">
      <c r="A18" s="214">
        <v>157</v>
      </c>
      <c r="B18" s="215">
        <v>123.8</v>
      </c>
      <c r="C18" s="260">
        <v>57.648471728797453</v>
      </c>
      <c r="D18" s="215"/>
      <c r="E18" s="215"/>
      <c r="F18" s="217"/>
      <c r="G18" s="217">
        <v>0.87384956433070793</v>
      </c>
      <c r="H18" s="218">
        <v>0.9304</v>
      </c>
      <c r="N18" s="223"/>
    </row>
    <row r="19" spans="1:14" ht="20.100000000000001" customHeight="1">
      <c r="A19" s="214" t="s">
        <v>242</v>
      </c>
      <c r="B19" s="215"/>
      <c r="C19" s="261"/>
      <c r="D19" s="215"/>
      <c r="E19" s="215"/>
      <c r="F19" s="215"/>
      <c r="G19" s="217"/>
      <c r="H19" s="219"/>
    </row>
    <row r="20" spans="1:14" ht="20.100000000000001" customHeight="1">
      <c r="A20" s="214">
        <v>38</v>
      </c>
      <c r="B20" s="215">
        <v>131</v>
      </c>
      <c r="C20" s="260">
        <v>98.978597683713545</v>
      </c>
      <c r="D20" s="216"/>
      <c r="E20" s="217"/>
      <c r="F20" s="217"/>
      <c r="G20" s="217">
        <v>0.90217733057102523</v>
      </c>
      <c r="H20" s="218">
        <v>1.4023000000000001</v>
      </c>
    </row>
    <row r="21" spans="1:14" ht="20.100000000000001" customHeight="1">
      <c r="A21" s="214" t="s">
        <v>242</v>
      </c>
      <c r="B21" s="215"/>
      <c r="C21" s="261"/>
      <c r="D21" s="215"/>
      <c r="E21" s="215"/>
      <c r="F21" s="215"/>
      <c r="G21" s="217"/>
      <c r="H21" s="219"/>
    </row>
    <row r="22" spans="1:14" ht="20.100000000000001" customHeight="1" thickBot="1">
      <c r="A22" s="220">
        <v>0</v>
      </c>
      <c r="B22" s="221">
        <v>131</v>
      </c>
      <c r="C22" s="262">
        <v>56.336825779515941</v>
      </c>
      <c r="D22" s="222">
        <v>32.338566295781163</v>
      </c>
      <c r="E22" s="223">
        <v>0.86280000000000001</v>
      </c>
      <c r="F22" s="223">
        <v>1.3676812465978363</v>
      </c>
      <c r="G22" s="223">
        <v>0.96731571627260082</v>
      </c>
      <c r="H22" s="224">
        <v>1.7668999999999999</v>
      </c>
    </row>
    <row r="23" spans="1:14" ht="20.100000000000001" customHeight="1" thickBot="1">
      <c r="A23" s="408" t="s">
        <v>243</v>
      </c>
      <c r="B23" s="409"/>
      <c r="C23" s="225">
        <f>SUM(C14:C22)</f>
        <v>527.39469403636861</v>
      </c>
      <c r="D23" s="226"/>
      <c r="E23" s="226"/>
      <c r="F23" s="226"/>
      <c r="G23" s="226"/>
      <c r="H23" s="226"/>
    </row>
    <row r="24" spans="1:14" ht="20.100000000000001" customHeight="1">
      <c r="A24" s="227"/>
      <c r="B24" s="227"/>
      <c r="C24" s="228"/>
      <c r="D24" s="226"/>
      <c r="E24" s="226"/>
      <c r="F24" s="226"/>
      <c r="G24" s="226"/>
      <c r="H24" s="226"/>
    </row>
    <row r="25" spans="1:14" ht="20.100000000000001" customHeight="1">
      <c r="A25" s="403" t="s">
        <v>244</v>
      </c>
      <c r="B25" s="403"/>
      <c r="C25" s="403"/>
      <c r="D25" s="403"/>
      <c r="E25" s="403"/>
      <c r="F25" s="403"/>
      <c r="G25" s="403"/>
    </row>
    <row r="26" spans="1:14" ht="20.100000000000001" customHeight="1">
      <c r="A26" s="403" t="s">
        <v>245</v>
      </c>
      <c r="B26" s="403"/>
      <c r="C26" s="403"/>
      <c r="D26" s="403"/>
      <c r="E26" s="403"/>
      <c r="F26" s="403"/>
      <c r="G26" s="403"/>
    </row>
    <row r="27" spans="1:14" ht="20.100000000000001" customHeight="1">
      <c r="A27" s="403" t="s">
        <v>246</v>
      </c>
      <c r="B27" s="403"/>
      <c r="C27" s="403"/>
      <c r="D27" s="403"/>
      <c r="E27" s="403"/>
      <c r="F27" s="403"/>
      <c r="G27" s="403"/>
    </row>
    <row r="28" spans="1:14" ht="20.100000000000001" customHeight="1">
      <c r="A28" s="403" t="s">
        <v>247</v>
      </c>
      <c r="B28" s="403"/>
      <c r="C28" s="403"/>
      <c r="D28" s="403"/>
      <c r="E28" s="403"/>
      <c r="F28" s="403"/>
      <c r="G28" s="403"/>
    </row>
    <row r="29" spans="1:14" ht="20.100000000000001" customHeight="1">
      <c r="A29" s="403" t="s">
        <v>248</v>
      </c>
      <c r="B29" s="403"/>
      <c r="C29" s="403"/>
      <c r="D29" s="403"/>
      <c r="E29" s="403"/>
      <c r="F29" s="403"/>
      <c r="G29" s="403"/>
    </row>
  </sheetData>
  <mergeCells count="15">
    <mergeCell ref="A27:G27"/>
    <mergeCell ref="A28:G28"/>
    <mergeCell ref="A29:G29"/>
    <mergeCell ref="A9:H9"/>
    <mergeCell ref="A11:B11"/>
    <mergeCell ref="D11:D12"/>
    <mergeCell ref="A23:B23"/>
    <mergeCell ref="A25:G25"/>
    <mergeCell ref="A26:G26"/>
    <mergeCell ref="B1:G1"/>
    <mergeCell ref="B2:G2"/>
    <mergeCell ref="B3:G3"/>
    <mergeCell ref="B4:G4"/>
    <mergeCell ref="H4:H5"/>
    <mergeCell ref="B5:G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BD0E-2282-47A5-A372-A8DA6C0B9079}">
  <dimension ref="A1:I20"/>
  <sheetViews>
    <sheetView tabSelected="1" workbookViewId="0">
      <selection activeCell="J4" sqref="J4"/>
    </sheetView>
  </sheetViews>
  <sheetFormatPr defaultRowHeight="15"/>
  <cols>
    <col min="2" max="3" width="0" hidden="1" customWidth="1"/>
    <col min="4" max="4" width="14" bestFit="1" customWidth="1"/>
  </cols>
  <sheetData>
    <row r="1" spans="1:9">
      <c r="A1" s="429" t="s">
        <v>195</v>
      </c>
      <c r="B1" s="427" t="s">
        <v>196</v>
      </c>
      <c r="C1" s="427" t="s">
        <v>197</v>
      </c>
      <c r="D1" s="429" t="s">
        <v>298</v>
      </c>
      <c r="E1" s="429" t="s">
        <v>293</v>
      </c>
      <c r="F1" s="429" t="s">
        <v>294</v>
      </c>
      <c r="G1" s="429" t="s">
        <v>295</v>
      </c>
      <c r="H1" s="429" t="s">
        <v>296</v>
      </c>
      <c r="I1" s="429" t="s">
        <v>297</v>
      </c>
    </row>
    <row r="2" spans="1:9">
      <c r="A2" s="429"/>
      <c r="B2" s="427" t="s">
        <v>199</v>
      </c>
      <c r="C2" s="427" t="s">
        <v>199</v>
      </c>
      <c r="D2" s="429"/>
      <c r="E2" s="429"/>
      <c r="F2" s="429"/>
      <c r="G2" s="429"/>
      <c r="H2" s="429"/>
      <c r="I2" s="429"/>
    </row>
    <row r="3" spans="1:9" ht="18.600000000000001">
      <c r="A3" s="430" t="s">
        <v>290</v>
      </c>
      <c r="B3" s="431">
        <v>0</v>
      </c>
      <c r="C3" s="431">
        <v>1.75</v>
      </c>
      <c r="D3" s="432">
        <v>0.906264595956499</v>
      </c>
      <c r="E3" s="433"/>
      <c r="F3" s="433"/>
      <c r="G3" s="433"/>
      <c r="H3" s="433"/>
      <c r="I3" s="433"/>
    </row>
    <row r="4" spans="1:9" ht="18.600000000000001">
      <c r="A4" s="182" t="s">
        <v>200</v>
      </c>
      <c r="B4" s="183">
        <v>0</v>
      </c>
      <c r="C4" s="183">
        <v>1.0832999999999999</v>
      </c>
      <c r="D4" s="424">
        <v>0.56100367817124297</v>
      </c>
      <c r="E4" s="428"/>
      <c r="F4" s="428"/>
      <c r="G4" s="428"/>
      <c r="H4" s="428"/>
      <c r="I4" s="428"/>
    </row>
    <row r="5" spans="1:9" ht="18.600000000000001">
      <c r="A5" s="182" t="s">
        <v>289</v>
      </c>
      <c r="B5" s="183">
        <v>0</v>
      </c>
      <c r="C5" s="183">
        <v>1.4557</v>
      </c>
      <c r="D5" s="424">
        <v>0.75385678419078594</v>
      </c>
      <c r="E5" s="428"/>
      <c r="F5" s="428"/>
      <c r="G5" s="428"/>
      <c r="H5" s="428"/>
      <c r="I5" s="428"/>
    </row>
    <row r="6" spans="1:9" ht="18.600000000000001">
      <c r="A6" s="182" t="s">
        <v>201</v>
      </c>
      <c r="B6" s="183">
        <v>0</v>
      </c>
      <c r="C6" s="183">
        <v>54.212800000000001</v>
      </c>
      <c r="D6" s="424">
        <v>28.074937878668852</v>
      </c>
      <c r="E6" s="428"/>
      <c r="F6" s="428"/>
      <c r="G6" s="428"/>
      <c r="H6" s="428"/>
      <c r="I6" s="428"/>
    </row>
    <row r="7" spans="1:9" ht="18.600000000000001">
      <c r="A7" s="182" t="s">
        <v>202</v>
      </c>
      <c r="B7" s="183">
        <v>0.23</v>
      </c>
      <c r="C7" s="183">
        <v>16.023499999999999</v>
      </c>
      <c r="D7" s="424">
        <v>8.4089085121365521</v>
      </c>
      <c r="E7" s="428"/>
      <c r="F7" s="428"/>
      <c r="G7" s="428"/>
      <c r="H7" s="428"/>
      <c r="I7" s="428"/>
    </row>
    <row r="8" spans="1:9" ht="18.600000000000001">
      <c r="A8" s="182" t="s">
        <v>203</v>
      </c>
      <c r="B8" s="183">
        <v>2.14</v>
      </c>
      <c r="C8" s="183">
        <v>12.773899999999999</v>
      </c>
      <c r="D8" s="424">
        <v>7.6469297639667504</v>
      </c>
      <c r="E8" s="428"/>
      <c r="F8" s="428"/>
      <c r="G8" s="428"/>
      <c r="H8" s="428"/>
      <c r="I8" s="428"/>
    </row>
    <row r="9" spans="1:9" ht="18.600000000000001">
      <c r="A9" s="182" t="s">
        <v>204</v>
      </c>
      <c r="B9" s="183">
        <v>0.83</v>
      </c>
      <c r="C9" s="183">
        <v>2.2206999999999999</v>
      </c>
      <c r="D9" s="424">
        <v>1.5501955277695445</v>
      </c>
      <c r="E9" s="428"/>
      <c r="F9" s="428"/>
      <c r="G9" s="428"/>
      <c r="H9" s="428"/>
      <c r="I9" s="428"/>
    </row>
    <row r="10" spans="1:9" ht="18.600000000000001">
      <c r="A10" s="182" t="s">
        <v>205</v>
      </c>
      <c r="B10" s="183">
        <v>2.2599999999999998</v>
      </c>
      <c r="C10" s="183">
        <v>5.2091000000000003</v>
      </c>
      <c r="D10" s="424">
        <v>3.787237097105892</v>
      </c>
      <c r="E10" s="428"/>
      <c r="F10" s="428"/>
      <c r="G10" s="428"/>
      <c r="H10" s="428"/>
      <c r="I10" s="428"/>
    </row>
    <row r="11" spans="1:9" ht="18.600000000000001">
      <c r="A11" s="182" t="s">
        <v>206</v>
      </c>
      <c r="B11" s="183">
        <v>1.53</v>
      </c>
      <c r="C11" s="183">
        <v>1.4934000000000001</v>
      </c>
      <c r="D11" s="424">
        <v>1.5110461233074242</v>
      </c>
      <c r="E11" s="428"/>
      <c r="F11" s="428"/>
      <c r="G11" s="428"/>
      <c r="H11" s="428"/>
      <c r="I11" s="428"/>
    </row>
    <row r="12" spans="1:9" ht="20.399999999999999">
      <c r="A12" s="182" t="s">
        <v>207</v>
      </c>
      <c r="B12" s="183">
        <v>1.69</v>
      </c>
      <c r="C12" s="183">
        <v>1.4933000000000001</v>
      </c>
      <c r="D12" s="424">
        <v>1.5881358594144896</v>
      </c>
      <c r="E12" s="428"/>
      <c r="F12" s="428"/>
      <c r="G12" s="428"/>
      <c r="H12" s="428"/>
      <c r="I12" s="428"/>
    </row>
    <row r="13" spans="1:9" ht="18.600000000000001">
      <c r="A13" s="182" t="s">
        <v>208</v>
      </c>
      <c r="B13" s="183">
        <v>11.89</v>
      </c>
      <c r="C13" s="183">
        <v>1.1771</v>
      </c>
      <c r="D13" s="424">
        <v>6.3421588628443564</v>
      </c>
      <c r="E13" s="428"/>
      <c r="F13" s="428"/>
      <c r="G13" s="428"/>
      <c r="H13" s="428"/>
      <c r="I13" s="428"/>
    </row>
    <row r="14" spans="1:9" ht="18.600000000000001">
      <c r="A14" s="182" t="s">
        <v>209</v>
      </c>
      <c r="B14" s="183">
        <v>9.67</v>
      </c>
      <c r="C14" s="183">
        <v>0.75829999999999997</v>
      </c>
      <c r="D14" s="424">
        <v>5.0549381715511243</v>
      </c>
      <c r="E14" s="428"/>
      <c r="F14" s="428"/>
      <c r="G14" s="428"/>
      <c r="H14" s="428"/>
      <c r="I14" s="428"/>
    </row>
    <row r="15" spans="1:9" ht="18.600000000000001">
      <c r="A15" s="182" t="s">
        <v>210</v>
      </c>
      <c r="B15" s="183">
        <v>8.8699999999999992</v>
      </c>
      <c r="C15" s="183">
        <v>0.28129999999999999</v>
      </c>
      <c r="D15" s="424">
        <v>4.4222087226905247</v>
      </c>
      <c r="E15" s="428"/>
      <c r="F15" s="428"/>
      <c r="G15" s="428"/>
      <c r="H15" s="428"/>
      <c r="I15" s="428"/>
    </row>
    <row r="16" spans="1:9" ht="18.600000000000001">
      <c r="A16" s="182" t="s">
        <v>211</v>
      </c>
      <c r="B16" s="183">
        <v>9.7200000000000006</v>
      </c>
      <c r="C16" s="183">
        <v>6.7500000000000004E-2</v>
      </c>
      <c r="D16" s="424">
        <v>4.7213034214456542</v>
      </c>
      <c r="E16" s="428"/>
      <c r="F16" s="428"/>
      <c r="G16" s="428"/>
      <c r="H16" s="428"/>
      <c r="I16" s="428"/>
    </row>
    <row r="17" spans="1:9" ht="18.600000000000001">
      <c r="A17" s="182" t="s">
        <v>212</v>
      </c>
      <c r="B17" s="183">
        <v>6.85</v>
      </c>
      <c r="C17" s="183">
        <v>0</v>
      </c>
      <c r="D17" s="424">
        <v>3.3026214386845609</v>
      </c>
      <c r="E17" s="428"/>
      <c r="F17" s="428"/>
      <c r="G17" s="428"/>
      <c r="H17" s="428"/>
      <c r="I17" s="428"/>
    </row>
    <row r="18" spans="1:9" ht="18.600000000000001">
      <c r="A18" s="182" t="s">
        <v>213</v>
      </c>
      <c r="B18" s="183">
        <v>5.59</v>
      </c>
      <c r="C18" s="183">
        <v>0</v>
      </c>
      <c r="D18" s="424">
        <v>2.6951319477732403</v>
      </c>
      <c r="E18" s="428"/>
      <c r="F18" s="428"/>
      <c r="G18" s="428"/>
      <c r="H18" s="428"/>
      <c r="I18" s="428"/>
    </row>
    <row r="19" spans="1:9" ht="18.600000000000001">
      <c r="A19" s="182" t="s">
        <v>214</v>
      </c>
      <c r="B19" s="185">
        <v>38.729999999999997</v>
      </c>
      <c r="C19" s="185">
        <v>0</v>
      </c>
      <c r="D19" s="425">
        <v>18.673069827774167</v>
      </c>
      <c r="E19" s="428"/>
      <c r="F19" s="428"/>
      <c r="G19" s="428"/>
      <c r="H19" s="428"/>
      <c r="I19" s="428"/>
    </row>
    <row r="20" spans="1:9" ht="18">
      <c r="A20" s="187" t="s">
        <v>180</v>
      </c>
      <c r="B20" s="188">
        <f>SUM(B3:B19)</f>
        <v>100</v>
      </c>
      <c r="C20" s="188">
        <f>SUM(B3:B19)</f>
        <v>100</v>
      </c>
      <c r="D20" s="426">
        <f>SUM(B3:B19)</f>
        <v>100</v>
      </c>
      <c r="E20" s="428"/>
      <c r="F20" s="428"/>
      <c r="G20" s="428"/>
      <c r="H20" s="428"/>
      <c r="I20" s="428"/>
    </row>
  </sheetData>
  <mergeCells count="7">
    <mergeCell ref="A1:A2"/>
    <mergeCell ref="E1:E2"/>
    <mergeCell ref="F1:F2"/>
    <mergeCell ref="G1:G2"/>
    <mergeCell ref="H1:H2"/>
    <mergeCell ref="I1:I2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3"/>
  <sheetViews>
    <sheetView view="pageBreakPreview" topLeftCell="A13" zoomScale="70" zoomScaleSheetLayoutView="70" workbookViewId="0">
      <selection activeCell="G18" sqref="G18"/>
    </sheetView>
  </sheetViews>
  <sheetFormatPr defaultRowHeight="15"/>
  <cols>
    <col min="1" max="1" width="10.36328125" customWidth="1"/>
    <col min="8" max="8" width="9.36328125" customWidth="1"/>
  </cols>
  <sheetData>
    <row r="1" spans="1:11" ht="20.100000000000001" customHeight="1">
      <c r="A1" s="1"/>
      <c r="B1" s="266" t="s">
        <v>6</v>
      </c>
      <c r="C1" s="267"/>
      <c r="D1" s="267"/>
      <c r="E1" s="267"/>
      <c r="F1" s="267"/>
      <c r="G1" s="267"/>
      <c r="H1" s="1"/>
    </row>
    <row r="2" spans="1:11" ht="20.100000000000001" customHeight="1">
      <c r="A2" s="2"/>
      <c r="B2" s="268" t="s">
        <v>1</v>
      </c>
      <c r="C2" s="269"/>
      <c r="D2" s="269"/>
      <c r="E2" s="269"/>
      <c r="F2" s="269"/>
      <c r="G2" s="269"/>
      <c r="H2" s="2"/>
    </row>
    <row r="3" spans="1:11" ht="20.100000000000001" customHeight="1" thickBot="1">
      <c r="A3" s="3"/>
      <c r="B3" s="270" t="s">
        <v>2</v>
      </c>
      <c r="C3" s="271"/>
      <c r="D3" s="271"/>
      <c r="E3" s="271"/>
      <c r="F3" s="271"/>
      <c r="G3" s="271"/>
      <c r="H3" s="3"/>
    </row>
    <row r="4" spans="1:11" ht="20.100000000000001" customHeight="1">
      <c r="A4" s="4" t="s">
        <v>3</v>
      </c>
      <c r="B4" s="266" t="str">
        <f>'Index of tables'!B4:G4</f>
        <v>Client : I.C.O.F.C.  Management</v>
      </c>
      <c r="C4" s="267"/>
      <c r="D4" s="267"/>
      <c r="E4" s="267"/>
      <c r="F4" s="267"/>
      <c r="G4" s="267"/>
      <c r="H4" s="11" t="s">
        <v>7</v>
      </c>
    </row>
    <row r="5" spans="1:11" ht="20.100000000000001" customHeight="1" thickBot="1">
      <c r="A5" s="10" t="e">
        <f>'Index of tables'!A5</f>
        <v>#REF!</v>
      </c>
      <c r="B5" s="277">
        <f>'Index of tables'!B5:G5</f>
        <v>0</v>
      </c>
      <c r="C5" s="278"/>
      <c r="D5" s="278"/>
      <c r="E5" s="278"/>
      <c r="F5" s="278"/>
      <c r="G5" s="279"/>
      <c r="H5" s="6" t="s">
        <v>25</v>
      </c>
    </row>
    <row r="6" spans="1:11" ht="20.100000000000001" customHeight="1"/>
    <row r="7" spans="1:11" ht="20.100000000000001" customHeight="1"/>
    <row r="8" spans="1:11" ht="20.100000000000001" customHeight="1">
      <c r="A8" s="274" t="s">
        <v>26</v>
      </c>
      <c r="B8" s="274"/>
      <c r="C8" s="274"/>
      <c r="D8" s="274"/>
      <c r="E8" s="274"/>
      <c r="F8" s="274"/>
      <c r="G8" s="274"/>
      <c r="H8" s="274"/>
    </row>
    <row r="9" spans="1:11" ht="20.100000000000001" customHeight="1"/>
    <row r="10" spans="1:11" ht="24.9" customHeight="1">
      <c r="A10" s="276" t="s">
        <v>27</v>
      </c>
      <c r="B10" s="276"/>
      <c r="C10" s="275" t="s">
        <v>28</v>
      </c>
      <c r="D10" s="275"/>
      <c r="E10" s="275"/>
      <c r="F10" s="275"/>
      <c r="G10" s="275"/>
      <c r="H10" s="275"/>
    </row>
    <row r="11" spans="1:11" ht="24.9" customHeight="1">
      <c r="A11" s="276" t="s">
        <v>29</v>
      </c>
      <c r="B11" s="276"/>
      <c r="C11" s="275" t="s">
        <v>30</v>
      </c>
      <c r="D11" s="275"/>
      <c r="E11" s="275"/>
      <c r="F11" s="275"/>
      <c r="G11" s="275"/>
      <c r="H11" s="275"/>
    </row>
    <row r="12" spans="1:11" ht="24.9" customHeight="1">
      <c r="A12" s="276" t="s">
        <v>31</v>
      </c>
      <c r="B12" s="276"/>
      <c r="C12" s="275" t="s">
        <v>32</v>
      </c>
      <c r="D12" s="275"/>
      <c r="E12" s="275"/>
      <c r="F12" s="275"/>
      <c r="G12" s="275"/>
      <c r="H12" s="275"/>
    </row>
    <row r="13" spans="1:11" ht="24.9" customHeight="1">
      <c r="A13" s="276" t="s">
        <v>33</v>
      </c>
      <c r="B13" s="276"/>
      <c r="C13" s="275" t="s">
        <v>34</v>
      </c>
      <c r="D13" s="275"/>
      <c r="E13" s="275"/>
      <c r="F13" s="275"/>
      <c r="G13" s="275"/>
      <c r="H13" s="275"/>
      <c r="K13" t="s">
        <v>35</v>
      </c>
    </row>
    <row r="14" spans="1:11" ht="24.9" customHeight="1">
      <c r="A14" s="276" t="s">
        <v>36</v>
      </c>
      <c r="B14" s="276"/>
      <c r="C14" s="14" t="s">
        <v>37</v>
      </c>
      <c r="D14" s="14"/>
      <c r="E14" s="14"/>
      <c r="F14" s="14"/>
      <c r="G14" s="14"/>
      <c r="H14" s="14"/>
    </row>
    <row r="15" spans="1:11" ht="24.9" customHeight="1">
      <c r="A15" s="276" t="s">
        <v>38</v>
      </c>
      <c r="B15" s="276"/>
      <c r="C15" s="14" t="s">
        <v>39</v>
      </c>
      <c r="D15" s="14"/>
      <c r="E15" s="14"/>
      <c r="F15" s="14"/>
      <c r="G15" s="14"/>
      <c r="H15" s="14"/>
    </row>
    <row r="16" spans="1:11" ht="24.9" customHeight="1">
      <c r="A16" s="276" t="s">
        <v>40</v>
      </c>
      <c r="B16" s="276"/>
      <c r="C16" s="14" t="s">
        <v>41</v>
      </c>
      <c r="D16" s="14"/>
      <c r="E16" s="14"/>
      <c r="F16" s="14"/>
      <c r="G16" s="14"/>
      <c r="H16" s="16"/>
    </row>
    <row r="17" spans="1:8" ht="24.9" customHeight="1">
      <c r="A17" s="276" t="s">
        <v>42</v>
      </c>
      <c r="B17" s="276"/>
      <c r="C17" s="14" t="s">
        <v>43</v>
      </c>
      <c r="D17" s="14"/>
      <c r="E17" s="14"/>
      <c r="F17" s="14"/>
      <c r="G17" s="16"/>
      <c r="H17" s="16"/>
    </row>
    <row r="18" spans="1:8" ht="24.9" customHeight="1">
      <c r="A18" s="276" t="s">
        <v>44</v>
      </c>
      <c r="B18" s="276"/>
      <c r="C18" s="14" t="s">
        <v>45</v>
      </c>
      <c r="D18" s="14"/>
      <c r="E18" s="14"/>
      <c r="F18" s="14"/>
      <c r="G18" s="14"/>
      <c r="H18" s="16"/>
    </row>
    <row r="19" spans="1:8" ht="24.9" customHeight="1">
      <c r="A19" s="276" t="s">
        <v>46</v>
      </c>
      <c r="B19" s="276"/>
      <c r="C19" s="14" t="s">
        <v>47</v>
      </c>
      <c r="D19" s="14"/>
      <c r="E19" s="14"/>
      <c r="F19" s="14"/>
      <c r="G19" s="14"/>
      <c r="H19" s="16"/>
    </row>
    <row r="20" spans="1:8" ht="24.9" customHeight="1">
      <c r="A20" s="276" t="s">
        <v>48</v>
      </c>
      <c r="B20" s="276"/>
      <c r="C20" s="14" t="s">
        <v>49</v>
      </c>
      <c r="D20" s="14"/>
      <c r="E20" s="14"/>
      <c r="F20" s="14"/>
      <c r="G20" s="14"/>
      <c r="H20" s="13"/>
    </row>
    <row r="21" spans="1:8" ht="24.9" customHeight="1">
      <c r="A21" s="276" t="s">
        <v>50</v>
      </c>
      <c r="B21" s="276"/>
      <c r="C21" s="14" t="s">
        <v>51</v>
      </c>
      <c r="D21" s="14"/>
      <c r="E21" s="14"/>
      <c r="F21" s="14"/>
      <c r="G21" s="14"/>
      <c r="H21" s="13"/>
    </row>
    <row r="22" spans="1:8" ht="24.9" customHeight="1">
      <c r="A22" s="276" t="s">
        <v>52</v>
      </c>
      <c r="B22" s="276"/>
      <c r="C22" s="14" t="s">
        <v>53</v>
      </c>
      <c r="D22" s="14"/>
      <c r="E22" s="14"/>
      <c r="F22" s="14"/>
      <c r="G22" s="14"/>
      <c r="H22" s="13"/>
    </row>
    <row r="23" spans="1:8" ht="24.9" customHeight="1">
      <c r="A23" s="276" t="s">
        <v>54</v>
      </c>
      <c r="B23" s="276"/>
      <c r="C23" s="14" t="s">
        <v>55</v>
      </c>
      <c r="D23" s="14"/>
      <c r="E23" s="14"/>
      <c r="F23" s="14"/>
      <c r="G23" s="14"/>
      <c r="H23" s="13"/>
    </row>
    <row r="24" spans="1:8" ht="24.9" customHeight="1">
      <c r="A24" s="276" t="s">
        <v>56</v>
      </c>
      <c r="B24" s="276"/>
      <c r="C24" s="14" t="s">
        <v>57</v>
      </c>
      <c r="D24" s="14"/>
      <c r="E24" s="14"/>
      <c r="F24" s="16"/>
      <c r="G24" s="14"/>
      <c r="H24" s="13"/>
    </row>
    <row r="25" spans="1:8" ht="24.9" customHeight="1">
      <c r="A25" s="276" t="s">
        <v>286</v>
      </c>
      <c r="B25" s="276"/>
      <c r="C25" s="14" t="s">
        <v>287</v>
      </c>
      <c r="D25" s="14"/>
      <c r="E25" s="14"/>
      <c r="F25" s="16"/>
      <c r="G25" s="14"/>
      <c r="H25" s="13"/>
    </row>
    <row r="26" spans="1:8" ht="20.100000000000001" customHeight="1"/>
    <row r="27" spans="1:8" ht="20.100000000000001" customHeight="1"/>
    <row r="28" spans="1:8" ht="20.100000000000001" customHeight="1"/>
    <row r="29" spans="1:8" ht="20.100000000000001" customHeight="1"/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mergeCells count="26">
    <mergeCell ref="A15:B15"/>
    <mergeCell ref="A16:B16"/>
    <mergeCell ref="A17:B17"/>
    <mergeCell ref="A24:B24"/>
    <mergeCell ref="A18:B18"/>
    <mergeCell ref="A19:B19"/>
    <mergeCell ref="A20:B20"/>
    <mergeCell ref="A21:B21"/>
    <mergeCell ref="A22:B22"/>
    <mergeCell ref="A23:B23"/>
    <mergeCell ref="A25:B25"/>
    <mergeCell ref="B1:G1"/>
    <mergeCell ref="B2:G2"/>
    <mergeCell ref="B3:G3"/>
    <mergeCell ref="B4:G4"/>
    <mergeCell ref="B5:G5"/>
    <mergeCell ref="A8:H8"/>
    <mergeCell ref="A10:B10"/>
    <mergeCell ref="C10:H10"/>
    <mergeCell ref="A11:B11"/>
    <mergeCell ref="C11:H11"/>
    <mergeCell ref="A12:B12"/>
    <mergeCell ref="C12:H12"/>
    <mergeCell ref="A13:B13"/>
    <mergeCell ref="C13:H13"/>
    <mergeCell ref="A14:B14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9"/>
  <sheetViews>
    <sheetView view="pageBreakPreview" zoomScale="70" zoomScaleSheetLayoutView="70" workbookViewId="0">
      <selection activeCell="A16" sqref="A16:D16"/>
    </sheetView>
  </sheetViews>
  <sheetFormatPr defaultRowHeight="15"/>
  <cols>
    <col min="1" max="1" width="10.08984375" customWidth="1"/>
    <col min="2" max="3" width="9.54296875" customWidth="1"/>
    <col min="4" max="4" width="21.54296875" customWidth="1"/>
    <col min="5" max="6" width="9.54296875" customWidth="1"/>
    <col min="7" max="7" width="9.81640625" customWidth="1"/>
  </cols>
  <sheetData>
    <row r="1" spans="1:7" ht="20.100000000000001" customHeight="1">
      <c r="A1" s="1"/>
      <c r="B1" s="266" t="s">
        <v>6</v>
      </c>
      <c r="C1" s="267"/>
      <c r="D1" s="267"/>
      <c r="E1" s="267"/>
      <c r="F1" s="267"/>
      <c r="G1" s="1"/>
    </row>
    <row r="2" spans="1:7" ht="20.100000000000001" customHeight="1">
      <c r="A2" s="2"/>
      <c r="B2" s="268" t="s">
        <v>1</v>
      </c>
      <c r="C2" s="269"/>
      <c r="D2" s="269"/>
      <c r="E2" s="269"/>
      <c r="F2" s="269"/>
      <c r="G2" s="2"/>
    </row>
    <row r="3" spans="1:7" ht="20.100000000000001" customHeight="1" thickBot="1">
      <c r="A3" s="3"/>
      <c r="B3" s="270" t="s">
        <v>2</v>
      </c>
      <c r="C3" s="271"/>
      <c r="D3" s="271"/>
      <c r="E3" s="271"/>
      <c r="F3" s="271"/>
      <c r="G3" s="3"/>
    </row>
    <row r="4" spans="1:7" ht="20.100000000000001" customHeight="1">
      <c r="A4" s="4" t="s">
        <v>3</v>
      </c>
      <c r="B4" s="266" t="str">
        <f>'Index of tables'!B4:G4</f>
        <v>Client : I.C.O.F.C.  Management</v>
      </c>
      <c r="C4" s="267"/>
      <c r="D4" s="267"/>
      <c r="E4" s="267"/>
      <c r="F4" s="267"/>
      <c r="G4" s="280" t="s">
        <v>58</v>
      </c>
    </row>
    <row r="5" spans="1:7" ht="20.100000000000001" customHeight="1" thickBot="1">
      <c r="A5" s="10" t="e">
        <f>'Index of graphes'!A5</f>
        <v>#REF!</v>
      </c>
      <c r="B5" s="277">
        <f>'Index of tables'!B5:G5</f>
        <v>0</v>
      </c>
      <c r="C5" s="278"/>
      <c r="D5" s="278"/>
      <c r="E5" s="278"/>
      <c r="F5" s="279"/>
      <c r="G5" s="281"/>
    </row>
    <row r="6" spans="1:7" ht="20.100000000000001" customHeight="1"/>
    <row r="7" spans="1:7" ht="20.100000000000001" customHeight="1"/>
    <row r="8" spans="1:7" ht="58.5" customHeight="1"/>
    <row r="9" spans="1:7" ht="20.100000000000001" customHeight="1">
      <c r="A9" s="274" t="s">
        <v>59</v>
      </c>
      <c r="B9" s="274"/>
      <c r="C9" s="274"/>
      <c r="D9" s="274"/>
      <c r="E9" s="274"/>
      <c r="F9" s="274"/>
      <c r="G9" s="274"/>
    </row>
    <row r="10" spans="1:7" ht="20.100000000000001" customHeight="1"/>
    <row r="11" spans="1:7" ht="21.9" customHeight="1" thickBot="1">
      <c r="A11" s="282" t="s">
        <v>60</v>
      </c>
      <c r="B11" s="282"/>
      <c r="C11" s="282"/>
      <c r="D11" s="282"/>
      <c r="E11" s="282"/>
      <c r="F11" s="282"/>
      <c r="G11" s="18"/>
    </row>
    <row r="12" spans="1:7" ht="21.9" customHeight="1">
      <c r="A12" s="283" t="s">
        <v>61</v>
      </c>
      <c r="B12" s="284"/>
      <c r="C12" s="284"/>
      <c r="D12" s="285"/>
      <c r="E12" s="286" t="s">
        <v>62</v>
      </c>
      <c r="F12" s="286"/>
      <c r="G12" s="19">
        <v>212</v>
      </c>
    </row>
    <row r="13" spans="1:7" ht="21.9" customHeight="1">
      <c r="A13" s="287" t="s">
        <v>63</v>
      </c>
      <c r="B13" s="288"/>
      <c r="C13" s="288"/>
      <c r="D13" s="289"/>
      <c r="E13" s="290" t="s">
        <v>64</v>
      </c>
      <c r="F13" s="290"/>
      <c r="G13" s="20">
        <v>1890</v>
      </c>
    </row>
    <row r="14" spans="1:7" ht="21.9" customHeight="1">
      <c r="A14" s="287" t="s">
        <v>65</v>
      </c>
      <c r="B14" s="288"/>
      <c r="C14" s="288"/>
      <c r="D14" s="289"/>
      <c r="E14" s="290" t="s">
        <v>66</v>
      </c>
      <c r="F14" s="290"/>
      <c r="G14" s="20">
        <v>592.24</v>
      </c>
    </row>
    <row r="15" spans="1:7" ht="21.9" customHeight="1">
      <c r="A15" s="287" t="s">
        <v>67</v>
      </c>
      <c r="B15" s="288"/>
      <c r="C15" s="288"/>
      <c r="D15" s="289"/>
      <c r="E15" s="290" t="s">
        <v>68</v>
      </c>
      <c r="F15" s="290"/>
      <c r="G15" s="21">
        <v>1.3869</v>
      </c>
    </row>
    <row r="16" spans="1:7" ht="21.9" customHeight="1">
      <c r="A16" s="287" t="s">
        <v>69</v>
      </c>
      <c r="B16" s="288"/>
      <c r="C16" s="288"/>
      <c r="D16" s="289"/>
      <c r="E16" s="290" t="s">
        <v>70</v>
      </c>
      <c r="F16" s="290"/>
      <c r="G16" s="21">
        <v>1.4251</v>
      </c>
    </row>
    <row r="17" spans="1:9" ht="21.9" customHeight="1">
      <c r="A17" s="287" t="s">
        <v>71</v>
      </c>
      <c r="B17" s="288"/>
      <c r="C17" s="288"/>
      <c r="D17" s="289"/>
      <c r="E17" s="290" t="s">
        <v>72</v>
      </c>
      <c r="F17" s="290"/>
      <c r="G17" s="21">
        <v>0.71609999999999996</v>
      </c>
    </row>
    <row r="18" spans="1:9" ht="21.9" customHeight="1">
      <c r="A18" s="287" t="s">
        <v>73</v>
      </c>
      <c r="B18" s="288"/>
      <c r="C18" s="288"/>
      <c r="D18" s="289"/>
      <c r="E18" s="290" t="s">
        <v>70</v>
      </c>
      <c r="F18" s="290"/>
      <c r="G18" s="21">
        <v>1.3896537982499999</v>
      </c>
    </row>
    <row r="19" spans="1:9" ht="21.9" customHeight="1">
      <c r="A19" s="287" t="s">
        <v>74</v>
      </c>
      <c r="B19" s="288"/>
      <c r="C19" s="288"/>
      <c r="D19" s="289"/>
      <c r="E19" s="290" t="s">
        <v>72</v>
      </c>
      <c r="F19" s="290"/>
      <c r="G19" s="21">
        <v>0.73372989089999996</v>
      </c>
    </row>
    <row r="20" spans="1:9" ht="21.9" customHeight="1">
      <c r="A20" s="287" t="s">
        <v>75</v>
      </c>
      <c r="B20" s="288"/>
      <c r="C20" s="288"/>
      <c r="D20" s="289"/>
      <c r="E20" s="290" t="s">
        <v>76</v>
      </c>
      <c r="F20" s="290"/>
      <c r="G20" s="22">
        <v>30.2</v>
      </c>
    </row>
    <row r="21" spans="1:9" ht="21.9" customHeight="1">
      <c r="A21" s="287" t="s">
        <v>77</v>
      </c>
      <c r="B21" s="288"/>
      <c r="C21" s="288"/>
      <c r="D21" s="289"/>
      <c r="E21" s="290" t="s">
        <v>78</v>
      </c>
      <c r="F21" s="290"/>
      <c r="G21" s="21">
        <v>0.87509999999999999</v>
      </c>
    </row>
    <row r="22" spans="1:9" ht="21.9" customHeight="1">
      <c r="A22" s="291" t="s">
        <v>79</v>
      </c>
      <c r="B22" s="292"/>
      <c r="C22" s="292"/>
      <c r="D22" s="292"/>
      <c r="E22" s="293" t="s">
        <v>80</v>
      </c>
      <c r="F22" s="294"/>
      <c r="G22" s="302" t="s">
        <v>81</v>
      </c>
    </row>
    <row r="23" spans="1:9" ht="21.9" customHeight="1">
      <c r="A23" s="304" t="s">
        <v>82</v>
      </c>
      <c r="B23" s="305"/>
      <c r="C23" s="305"/>
      <c r="D23" s="305"/>
      <c r="E23" s="295"/>
      <c r="F23" s="296"/>
      <c r="G23" s="303"/>
    </row>
    <row r="24" spans="1:9" ht="21.9" customHeight="1">
      <c r="A24" s="287" t="s">
        <v>83</v>
      </c>
      <c r="B24" s="288"/>
      <c r="C24" s="288"/>
      <c r="D24" s="288"/>
      <c r="E24" s="290" t="s">
        <v>84</v>
      </c>
      <c r="F24" s="290"/>
      <c r="G24" s="20" t="s">
        <v>85</v>
      </c>
    </row>
    <row r="25" spans="1:9" ht="33" customHeight="1">
      <c r="A25" s="287" t="s">
        <v>86</v>
      </c>
      <c r="B25" s="288"/>
      <c r="C25" s="288"/>
      <c r="D25" s="289"/>
      <c r="E25" s="290" t="s">
        <v>87</v>
      </c>
      <c r="F25" s="290"/>
      <c r="G25" s="21">
        <v>1.1164000000000001</v>
      </c>
    </row>
    <row r="26" spans="1:9" ht="21.9" customHeight="1" thickBot="1">
      <c r="A26" s="297" t="s">
        <v>88</v>
      </c>
      <c r="B26" s="298"/>
      <c r="C26" s="298"/>
      <c r="D26" s="299"/>
      <c r="E26" s="300" t="s">
        <v>87</v>
      </c>
      <c r="F26" s="300"/>
      <c r="G26" s="23">
        <v>1.2157631404</v>
      </c>
    </row>
    <row r="27" spans="1:9" ht="21.9" customHeight="1">
      <c r="A27" s="18" t="s">
        <v>89</v>
      </c>
      <c r="B27" s="18"/>
      <c r="C27" s="18"/>
      <c r="D27" s="18"/>
      <c r="E27" s="18"/>
      <c r="F27" s="18"/>
      <c r="G27" s="18"/>
    </row>
    <row r="28" spans="1:9" ht="21.9" customHeight="1">
      <c r="A28" s="18"/>
      <c r="B28" s="18"/>
      <c r="C28" s="18"/>
      <c r="D28" s="18"/>
      <c r="E28" s="18"/>
      <c r="F28" s="18"/>
      <c r="G28" s="18"/>
    </row>
    <row r="29" spans="1:9" ht="21.9" customHeight="1">
      <c r="A29" s="18"/>
      <c r="B29" s="18"/>
      <c r="C29" s="18"/>
      <c r="D29" s="18"/>
      <c r="E29" s="18"/>
      <c r="F29" s="18"/>
      <c r="G29" s="18"/>
      <c r="I29" s="24"/>
    </row>
    <row r="30" spans="1:9" ht="21.9" customHeight="1">
      <c r="A30" s="18"/>
      <c r="B30" s="18"/>
      <c r="C30" s="18"/>
      <c r="D30" s="18"/>
      <c r="E30" s="18"/>
      <c r="F30" s="18"/>
      <c r="G30" s="18"/>
      <c r="I30" s="24"/>
    </row>
    <row r="31" spans="1:9" ht="21.9" customHeight="1">
      <c r="A31" s="18"/>
      <c r="B31" s="18"/>
      <c r="C31" s="18"/>
      <c r="D31" s="18"/>
      <c r="E31" s="18"/>
      <c r="F31" s="18"/>
      <c r="G31" s="18"/>
      <c r="I31" s="24"/>
    </row>
    <row r="32" spans="1:9" ht="21.9" customHeight="1">
      <c r="A32" s="18"/>
      <c r="B32" s="18"/>
      <c r="C32" s="18"/>
      <c r="D32" s="18"/>
      <c r="E32" s="18"/>
      <c r="F32" s="18"/>
      <c r="G32" s="18"/>
      <c r="I32" s="24"/>
    </row>
    <row r="33" spans="1:9" ht="21.9" customHeight="1">
      <c r="A33" s="18"/>
      <c r="B33" s="18"/>
      <c r="C33" s="18"/>
      <c r="D33" s="18"/>
      <c r="E33" s="18"/>
      <c r="F33" s="18"/>
      <c r="G33" s="18"/>
      <c r="I33" s="24"/>
    </row>
    <row r="34" spans="1:9" ht="21.9" customHeight="1">
      <c r="A34" s="18"/>
      <c r="B34" s="18"/>
      <c r="C34" s="18"/>
      <c r="D34" s="18"/>
      <c r="E34" s="18"/>
      <c r="F34" s="18"/>
      <c r="G34" s="18"/>
      <c r="I34" s="24"/>
    </row>
    <row r="35" spans="1:9" ht="21.9" customHeight="1">
      <c r="A35" s="18"/>
      <c r="B35" s="18"/>
      <c r="C35" s="18"/>
      <c r="D35" s="18"/>
      <c r="E35" s="18"/>
      <c r="F35" s="18"/>
      <c r="G35" s="18"/>
      <c r="I35" s="24"/>
    </row>
    <row r="36" spans="1:9" ht="21.9" customHeight="1">
      <c r="A36" s="18"/>
      <c r="B36" s="18"/>
      <c r="C36" s="18"/>
      <c r="D36" s="18"/>
      <c r="E36" s="18"/>
      <c r="F36" s="18"/>
      <c r="G36" s="18"/>
      <c r="I36" s="24"/>
    </row>
    <row r="37" spans="1:9" ht="21.9" customHeight="1" thickBot="1">
      <c r="A37" s="18"/>
      <c r="B37" s="18"/>
      <c r="C37" s="18"/>
      <c r="D37" s="18"/>
      <c r="E37" s="18"/>
      <c r="F37" s="18"/>
      <c r="G37" s="18"/>
      <c r="I37" s="24"/>
    </row>
    <row r="38" spans="1:9" ht="21.9" customHeight="1">
      <c r="A38" s="301"/>
      <c r="B38" s="301"/>
      <c r="C38" s="301"/>
      <c r="D38" s="301"/>
      <c r="E38" s="301"/>
      <c r="F38" s="301"/>
      <c r="G38" s="301"/>
    </row>
    <row r="39" spans="1:9" ht="21.9" customHeight="1"/>
    <row r="40" spans="1:9" ht="20.100000000000001" customHeight="1"/>
    <row r="41" spans="1:9" ht="20.100000000000001" customHeight="1"/>
    <row r="42" spans="1:9" ht="20.100000000000001" customHeight="1"/>
    <row r="43" spans="1:9" ht="20.100000000000001" customHeight="1"/>
    <row r="44" spans="1:9" ht="20.100000000000001" customHeight="1"/>
    <row r="45" spans="1:9" ht="20.100000000000001" customHeight="1"/>
    <row r="46" spans="1:9" ht="20.100000000000001" customHeight="1"/>
    <row r="47" spans="1:9" ht="20.100000000000001" customHeight="1"/>
    <row r="48" spans="1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mergeCells count="39">
    <mergeCell ref="A26:D26"/>
    <mergeCell ref="E26:F26"/>
    <mergeCell ref="A38:G38"/>
    <mergeCell ref="G22:G23"/>
    <mergeCell ref="A23:D23"/>
    <mergeCell ref="A24:D24"/>
    <mergeCell ref="E24:F24"/>
    <mergeCell ref="A25:D25"/>
    <mergeCell ref="E25:F25"/>
    <mergeCell ref="A20:D20"/>
    <mergeCell ref="E20:F20"/>
    <mergeCell ref="A21:D21"/>
    <mergeCell ref="E21:F21"/>
    <mergeCell ref="A22:D22"/>
    <mergeCell ref="E22:F23"/>
    <mergeCell ref="A17:D17"/>
    <mergeCell ref="E17:F17"/>
    <mergeCell ref="A18:D18"/>
    <mergeCell ref="E18:F18"/>
    <mergeCell ref="A19:D19"/>
    <mergeCell ref="E19:F19"/>
    <mergeCell ref="A14:D14"/>
    <mergeCell ref="E14:F14"/>
    <mergeCell ref="A15:D15"/>
    <mergeCell ref="E15:F15"/>
    <mergeCell ref="A16:D16"/>
    <mergeCell ref="E16:F16"/>
    <mergeCell ref="A9:G9"/>
    <mergeCell ref="A11:F11"/>
    <mergeCell ref="A12:D12"/>
    <mergeCell ref="E12:F12"/>
    <mergeCell ref="A13:D13"/>
    <mergeCell ref="E13:F13"/>
    <mergeCell ref="B1:F1"/>
    <mergeCell ref="B2:F2"/>
    <mergeCell ref="B3:F3"/>
    <mergeCell ref="B4:F4"/>
    <mergeCell ref="G4:G5"/>
    <mergeCell ref="B5:F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"/>
  <sheetViews>
    <sheetView view="pageBreakPreview" zoomScale="83" zoomScaleSheetLayoutView="145" workbookViewId="0">
      <selection activeCell="F15" sqref="F15"/>
    </sheetView>
  </sheetViews>
  <sheetFormatPr defaultRowHeight="15"/>
  <cols>
    <col min="1" max="1" width="9.81640625" customWidth="1"/>
    <col min="2" max="6" width="9.54296875" customWidth="1"/>
    <col min="7" max="7" width="11.1796875" customWidth="1"/>
    <col min="8" max="8" width="9.81640625" customWidth="1"/>
  </cols>
  <sheetData>
    <row r="1" spans="1:10" ht="20.100000000000001" customHeight="1">
      <c r="A1" s="1"/>
      <c r="B1" s="266" t="s">
        <v>6</v>
      </c>
      <c r="C1" s="267"/>
      <c r="D1" s="267"/>
      <c r="E1" s="267"/>
      <c r="F1" s="267"/>
      <c r="G1" s="267"/>
      <c r="H1" s="1"/>
    </row>
    <row r="2" spans="1:10" ht="20.100000000000001" customHeight="1">
      <c r="A2" s="2"/>
      <c r="B2" s="268" t="s">
        <v>1</v>
      </c>
      <c r="C2" s="269"/>
      <c r="D2" s="269"/>
      <c r="E2" s="269"/>
      <c r="F2" s="269"/>
      <c r="G2" s="269"/>
      <c r="H2" s="2"/>
    </row>
    <row r="3" spans="1:10" ht="20.100000000000001" customHeight="1" thickBot="1">
      <c r="A3" s="3"/>
      <c r="B3" s="270" t="s">
        <v>2</v>
      </c>
      <c r="C3" s="271"/>
      <c r="D3" s="271"/>
      <c r="E3" s="271"/>
      <c r="F3" s="271"/>
      <c r="G3" s="271"/>
      <c r="H3" s="3"/>
    </row>
    <row r="4" spans="1:10" ht="20.100000000000001" customHeight="1">
      <c r="A4" s="4" t="s">
        <v>3</v>
      </c>
      <c r="B4" s="266" t="str">
        <f>'Index of tables'!B4:G4</f>
        <v>Client : I.C.O.F.C.  Management</v>
      </c>
      <c r="C4" s="267"/>
      <c r="D4" s="267"/>
      <c r="E4" s="267"/>
      <c r="F4" s="267"/>
      <c r="G4" s="267"/>
      <c r="H4" s="280" t="s">
        <v>90</v>
      </c>
    </row>
    <row r="5" spans="1:10" ht="20.100000000000001" customHeight="1" thickBot="1">
      <c r="A5" s="5" t="e">
        <f>Summary!A5</f>
        <v>#REF!</v>
      </c>
      <c r="B5" s="277">
        <f>'Index of tables'!B5:G5</f>
        <v>0</v>
      </c>
      <c r="C5" s="278"/>
      <c r="D5" s="278"/>
      <c r="E5" s="278"/>
      <c r="F5" s="278"/>
      <c r="G5" s="279"/>
      <c r="H5" s="281"/>
    </row>
    <row r="6" spans="1:10" ht="20.100000000000001" customHeight="1"/>
    <row r="7" spans="1:10" ht="20.100000000000001" customHeight="1"/>
    <row r="8" spans="1:10" ht="20.100000000000001" customHeight="1"/>
    <row r="9" spans="1:10" ht="21.9" customHeight="1"/>
    <row r="10" spans="1:10" ht="22.2">
      <c r="A10" s="274" t="s">
        <v>91</v>
      </c>
      <c r="B10" s="274"/>
      <c r="C10" s="274"/>
      <c r="D10" s="274"/>
      <c r="E10" s="274"/>
      <c r="F10" s="274"/>
      <c r="G10" s="274"/>
      <c r="H10" s="274"/>
      <c r="I10" s="25"/>
    </row>
    <row r="11" spans="1:10" ht="21.9" customHeight="1"/>
    <row r="12" spans="1:10" ht="21.9" customHeight="1">
      <c r="J12" s="26"/>
    </row>
    <row r="13" spans="1:10" ht="21.9" customHeight="1" thickBot="1">
      <c r="B13" s="306" t="s">
        <v>92</v>
      </c>
      <c r="C13" s="306"/>
      <c r="D13" s="306"/>
      <c r="E13" s="306"/>
      <c r="F13" s="306"/>
      <c r="G13" s="306"/>
    </row>
    <row r="14" spans="1:10" ht="24.9" customHeight="1">
      <c r="B14" s="307" t="s">
        <v>93</v>
      </c>
      <c r="C14" s="308"/>
      <c r="D14" s="308"/>
      <c r="E14" s="308"/>
      <c r="F14" s="27" t="s">
        <v>94</v>
      </c>
      <c r="G14" s="28"/>
    </row>
    <row r="15" spans="1:10" ht="24.9" customHeight="1">
      <c r="B15" s="309" t="s">
        <v>95</v>
      </c>
      <c r="C15" s="310"/>
      <c r="D15" s="310"/>
      <c r="E15" s="310"/>
      <c r="F15" s="29" t="s">
        <v>94</v>
      </c>
      <c r="G15" s="30">
        <v>2</v>
      </c>
    </row>
    <row r="16" spans="1:10" ht="24.9" customHeight="1">
      <c r="B16" s="309" t="s">
        <v>96</v>
      </c>
      <c r="C16" s="310"/>
      <c r="D16" s="310"/>
      <c r="E16" s="310"/>
      <c r="F16" s="29" t="s">
        <v>94</v>
      </c>
      <c r="G16" s="31"/>
    </row>
    <row r="17" spans="2:11" ht="24.9" customHeight="1">
      <c r="B17" s="309" t="s">
        <v>97</v>
      </c>
      <c r="C17" s="310"/>
      <c r="D17" s="310"/>
      <c r="E17" s="310"/>
      <c r="F17" s="32" t="s">
        <v>98</v>
      </c>
      <c r="G17" s="30" t="s">
        <v>223</v>
      </c>
    </row>
    <row r="18" spans="2:11" ht="24.9" customHeight="1">
      <c r="B18" s="312" t="s">
        <v>99</v>
      </c>
      <c r="C18" s="310"/>
      <c r="D18" s="310"/>
      <c r="E18" s="310"/>
      <c r="F18" s="32" t="s">
        <v>5</v>
      </c>
      <c r="G18" s="30" t="s">
        <v>275</v>
      </c>
    </row>
    <row r="19" spans="2:11" ht="24.9" customHeight="1">
      <c r="B19" s="312" t="s">
        <v>100</v>
      </c>
      <c r="C19" s="310"/>
      <c r="D19" s="310"/>
      <c r="E19" s="310"/>
      <c r="F19" s="32" t="s">
        <v>101</v>
      </c>
      <c r="G19" s="33" t="s">
        <v>276</v>
      </c>
    </row>
    <row r="20" spans="2:11" ht="24.9" customHeight="1">
      <c r="B20" s="309" t="s">
        <v>102</v>
      </c>
      <c r="C20" s="310"/>
      <c r="D20" s="310"/>
      <c r="E20" s="310"/>
      <c r="F20" s="32" t="s">
        <v>5</v>
      </c>
      <c r="G20" s="30" t="s">
        <v>223</v>
      </c>
    </row>
    <row r="21" spans="2:11" ht="24.9" customHeight="1">
      <c r="B21" s="309" t="s">
        <v>103</v>
      </c>
      <c r="C21" s="310"/>
      <c r="D21" s="310"/>
      <c r="E21" s="310"/>
      <c r="F21" s="32" t="s">
        <v>101</v>
      </c>
      <c r="G21" s="30" t="s">
        <v>223</v>
      </c>
    </row>
    <row r="22" spans="2:11" ht="24.9" customHeight="1" thickBot="1">
      <c r="B22" s="313" t="s">
        <v>104</v>
      </c>
      <c r="C22" s="314"/>
      <c r="D22" s="314"/>
      <c r="E22" s="314"/>
      <c r="F22" s="34" t="s">
        <v>94</v>
      </c>
      <c r="G22" s="35" t="s">
        <v>277</v>
      </c>
    </row>
    <row r="23" spans="2:11" ht="21.9" customHeight="1">
      <c r="B23" s="315"/>
      <c r="C23" s="315"/>
      <c r="D23" s="315"/>
      <c r="E23" s="315"/>
      <c r="F23" s="315"/>
      <c r="G23" s="315"/>
    </row>
    <row r="24" spans="2:11" ht="21.9" customHeight="1">
      <c r="B24" s="311"/>
      <c r="C24" s="311"/>
      <c r="D24" s="311"/>
      <c r="E24" s="311"/>
      <c r="F24" s="311"/>
      <c r="G24" s="311"/>
      <c r="K24" s="36"/>
    </row>
    <row r="25" spans="2:11" ht="21.9" customHeight="1"/>
    <row r="26" spans="2:11" ht="21.9" customHeight="1"/>
    <row r="27" spans="2:11" ht="21.9" customHeight="1"/>
    <row r="28" spans="2:11" ht="21.9" customHeight="1"/>
    <row r="29" spans="2:11" ht="21.9" customHeight="1"/>
    <row r="30" spans="2:11" ht="21.9" customHeight="1"/>
    <row r="31" spans="2:11" ht="21.9" customHeight="1"/>
    <row r="32" spans="2:11" ht="21.9" customHeight="1"/>
    <row r="33" ht="21.9" customHeight="1"/>
    <row r="34" ht="21.9" customHeight="1"/>
    <row r="35" ht="21.9" customHeight="1"/>
    <row r="36" ht="21.9" customHeight="1"/>
    <row r="37" ht="21.9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</sheetData>
  <mergeCells count="19">
    <mergeCell ref="B17:E17"/>
    <mergeCell ref="B24:G24"/>
    <mergeCell ref="B18:E18"/>
    <mergeCell ref="B19:E19"/>
    <mergeCell ref="B20:E20"/>
    <mergeCell ref="B21:E21"/>
    <mergeCell ref="B22:E22"/>
    <mergeCell ref="B23:G23"/>
    <mergeCell ref="A10:H10"/>
    <mergeCell ref="B13:G13"/>
    <mergeCell ref="B14:E14"/>
    <mergeCell ref="B15:E15"/>
    <mergeCell ref="B16:E16"/>
    <mergeCell ref="B1:G1"/>
    <mergeCell ref="B2:G2"/>
    <mergeCell ref="B3:G3"/>
    <mergeCell ref="B4:G4"/>
    <mergeCell ref="H4:H5"/>
    <mergeCell ref="B5:G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3"/>
  <sheetViews>
    <sheetView view="pageBreakPreview" zoomScale="70" zoomScaleSheetLayoutView="70" workbookViewId="0">
      <selection activeCell="Q9" sqref="Q9"/>
    </sheetView>
  </sheetViews>
  <sheetFormatPr defaultRowHeight="15"/>
  <cols>
    <col min="1" max="1" width="9.81640625" customWidth="1"/>
    <col min="2" max="3" width="8.81640625" customWidth="1"/>
    <col min="4" max="4" width="11.36328125" customWidth="1"/>
    <col min="5" max="5" width="12.90625" bestFit="1" customWidth="1"/>
    <col min="6" max="6" width="11.36328125" customWidth="1"/>
    <col min="7" max="7" width="10.36328125" bestFit="1" customWidth="1"/>
    <col min="8" max="8" width="9.81640625" customWidth="1"/>
  </cols>
  <sheetData>
    <row r="1" spans="1:8" ht="20.100000000000001" customHeight="1">
      <c r="A1" s="1"/>
      <c r="B1" s="266" t="s">
        <v>6</v>
      </c>
      <c r="C1" s="267"/>
      <c r="D1" s="267"/>
      <c r="E1" s="267"/>
      <c r="F1" s="267"/>
      <c r="G1" s="267"/>
      <c r="H1" s="1"/>
    </row>
    <row r="2" spans="1:8" ht="20.100000000000001" customHeight="1">
      <c r="A2" s="2"/>
      <c r="B2" s="268" t="s">
        <v>1</v>
      </c>
      <c r="C2" s="269"/>
      <c r="D2" s="269"/>
      <c r="E2" s="269"/>
      <c r="F2" s="269"/>
      <c r="G2" s="269"/>
      <c r="H2" s="2"/>
    </row>
    <row r="3" spans="1:8" ht="20.100000000000001" customHeight="1" thickBot="1">
      <c r="A3" s="3"/>
      <c r="B3" s="270" t="s">
        <v>2</v>
      </c>
      <c r="C3" s="271"/>
      <c r="D3" s="271"/>
      <c r="E3" s="271"/>
      <c r="F3" s="271"/>
      <c r="G3" s="271"/>
      <c r="H3" s="3"/>
    </row>
    <row r="4" spans="1:8" ht="20.100000000000001" customHeight="1">
      <c r="A4" s="37" t="s">
        <v>3</v>
      </c>
      <c r="B4" s="266" t="str">
        <f>'Index of tables'!B4:G4</f>
        <v>Client : I.C.O.F.C.  Management</v>
      </c>
      <c r="C4" s="267"/>
      <c r="D4" s="267"/>
      <c r="E4" s="267"/>
      <c r="F4" s="267"/>
      <c r="G4" s="267"/>
      <c r="H4" s="280" t="s">
        <v>105</v>
      </c>
    </row>
    <row r="5" spans="1:8" ht="20.100000000000001" customHeight="1" thickBot="1">
      <c r="A5" s="38" t="e">
        <f>Sampling!A5</f>
        <v>#REF!</v>
      </c>
      <c r="B5" s="277">
        <f>'Index of tables'!B5:G5</f>
        <v>0</v>
      </c>
      <c r="C5" s="278"/>
      <c r="D5" s="278"/>
      <c r="E5" s="278"/>
      <c r="F5" s="278"/>
      <c r="G5" s="279"/>
      <c r="H5" s="281"/>
    </row>
    <row r="6" spans="1:8" ht="20.100000000000001" customHeight="1"/>
    <row r="7" spans="1:8" ht="20.100000000000001" customHeight="1"/>
    <row r="8" spans="1:8" ht="20.100000000000001" customHeight="1"/>
    <row r="9" spans="1:8" ht="20.100000000000001" customHeight="1"/>
    <row r="10" spans="1:8" ht="24.6">
      <c r="A10" s="274" t="s">
        <v>106</v>
      </c>
      <c r="B10" s="274"/>
      <c r="C10" s="274"/>
      <c r="D10" s="274"/>
      <c r="E10" s="274"/>
      <c r="F10" s="274"/>
      <c r="G10" s="274"/>
      <c r="H10" s="274"/>
    </row>
    <row r="11" spans="1:8" ht="21.9" customHeight="1"/>
    <row r="12" spans="1:8" ht="21.9" customHeight="1" thickBot="1"/>
    <row r="13" spans="1:8" ht="21.9" customHeight="1">
      <c r="B13" s="316" t="s">
        <v>107</v>
      </c>
      <c r="C13" s="317"/>
      <c r="D13" s="39" t="s">
        <v>108</v>
      </c>
      <c r="E13" s="40" t="s">
        <v>109</v>
      </c>
      <c r="F13" s="40" t="s">
        <v>110</v>
      </c>
      <c r="G13" s="41" t="s">
        <v>111</v>
      </c>
    </row>
    <row r="14" spans="1:8" ht="21.9" customHeight="1">
      <c r="B14" s="318"/>
      <c r="C14" s="319"/>
      <c r="D14" s="42" t="s">
        <v>4</v>
      </c>
      <c r="E14" s="43" t="s">
        <v>112</v>
      </c>
      <c r="F14" s="43" t="s">
        <v>113</v>
      </c>
      <c r="G14" s="44" t="s">
        <v>114</v>
      </c>
    </row>
    <row r="15" spans="1:8" ht="21.9" customHeight="1" thickBot="1">
      <c r="B15" s="318"/>
      <c r="C15" s="319"/>
      <c r="D15" s="42" t="s">
        <v>115</v>
      </c>
      <c r="E15" s="43" t="s">
        <v>116</v>
      </c>
      <c r="F15" s="43" t="s">
        <v>117</v>
      </c>
      <c r="G15" s="45" t="s">
        <v>118</v>
      </c>
    </row>
    <row r="16" spans="1:8" ht="21.9" customHeight="1">
      <c r="B16" s="320" t="s">
        <v>119</v>
      </c>
      <c r="C16" s="321"/>
      <c r="D16" s="322">
        <v>1250</v>
      </c>
      <c r="E16" s="322">
        <v>31</v>
      </c>
      <c r="F16" s="322">
        <v>1550</v>
      </c>
      <c r="G16" s="324">
        <v>91</v>
      </c>
    </row>
    <row r="17" spans="2:8" ht="21.9" customHeight="1">
      <c r="B17" s="326" t="s">
        <v>278</v>
      </c>
      <c r="C17" s="323"/>
      <c r="D17" s="323"/>
      <c r="E17" s="323"/>
      <c r="F17" s="323"/>
      <c r="G17" s="325"/>
    </row>
    <row r="18" spans="2:8" ht="21.9" customHeight="1">
      <c r="B18" s="327" t="s">
        <v>120</v>
      </c>
      <c r="C18" s="328"/>
      <c r="D18" s="329">
        <v>1230</v>
      </c>
      <c r="E18" s="329">
        <v>32</v>
      </c>
      <c r="F18" s="329">
        <v>1550</v>
      </c>
      <c r="G18" s="331">
        <v>90</v>
      </c>
    </row>
    <row r="19" spans="2:8" ht="21.9" customHeight="1">
      <c r="B19" s="326">
        <v>817975</v>
      </c>
      <c r="C19" s="323"/>
      <c r="D19" s="330"/>
      <c r="E19" s="330"/>
      <c r="F19" s="330"/>
      <c r="G19" s="325"/>
    </row>
    <row r="20" spans="2:8" ht="21.9" customHeight="1">
      <c r="B20" s="327" t="s">
        <v>121</v>
      </c>
      <c r="C20" s="328"/>
      <c r="D20" s="329">
        <v>1250</v>
      </c>
      <c r="E20" s="329">
        <v>30</v>
      </c>
      <c r="F20" s="329">
        <v>1550</v>
      </c>
      <c r="G20" s="331">
        <v>90</v>
      </c>
    </row>
    <row r="21" spans="2:8" ht="21.9" customHeight="1" thickBot="1">
      <c r="B21" s="335" t="s">
        <v>279</v>
      </c>
      <c r="C21" s="336"/>
      <c r="D21" s="333"/>
      <c r="E21" s="333"/>
      <c r="F21" s="333"/>
      <c r="G21" s="334"/>
    </row>
    <row r="22" spans="2:8" ht="21.9" customHeight="1">
      <c r="B22" s="332" t="s">
        <v>122</v>
      </c>
      <c r="C22" s="332"/>
      <c r="D22" s="332"/>
      <c r="E22" s="332"/>
      <c r="F22" s="332"/>
      <c r="G22" s="332"/>
    </row>
    <row r="23" spans="2:8" ht="21.9" customHeight="1">
      <c r="H23" s="46"/>
    </row>
    <row r="24" spans="2:8" ht="21.9" customHeight="1"/>
    <row r="25" spans="2:8" ht="21.9" customHeight="1"/>
    <row r="26" spans="2:8" ht="21.9" customHeight="1"/>
    <row r="27" spans="2:8" ht="21.9" customHeight="1"/>
    <row r="28" spans="2:8" ht="21.9" customHeight="1"/>
    <row r="29" spans="2:8" ht="21.9" customHeight="1"/>
    <row r="30" spans="2:8" ht="21.9" customHeight="1"/>
    <row r="31" spans="2:8" ht="21.9" customHeight="1"/>
    <row r="32" spans="2:8" ht="21.9" customHeight="1"/>
    <row r="33" ht="21.9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mergeCells count="27">
    <mergeCell ref="B22:G22"/>
    <mergeCell ref="B20:C20"/>
    <mergeCell ref="D20:D21"/>
    <mergeCell ref="E20:E21"/>
    <mergeCell ref="F20:F21"/>
    <mergeCell ref="G20:G21"/>
    <mergeCell ref="B21:C21"/>
    <mergeCell ref="B18:C18"/>
    <mergeCell ref="D18:D19"/>
    <mergeCell ref="E18:E19"/>
    <mergeCell ref="F18:F19"/>
    <mergeCell ref="G18:G19"/>
    <mergeCell ref="B19:C19"/>
    <mergeCell ref="A10:H10"/>
    <mergeCell ref="B13:C15"/>
    <mergeCell ref="B16:C16"/>
    <mergeCell ref="D16:D17"/>
    <mergeCell ref="E16:E17"/>
    <mergeCell ref="F16:F17"/>
    <mergeCell ref="G16:G17"/>
    <mergeCell ref="B17:C17"/>
    <mergeCell ref="B1:G1"/>
    <mergeCell ref="B2:G2"/>
    <mergeCell ref="B3:G3"/>
    <mergeCell ref="B4:G4"/>
    <mergeCell ref="H4:H5"/>
    <mergeCell ref="B5:G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"/>
  <sheetViews>
    <sheetView view="pageBreakPreview" zoomScale="70" zoomScaleSheetLayoutView="70" workbookViewId="0">
      <selection activeCell="A12" sqref="A12:XFD12"/>
    </sheetView>
  </sheetViews>
  <sheetFormatPr defaultRowHeight="15"/>
  <cols>
    <col min="1" max="1" width="10.453125" customWidth="1"/>
    <col min="2" max="8" width="9.453125" customWidth="1"/>
    <col min="9" max="9" width="9.81640625" customWidth="1"/>
  </cols>
  <sheetData>
    <row r="1" spans="1:9" ht="20.100000000000001" customHeight="1">
      <c r="A1" s="1"/>
      <c r="B1" s="337" t="s">
        <v>0</v>
      </c>
      <c r="C1" s="338"/>
      <c r="D1" s="338"/>
      <c r="E1" s="338"/>
      <c r="F1" s="338"/>
      <c r="G1" s="338"/>
      <c r="H1" s="339"/>
      <c r="I1" s="1"/>
    </row>
    <row r="2" spans="1:9" ht="20.100000000000001" customHeight="1">
      <c r="A2" s="2"/>
      <c r="B2" s="340" t="s">
        <v>1</v>
      </c>
      <c r="C2" s="341"/>
      <c r="D2" s="341"/>
      <c r="E2" s="341"/>
      <c r="F2" s="341"/>
      <c r="G2" s="341"/>
      <c r="H2" s="342"/>
      <c r="I2" s="2"/>
    </row>
    <row r="3" spans="1:9" ht="20.100000000000001" customHeight="1" thickBot="1">
      <c r="A3" s="3"/>
      <c r="B3" s="343" t="s">
        <v>2</v>
      </c>
      <c r="C3" s="344"/>
      <c r="D3" s="344"/>
      <c r="E3" s="344"/>
      <c r="F3" s="344"/>
      <c r="G3" s="344"/>
      <c r="H3" s="345"/>
      <c r="I3" s="3"/>
    </row>
    <row r="4" spans="1:9" ht="20.100000000000001" customHeight="1">
      <c r="A4" s="4" t="s">
        <v>3</v>
      </c>
      <c r="B4" s="346" t="str">
        <f>'Index of tables'!B4:G4</f>
        <v>Client : I.C.O.F.C.  Management</v>
      </c>
      <c r="C4" s="347"/>
      <c r="D4" s="347"/>
      <c r="E4" s="347"/>
      <c r="F4" s="347"/>
      <c r="G4" s="347"/>
      <c r="H4" s="348"/>
      <c r="I4" s="280" t="s">
        <v>123</v>
      </c>
    </row>
    <row r="5" spans="1:9" ht="20.100000000000001" customHeight="1" thickBot="1">
      <c r="A5" s="5" t="e">
        <f>' Samples Validity'!A5</f>
        <v>#REF!</v>
      </c>
      <c r="B5" s="349">
        <f>'Index of tables'!B5:G5</f>
        <v>0</v>
      </c>
      <c r="C5" s="350"/>
      <c r="D5" s="350"/>
      <c r="E5" s="350"/>
      <c r="F5" s="350"/>
      <c r="G5" s="350"/>
      <c r="H5" s="351"/>
      <c r="I5" s="281"/>
    </row>
    <row r="6" spans="1:9" ht="89.25" customHeight="1"/>
    <row r="7" spans="1:9" ht="24.9" customHeight="1">
      <c r="A7" s="354" t="s">
        <v>124</v>
      </c>
      <c r="B7" s="354"/>
      <c r="C7" s="354"/>
      <c r="D7" s="354"/>
      <c r="E7" s="354"/>
      <c r="F7" s="354"/>
      <c r="G7" s="354"/>
      <c r="H7" s="354"/>
      <c r="I7" s="354"/>
    </row>
    <row r="8" spans="1:9" ht="20.100000000000001" customHeight="1" thickBot="1"/>
    <row r="9" spans="1:9" ht="20.100000000000001" customHeight="1">
      <c r="B9" s="48" t="s">
        <v>125</v>
      </c>
      <c r="C9" s="355" t="s">
        <v>126</v>
      </c>
      <c r="D9" s="49" t="s">
        <v>127</v>
      </c>
      <c r="E9" s="355" t="s">
        <v>128</v>
      </c>
      <c r="F9" s="355" t="s">
        <v>129</v>
      </c>
      <c r="G9" s="355" t="s">
        <v>130</v>
      </c>
      <c r="H9" s="50" t="s">
        <v>131</v>
      </c>
    </row>
    <row r="10" spans="1:9" ht="20.100000000000001" customHeight="1" thickBot="1">
      <c r="B10" s="51" t="s">
        <v>64</v>
      </c>
      <c r="C10" s="356"/>
      <c r="D10" s="52" t="s">
        <v>132</v>
      </c>
      <c r="E10" s="356"/>
      <c r="F10" s="356"/>
      <c r="G10" s="356"/>
      <c r="H10" s="53" t="s">
        <v>133</v>
      </c>
    </row>
    <row r="11" spans="1:9" ht="21.9" customHeight="1">
      <c r="B11" s="54">
        <v>5029</v>
      </c>
      <c r="C11" s="55">
        <v>0.97070000000000001</v>
      </c>
      <c r="D11" s="56">
        <v>1.3833519793117799</v>
      </c>
      <c r="E11" s="57"/>
      <c r="F11" s="57"/>
      <c r="G11" s="57"/>
      <c r="H11" s="58">
        <v>8.1199999999999992</v>
      </c>
    </row>
    <row r="12" spans="1:9" ht="21.9" customHeight="1">
      <c r="B12" s="59">
        <v>4028</v>
      </c>
      <c r="C12" s="60">
        <v>0.97860000000000003</v>
      </c>
      <c r="D12" s="61">
        <v>1.394610329612143</v>
      </c>
      <c r="E12" s="62"/>
      <c r="F12" s="62"/>
      <c r="G12" s="62"/>
      <c r="H12" s="63">
        <v>9.15</v>
      </c>
    </row>
    <row r="13" spans="1:9" ht="21.9" customHeight="1">
      <c r="B13" s="59">
        <v>3027</v>
      </c>
      <c r="C13" s="60">
        <v>0.98750000000000004</v>
      </c>
      <c r="D13" s="61">
        <v>1.4072937875454641</v>
      </c>
      <c r="E13" s="62"/>
      <c r="F13" s="62"/>
      <c r="G13" s="62"/>
      <c r="H13" s="63">
        <v>10.69</v>
      </c>
    </row>
    <row r="14" spans="1:9" ht="21.9" customHeight="1">
      <c r="B14" s="59">
        <v>2226</v>
      </c>
      <c r="C14" s="60">
        <v>0.996</v>
      </c>
      <c r="D14" s="61">
        <v>1.4194072024256024</v>
      </c>
      <c r="E14" s="62"/>
      <c r="F14" s="62"/>
      <c r="G14" s="62"/>
      <c r="H14" s="63">
        <v>12.6</v>
      </c>
    </row>
    <row r="15" spans="1:9" ht="21.9" customHeight="1">
      <c r="B15" s="59">
        <v>2126</v>
      </c>
      <c r="C15" s="60">
        <v>0.99729999999999996</v>
      </c>
      <c r="D15" s="61">
        <v>1.421259842348447</v>
      </c>
      <c r="E15" s="62"/>
      <c r="F15" s="62"/>
      <c r="G15" s="62"/>
      <c r="H15" s="63">
        <v>12.92</v>
      </c>
    </row>
    <row r="16" spans="1:9" ht="21.9" customHeight="1">
      <c r="B16" s="59">
        <v>2026</v>
      </c>
      <c r="C16" s="60">
        <v>0.99850000000000005</v>
      </c>
      <c r="D16" s="61">
        <v>1.422969971507996</v>
      </c>
      <c r="E16" s="62"/>
      <c r="F16" s="62"/>
      <c r="G16" s="62"/>
      <c r="H16" s="63">
        <v>13.26</v>
      </c>
    </row>
    <row r="17" spans="2:8" ht="21.9" customHeight="1">
      <c r="B17" s="59">
        <v>1925</v>
      </c>
      <c r="C17" s="60">
        <v>0.99990000000000001</v>
      </c>
      <c r="D17" s="61">
        <v>1.4249651221941364</v>
      </c>
      <c r="E17" s="62"/>
      <c r="F17" s="62"/>
      <c r="G17" s="62"/>
      <c r="H17" s="63"/>
    </row>
    <row r="18" spans="2:8" ht="21.9" customHeight="1">
      <c r="B18" s="64">
        <v>1890</v>
      </c>
      <c r="C18" s="65">
        <v>1</v>
      </c>
      <c r="D18" s="66">
        <v>1.4251076329574321</v>
      </c>
      <c r="E18" s="62"/>
      <c r="F18" s="62"/>
      <c r="G18" s="62"/>
      <c r="H18" s="63"/>
    </row>
    <row r="19" spans="2:8" ht="21.9" customHeight="1">
      <c r="B19" s="59">
        <v>1867</v>
      </c>
      <c r="C19" s="60">
        <v>1.0046999999999999</v>
      </c>
      <c r="D19" s="61">
        <v>1.4318056388323319</v>
      </c>
      <c r="E19" s="62"/>
      <c r="F19" s="62"/>
      <c r="G19" s="62"/>
      <c r="H19" s="63"/>
    </row>
    <row r="20" spans="2:8" ht="21.9" customHeight="1">
      <c r="B20" s="59">
        <v>1857</v>
      </c>
      <c r="C20" s="60">
        <v>1.0068999999999999</v>
      </c>
      <c r="D20" s="61">
        <v>1.4349408756248381</v>
      </c>
      <c r="E20" s="62"/>
      <c r="F20" s="62"/>
      <c r="G20" s="62"/>
      <c r="H20" s="63"/>
    </row>
    <row r="21" spans="2:8" ht="21.9" customHeight="1">
      <c r="B21" s="59">
        <v>1845</v>
      </c>
      <c r="C21" s="60">
        <v>1.0096000000000001</v>
      </c>
      <c r="D21" s="61">
        <v>1.4387886662338234</v>
      </c>
      <c r="E21" s="62"/>
      <c r="F21" s="62"/>
      <c r="G21" s="62"/>
      <c r="H21" s="67"/>
    </row>
    <row r="22" spans="2:8" ht="21.9" customHeight="1">
      <c r="B22" s="59">
        <v>1835</v>
      </c>
      <c r="C22" s="60">
        <v>1.0116000000000001</v>
      </c>
      <c r="D22" s="61">
        <v>1.4416388814997383</v>
      </c>
      <c r="E22" s="62"/>
      <c r="F22" s="62"/>
      <c r="G22" s="62"/>
      <c r="H22" s="67"/>
    </row>
    <row r="23" spans="2:8" ht="21.9" customHeight="1">
      <c r="B23" s="59">
        <v>1823</v>
      </c>
      <c r="C23" s="60">
        <v>1.0139</v>
      </c>
      <c r="D23" s="61">
        <v>1.4449166290555404</v>
      </c>
      <c r="E23" s="62"/>
      <c r="F23" s="62"/>
      <c r="G23" s="62"/>
      <c r="H23" s="67"/>
    </row>
    <row r="24" spans="2:8" ht="21.9" customHeight="1">
      <c r="B24" s="59">
        <v>1815</v>
      </c>
      <c r="C24" s="60">
        <v>1.0157</v>
      </c>
      <c r="D24" s="61">
        <v>1.4474818227948638</v>
      </c>
      <c r="E24" s="68"/>
      <c r="F24" s="62"/>
      <c r="G24" s="62"/>
      <c r="H24" s="67"/>
    </row>
    <row r="25" spans="2:8" ht="21.9" customHeight="1">
      <c r="B25" s="59">
        <v>1800</v>
      </c>
      <c r="C25" s="60">
        <v>1.0188999999999999</v>
      </c>
      <c r="D25" s="61">
        <v>1.4520421672203274</v>
      </c>
      <c r="E25" s="68"/>
      <c r="F25" s="62"/>
      <c r="G25" s="62"/>
      <c r="H25" s="67"/>
    </row>
    <row r="26" spans="2:8" ht="21.9" customHeight="1">
      <c r="B26" s="59">
        <v>1777</v>
      </c>
      <c r="C26" s="60">
        <v>1.0239</v>
      </c>
      <c r="D26" s="61">
        <v>1.4591677053851146</v>
      </c>
      <c r="E26" s="68">
        <v>2.6682999999999999</v>
      </c>
      <c r="F26" s="62">
        <f t="shared" ref="F26:F38" si="0">0.000694*B26 + 1.44</f>
        <v>2.6732379999999996</v>
      </c>
      <c r="G26" s="61">
        <f t="shared" ref="G26:G38" si="1">1+(($B$18-B26)/(F26*B26))</f>
        <v>1.0237877513208082</v>
      </c>
      <c r="H26" s="67"/>
    </row>
    <row r="27" spans="2:8" ht="21.9" customHeight="1">
      <c r="B27" s="59">
        <v>1745</v>
      </c>
      <c r="C27" s="60">
        <v>1.0314000000000001</v>
      </c>
      <c r="D27" s="61">
        <v>1.4698560126322957</v>
      </c>
      <c r="E27" s="62">
        <v>2.649</v>
      </c>
      <c r="F27" s="62">
        <f t="shared" si="0"/>
        <v>2.6510299999999996</v>
      </c>
      <c r="G27" s="61">
        <f t="shared" si="1"/>
        <v>1.0313442533181161</v>
      </c>
      <c r="H27" s="67"/>
    </row>
    <row r="28" spans="2:8" ht="21.9" customHeight="1">
      <c r="B28" s="59">
        <v>1702</v>
      </c>
      <c r="C28" s="60">
        <v>1.0419</v>
      </c>
      <c r="D28" s="61">
        <v>1.4848196427783487</v>
      </c>
      <c r="E28" s="62">
        <v>2.6360000000000001</v>
      </c>
      <c r="F28" s="62">
        <f t="shared" si="0"/>
        <v>2.6211880000000001</v>
      </c>
      <c r="G28" s="61">
        <f t="shared" si="1"/>
        <v>1.0421405425216841</v>
      </c>
      <c r="H28" s="67"/>
    </row>
    <row r="29" spans="2:8" ht="21.9" customHeight="1">
      <c r="B29" s="59">
        <v>1641</v>
      </c>
      <c r="C29" s="60">
        <v>1.0591999999999999</v>
      </c>
      <c r="D29" s="61">
        <v>1.509474004828512</v>
      </c>
      <c r="E29" s="62">
        <v>2.5629</v>
      </c>
      <c r="F29" s="62">
        <f t="shared" si="0"/>
        <v>2.5788539999999998</v>
      </c>
      <c r="G29" s="61">
        <f t="shared" si="1"/>
        <v>1.0588388275903384</v>
      </c>
      <c r="H29" s="67"/>
    </row>
    <row r="30" spans="2:8" ht="21.9" customHeight="1">
      <c r="B30" s="59">
        <v>1562</v>
      </c>
      <c r="C30" s="60">
        <v>1.0835999999999999</v>
      </c>
      <c r="D30" s="61">
        <v>1.5442466310726732</v>
      </c>
      <c r="E30" s="62">
        <v>2.5123000000000002</v>
      </c>
      <c r="F30" s="62">
        <f t="shared" si="0"/>
        <v>2.5240279999999999</v>
      </c>
      <c r="G30" s="61">
        <f t="shared" si="1"/>
        <v>1.083195271963183</v>
      </c>
      <c r="H30" s="67"/>
    </row>
    <row r="31" spans="2:8" ht="21.9" customHeight="1">
      <c r="B31" s="59">
        <v>1458</v>
      </c>
      <c r="C31" s="60">
        <v>1.1212</v>
      </c>
      <c r="D31" s="61">
        <v>1.5978306780718727</v>
      </c>
      <c r="E31" s="62">
        <v>2.4447999999999999</v>
      </c>
      <c r="F31" s="62">
        <f t="shared" si="0"/>
        <v>2.4518519999999997</v>
      </c>
      <c r="G31" s="61">
        <f t="shared" si="1"/>
        <v>1.1208459141482832</v>
      </c>
      <c r="H31" s="67"/>
    </row>
    <row r="32" spans="2:8" ht="21.9" customHeight="1">
      <c r="B32" s="59">
        <v>1333</v>
      </c>
      <c r="C32" s="60">
        <v>1.1781999999999999</v>
      </c>
      <c r="D32" s="61">
        <v>1.6790618131504464</v>
      </c>
      <c r="E32" s="62">
        <v>2.3451</v>
      </c>
      <c r="F32" s="62">
        <f t="shared" si="0"/>
        <v>2.3651019999999998</v>
      </c>
      <c r="G32" s="61">
        <f t="shared" si="1"/>
        <v>1.1766750286524235</v>
      </c>
      <c r="H32" s="67"/>
    </row>
    <row r="33" spans="2:9" ht="21.9" customHeight="1">
      <c r="B33" s="59">
        <v>1153</v>
      </c>
      <c r="C33" s="60">
        <v>1.2850999999999999</v>
      </c>
      <c r="D33" s="61">
        <v>1.8314058191135958</v>
      </c>
      <c r="E33" s="62">
        <v>2.2423999999999999</v>
      </c>
      <c r="F33" s="62">
        <f t="shared" si="0"/>
        <v>2.2401819999999999</v>
      </c>
      <c r="G33" s="61">
        <f t="shared" si="1"/>
        <v>1.2853348886503206</v>
      </c>
      <c r="H33" s="67"/>
    </row>
    <row r="34" spans="2:9" ht="21.9" customHeight="1">
      <c r="B34" s="59">
        <v>1022</v>
      </c>
      <c r="C34" s="60">
        <v>1.3912</v>
      </c>
      <c r="D34" s="61">
        <v>1.9826097389703794</v>
      </c>
      <c r="E34" s="62">
        <v>2.1715</v>
      </c>
      <c r="F34" s="62">
        <f t="shared" si="0"/>
        <v>2.1492680000000002</v>
      </c>
      <c r="G34" s="61">
        <f t="shared" si="1"/>
        <v>1.395164804246446</v>
      </c>
      <c r="H34" s="67"/>
    </row>
    <row r="35" spans="2:9" ht="21.9" customHeight="1">
      <c r="B35" s="59">
        <v>857</v>
      </c>
      <c r="C35" s="60">
        <v>1.5845</v>
      </c>
      <c r="D35" s="61">
        <v>2.2580830444210513</v>
      </c>
      <c r="E35" s="62">
        <v>2.0621999999999998</v>
      </c>
      <c r="F35" s="62">
        <f t="shared" si="0"/>
        <v>2.0347580000000001</v>
      </c>
      <c r="G35" s="61">
        <f t="shared" si="1"/>
        <v>1.5923886581402851</v>
      </c>
      <c r="H35" s="67"/>
    </row>
    <row r="36" spans="2:9" ht="21.9" customHeight="1">
      <c r="B36" s="59">
        <v>703</v>
      </c>
      <c r="C36" s="60">
        <v>1.8737999999999999</v>
      </c>
      <c r="D36" s="61">
        <v>2.670366682635636</v>
      </c>
      <c r="E36" s="62">
        <v>1.9325000000000001</v>
      </c>
      <c r="F36" s="62">
        <f t="shared" si="0"/>
        <v>1.9278819999999999</v>
      </c>
      <c r="G36" s="61">
        <f t="shared" si="1"/>
        <v>1.8758201755272608</v>
      </c>
      <c r="H36" s="67"/>
    </row>
    <row r="37" spans="2:9" ht="21.9" customHeight="1">
      <c r="B37" s="59">
        <v>555</v>
      </c>
      <c r="C37" s="60">
        <v>2.3210999999999999</v>
      </c>
      <c r="D37" s="61">
        <v>3.3078173268574953</v>
      </c>
      <c r="E37" s="62">
        <v>1.8209</v>
      </c>
      <c r="F37" s="62">
        <f t="shared" si="0"/>
        <v>1.82517</v>
      </c>
      <c r="G37" s="61">
        <f t="shared" si="1"/>
        <v>2.3179075951310866</v>
      </c>
      <c r="H37" s="67"/>
    </row>
    <row r="38" spans="2:9" ht="21.9" customHeight="1" thickBot="1">
      <c r="B38" s="69">
        <v>433</v>
      </c>
      <c r="C38" s="70">
        <v>2.9710999999999999</v>
      </c>
      <c r="D38" s="71">
        <v>4.2341372882798263</v>
      </c>
      <c r="E38" s="72">
        <v>1.7073</v>
      </c>
      <c r="F38" s="72">
        <f t="shared" si="0"/>
        <v>1.740502</v>
      </c>
      <c r="G38" s="71">
        <f t="shared" si="1"/>
        <v>2.933290552899682</v>
      </c>
      <c r="H38" s="73"/>
    </row>
    <row r="41" spans="2:9">
      <c r="G41" s="352" t="s">
        <v>134</v>
      </c>
      <c r="H41" s="353"/>
      <c r="I41" s="353"/>
    </row>
  </sheetData>
  <mergeCells count="12">
    <mergeCell ref="G41:I41"/>
    <mergeCell ref="A7:I7"/>
    <mergeCell ref="C9:C10"/>
    <mergeCell ref="E9:E10"/>
    <mergeCell ref="F9:F10"/>
    <mergeCell ref="G9:G10"/>
    <mergeCell ref="B1:H1"/>
    <mergeCell ref="B2:H2"/>
    <mergeCell ref="B3:H3"/>
    <mergeCell ref="B4:H4"/>
    <mergeCell ref="I4:I5"/>
    <mergeCell ref="B5:H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6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0</xdr:col>
                <xdr:colOff>449580</xdr:colOff>
                <xdr:row>5</xdr:row>
                <xdr:rowOff>83820</xdr:rowOff>
              </from>
              <to>
                <xdr:col>0</xdr:col>
                <xdr:colOff>632460</xdr:colOff>
                <xdr:row>5</xdr:row>
                <xdr:rowOff>182880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 sizeWithCells="1">
              <from>
                <xdr:col>0</xdr:col>
                <xdr:colOff>312420</xdr:colOff>
                <xdr:row>5</xdr:row>
                <xdr:rowOff>99060</xdr:rowOff>
              </from>
              <to>
                <xdr:col>0</xdr:col>
                <xdr:colOff>426720</xdr:colOff>
                <xdr:row>5</xdr:row>
                <xdr:rowOff>160020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0</xdr:col>
                <xdr:colOff>144780</xdr:colOff>
                <xdr:row>5</xdr:row>
                <xdr:rowOff>99060</xdr:rowOff>
              </from>
              <to>
                <xdr:col>0</xdr:col>
                <xdr:colOff>297180</xdr:colOff>
                <xdr:row>5</xdr:row>
                <xdr:rowOff>160020</xdr:rowOff>
              </to>
            </anchor>
          </objectPr>
        </oleObject>
      </mc:Choice>
      <mc:Fallback>
        <oleObject progId="Equation.3" shapeId="1028" r:id="rId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4"/>
  <sheetViews>
    <sheetView view="pageBreakPreview" zoomScale="70" zoomScaleSheetLayoutView="70" workbookViewId="0">
      <selection activeCell="H19" sqref="H19"/>
    </sheetView>
  </sheetViews>
  <sheetFormatPr defaultRowHeight="15"/>
  <cols>
    <col min="1" max="1" width="9.81640625" customWidth="1"/>
    <col min="2" max="2" width="7.81640625" customWidth="1"/>
    <col min="8" max="8" width="12.08984375" customWidth="1"/>
    <col min="9" max="9" width="9.81640625" customWidth="1"/>
  </cols>
  <sheetData>
    <row r="1" spans="1:9" ht="20.100000000000001" customHeight="1">
      <c r="A1" s="1"/>
      <c r="B1" s="337" t="s">
        <v>0</v>
      </c>
      <c r="C1" s="338"/>
      <c r="D1" s="338"/>
      <c r="E1" s="338"/>
      <c r="F1" s="338"/>
      <c r="G1" s="338"/>
      <c r="H1" s="339"/>
      <c r="I1" s="1"/>
    </row>
    <row r="2" spans="1:9" ht="20.100000000000001" customHeight="1">
      <c r="A2" s="2"/>
      <c r="B2" s="340" t="s">
        <v>1</v>
      </c>
      <c r="C2" s="341"/>
      <c r="D2" s="341"/>
      <c r="E2" s="341"/>
      <c r="F2" s="341"/>
      <c r="G2" s="341"/>
      <c r="H2" s="342"/>
      <c r="I2" s="2"/>
    </row>
    <row r="3" spans="1:9" ht="20.100000000000001" customHeight="1" thickBot="1">
      <c r="A3" s="3"/>
      <c r="B3" s="343" t="s">
        <v>2</v>
      </c>
      <c r="C3" s="344"/>
      <c r="D3" s="344"/>
      <c r="E3" s="344"/>
      <c r="F3" s="344"/>
      <c r="G3" s="344"/>
      <c r="H3" s="345"/>
      <c r="I3" s="3"/>
    </row>
    <row r="4" spans="1:9" ht="20.100000000000001" customHeight="1">
      <c r="A4" s="4" t="s">
        <v>3</v>
      </c>
      <c r="B4" s="346" t="str">
        <f>'Index of tables'!B4:G4</f>
        <v>Client : I.C.O.F.C.  Management</v>
      </c>
      <c r="C4" s="347"/>
      <c r="D4" s="347"/>
      <c r="E4" s="347"/>
      <c r="F4" s="347"/>
      <c r="G4" s="347"/>
      <c r="H4" s="348"/>
      <c r="I4" s="280" t="s">
        <v>135</v>
      </c>
    </row>
    <row r="5" spans="1:9" ht="20.100000000000001" customHeight="1" thickBot="1">
      <c r="A5" s="5" t="e">
        <f>'CME 212 ºF'!A5</f>
        <v>#REF!</v>
      </c>
      <c r="B5" s="349">
        <f>'Index of tables'!B5:G5</f>
        <v>0</v>
      </c>
      <c r="C5" s="350"/>
      <c r="D5" s="350"/>
      <c r="E5" s="350"/>
      <c r="F5" s="350"/>
      <c r="G5" s="350"/>
      <c r="H5" s="351"/>
      <c r="I5" s="281"/>
    </row>
    <row r="6" spans="1:9" ht="20.100000000000001" customHeight="1"/>
    <row r="7" spans="1:9" ht="20.100000000000001" customHeight="1"/>
    <row r="8" spans="1:9" ht="20.100000000000001" customHeight="1"/>
    <row r="9" spans="1:9" ht="34.799999999999997">
      <c r="A9" s="357" t="s">
        <v>136</v>
      </c>
      <c r="B9" s="357"/>
      <c r="C9" s="357"/>
      <c r="D9" s="357"/>
      <c r="E9" s="357"/>
      <c r="F9" s="357"/>
      <c r="G9" s="357"/>
      <c r="H9" s="357"/>
      <c r="I9" s="357"/>
    </row>
    <row r="10" spans="1:9" ht="30.6" thickBot="1">
      <c r="A10" s="7"/>
      <c r="I10" s="7"/>
    </row>
    <row r="11" spans="1:9" ht="20.100000000000001" customHeight="1">
      <c r="C11" s="358" t="s">
        <v>137</v>
      </c>
      <c r="D11" s="360" t="s">
        <v>138</v>
      </c>
      <c r="E11" s="360" t="s">
        <v>139</v>
      </c>
      <c r="F11" s="360" t="s">
        <v>140</v>
      </c>
      <c r="G11" s="74" t="s">
        <v>141</v>
      </c>
    </row>
    <row r="12" spans="1:9" ht="21.9" customHeight="1">
      <c r="C12" s="359"/>
      <c r="D12" s="361"/>
      <c r="E12" s="361"/>
      <c r="F12" s="361"/>
      <c r="G12" s="75" t="s">
        <v>142</v>
      </c>
    </row>
    <row r="13" spans="1:9" ht="21.9" customHeight="1" thickBot="1">
      <c r="C13" s="359"/>
      <c r="D13" s="361"/>
      <c r="E13" s="361"/>
      <c r="F13" s="361"/>
      <c r="G13" s="75" t="s">
        <v>72</v>
      </c>
    </row>
    <row r="14" spans="1:9" ht="20.100000000000001" customHeight="1">
      <c r="C14" s="76">
        <v>5029</v>
      </c>
      <c r="D14" s="77"/>
      <c r="E14" s="77"/>
      <c r="F14" s="77">
        <v>1.3834</v>
      </c>
      <c r="G14" s="78">
        <v>0.73770000000000002</v>
      </c>
      <c r="H14" s="79"/>
    </row>
    <row r="15" spans="1:9" ht="21.9" customHeight="1">
      <c r="C15" s="80">
        <v>4028</v>
      </c>
      <c r="D15" s="81"/>
      <c r="E15" s="81"/>
      <c r="F15" s="81">
        <v>1.3946000000000001</v>
      </c>
      <c r="G15" s="82">
        <v>0.73180000000000001</v>
      </c>
    </row>
    <row r="16" spans="1:9" ht="21.9" customHeight="1">
      <c r="C16" s="80">
        <v>3027</v>
      </c>
      <c r="D16" s="83"/>
      <c r="E16" s="81"/>
      <c r="F16" s="81">
        <v>1.4074</v>
      </c>
      <c r="G16" s="82">
        <v>0.72509999999999997</v>
      </c>
    </row>
    <row r="17" spans="3:7" ht="21.9" customHeight="1">
      <c r="C17" s="80">
        <v>2226</v>
      </c>
      <c r="D17" s="81"/>
      <c r="E17" s="81"/>
      <c r="F17" s="81">
        <v>1.4194</v>
      </c>
      <c r="G17" s="82">
        <v>0.71899999999999997</v>
      </c>
    </row>
    <row r="18" spans="3:7" ht="21.9" customHeight="1">
      <c r="C18" s="80">
        <v>2126</v>
      </c>
      <c r="D18" s="81"/>
      <c r="E18" s="81"/>
      <c r="F18" s="81">
        <v>1.4212</v>
      </c>
      <c r="G18" s="82">
        <v>0.71809999999999996</v>
      </c>
    </row>
    <row r="19" spans="3:7" ht="21.9" customHeight="1">
      <c r="C19" s="80">
        <v>2026</v>
      </c>
      <c r="D19" s="81"/>
      <c r="E19" s="81"/>
      <c r="F19" s="81">
        <v>1.423</v>
      </c>
      <c r="G19" s="82">
        <v>0.71709999999999996</v>
      </c>
    </row>
    <row r="20" spans="3:7" ht="21.9" customHeight="1">
      <c r="C20" s="80">
        <v>1925</v>
      </c>
      <c r="D20" s="83"/>
      <c r="E20" s="81"/>
      <c r="F20" s="81">
        <v>1.4249000000000001</v>
      </c>
      <c r="G20" s="82">
        <v>0.71619999999999995</v>
      </c>
    </row>
    <row r="21" spans="3:7" ht="21.9" customHeight="1">
      <c r="C21" s="84">
        <v>1890</v>
      </c>
      <c r="D21" s="85">
        <v>0</v>
      </c>
      <c r="E21" s="85">
        <v>592.24</v>
      </c>
      <c r="F21" s="86">
        <v>1.4251</v>
      </c>
      <c r="G21" s="87">
        <v>0.71609999999999996</v>
      </c>
    </row>
    <row r="22" spans="3:7" ht="21.9" customHeight="1">
      <c r="C22" s="80">
        <v>1525</v>
      </c>
      <c r="D22" s="88">
        <v>88.92</v>
      </c>
      <c r="E22" s="88">
        <v>503.32</v>
      </c>
      <c r="F22" s="81">
        <v>1.3837999999999999</v>
      </c>
      <c r="G22" s="82">
        <v>0.72670000000000001</v>
      </c>
    </row>
    <row r="23" spans="3:7" ht="21.9" customHeight="1">
      <c r="C23" s="80">
        <v>1225</v>
      </c>
      <c r="D23" s="88">
        <v>161.71</v>
      </c>
      <c r="E23" s="88">
        <v>430.54</v>
      </c>
      <c r="F23" s="81">
        <v>1.3498000000000001</v>
      </c>
      <c r="G23" s="82">
        <v>0.73580000000000001</v>
      </c>
    </row>
    <row r="24" spans="3:7" ht="21.9" customHeight="1">
      <c r="C24" s="80">
        <v>924</v>
      </c>
      <c r="D24" s="88">
        <v>233.36</v>
      </c>
      <c r="E24" s="88">
        <v>358.88</v>
      </c>
      <c r="F24" s="81">
        <v>1.3167</v>
      </c>
      <c r="G24" s="82">
        <v>0.74490000000000001</v>
      </c>
    </row>
    <row r="25" spans="3:7" ht="21.9" customHeight="1">
      <c r="C25" s="80">
        <v>624</v>
      </c>
      <c r="D25" s="88">
        <v>308.95</v>
      </c>
      <c r="E25" s="88">
        <v>283.29000000000002</v>
      </c>
      <c r="F25" s="81">
        <v>1.2806999999999999</v>
      </c>
      <c r="G25" s="82">
        <v>0.75480000000000003</v>
      </c>
    </row>
    <row r="26" spans="3:7" ht="21.9" customHeight="1">
      <c r="C26" s="80">
        <v>324</v>
      </c>
      <c r="D26" s="88">
        <v>394.48</v>
      </c>
      <c r="E26" s="88">
        <v>197.76</v>
      </c>
      <c r="F26" s="81">
        <v>1.236</v>
      </c>
      <c r="G26" s="82">
        <v>0.76729999999999998</v>
      </c>
    </row>
    <row r="27" spans="3:7" ht="21.9" customHeight="1">
      <c r="C27" s="80">
        <v>14.7</v>
      </c>
      <c r="D27" s="88">
        <v>592.24</v>
      </c>
      <c r="E27" s="88">
        <v>0</v>
      </c>
      <c r="F27" s="81">
        <v>1.0645</v>
      </c>
      <c r="G27" s="82">
        <v>0.82120000000000004</v>
      </c>
    </row>
    <row r="28" spans="3:7" ht="20.100000000000001" customHeight="1">
      <c r="D28" s="89"/>
      <c r="E28" s="90" t="s">
        <v>143</v>
      </c>
      <c r="F28" s="90"/>
      <c r="G28" s="91"/>
    </row>
    <row r="29" spans="3:7" ht="20.100000000000001" customHeight="1">
      <c r="E29" s="89"/>
      <c r="F29" s="89"/>
      <c r="G29" s="92"/>
    </row>
    <row r="30" spans="3:7" ht="20.100000000000001" customHeight="1">
      <c r="E30" s="90" t="s">
        <v>144</v>
      </c>
      <c r="F30" s="90"/>
      <c r="G30" s="93"/>
    </row>
    <row r="31" spans="3:7" ht="20.100000000000001" customHeight="1">
      <c r="E31" s="94"/>
      <c r="F31" s="94"/>
      <c r="G31" s="93"/>
    </row>
    <row r="32" spans="3:7" ht="20.100000000000001" customHeight="1">
      <c r="E32" s="90" t="s">
        <v>145</v>
      </c>
      <c r="F32" s="90"/>
      <c r="G32" s="93"/>
    </row>
    <row r="33" spans="6:8" ht="20.100000000000001" customHeight="1">
      <c r="F33" s="91"/>
      <c r="G33" s="91"/>
      <c r="H33" s="91"/>
    </row>
    <row r="34" spans="6:8" ht="20.100000000000001" customHeight="1"/>
  </sheetData>
  <mergeCells count="11">
    <mergeCell ref="B1:H1"/>
    <mergeCell ref="B2:H2"/>
    <mergeCell ref="B3:H3"/>
    <mergeCell ref="B4:H4"/>
    <mergeCell ref="I4:I5"/>
    <mergeCell ref="B5:H5"/>
    <mergeCell ref="A9:I9"/>
    <mergeCell ref="C11:C13"/>
    <mergeCell ref="D11:D13"/>
    <mergeCell ref="E11:E13"/>
    <mergeCell ref="F11:F13"/>
  </mergeCells>
  <pageMargins left="0.7" right="0.7" top="0.75" bottom="0.75" header="0.3" footer="0.3"/>
  <pageSetup paperSize="9" scale="87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1"/>
  <sheetViews>
    <sheetView view="pageBreakPreview" zoomScale="70" zoomScaleSheetLayoutView="70" workbookViewId="0">
      <selection activeCell="Q9" sqref="Q9"/>
    </sheetView>
  </sheetViews>
  <sheetFormatPr defaultRowHeight="15"/>
  <cols>
    <col min="1" max="1" width="9.81640625" customWidth="1"/>
    <col min="6" max="6" width="9.81640625" bestFit="1" customWidth="1"/>
    <col min="7" max="7" width="12.6328125" customWidth="1"/>
    <col min="9" max="9" width="9.81640625" customWidth="1"/>
  </cols>
  <sheetData>
    <row r="1" spans="1:10" ht="20.100000000000001" customHeight="1">
      <c r="A1" s="1"/>
      <c r="B1" s="337" t="s">
        <v>0</v>
      </c>
      <c r="C1" s="338"/>
      <c r="D1" s="338"/>
      <c r="E1" s="338"/>
      <c r="F1" s="338"/>
      <c r="G1" s="338"/>
      <c r="H1" s="339"/>
      <c r="I1" s="1"/>
    </row>
    <row r="2" spans="1:10" ht="20.100000000000001" customHeight="1">
      <c r="A2" s="2"/>
      <c r="B2" s="340" t="s">
        <v>1</v>
      </c>
      <c r="C2" s="341"/>
      <c r="D2" s="341"/>
      <c r="E2" s="341"/>
      <c r="F2" s="341"/>
      <c r="G2" s="341"/>
      <c r="H2" s="342"/>
      <c r="I2" s="2"/>
    </row>
    <row r="3" spans="1:10" ht="20.100000000000001" customHeight="1" thickBot="1">
      <c r="A3" s="3"/>
      <c r="B3" s="343" t="s">
        <v>2</v>
      </c>
      <c r="C3" s="344"/>
      <c r="D3" s="344"/>
      <c r="E3" s="344"/>
      <c r="F3" s="344"/>
      <c r="G3" s="344"/>
      <c r="H3" s="345"/>
      <c r="I3" s="3"/>
    </row>
    <row r="4" spans="1:10" ht="20.100000000000001" customHeight="1">
      <c r="A4" s="4" t="s">
        <v>3</v>
      </c>
      <c r="B4" s="346" t="str">
        <f>'Index of tables'!B4:G4</f>
        <v>Client : I.C.O.F.C.  Management</v>
      </c>
      <c r="C4" s="347"/>
      <c r="D4" s="347"/>
      <c r="E4" s="347"/>
      <c r="F4" s="347"/>
      <c r="G4" s="347"/>
      <c r="H4" s="348"/>
      <c r="I4" s="280" t="s">
        <v>146</v>
      </c>
    </row>
    <row r="5" spans="1:10" ht="20.100000000000001" customHeight="1" thickBot="1">
      <c r="A5" s="5" t="e">
        <f>#REF!</f>
        <v>#REF!</v>
      </c>
      <c r="B5" s="349">
        <f>'Index of tables'!B5:G5</f>
        <v>0</v>
      </c>
      <c r="C5" s="350"/>
      <c r="D5" s="350"/>
      <c r="E5" s="350"/>
      <c r="F5" s="350"/>
      <c r="G5" s="350"/>
      <c r="H5" s="351"/>
      <c r="I5" s="281"/>
    </row>
    <row r="6" spans="1:10" ht="20.100000000000001" customHeight="1"/>
    <row r="7" spans="1:10" ht="20.100000000000001" customHeight="1"/>
    <row r="8" spans="1:10" ht="20.100000000000001" customHeight="1"/>
    <row r="9" spans="1:10" ht="20.100000000000001" customHeight="1"/>
    <row r="10" spans="1:10" ht="22.2">
      <c r="A10" s="354" t="s">
        <v>147</v>
      </c>
      <c r="B10" s="354"/>
      <c r="C10" s="354"/>
      <c r="D10" s="354"/>
      <c r="E10" s="354"/>
      <c r="F10" s="354"/>
      <c r="G10" s="354"/>
      <c r="H10" s="354"/>
      <c r="I10" s="354"/>
      <c r="J10" s="92"/>
    </row>
    <row r="11" spans="1:10" ht="22.2">
      <c r="A11" s="47"/>
      <c r="B11" s="47"/>
      <c r="C11" s="47"/>
      <c r="D11" s="47"/>
      <c r="E11" s="47"/>
      <c r="F11" s="47"/>
      <c r="G11" s="47"/>
      <c r="H11" s="47"/>
      <c r="I11" s="47"/>
      <c r="J11" s="92"/>
    </row>
    <row r="12" spans="1:10" ht="20.100000000000001" customHeight="1" thickBot="1">
      <c r="J12" s="94"/>
    </row>
    <row r="13" spans="1:10" ht="20.100000000000001" customHeight="1">
      <c r="B13" s="362" t="s">
        <v>137</v>
      </c>
      <c r="C13" s="364" t="s">
        <v>148</v>
      </c>
      <c r="D13" s="364" t="s">
        <v>149</v>
      </c>
      <c r="E13" s="364" t="s">
        <v>150</v>
      </c>
      <c r="F13" s="364" t="s">
        <v>151</v>
      </c>
      <c r="G13" s="364" t="s">
        <v>152</v>
      </c>
      <c r="H13" s="366" t="s">
        <v>153</v>
      </c>
    </row>
    <row r="14" spans="1:10" ht="20.100000000000001" customHeight="1">
      <c r="B14" s="363"/>
      <c r="C14" s="365"/>
      <c r="D14" s="365"/>
      <c r="E14" s="365"/>
      <c r="F14" s="365"/>
      <c r="G14" s="365"/>
      <c r="H14" s="367"/>
    </row>
    <row r="15" spans="1:10" ht="20.100000000000001" customHeight="1" thickBot="1">
      <c r="B15" s="363"/>
      <c r="C15" s="365"/>
      <c r="D15" s="365"/>
      <c r="E15" s="365"/>
      <c r="F15" s="365"/>
      <c r="G15" s="365"/>
      <c r="H15" s="367"/>
    </row>
    <row r="16" spans="1:10" ht="24.9" customHeight="1">
      <c r="B16" s="95">
        <v>1525</v>
      </c>
      <c r="C16" s="96">
        <v>92.664582046265039</v>
      </c>
      <c r="D16" s="97">
        <v>1.0791609673485882E-2</v>
      </c>
      <c r="E16" s="97">
        <v>0.86680000000000001</v>
      </c>
      <c r="F16" s="98">
        <v>0.76849999999999996</v>
      </c>
      <c r="G16" s="99">
        <v>1.5513329793825218E-2</v>
      </c>
      <c r="H16" s="100">
        <v>0.76849999999999996</v>
      </c>
    </row>
    <row r="17" spans="2:9" ht="24.9" customHeight="1">
      <c r="B17" s="101">
        <v>1225</v>
      </c>
      <c r="C17" s="102">
        <v>73.285640025164113</v>
      </c>
      <c r="D17" s="103">
        <v>1.3645237998284926E-2</v>
      </c>
      <c r="E17" s="103">
        <v>0.88039999999999996</v>
      </c>
      <c r="F17" s="104">
        <v>0.78049999999999997</v>
      </c>
      <c r="G17" s="105">
        <v>1.4743266322366725E-2</v>
      </c>
      <c r="H17" s="106">
        <v>0.77390000000000003</v>
      </c>
    </row>
    <row r="18" spans="2:9" ht="24.9" customHeight="1">
      <c r="B18" s="101">
        <v>924</v>
      </c>
      <c r="C18" s="102">
        <v>54.394797471563606</v>
      </c>
      <c r="D18" s="103">
        <v>1.838411110038194E-2</v>
      </c>
      <c r="E18" s="103">
        <v>0.89470000000000005</v>
      </c>
      <c r="F18" s="104">
        <v>0.80070000000000008</v>
      </c>
      <c r="G18" s="105">
        <v>1.4041262910130746E-2</v>
      </c>
      <c r="H18" s="106">
        <v>0.78210000000000002</v>
      </c>
    </row>
    <row r="19" spans="2:9" ht="24.9" customHeight="1">
      <c r="B19" s="101">
        <v>624</v>
      </c>
      <c r="C19" s="102">
        <v>36.009688899156266</v>
      </c>
      <c r="D19" s="103">
        <v>2.777030378686306E-2</v>
      </c>
      <c r="E19" s="103">
        <v>0.91269999999999996</v>
      </c>
      <c r="F19" s="104">
        <v>0.85509999999999997</v>
      </c>
      <c r="G19" s="105">
        <v>1.3301246783323966E-2</v>
      </c>
      <c r="H19" s="106">
        <v>0.8</v>
      </c>
    </row>
    <row r="20" spans="2:9" ht="24.9" customHeight="1">
      <c r="B20" s="101">
        <v>324</v>
      </c>
      <c r="C20" s="102">
        <v>18.261167275240108</v>
      </c>
      <c r="D20" s="103">
        <v>5.4761011983931428E-2</v>
      </c>
      <c r="E20" s="103">
        <v>0.9345</v>
      </c>
      <c r="F20" s="104">
        <v>0.98010000000000008</v>
      </c>
      <c r="G20" s="105">
        <v>1.2357106362150604E-2</v>
      </c>
      <c r="H20" s="106">
        <v>0.83899999999999997</v>
      </c>
    </row>
    <row r="21" spans="2:9" ht="29.25" customHeight="1" thickBot="1">
      <c r="B21" s="107">
        <v>14.7</v>
      </c>
      <c r="C21" s="108"/>
      <c r="D21" s="109"/>
      <c r="E21" s="109">
        <v>1</v>
      </c>
      <c r="F21" s="110">
        <v>1.7225367477883076</v>
      </c>
      <c r="G21" s="111">
        <v>9.6454556398315634E-3</v>
      </c>
      <c r="H21" s="112">
        <v>1.1339999999999999</v>
      </c>
    </row>
    <row r="22" spans="2:9" ht="20.100000000000001" customHeight="1">
      <c r="B22" s="275" t="s">
        <v>154</v>
      </c>
      <c r="C22" s="275"/>
      <c r="D22" s="275"/>
      <c r="E22" s="275"/>
      <c r="F22" s="275"/>
      <c r="G22" s="275"/>
      <c r="H22" s="275"/>
    </row>
    <row r="23" spans="2:9" ht="20.100000000000001" customHeight="1">
      <c r="F23" s="113"/>
    </row>
    <row r="24" spans="2:9" ht="20.100000000000001" customHeight="1">
      <c r="F24" s="113"/>
    </row>
    <row r="25" spans="2:9" ht="20.100000000000001" customHeight="1">
      <c r="I25" s="24"/>
    </row>
    <row r="26" spans="2:9" ht="20.100000000000001" customHeight="1"/>
    <row r="27" spans="2:9" ht="20.100000000000001" customHeight="1">
      <c r="B27" s="114"/>
      <c r="C27" s="9"/>
      <c r="D27" s="9"/>
      <c r="E27" s="9"/>
      <c r="F27" s="9"/>
      <c r="G27" s="9"/>
      <c r="H27" s="9"/>
    </row>
    <row r="28" spans="2:9" ht="20.100000000000001" customHeight="1">
      <c r="B28" s="115"/>
      <c r="C28" s="9"/>
      <c r="D28" s="9"/>
      <c r="E28" s="9"/>
      <c r="F28" s="9"/>
      <c r="G28" s="9"/>
      <c r="H28" s="9"/>
    </row>
    <row r="29" spans="2:9" ht="20.100000000000001" customHeight="1">
      <c r="B29" s="114"/>
      <c r="C29" s="9"/>
      <c r="D29" s="9"/>
      <c r="E29" s="9"/>
      <c r="F29" s="9"/>
      <c r="G29" s="9"/>
      <c r="H29" s="9"/>
    </row>
    <row r="30" spans="2:9" ht="20.100000000000001" customHeight="1">
      <c r="B30" s="116"/>
      <c r="C30" s="9"/>
      <c r="D30" s="9"/>
      <c r="E30" s="9"/>
      <c r="F30" s="9"/>
      <c r="G30" s="9"/>
      <c r="H30" s="9"/>
    </row>
    <row r="31" spans="2:9" ht="20.100000000000001" customHeight="1">
      <c r="B31" s="114"/>
      <c r="C31" s="9"/>
      <c r="D31" s="9"/>
      <c r="E31" s="9"/>
      <c r="F31" s="9"/>
      <c r="G31" s="9"/>
      <c r="H31" s="9"/>
      <c r="I31" s="9"/>
    </row>
    <row r="32" spans="2:9" ht="20.100000000000001" customHeight="1">
      <c r="I32" s="9"/>
    </row>
    <row r="33" spans="9:9" ht="20.100000000000001" customHeight="1">
      <c r="I33" s="9"/>
    </row>
    <row r="34" spans="9:9" ht="20.100000000000001" customHeight="1">
      <c r="I34" s="9"/>
    </row>
    <row r="35" spans="9:9" ht="20.100000000000001" customHeight="1">
      <c r="I35" s="9"/>
    </row>
    <row r="36" spans="9:9" ht="20.100000000000001" customHeight="1"/>
    <row r="37" spans="9:9" ht="20.100000000000001" customHeight="1"/>
    <row r="38" spans="9:9" ht="20.100000000000001" customHeight="1"/>
    <row r="39" spans="9:9" ht="20.100000000000001" customHeight="1"/>
    <row r="40" spans="9:9" ht="20.100000000000001" customHeight="1"/>
    <row r="41" spans="9:9" ht="20.100000000000001" customHeight="1"/>
  </sheetData>
  <mergeCells count="15">
    <mergeCell ref="B22:H22"/>
    <mergeCell ref="A10:I10"/>
    <mergeCell ref="B13:B15"/>
    <mergeCell ref="C13:C15"/>
    <mergeCell ref="D13:D15"/>
    <mergeCell ref="E13:E15"/>
    <mergeCell ref="F13:F15"/>
    <mergeCell ref="G13:G15"/>
    <mergeCell ref="H13:H15"/>
    <mergeCell ref="B1:H1"/>
    <mergeCell ref="B2:H2"/>
    <mergeCell ref="B3:H3"/>
    <mergeCell ref="B4:H4"/>
    <mergeCell ref="I4:I5"/>
    <mergeCell ref="B5:H5"/>
  </mergeCells>
  <pageMargins left="0.7" right="0.7" top="0.75" bottom="0.75" header="0.3" footer="0.3"/>
  <pageSetup paperSize="9" scale="84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2"/>
  <sheetViews>
    <sheetView view="pageBreakPreview" zoomScale="70" zoomScaleSheetLayoutView="70" workbookViewId="0">
      <selection activeCell="I20" sqref="I20"/>
    </sheetView>
  </sheetViews>
  <sheetFormatPr defaultRowHeight="15"/>
  <cols>
    <col min="1" max="1" width="9.6328125" bestFit="1" customWidth="1"/>
    <col min="2" max="9" width="9.36328125" customWidth="1"/>
  </cols>
  <sheetData>
    <row r="1" spans="1:9" ht="20.100000000000001" customHeight="1">
      <c r="A1" s="1"/>
      <c r="B1" s="337" t="s">
        <v>0</v>
      </c>
      <c r="C1" s="338"/>
      <c r="D1" s="338"/>
      <c r="E1" s="338"/>
      <c r="F1" s="338"/>
      <c r="G1" s="338"/>
      <c r="H1" s="338"/>
      <c r="I1" s="1"/>
    </row>
    <row r="2" spans="1:9" ht="20.100000000000001" customHeight="1">
      <c r="A2" s="2"/>
      <c r="B2" s="340" t="s">
        <v>1</v>
      </c>
      <c r="C2" s="341"/>
      <c r="D2" s="341"/>
      <c r="E2" s="341"/>
      <c r="F2" s="341"/>
      <c r="G2" s="341"/>
      <c r="H2" s="341"/>
      <c r="I2" s="2"/>
    </row>
    <row r="3" spans="1:9" ht="20.100000000000001" customHeight="1" thickBot="1">
      <c r="A3" s="3"/>
      <c r="B3" s="343" t="s">
        <v>2</v>
      </c>
      <c r="C3" s="344"/>
      <c r="D3" s="344"/>
      <c r="E3" s="344"/>
      <c r="F3" s="344"/>
      <c r="G3" s="344"/>
      <c r="H3" s="344"/>
      <c r="I3" s="3"/>
    </row>
    <row r="4" spans="1:9" ht="20.100000000000001" customHeight="1">
      <c r="A4" s="4" t="s">
        <v>3</v>
      </c>
      <c r="B4" s="346" t="str">
        <f>'Index of tables'!B4:G4</f>
        <v>Client : I.C.O.F.C.  Management</v>
      </c>
      <c r="C4" s="347"/>
      <c r="D4" s="347"/>
      <c r="E4" s="347"/>
      <c r="F4" s="347"/>
      <c r="G4" s="347"/>
      <c r="H4" s="347"/>
      <c r="I4" s="280" t="s">
        <v>155</v>
      </c>
    </row>
    <row r="5" spans="1:9" ht="20.100000000000001" customHeight="1" thickBot="1">
      <c r="A5" s="5" t="e">
        <f>'DV-Eg, Bg, Z, gas Vis.'!A5</f>
        <v>#REF!</v>
      </c>
      <c r="B5" s="349">
        <f>'Index of tables'!B5:G5</f>
        <v>0</v>
      </c>
      <c r="C5" s="350"/>
      <c r="D5" s="350"/>
      <c r="E5" s="350"/>
      <c r="F5" s="350"/>
      <c r="G5" s="350"/>
      <c r="H5" s="350"/>
      <c r="I5" s="281"/>
    </row>
    <row r="6" spans="1:9" ht="20.100000000000001" customHeight="1"/>
    <row r="7" spans="1:9" ht="20.100000000000001" customHeight="1"/>
    <row r="8" spans="1:9" ht="20.100000000000001" customHeight="1"/>
    <row r="9" spans="1:9" ht="22.2">
      <c r="A9" s="354" t="s">
        <v>147</v>
      </c>
      <c r="B9" s="354"/>
      <c r="C9" s="354"/>
      <c r="D9" s="354"/>
      <c r="E9" s="354"/>
      <c r="F9" s="354"/>
      <c r="G9" s="354"/>
      <c r="H9" s="354"/>
      <c r="I9" s="354"/>
    </row>
    <row r="10" spans="1:9" ht="19.2">
      <c r="A10" s="369" t="s">
        <v>156</v>
      </c>
      <c r="B10" s="369"/>
      <c r="C10" s="369"/>
      <c r="D10" s="369"/>
      <c r="E10" s="369"/>
      <c r="F10" s="369"/>
      <c r="G10" s="369"/>
      <c r="H10" s="369"/>
      <c r="I10" s="369"/>
    </row>
    <row r="11" spans="1:9" ht="20.100000000000001" customHeight="1" thickBot="1"/>
    <row r="12" spans="1:9" ht="20.100000000000001" customHeight="1" thickBot="1">
      <c r="B12" s="370" t="s">
        <v>157</v>
      </c>
      <c r="C12" s="372" t="s">
        <v>158</v>
      </c>
      <c r="D12" s="373"/>
      <c r="E12" s="373"/>
      <c r="F12" s="373"/>
      <c r="G12" s="373"/>
      <c r="H12" s="374"/>
    </row>
    <row r="13" spans="1:9" ht="20.100000000000001" customHeight="1">
      <c r="B13" s="371"/>
      <c r="C13" s="118" t="s">
        <v>159</v>
      </c>
      <c r="D13" s="118" t="s">
        <v>160</v>
      </c>
      <c r="E13" s="118" t="s">
        <v>161</v>
      </c>
      <c r="F13" s="118" t="s">
        <v>162</v>
      </c>
      <c r="G13" s="117" t="s">
        <v>163</v>
      </c>
      <c r="H13" s="117" t="s">
        <v>164</v>
      </c>
    </row>
    <row r="14" spans="1:9" ht="20.100000000000001" customHeight="1">
      <c r="B14" s="371"/>
      <c r="C14" s="119">
        <f>'DV-Eg, Bg, Z, gas Vis.'!B16</f>
        <v>1525</v>
      </c>
      <c r="D14" s="119">
        <f>'DV-Eg, Bg, Z, gas Vis.'!B17</f>
        <v>1225</v>
      </c>
      <c r="E14" s="119">
        <f>'DV-Eg, Bg, Z, gas Vis.'!B18</f>
        <v>924</v>
      </c>
      <c r="F14" s="119">
        <f>'DV-Eg, Bg, Z, gas Vis.'!B19</f>
        <v>624</v>
      </c>
      <c r="G14" s="120">
        <f>'DV-Eg, Bg, Z, gas Vis.'!B20</f>
        <v>324</v>
      </c>
      <c r="H14" s="121">
        <f>'DV-Eg, Bg, Z, gas Vis.'!B21</f>
        <v>14.7</v>
      </c>
    </row>
    <row r="15" spans="1:9" ht="20.100000000000001" customHeight="1" thickBot="1">
      <c r="B15" s="371"/>
      <c r="C15" s="122" t="s">
        <v>165</v>
      </c>
      <c r="D15" s="122" t="s">
        <v>165</v>
      </c>
      <c r="E15" s="122" t="s">
        <v>165</v>
      </c>
      <c r="F15" s="122" t="s">
        <v>165</v>
      </c>
      <c r="G15" s="123" t="s">
        <v>165</v>
      </c>
      <c r="H15" s="123" t="s">
        <v>165</v>
      </c>
    </row>
    <row r="16" spans="1:9" ht="21.9" customHeight="1">
      <c r="B16" s="124" t="s">
        <v>166</v>
      </c>
      <c r="C16" s="125">
        <v>0.71030000000000004</v>
      </c>
      <c r="D16" s="126">
        <v>0.76119999999999999</v>
      </c>
      <c r="E16" s="126">
        <v>0.92949999999999999</v>
      </c>
      <c r="F16" s="126">
        <v>1.1351</v>
      </c>
      <c r="G16" s="126">
        <v>1.7516</v>
      </c>
      <c r="H16" s="127">
        <v>2.0499999999999998</v>
      </c>
    </row>
    <row r="17" spans="2:8" ht="21.9" customHeight="1">
      <c r="B17" s="128" t="s">
        <v>167</v>
      </c>
      <c r="C17" s="129">
        <v>2.7587000000000002</v>
      </c>
      <c r="D17" s="130">
        <v>2.2315999999999998</v>
      </c>
      <c r="E17" s="130">
        <v>1.5102</v>
      </c>
      <c r="F17" s="130">
        <v>0.91020000000000001</v>
      </c>
      <c r="G17" s="130">
        <v>0.35289999999999999</v>
      </c>
      <c r="H17" s="131">
        <v>3.9100000000000003E-2</v>
      </c>
    </row>
    <row r="18" spans="2:8" ht="21.9" customHeight="1">
      <c r="B18" s="128" t="s">
        <v>168</v>
      </c>
      <c r="C18" s="129">
        <v>1.4492</v>
      </c>
      <c r="D18" s="130">
        <v>1.6185</v>
      </c>
      <c r="E18" s="130">
        <v>1.6807000000000001</v>
      </c>
      <c r="F18" s="130">
        <v>1.8952</v>
      </c>
      <c r="G18" s="130">
        <v>1.9770000000000001</v>
      </c>
      <c r="H18" s="131">
        <v>1.1235999999999999</v>
      </c>
    </row>
    <row r="19" spans="2:8" ht="21.9" customHeight="1">
      <c r="B19" s="128" t="s">
        <v>169</v>
      </c>
      <c r="C19" s="129">
        <v>74.913300000000007</v>
      </c>
      <c r="D19" s="130">
        <v>73.736800000000002</v>
      </c>
      <c r="E19" s="130">
        <v>71.492400000000004</v>
      </c>
      <c r="F19" s="130">
        <v>66.096299999999999</v>
      </c>
      <c r="G19" s="130">
        <v>53.1676</v>
      </c>
      <c r="H19" s="131">
        <v>16.1157</v>
      </c>
    </row>
    <row r="20" spans="2:8" ht="21.9" customHeight="1">
      <c r="B20" s="128" t="s">
        <v>170</v>
      </c>
      <c r="C20" s="129">
        <v>10.345000000000001</v>
      </c>
      <c r="D20" s="130">
        <v>11.2149</v>
      </c>
      <c r="E20" s="130">
        <v>12.663399999999999</v>
      </c>
      <c r="F20" s="130">
        <v>15.202</v>
      </c>
      <c r="G20" s="130">
        <v>20.166499999999999</v>
      </c>
      <c r="H20" s="131">
        <v>20.376999999999999</v>
      </c>
    </row>
    <row r="21" spans="2:8" ht="21.9" customHeight="1">
      <c r="B21" s="128" t="s">
        <v>171</v>
      </c>
      <c r="C21" s="129">
        <v>5.3048000000000002</v>
      </c>
      <c r="D21" s="130">
        <v>5.7386999999999997</v>
      </c>
      <c r="E21" s="130">
        <v>6.5861999999999998</v>
      </c>
      <c r="F21" s="130">
        <v>8.3210999999999995</v>
      </c>
      <c r="G21" s="130">
        <v>12.760199999999999</v>
      </c>
      <c r="H21" s="131">
        <v>26.949100000000001</v>
      </c>
    </row>
    <row r="22" spans="2:8" ht="21.9" customHeight="1">
      <c r="B22" s="128" t="s">
        <v>172</v>
      </c>
      <c r="C22" s="129">
        <v>0.7661</v>
      </c>
      <c r="D22" s="130">
        <v>0.80769999999999997</v>
      </c>
      <c r="E22" s="130">
        <v>0.91759999999999997</v>
      </c>
      <c r="F22" s="130">
        <v>1.1589</v>
      </c>
      <c r="G22" s="130">
        <v>1.8492999999999999</v>
      </c>
      <c r="H22" s="131">
        <v>5.7652999999999999</v>
      </c>
    </row>
    <row r="23" spans="2:8" ht="21.9" customHeight="1">
      <c r="B23" s="128" t="s">
        <v>173</v>
      </c>
      <c r="C23" s="129">
        <v>1.6890000000000001</v>
      </c>
      <c r="D23" s="130">
        <v>1.7664</v>
      </c>
      <c r="E23" s="130">
        <v>2.0022000000000002</v>
      </c>
      <c r="F23" s="130">
        <v>2.5165000000000002</v>
      </c>
      <c r="G23" s="130">
        <v>4.0551000000000004</v>
      </c>
      <c r="H23" s="131">
        <v>14.425700000000001</v>
      </c>
    </row>
    <row r="24" spans="2:8" ht="21.9" customHeight="1">
      <c r="B24" s="128" t="s">
        <v>174</v>
      </c>
      <c r="C24" s="129">
        <v>0.50149999999999995</v>
      </c>
      <c r="D24" s="130">
        <v>0.50800000000000001</v>
      </c>
      <c r="E24" s="130">
        <v>0.56110000000000004</v>
      </c>
      <c r="F24" s="130">
        <v>0.68930000000000002</v>
      </c>
      <c r="G24" s="130">
        <v>1.1022000000000001</v>
      </c>
      <c r="H24" s="131">
        <v>4.3009000000000004</v>
      </c>
    </row>
    <row r="25" spans="2:8" ht="21.9" customHeight="1">
      <c r="B25" s="128" t="s">
        <v>175</v>
      </c>
      <c r="C25" s="129">
        <v>0.53420000000000001</v>
      </c>
      <c r="D25" s="130">
        <v>0.53569999999999995</v>
      </c>
      <c r="E25" s="130">
        <v>0.5867</v>
      </c>
      <c r="F25" s="130">
        <v>0.71599999999999997</v>
      </c>
      <c r="G25" s="130">
        <v>1.1379999999999999</v>
      </c>
      <c r="H25" s="131">
        <v>4.3163</v>
      </c>
    </row>
    <row r="26" spans="2:8" ht="21.9" customHeight="1">
      <c r="B26" s="128" t="s">
        <v>176</v>
      </c>
      <c r="C26" s="129">
        <v>0.5454</v>
      </c>
      <c r="D26" s="130">
        <v>0.52449999999999997</v>
      </c>
      <c r="E26" s="130">
        <v>0.56020000000000003</v>
      </c>
      <c r="F26" s="130">
        <v>0.65959999999999996</v>
      </c>
      <c r="G26" s="130">
        <v>0.99709999999999999</v>
      </c>
      <c r="H26" s="131">
        <v>2.9268000000000001</v>
      </c>
    </row>
    <row r="27" spans="2:8" ht="21.9" customHeight="1">
      <c r="B27" s="128" t="s">
        <v>177</v>
      </c>
      <c r="C27" s="129">
        <v>0.39250000000000002</v>
      </c>
      <c r="D27" s="130">
        <v>0.39800000000000002</v>
      </c>
      <c r="E27" s="130">
        <v>0.40799999999999997</v>
      </c>
      <c r="F27" s="130">
        <v>0.48770000000000002</v>
      </c>
      <c r="G27" s="130">
        <v>0.59350000000000003</v>
      </c>
      <c r="H27" s="131">
        <v>1.3946000000000001</v>
      </c>
    </row>
    <row r="28" spans="2:8" ht="21.9" customHeight="1">
      <c r="B28" s="128" t="s">
        <v>178</v>
      </c>
      <c r="C28" s="129">
        <v>6.5000000000000002E-2</v>
      </c>
      <c r="D28" s="130">
        <v>0.13930000000000001</v>
      </c>
      <c r="E28" s="130">
        <v>8.5199999999999998E-2</v>
      </c>
      <c r="F28" s="130">
        <v>0.18890000000000001</v>
      </c>
      <c r="G28" s="130">
        <v>7.2800000000000004E-2</v>
      </c>
      <c r="H28" s="131">
        <v>0.20039999999999999</v>
      </c>
    </row>
    <row r="29" spans="2:8" ht="21.9" customHeight="1" thickBot="1">
      <c r="B29" s="132" t="s">
        <v>179</v>
      </c>
      <c r="C29" s="133">
        <v>2.5000000000000001E-2</v>
      </c>
      <c r="D29" s="134">
        <v>1.8499999999999999E-2</v>
      </c>
      <c r="E29" s="134">
        <v>1.6400000000000001E-2</v>
      </c>
      <c r="F29" s="134">
        <v>2.3300000000000001E-2</v>
      </c>
      <c r="G29" s="134">
        <v>1.6E-2</v>
      </c>
      <c r="H29" s="135">
        <v>1.55E-2</v>
      </c>
    </row>
    <row r="30" spans="2:8" ht="21.9" customHeight="1" thickBot="1">
      <c r="B30" s="136" t="s">
        <v>180</v>
      </c>
      <c r="C30" s="137">
        <f t="shared" ref="C30:H30" si="0">SUM(C16:C29)</f>
        <v>99.999999999999986</v>
      </c>
      <c r="D30" s="138">
        <f t="shared" si="0"/>
        <v>99.999800000000008</v>
      </c>
      <c r="E30" s="138">
        <f t="shared" si="0"/>
        <v>99.999799999999993</v>
      </c>
      <c r="F30" s="138">
        <f t="shared" si="0"/>
        <v>100.0001</v>
      </c>
      <c r="G30" s="138">
        <f t="shared" si="0"/>
        <v>99.999800000000008</v>
      </c>
      <c r="H30" s="139">
        <f t="shared" si="0"/>
        <v>100</v>
      </c>
    </row>
    <row r="31" spans="2:8" ht="20.100000000000001" customHeight="1"/>
    <row r="32" spans="2:8" ht="20.100000000000001" customHeight="1" thickBot="1"/>
    <row r="33" spans="2:10" ht="21.9" customHeight="1">
      <c r="B33" s="140" t="s">
        <v>181</v>
      </c>
      <c r="C33" s="141">
        <v>0.86680000000000001</v>
      </c>
      <c r="D33" s="142">
        <v>0.88039999999999996</v>
      </c>
      <c r="E33" s="142">
        <v>0.89470000000000005</v>
      </c>
      <c r="F33" s="142">
        <v>0.91269999999999996</v>
      </c>
      <c r="G33" s="142">
        <v>0.9345</v>
      </c>
      <c r="H33" s="143">
        <v>1</v>
      </c>
    </row>
    <row r="34" spans="2:10" ht="21.9" customHeight="1">
      <c r="B34" s="144" t="s">
        <v>182</v>
      </c>
      <c r="C34" s="129">
        <v>22.26</v>
      </c>
      <c r="D34" s="130">
        <v>22.61</v>
      </c>
      <c r="E34" s="130">
        <v>23.2</v>
      </c>
      <c r="F34" s="130">
        <v>24.77</v>
      </c>
      <c r="G34" s="130">
        <v>28.39</v>
      </c>
      <c r="H34" s="145">
        <v>43.92</v>
      </c>
    </row>
    <row r="35" spans="2:10" ht="21.9" customHeight="1" thickBot="1">
      <c r="B35" s="146" t="s">
        <v>183</v>
      </c>
      <c r="C35" s="147">
        <v>0.76849999999999996</v>
      </c>
      <c r="D35" s="148">
        <v>0.78049999999999997</v>
      </c>
      <c r="E35" s="148">
        <v>0.80069999999999997</v>
      </c>
      <c r="F35" s="148">
        <v>0.85509999999999997</v>
      </c>
      <c r="G35" s="148">
        <v>0.98009999999999997</v>
      </c>
      <c r="H35" s="149">
        <v>1.5161</v>
      </c>
    </row>
    <row r="36" spans="2:10" ht="20.100000000000001" customHeight="1"/>
    <row r="37" spans="2:10" ht="20.100000000000001" customHeight="1"/>
    <row r="38" spans="2:10" ht="20.100000000000001" customHeight="1" thickBot="1">
      <c r="B38" s="375" t="s">
        <v>184</v>
      </c>
      <c r="C38" s="376"/>
      <c r="D38" s="376"/>
      <c r="E38" s="376"/>
      <c r="F38" s="376"/>
    </row>
    <row r="39" spans="2:10" ht="21.9" customHeight="1">
      <c r="B39" s="124" t="s">
        <v>185</v>
      </c>
      <c r="C39" s="150">
        <v>1144</v>
      </c>
      <c r="D39" s="151">
        <v>1166</v>
      </c>
      <c r="E39" s="151">
        <v>1203</v>
      </c>
      <c r="F39" s="151">
        <v>1285</v>
      </c>
      <c r="G39" s="151">
        <v>1470</v>
      </c>
      <c r="H39" s="152">
        <v>2284</v>
      </c>
    </row>
    <row r="40" spans="2:10" ht="21.9" customHeight="1" thickBot="1">
      <c r="B40" s="153" t="s">
        <v>186</v>
      </c>
      <c r="C40" s="154">
        <v>1260</v>
      </c>
      <c r="D40" s="155">
        <v>1283</v>
      </c>
      <c r="E40" s="155">
        <v>1324</v>
      </c>
      <c r="F40" s="155">
        <v>1412</v>
      </c>
      <c r="G40" s="155">
        <v>1610</v>
      </c>
      <c r="H40" s="156">
        <v>2483</v>
      </c>
    </row>
    <row r="41" spans="2:10" ht="20.100000000000001" customHeight="1">
      <c r="B41" s="368" t="s">
        <v>187</v>
      </c>
      <c r="C41" s="368"/>
      <c r="D41" s="368"/>
      <c r="E41" s="368"/>
      <c r="F41" s="368"/>
      <c r="G41" s="368"/>
      <c r="H41" s="368"/>
      <c r="I41" s="368"/>
      <c r="J41" s="368"/>
    </row>
    <row r="42" spans="2:10" ht="20.100000000000001" customHeight="1"/>
  </sheetData>
  <mergeCells count="12">
    <mergeCell ref="B41:J41"/>
    <mergeCell ref="A9:I9"/>
    <mergeCell ref="A10:I10"/>
    <mergeCell ref="B12:B15"/>
    <mergeCell ref="C12:H12"/>
    <mergeCell ref="B38:F38"/>
    <mergeCell ref="B1:H1"/>
    <mergeCell ref="B2:H2"/>
    <mergeCell ref="B3:H3"/>
    <mergeCell ref="B4:H4"/>
    <mergeCell ref="I4:I5"/>
    <mergeCell ref="B5:H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Index of tables</vt:lpstr>
      <vt:lpstr>Index of graphes</vt:lpstr>
      <vt:lpstr>Summary</vt:lpstr>
      <vt:lpstr>Sampling</vt:lpstr>
      <vt:lpstr> Samples Validity</vt:lpstr>
      <vt:lpstr>CME 212 ºF</vt:lpstr>
      <vt:lpstr>DV-Rs, Bo, Den. </vt:lpstr>
      <vt:lpstr>DV-Eg, Bg, Z, gas Vis.</vt:lpstr>
      <vt:lpstr>DV-Dissolved Gas Composition</vt:lpstr>
      <vt:lpstr>Oil Viscosity </vt:lpstr>
      <vt:lpstr>Oil Viscosity @695 Psia</vt:lpstr>
      <vt:lpstr>Reservoir Fluid Composition</vt:lpstr>
      <vt:lpstr>Sep Winter</vt:lpstr>
      <vt:lpstr>Sep.ْ Gas Winter</vt:lpstr>
      <vt:lpstr>Sep.ْ Gas  summer</vt:lpstr>
      <vt:lpstr>Sep summer</vt:lpstr>
      <vt:lpstr>Sheet1</vt:lpstr>
      <vt:lpstr>' Samples Validity'!Print_Area</vt:lpstr>
      <vt:lpstr>'CME 212 ºF'!Print_Area</vt:lpstr>
      <vt:lpstr>'DV-Dissolved Gas Composition'!Print_Area</vt:lpstr>
      <vt:lpstr>'DV-Eg, Bg, Z, gas Vis.'!Print_Area</vt:lpstr>
      <vt:lpstr>'DV-Rs, Bo, Den. '!Print_Area</vt:lpstr>
      <vt:lpstr>'Index of graphes'!Print_Area</vt:lpstr>
      <vt:lpstr>'Index of tables'!Print_Area</vt:lpstr>
      <vt:lpstr>'Oil Viscosity '!Print_Area</vt:lpstr>
      <vt:lpstr>'Oil Viscosity @695 Psia'!Print_Area</vt:lpstr>
      <vt:lpstr>'Reservoir Fluid Composition'!Print_Area</vt:lpstr>
      <vt:lpstr>Sampling!Print_Area</vt:lpstr>
      <vt:lpstr>'Sep summer'!Print_Area</vt:lpstr>
      <vt:lpstr>'Sep Winter'!Print_Area</vt:lpstr>
      <vt:lpstr>'Sep.ْ Gas  summer'!Print_Area</vt:lpstr>
      <vt:lpstr>'Sep.ْ Gas Winter'!Print_Area</vt:lpstr>
      <vt:lpstr>Summary!Print_Area</vt:lpstr>
    </vt:vector>
  </TitlesOfParts>
  <Company>RIPI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mahmoudib</dc:creator>
  <cp:lastModifiedBy>Hussein Mohammadi</cp:lastModifiedBy>
  <cp:lastPrinted>2012-09-23T08:07:51Z</cp:lastPrinted>
  <dcterms:created xsi:type="dcterms:W3CDTF">2012-08-12T07:08:30Z</dcterms:created>
  <dcterms:modified xsi:type="dcterms:W3CDTF">2023-05-07T08:38:00Z</dcterms:modified>
</cp:coreProperties>
</file>