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roup Project 1 - Template\"/>
    </mc:Choice>
  </mc:AlternateContent>
  <xr:revisionPtr revIDLastSave="0" documentId="13_ncr:1_{7225B8F3-3C38-41C8-A4E9-7028851E3D75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Test report " sheetId="1" r:id="rId1"/>
    <sheet name="Addition" sheetId="12" r:id="rId2"/>
    <sheet name="Subtraction" sheetId="20" r:id="rId3"/>
    <sheet name="Multiplication" sheetId="16" r:id="rId4"/>
    <sheet name="Division" sheetId="24" r:id="rId5"/>
    <sheet name="Modulus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4" l="1"/>
  <c r="B16" i="24"/>
  <c r="C19" i="24"/>
  <c r="B19" i="24"/>
  <c r="C18" i="16"/>
  <c r="B13" i="16"/>
  <c r="B14" i="16"/>
  <c r="B15" i="16"/>
  <c r="B16" i="16"/>
  <c r="B17" i="16"/>
  <c r="B18" i="16"/>
  <c r="C13" i="20"/>
  <c r="C14" i="20"/>
  <c r="C15" i="20"/>
  <c r="C16" i="20"/>
  <c r="C17" i="20"/>
  <c r="C18" i="20"/>
  <c r="B13" i="20"/>
  <c r="B14" i="20"/>
  <c r="B15" i="20"/>
  <c r="B16" i="20"/>
  <c r="B17" i="20"/>
  <c r="B18" i="20"/>
  <c r="B14" i="12"/>
  <c r="C14" i="12"/>
  <c r="B15" i="12"/>
  <c r="C15" i="12"/>
  <c r="C13" i="22"/>
  <c r="B13" i="22"/>
  <c r="C18" i="24"/>
  <c r="B18" i="24"/>
  <c r="C17" i="24"/>
  <c r="B17" i="24"/>
  <c r="C15" i="24"/>
  <c r="B15" i="24"/>
  <c r="C14" i="24"/>
  <c r="B14" i="24"/>
  <c r="C13" i="24"/>
  <c r="B13" i="24"/>
  <c r="C12" i="24"/>
  <c r="B12" i="24"/>
  <c r="G8" i="24"/>
  <c r="F8" i="24"/>
  <c r="E8" i="24"/>
  <c r="D8" i="24"/>
  <c r="C8" i="24"/>
  <c r="G6" i="24"/>
  <c r="F6" i="24"/>
  <c r="E6" i="24"/>
  <c r="D6" i="24"/>
  <c r="C6" i="24"/>
  <c r="C19" i="22"/>
  <c r="B19" i="22"/>
  <c r="C18" i="22"/>
  <c r="B18" i="22"/>
  <c r="C17" i="22"/>
  <c r="B17" i="22"/>
  <c r="C16" i="22"/>
  <c r="B16" i="22"/>
  <c r="C15" i="22"/>
  <c r="B15" i="22"/>
  <c r="C14" i="22"/>
  <c r="B14" i="22"/>
  <c r="C12" i="22"/>
  <c r="B12" i="22"/>
  <c r="G8" i="22"/>
  <c r="F8" i="22"/>
  <c r="E8" i="22"/>
  <c r="D8" i="22"/>
  <c r="C8" i="22"/>
  <c r="G6" i="22"/>
  <c r="F6" i="22"/>
  <c r="E6" i="22"/>
  <c r="D6" i="22"/>
  <c r="C6" i="22"/>
  <c r="C12" i="20" l="1"/>
  <c r="B12" i="20"/>
  <c r="G8" i="20"/>
  <c r="F8" i="20"/>
  <c r="E8" i="20"/>
  <c r="D8" i="20"/>
  <c r="C8" i="20"/>
  <c r="G6" i="20"/>
  <c r="F6" i="20"/>
  <c r="E6" i="20"/>
  <c r="D6" i="20"/>
  <c r="C6" i="20"/>
  <c r="C16" i="16" l="1"/>
  <c r="C17" i="16"/>
  <c r="C15" i="16"/>
  <c r="C14" i="16"/>
  <c r="C13" i="16"/>
  <c r="C12" i="16"/>
  <c r="B12" i="16"/>
  <c r="G8" i="16"/>
  <c r="F8" i="16"/>
  <c r="E8" i="16"/>
  <c r="D8" i="16"/>
  <c r="C8" i="16"/>
  <c r="G6" i="16"/>
  <c r="F6" i="16"/>
  <c r="E6" i="16"/>
  <c r="D6" i="16"/>
  <c r="C6" i="16"/>
  <c r="C18" i="12" l="1"/>
  <c r="B18" i="12"/>
  <c r="C17" i="12"/>
  <c r="B17" i="12"/>
  <c r="C16" i="12"/>
  <c r="B16" i="12"/>
  <c r="C13" i="12"/>
  <c r="C12" i="12"/>
  <c r="B13" i="12" l="1"/>
  <c r="B12" i="12"/>
  <c r="G8" i="12"/>
  <c r="F8" i="12"/>
  <c r="E8" i="12"/>
  <c r="D8" i="12"/>
  <c r="C8" i="12"/>
  <c r="G6" i="12"/>
  <c r="F6" i="12"/>
  <c r="E6" i="12"/>
  <c r="D6" i="12"/>
  <c r="C6" i="12"/>
</calcChain>
</file>

<file path=xl/sharedStrings.xml><?xml version="1.0" encoding="utf-8"?>
<sst xmlns="http://schemas.openxmlformats.org/spreadsheetml/2006/main" count="482" uniqueCount="103">
  <si>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</si>
  <si>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</si>
  <si>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</si>
  <si>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</si>
  <si>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</si>
  <si>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</si>
  <si>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</si>
  <si>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</si>
  <si>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</si>
  <si>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</si>
  <si>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</si>
  <si>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</si>
  <si>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</si>
  <si>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</si>
  <si>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</si>
  <si>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</si>
  <si>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</si>
  <si>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</si>
  <si>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</si>
  <si>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</si>
  <si>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</si>
  <si>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</si>
  <si>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</si>
  <si>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</si>
  <si>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</si>
  <si>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</si>
  <si>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</si>
  <si>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</si>
  <si>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</si>
  <si>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</si>
  <si>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</si>
  <si>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</si>
  <si>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</si>
  <si>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</si>
  <si>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</si>
  <si>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</si>
  <si>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Sprint 1</t>
  </si>
  <si>
    <t>Check User Interface</t>
  </si>
  <si>
    <t>Show same with UI design</t>
  </si>
  <si>
    <t>Do not enter value</t>
  </si>
  <si>
    <t>Assign to</t>
  </si>
  <si>
    <t>Calculator System</t>
  </si>
  <si>
    <t>Java</t>
  </si>
  <si>
    <t>Addition</t>
  </si>
  <si>
    <t>Subtraction</t>
  </si>
  <si>
    <t>Multiplication</t>
  </si>
  <si>
    <t>Division</t>
  </si>
  <si>
    <t>Modulus</t>
  </si>
  <si>
    <t>Div - X</t>
  </si>
  <si>
    <t>Mod - X</t>
  </si>
  <si>
    <t>Add - X</t>
  </si>
  <si>
    <t>Subtract - X</t>
  </si>
  <si>
    <t>Multiplied - X</t>
  </si>
  <si>
    <t>Tran Thi Thanh Vinh</t>
  </si>
  <si>
    <t>Add</t>
  </si>
  <si>
    <t xml:space="preserve">Subtract </t>
  </si>
  <si>
    <t>Multiplied</t>
  </si>
  <si>
    <t xml:space="preserve">Div </t>
  </si>
  <si>
    <t xml:space="preserve">Mod </t>
  </si>
  <si>
    <t>1. Go on the Java</t>
  </si>
  <si>
    <t>The code runs</t>
  </si>
  <si>
    <t>Enter enteger</t>
  </si>
  <si>
    <t>Enter the decimal number</t>
  </si>
  <si>
    <t>Enter fraction</t>
  </si>
  <si>
    <r>
      <t xml:space="preserve">1. Go on the Java
2. Enter numbers a, b and click </t>
    </r>
    <r>
      <rPr>
        <b/>
        <sz val="13"/>
        <color theme="1"/>
        <rFont val="Times New Roman"/>
        <family val="1"/>
        <charset val="163"/>
      </rPr>
      <t>"+"</t>
    </r>
  </si>
  <si>
    <r>
      <t xml:space="preserve">1. Go on the Java
2. Only enter number a and click </t>
    </r>
    <r>
      <rPr>
        <b/>
        <sz val="13"/>
        <color theme="1"/>
        <rFont val="Times New Roman"/>
        <family val="1"/>
        <charset val="163"/>
      </rPr>
      <t>"+"</t>
    </r>
  </si>
  <si>
    <r>
      <t xml:space="preserve">1. Go on the Java
2. Only enter number b and click </t>
    </r>
    <r>
      <rPr>
        <b/>
        <sz val="13"/>
        <color theme="1"/>
        <rFont val="Times New Roman"/>
        <family val="1"/>
        <charset val="163"/>
      </rPr>
      <t>"+"</t>
    </r>
  </si>
  <si>
    <r>
      <t xml:space="preserve">1. Go on the Java
2. Don't enter any numbers and click </t>
    </r>
    <r>
      <rPr>
        <b/>
        <sz val="13"/>
        <color theme="1"/>
        <rFont val="Times New Roman"/>
        <family val="1"/>
        <charset val="163"/>
      </rPr>
      <t>"+"</t>
    </r>
  </si>
  <si>
    <t>a = 1
b = 2</t>
  </si>
  <si>
    <t>b = 2</t>
  </si>
  <si>
    <t>a = 1</t>
  </si>
  <si>
    <t>a = 1/5
b = 2/5</t>
  </si>
  <si>
    <t>Displays addition results</t>
  </si>
  <si>
    <r>
      <t xml:space="preserve">1. Go on the Java
2. Enter numbers a, b and click </t>
    </r>
    <r>
      <rPr>
        <b/>
        <sz val="13"/>
        <color theme="1"/>
        <rFont val="Times New Roman"/>
        <family val="1"/>
        <charset val="163"/>
      </rPr>
      <t>"-"</t>
    </r>
  </si>
  <si>
    <r>
      <t xml:space="preserve">1. Go on the Java
2. Only enter number a and click </t>
    </r>
    <r>
      <rPr>
        <b/>
        <sz val="13"/>
        <color theme="1"/>
        <rFont val="Times New Roman"/>
        <family val="1"/>
        <charset val="163"/>
      </rPr>
      <t>"-"</t>
    </r>
  </si>
  <si>
    <r>
      <t xml:space="preserve">1. Go on the Java
2. Only enter number b and click </t>
    </r>
    <r>
      <rPr>
        <b/>
        <sz val="13"/>
        <color theme="1"/>
        <rFont val="Times New Roman"/>
        <family val="1"/>
        <charset val="163"/>
      </rPr>
      <t>"-"</t>
    </r>
  </si>
  <si>
    <r>
      <t xml:space="preserve">1. Go on the Java
2. Don't enter any numbers and click </t>
    </r>
    <r>
      <rPr>
        <b/>
        <sz val="13"/>
        <color theme="1"/>
        <rFont val="Times New Roman"/>
        <family val="1"/>
        <charset val="163"/>
      </rPr>
      <t>"-"</t>
    </r>
  </si>
  <si>
    <t>Displays results</t>
  </si>
  <si>
    <t>a = 2
b = 1</t>
  </si>
  <si>
    <t>a = 2/5
b = 1/5</t>
  </si>
  <si>
    <t>a = 2</t>
  </si>
  <si>
    <t>b = 1</t>
  </si>
  <si>
    <t>Display the message "Nhập dữ liệu sai. Hãy nhập lại"</t>
  </si>
  <si>
    <r>
      <t xml:space="preserve">1. Go on the Java
2. Enter numbers a, b and click </t>
    </r>
    <r>
      <rPr>
        <b/>
        <sz val="13"/>
        <color theme="1"/>
        <rFont val="Times New Roman"/>
        <family val="1"/>
        <charset val="163"/>
      </rPr>
      <t>"*"</t>
    </r>
  </si>
  <si>
    <r>
      <t xml:space="preserve">1. Go on the Java
2. Only enter number a and click </t>
    </r>
    <r>
      <rPr>
        <b/>
        <sz val="13"/>
        <color theme="1"/>
        <rFont val="Times New Roman"/>
        <family val="1"/>
        <charset val="163"/>
      </rPr>
      <t>"*"</t>
    </r>
  </si>
  <si>
    <r>
      <t xml:space="preserve">1. Go on the Java
2. Only enter number b and click </t>
    </r>
    <r>
      <rPr>
        <b/>
        <sz val="13"/>
        <color theme="1"/>
        <rFont val="Times New Roman"/>
        <family val="1"/>
        <charset val="163"/>
      </rPr>
      <t>"*"</t>
    </r>
  </si>
  <si>
    <r>
      <t xml:space="preserve">1. Go on the Java
2. Don't enter any numbers and click </t>
    </r>
    <r>
      <rPr>
        <b/>
        <sz val="13"/>
        <color theme="1"/>
        <rFont val="Times New Roman"/>
        <family val="1"/>
        <charset val="163"/>
      </rPr>
      <t>"*"</t>
    </r>
  </si>
  <si>
    <r>
      <t xml:space="preserve">1. Go on the Java
2. Enter numbers a, b and click </t>
    </r>
    <r>
      <rPr>
        <b/>
        <sz val="13"/>
        <color theme="1"/>
        <rFont val="Times New Roman"/>
        <family val="1"/>
        <charset val="163"/>
      </rPr>
      <t>"/"</t>
    </r>
  </si>
  <si>
    <r>
      <t xml:space="preserve">1. Go on the Java
2. Only enter number b and click </t>
    </r>
    <r>
      <rPr>
        <b/>
        <sz val="13"/>
        <color theme="1"/>
        <rFont val="Times New Roman"/>
        <family val="1"/>
        <charset val="163"/>
      </rPr>
      <t>"/"</t>
    </r>
  </si>
  <si>
    <r>
      <t xml:space="preserve">1. Go on the Java
2. Only enter number a and click </t>
    </r>
    <r>
      <rPr>
        <b/>
        <sz val="13"/>
        <color theme="1"/>
        <rFont val="Times New Roman"/>
        <family val="1"/>
        <charset val="163"/>
      </rPr>
      <t>"/"</t>
    </r>
  </si>
  <si>
    <r>
      <t xml:space="preserve">1. Go on the Java
2. Don't enter any numbers and click </t>
    </r>
    <r>
      <rPr>
        <b/>
        <sz val="13"/>
        <color theme="1"/>
        <rFont val="Times New Roman"/>
        <family val="1"/>
        <charset val="163"/>
      </rPr>
      <t>"/"</t>
    </r>
  </si>
  <si>
    <t>a = 2
b = 0</t>
  </si>
  <si>
    <t>Display the message "Nhập dữ liệu sai. Hãy nhập b khác 0"</t>
  </si>
  <si>
    <t>Enter number a and b = 0</t>
  </si>
  <si>
    <r>
      <t xml:space="preserve">1. Go on the Java
2. Enter numbers a, b and click </t>
    </r>
    <r>
      <rPr>
        <b/>
        <sz val="13"/>
        <color theme="1"/>
        <rFont val="Times New Roman"/>
        <family val="1"/>
        <charset val="163"/>
      </rPr>
      <t>"%"</t>
    </r>
  </si>
  <si>
    <r>
      <t xml:space="preserve">1. Go on the Java
2. Enter numbers a, b = 0 and click </t>
    </r>
    <r>
      <rPr>
        <b/>
        <sz val="13"/>
        <color theme="1"/>
        <rFont val="Times New Roman"/>
        <family val="1"/>
        <charset val="163"/>
      </rPr>
      <t>"%"</t>
    </r>
  </si>
  <si>
    <t>a = 5.5
b = 2.5</t>
  </si>
  <si>
    <t>a = 5
b = 2</t>
  </si>
  <si>
    <r>
      <t xml:space="preserve">1. Go on the Java
2. Only enter number a and click </t>
    </r>
    <r>
      <rPr>
        <b/>
        <sz val="13"/>
        <color theme="1"/>
        <rFont val="Times New Roman"/>
        <family val="1"/>
        <charset val="163"/>
      </rPr>
      <t>"%"</t>
    </r>
  </si>
  <si>
    <r>
      <t xml:space="preserve">1. Go on the Java
2. Only enter number b and click </t>
    </r>
    <r>
      <rPr>
        <b/>
        <sz val="13"/>
        <color theme="1"/>
        <rFont val="Times New Roman"/>
        <family val="1"/>
        <charset val="163"/>
      </rPr>
      <t>"%"</t>
    </r>
  </si>
  <si>
    <r>
      <t xml:space="preserve">1. Go on the Java
2. Don't enter any numbers and click </t>
    </r>
    <r>
      <rPr>
        <b/>
        <sz val="13"/>
        <color theme="1"/>
        <rFont val="Times New Roman"/>
        <family val="1"/>
        <charset val="163"/>
      </rPr>
      <t>"%"</t>
    </r>
  </si>
  <si>
    <t>a = 1.5
b = 2.5</t>
  </si>
  <si>
    <t>a = 2.5
b =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</si>
</sst>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Arial"/>
      <family val="2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  <charset val="163"/>
    </font>
    <font>
      <sz val="8"/>
      <name val="Arial"/>
      <family val="2"/>
      <charset val="163"/>
    </font>
  </fonts>
  <fills count="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4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4" fillId="7" borderId="4" xfId="0" applyFont="1" applyFill="1" applyBorder="1"/>
    <xf numFmtId="0" fontId="4" fillId="7" borderId="4" xfId="0" applyFont="1" applyFill="1" applyBorder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15" fontId="7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/>
    <xf numFmtId="0" fontId="2" fillId="6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8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15" fontId="1" fillId="0" borderId="4" xfId="0" applyNumberFormat="1" applyFont="1" applyBorder="1" applyAlignment="1">
      <alignment horizontal="center" vertical="center"/>
    </xf>
    <xf numFmtId="0" fontId="15" fillId="0" borderId="0" xfId="0" applyFont="1"/>
    <xf numFmtId="15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5" fillId="7" borderId="3" xfId="0" applyFont="1" applyFill="1" applyBorder="1"/>
    <xf numFmtId="0" fontId="5" fillId="7" borderId="2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/>
    </xf>
    <xf numFmtId="0" fontId="8" fillId="3" borderId="4" xfId="0" applyFont="1" applyFill="1" applyBorder="1"/>
    <xf numFmtId="0" fontId="1" fillId="0" borderId="4" xfId="0" applyFont="1" applyBorder="1" applyAlignment="1">
      <alignment horizontal="left"/>
    </xf>
    <xf numFmtId="0" fontId="9" fillId="0" borderId="4" xfId="0" applyFont="1" applyBorder="1"/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5" fontId="1" fillId="0" borderId="0" xfId="0" applyNumberFormat="1" applyFont="1" applyBorder="1"/>
    <xf numFmtId="0" fontId="13" fillId="0" borderId="0" xfId="0" applyFont="1" applyBorder="1"/>
    <xf numFmtId="0" fontId="4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5" fontId="1" fillId="0" borderId="4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0" fontId="2" fillId="8" borderId="0" xfId="0" applyFont="1" applyFill="1" applyBorder="1" applyAlignment="1">
      <alignment vertical="center" wrapText="1"/>
    </xf>
    <xf numFmtId="15" fontId="1" fillId="0" borderId="0" xfId="0" applyNumberFormat="1" applyFont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15" fontId="7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8" borderId="0" xfId="0" applyFont="1" applyFill="1" applyBorder="1"/>
    <xf numFmtId="0" fontId="2" fillId="8" borderId="0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12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2" fillId="8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center" wrapText="1"/>
    </xf>
    <xf numFmtId="0" fontId="16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15" fontId="1" fillId="0" borderId="10" xfId="0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</cellXfs>
  <cellStyles count="2">
    <cellStyle name="Normal" xfId="0" builtinId="0"/>
    <cellStyle name="Normal 2" xfId="1" xr:uid="{555A9B2E-B27F-44F4-B3C3-9273BF8C487D}"/>
  </cellStyles>
  <dxfs count="112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2"/>
  <sheetViews>
    <sheetView workbookViewId="0">
      <selection activeCell="B11" sqref="B11"/>
    </sheetView>
  </sheetViews>
  <sheetFormatPr defaultColWidth="12.625" defaultRowHeight="15" customHeight="1" x14ac:dyDescent="0.2"/>
  <cols>
    <col min="1" max="1" width="14.375" customWidth="1"/>
    <col min="2" max="2" width="28.5" bestFit="1" customWidth="1"/>
    <col min="3" max="3" width="33.25" customWidth="1"/>
    <col min="4" max="4" width="33.375" customWidth="1"/>
    <col min="5" max="26" width="17.25" customWidth="1"/>
  </cols>
  <sheetData>
    <row r="1" spans="1:26" ht="16.5" customHeight="1" x14ac:dyDescent="0.25">
      <c r="A1" s="31" t="s">
        <v>0</v>
      </c>
      <c r="B1" s="32"/>
      <c r="C1" s="32"/>
      <c r="D1" s="32"/>
      <c r="E1" s="32"/>
      <c r="F1" s="3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5">
      <c r="A3" s="10" t="s">
        <v>1</v>
      </c>
      <c r="B3" s="20" t="s">
        <v>41</v>
      </c>
      <c r="C3" s="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5">
      <c r="A4" s="10" t="s">
        <v>2</v>
      </c>
      <c r="B4" s="20" t="s">
        <v>36</v>
      </c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5">
      <c r="A5" s="10" t="s">
        <v>3</v>
      </c>
      <c r="B5" s="20"/>
      <c r="C5" s="1"/>
      <c r="D5" s="1"/>
      <c r="E5" s="1"/>
      <c r="F5" s="1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25">
      <c r="A6" s="11" t="s">
        <v>4</v>
      </c>
      <c r="B6" s="19" t="s">
        <v>42</v>
      </c>
      <c r="D6" s="1"/>
      <c r="E6" s="1"/>
      <c r="F6" s="1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25">
      <c r="A7" s="1"/>
      <c r="B7" s="14"/>
      <c r="D7" s="1"/>
      <c r="E7" s="1"/>
      <c r="F7" s="1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72" t="s">
        <v>5</v>
      </c>
      <c r="B8" s="19" t="s">
        <v>53</v>
      </c>
      <c r="D8" s="1"/>
      <c r="E8" s="1"/>
      <c r="F8" s="1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13"/>
      <c r="B9" s="14"/>
      <c r="D9" s="1"/>
      <c r="E9" s="1"/>
      <c r="F9" s="1"/>
      <c r="G9" s="1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0" t="s">
        <v>6</v>
      </c>
      <c r="B10" s="12" t="s">
        <v>7</v>
      </c>
      <c r="D10" s="1"/>
      <c r="E10" s="1"/>
      <c r="F10" s="1"/>
      <c r="G10" s="1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25">
      <c r="A11" s="30"/>
      <c r="B11" s="12" t="s">
        <v>8</v>
      </c>
      <c r="D11" s="1"/>
      <c r="E11" s="1"/>
      <c r="F11" s="1"/>
      <c r="G11" s="1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30"/>
      <c r="B12" s="12" t="s">
        <v>9</v>
      </c>
      <c r="D12" s="1"/>
      <c r="E12" s="1"/>
      <c r="F12" s="1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x14ac:dyDescent="0.25">
      <c r="A13" s="30"/>
      <c r="B13" s="12" t="s">
        <v>10</v>
      </c>
      <c r="D13" s="1"/>
      <c r="E13" s="1"/>
      <c r="F13" s="1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1"/>
      <c r="B14" s="1"/>
      <c r="D14" s="1"/>
      <c r="E14" s="1"/>
      <c r="F14" s="1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73" t="s">
        <v>11</v>
      </c>
      <c r="B16" s="73" t="s">
        <v>12</v>
      </c>
      <c r="C16" s="73" t="s">
        <v>13</v>
      </c>
      <c r="D16" s="73" t="s">
        <v>14</v>
      </c>
      <c r="E16" s="73" t="s">
        <v>15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6" ht="16.5" customHeight="1" x14ac:dyDescent="0.25">
      <c r="A17" s="74">
        <v>1</v>
      </c>
      <c r="B17" s="25" t="s">
        <v>50</v>
      </c>
      <c r="C17" s="75" t="s">
        <v>43</v>
      </c>
      <c r="D17" s="75" t="s">
        <v>43</v>
      </c>
      <c r="E17" s="76">
        <v>45313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6" ht="16.5" customHeight="1" x14ac:dyDescent="0.25">
      <c r="A18" s="74">
        <v>2</v>
      </c>
      <c r="B18" s="25" t="s">
        <v>51</v>
      </c>
      <c r="C18" s="75" t="s">
        <v>44</v>
      </c>
      <c r="D18" s="75" t="s">
        <v>44</v>
      </c>
      <c r="E18" s="76">
        <v>45313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6" ht="16.5" customHeight="1" x14ac:dyDescent="0.25">
      <c r="A19" s="74">
        <v>3</v>
      </c>
      <c r="B19" s="25" t="s">
        <v>52</v>
      </c>
      <c r="C19" s="75" t="s">
        <v>45</v>
      </c>
      <c r="D19" s="75" t="s">
        <v>45</v>
      </c>
      <c r="E19" s="76">
        <v>45313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6" ht="16.5" customHeight="1" x14ac:dyDescent="0.25">
      <c r="A20" s="74">
        <v>4</v>
      </c>
      <c r="B20" s="25" t="s">
        <v>48</v>
      </c>
      <c r="C20" s="75" t="s">
        <v>46</v>
      </c>
      <c r="D20" s="75" t="s">
        <v>46</v>
      </c>
      <c r="E20" s="76">
        <v>45313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25">
      <c r="A21" s="77">
        <v>5</v>
      </c>
      <c r="B21" s="78" t="s">
        <v>49</v>
      </c>
      <c r="C21" s="79" t="s">
        <v>47</v>
      </c>
      <c r="D21" s="79" t="s">
        <v>47</v>
      </c>
      <c r="E21" s="76">
        <v>45313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25">
      <c r="A22" s="48"/>
      <c r="B22" s="48"/>
      <c r="C22" s="49"/>
      <c r="D22" s="49"/>
      <c r="E22" s="5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25">
      <c r="A23" s="48"/>
      <c r="B23" s="48"/>
      <c r="C23" s="49"/>
      <c r="D23" s="49"/>
      <c r="E23" s="5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25">
      <c r="A24" s="48"/>
      <c r="B24" s="48"/>
      <c r="C24" s="51"/>
      <c r="D24" s="49"/>
      <c r="E24" s="5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149999999999999" customHeight="1" x14ac:dyDescent="0.25">
      <c r="A25" s="48"/>
      <c r="B25" s="48"/>
      <c r="C25" s="49"/>
      <c r="D25" s="49"/>
      <c r="E25" s="5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5" customHeight="1" x14ac:dyDescent="0.25">
      <c r="A26" s="2"/>
      <c r="B26" s="15"/>
      <c r="C26" s="13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">
      <c r="A27" s="8" t="s">
        <v>16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25">
      <c r="A1010" s="1"/>
      <c r="B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25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25">
      <c r="A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2">
    <mergeCell ref="A10:A13"/>
    <mergeCell ref="A1:F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="85" zoomScaleNormal="85" workbookViewId="0">
      <selection activeCell="G14" sqref="G14"/>
    </sheetView>
  </sheetViews>
  <sheetFormatPr defaultRowHeight="14.25" x14ac:dyDescent="0.2"/>
  <cols>
    <col min="2" max="2" width="13.125" customWidth="1"/>
    <col min="3" max="3" width="18.125" customWidth="1"/>
    <col min="4" max="4" width="19.75" customWidth="1"/>
    <col min="5" max="5" width="17.25" customWidth="1"/>
    <col min="6" max="6" width="21.375" customWidth="1"/>
    <col min="7" max="7" width="22.125" customWidth="1"/>
    <col min="8" max="8" width="25" customWidth="1"/>
    <col min="9" max="9" width="12.125" customWidth="1"/>
    <col min="10" max="10" width="13" customWidth="1"/>
    <col min="11" max="11" width="11.875" customWidth="1"/>
    <col min="12" max="12" width="15.625" customWidth="1"/>
    <col min="13" max="13" width="20.125" customWidth="1"/>
  </cols>
  <sheetData>
    <row r="1" spans="1:13" ht="16.5" x14ac:dyDescent="0.25">
      <c r="A1" s="36" t="s">
        <v>17</v>
      </c>
      <c r="B1" s="37"/>
      <c r="C1" s="38" t="s">
        <v>43</v>
      </c>
      <c r="D1" s="39"/>
      <c r="E1" s="6"/>
      <c r="F1" s="6"/>
      <c r="G1" s="6"/>
      <c r="H1" s="6"/>
      <c r="I1" s="6"/>
      <c r="J1" s="6"/>
      <c r="K1" s="6"/>
      <c r="L1" s="1"/>
    </row>
    <row r="2" spans="1:13" ht="18.75" x14ac:dyDescent="0.25">
      <c r="A2" s="40" t="s">
        <v>18</v>
      </c>
      <c r="B2" s="41"/>
      <c r="C2" s="42" t="s">
        <v>54</v>
      </c>
      <c r="D2" s="43"/>
      <c r="E2" s="6"/>
      <c r="F2" s="6"/>
      <c r="G2" s="6"/>
      <c r="H2" s="6"/>
      <c r="I2" s="6"/>
      <c r="J2" s="6"/>
      <c r="K2" s="6"/>
      <c r="L2" s="1"/>
    </row>
    <row r="3" spans="1:13" ht="16.5" x14ac:dyDescent="0.25">
      <c r="A3" s="36" t="s">
        <v>19</v>
      </c>
      <c r="B3" s="37"/>
      <c r="C3" s="44"/>
      <c r="D3" s="39"/>
      <c r="E3" s="6"/>
      <c r="F3" s="6"/>
      <c r="G3" s="6"/>
      <c r="H3" s="6"/>
      <c r="I3" s="6"/>
      <c r="J3" s="6"/>
      <c r="K3" s="6"/>
      <c r="L3" s="1"/>
    </row>
    <row r="4" spans="1:13" ht="16.5" x14ac:dyDescent="0.25">
      <c r="A4" s="36" t="s">
        <v>5</v>
      </c>
      <c r="B4" s="37"/>
      <c r="C4" s="38" t="s">
        <v>53</v>
      </c>
      <c r="D4" s="39"/>
      <c r="E4" s="6"/>
      <c r="F4" s="6"/>
      <c r="H4" s="6"/>
      <c r="I4" s="6"/>
      <c r="J4" s="6"/>
      <c r="K4" s="6"/>
      <c r="L4" s="1"/>
    </row>
    <row r="5" spans="1:13" ht="16.5" x14ac:dyDescent="0.25">
      <c r="A5" s="45" t="s">
        <v>20</v>
      </c>
      <c r="B5" s="46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27"/>
    </row>
    <row r="6" spans="1:13" ht="16.5" x14ac:dyDescent="0.25">
      <c r="A6" s="46"/>
      <c r="B6" s="46"/>
      <c r="C6" s="7">
        <f>COUNTIF($J$12:$J$483, "&lt;&gt;")</f>
        <v>7</v>
      </c>
      <c r="D6" s="7">
        <f>COUNTIF($J$12:$J$482, "PASS")</f>
        <v>7</v>
      </c>
      <c r="E6" s="7">
        <f>COUNTIF($J$12:$J$485,"FAIL")</f>
        <v>0</v>
      </c>
      <c r="F6" s="7">
        <f>COUNTIF($J$12:$J$485,"NOT IMPLEMENTED")</f>
        <v>0</v>
      </c>
      <c r="G6" s="7">
        <f>COUNTIF($J$12:$J$485,"SKIPPED")</f>
        <v>0</v>
      </c>
      <c r="I6" s="6"/>
      <c r="J6" s="6"/>
      <c r="K6" s="6"/>
      <c r="L6" s="1"/>
    </row>
    <row r="7" spans="1:13" ht="16.5" x14ac:dyDescent="0.25">
      <c r="A7" s="45" t="s">
        <v>23</v>
      </c>
      <c r="B7" s="46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3" ht="16.5" x14ac:dyDescent="0.25">
      <c r="A8" s="46"/>
      <c r="B8" s="46"/>
      <c r="C8" s="7">
        <f>COUNTIF($L$12:$L$483, "&lt;&gt;")</f>
        <v>7</v>
      </c>
      <c r="D8" s="7">
        <f>COUNTIF($L$12:$L$483, "PASS")</f>
        <v>7</v>
      </c>
      <c r="E8" s="7">
        <f>COUNTIF($L$12:$L$483, "FAIL")</f>
        <v>0</v>
      </c>
      <c r="F8" s="7">
        <f>COUNTIF($L$12:$L$483,"NOT IMPLEMENTED")</f>
        <v>0</v>
      </c>
      <c r="G8" s="7">
        <f>COUNTIF($L$12:$L$483, "SKIPPED")</f>
        <v>0</v>
      </c>
      <c r="I8" s="6"/>
      <c r="J8" s="6"/>
      <c r="K8" s="6"/>
      <c r="L8" s="1"/>
    </row>
    <row r="9" spans="1:13" ht="16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9" customHeight="1" x14ac:dyDescent="0.2">
      <c r="A10" s="34" t="s">
        <v>24</v>
      </c>
      <c r="B10" s="34" t="s">
        <v>25</v>
      </c>
      <c r="C10" s="47" t="s">
        <v>26</v>
      </c>
      <c r="D10" s="34" t="s">
        <v>27</v>
      </c>
      <c r="E10" s="34" t="s">
        <v>28</v>
      </c>
      <c r="F10" s="34" t="s">
        <v>29</v>
      </c>
      <c r="G10" s="34" t="s">
        <v>30</v>
      </c>
      <c r="H10" s="34" t="s">
        <v>31</v>
      </c>
      <c r="I10" s="34" t="s">
        <v>32</v>
      </c>
      <c r="J10" s="34" t="s">
        <v>33</v>
      </c>
      <c r="K10" s="34" t="s">
        <v>34</v>
      </c>
      <c r="L10" s="34" t="s">
        <v>35</v>
      </c>
      <c r="M10" s="34" t="s">
        <v>40</v>
      </c>
    </row>
    <row r="11" spans="1:13" ht="13.9" customHeight="1" x14ac:dyDescent="0.2">
      <c r="A11" s="67"/>
      <c r="B11" s="67"/>
      <c r="C11" s="67"/>
      <c r="D11" s="67"/>
      <c r="E11" s="67"/>
      <c r="F11" s="67"/>
      <c r="G11" s="67"/>
      <c r="H11" s="67"/>
      <c r="I11" s="34"/>
      <c r="J11" s="34"/>
      <c r="K11" s="34"/>
      <c r="L11" s="34"/>
      <c r="M11" s="35"/>
    </row>
    <row r="12" spans="1:13" ht="50.1" customHeight="1" x14ac:dyDescent="0.2">
      <c r="A12" s="17">
        <v>1</v>
      </c>
      <c r="B12" s="5" t="str">
        <f t="shared" ref="B12:B15" si="0">CONCATENATE($C$2, " - ", A12)</f>
        <v>Add - 1</v>
      </c>
      <c r="C12" s="22" t="str">
        <f>$C$1</f>
        <v>Addition</v>
      </c>
      <c r="D12" s="68" t="s">
        <v>37</v>
      </c>
      <c r="E12" s="68" t="s">
        <v>60</v>
      </c>
      <c r="F12" s="68" t="s">
        <v>59</v>
      </c>
      <c r="G12" s="66"/>
      <c r="H12" s="68" t="s">
        <v>38</v>
      </c>
      <c r="I12" s="28">
        <v>45318</v>
      </c>
      <c r="J12" s="21" t="s">
        <v>7</v>
      </c>
      <c r="K12" s="18"/>
      <c r="L12" s="21" t="s">
        <v>7</v>
      </c>
      <c r="M12" s="29" t="s">
        <v>53</v>
      </c>
    </row>
    <row r="13" spans="1:13" ht="50.1" customHeight="1" x14ac:dyDescent="0.2">
      <c r="A13" s="17">
        <v>2</v>
      </c>
      <c r="B13" s="5" t="str">
        <f>CONCATENATE($C$2, " - ", A13)</f>
        <v>Add - 2</v>
      </c>
      <c r="C13" s="22" t="str">
        <f t="shared" ref="C13:C18" si="1">$C$1</f>
        <v>Addition</v>
      </c>
      <c r="D13" s="68" t="s">
        <v>61</v>
      </c>
      <c r="E13" s="68" t="s">
        <v>60</v>
      </c>
      <c r="F13" s="68" t="s">
        <v>64</v>
      </c>
      <c r="G13" s="23" t="s">
        <v>68</v>
      </c>
      <c r="H13" s="68" t="s">
        <v>72</v>
      </c>
      <c r="I13" s="28">
        <v>45318</v>
      </c>
      <c r="J13" s="21" t="s">
        <v>7</v>
      </c>
      <c r="K13" s="18"/>
      <c r="L13" s="21" t="s">
        <v>7</v>
      </c>
      <c r="M13" s="29" t="s">
        <v>53</v>
      </c>
    </row>
    <row r="14" spans="1:13" ht="50.1" customHeight="1" x14ac:dyDescent="0.2">
      <c r="A14" s="17">
        <v>3</v>
      </c>
      <c r="B14" s="5" t="str">
        <f t="shared" si="0"/>
        <v>Add - 3</v>
      </c>
      <c r="C14" s="22" t="str">
        <f t="shared" si="1"/>
        <v>Addition</v>
      </c>
      <c r="D14" s="68" t="s">
        <v>62</v>
      </c>
      <c r="E14" s="68" t="s">
        <v>60</v>
      </c>
      <c r="F14" s="68" t="s">
        <v>64</v>
      </c>
      <c r="G14" s="23" t="s">
        <v>101</v>
      </c>
      <c r="H14" s="68" t="s">
        <v>72</v>
      </c>
      <c r="I14" s="28">
        <v>45318</v>
      </c>
      <c r="J14" s="21" t="s">
        <v>7</v>
      </c>
      <c r="K14" s="18"/>
      <c r="L14" s="21" t="s">
        <v>7</v>
      </c>
      <c r="M14" s="29" t="s">
        <v>53</v>
      </c>
    </row>
    <row r="15" spans="1:13" ht="50.1" customHeight="1" x14ac:dyDescent="0.2">
      <c r="A15" s="17">
        <v>4</v>
      </c>
      <c r="B15" s="5" t="str">
        <f t="shared" si="0"/>
        <v>Add - 4</v>
      </c>
      <c r="C15" s="22" t="str">
        <f t="shared" si="1"/>
        <v>Addition</v>
      </c>
      <c r="D15" s="68" t="s">
        <v>63</v>
      </c>
      <c r="E15" s="68" t="s">
        <v>60</v>
      </c>
      <c r="F15" s="68" t="s">
        <v>64</v>
      </c>
      <c r="G15" s="23" t="s">
        <v>71</v>
      </c>
      <c r="H15" s="68" t="s">
        <v>82</v>
      </c>
      <c r="I15" s="28">
        <v>45318</v>
      </c>
      <c r="J15" s="21" t="s">
        <v>7</v>
      </c>
      <c r="K15" s="18"/>
      <c r="L15" s="21" t="s">
        <v>7</v>
      </c>
      <c r="M15" s="29" t="s">
        <v>53</v>
      </c>
    </row>
    <row r="16" spans="1:13" ht="50.1" customHeight="1" x14ac:dyDescent="0.2">
      <c r="A16" s="17">
        <v>5</v>
      </c>
      <c r="B16" s="5" t="str">
        <f t="shared" ref="B16:B17" si="2">CONCATENATE($C$2, " - ", A16)</f>
        <v>Add - 5</v>
      </c>
      <c r="C16" s="22" t="str">
        <f t="shared" si="1"/>
        <v>Addition</v>
      </c>
      <c r="D16" s="68" t="s">
        <v>39</v>
      </c>
      <c r="E16" s="68" t="s">
        <v>60</v>
      </c>
      <c r="F16" s="68" t="s">
        <v>65</v>
      </c>
      <c r="G16" s="23" t="s">
        <v>70</v>
      </c>
      <c r="H16" s="68" t="s">
        <v>82</v>
      </c>
      <c r="I16" s="28">
        <v>45318</v>
      </c>
      <c r="J16" s="21" t="s">
        <v>7</v>
      </c>
      <c r="K16" s="18"/>
      <c r="L16" s="21" t="s">
        <v>7</v>
      </c>
      <c r="M16" s="29" t="s">
        <v>53</v>
      </c>
    </row>
    <row r="17" spans="1:13" ht="50.1" customHeight="1" x14ac:dyDescent="0.2">
      <c r="A17" s="17">
        <v>6</v>
      </c>
      <c r="B17" s="5" t="str">
        <f t="shared" si="2"/>
        <v>Add - 6</v>
      </c>
      <c r="C17" s="22" t="str">
        <f t="shared" si="1"/>
        <v>Addition</v>
      </c>
      <c r="D17" s="68" t="s">
        <v>39</v>
      </c>
      <c r="E17" s="68" t="s">
        <v>60</v>
      </c>
      <c r="F17" s="68" t="s">
        <v>66</v>
      </c>
      <c r="G17" s="23" t="s">
        <v>69</v>
      </c>
      <c r="H17" s="68" t="s">
        <v>82</v>
      </c>
      <c r="I17" s="28">
        <v>45318</v>
      </c>
      <c r="J17" s="21" t="s">
        <v>7</v>
      </c>
      <c r="K17" s="18"/>
      <c r="L17" s="21" t="s">
        <v>7</v>
      </c>
      <c r="M17" s="29" t="s">
        <v>53</v>
      </c>
    </row>
    <row r="18" spans="1:13" ht="50.1" customHeight="1" x14ac:dyDescent="0.2">
      <c r="A18" s="17">
        <v>7</v>
      </c>
      <c r="B18" s="5" t="str">
        <f t="shared" ref="B18" si="3">CONCATENATE($C$2, " - ", A18)</f>
        <v>Add - 7</v>
      </c>
      <c r="C18" s="22" t="str">
        <f t="shared" si="1"/>
        <v>Addition</v>
      </c>
      <c r="D18" s="68" t="s">
        <v>39</v>
      </c>
      <c r="E18" s="68" t="s">
        <v>60</v>
      </c>
      <c r="F18" s="68" t="s">
        <v>67</v>
      </c>
      <c r="G18" s="69"/>
      <c r="H18" s="68" t="s">
        <v>82</v>
      </c>
      <c r="I18" s="28">
        <v>45318</v>
      </c>
      <c r="J18" s="21" t="s">
        <v>7</v>
      </c>
      <c r="K18" s="18"/>
      <c r="L18" s="21" t="s">
        <v>7</v>
      </c>
      <c r="M18" s="29" t="s">
        <v>53</v>
      </c>
    </row>
    <row r="19" spans="1:13" ht="14.25" customHeight="1" x14ac:dyDescent="0.2"/>
    <row r="20" spans="1:13" ht="14.25" customHeight="1" x14ac:dyDescent="0.2"/>
    <row r="21" spans="1:13" ht="14.25" customHeight="1" x14ac:dyDescent="0.2"/>
    <row r="22" spans="1:13" ht="14.25" customHeight="1" x14ac:dyDescent="0.2"/>
    <row r="23" spans="1:13" ht="14.25" customHeight="1" x14ac:dyDescent="0.2"/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8 L12:L18">
    <cfRule type="containsText" dxfId="111" priority="95" operator="containsText" text="FAIL">
      <formula>NOT(ISERROR(SEARCH("FAIL",J12)))</formula>
    </cfRule>
    <cfRule type="containsText" dxfId="110" priority="96" operator="containsText" text="PASS">
      <formula>NOT(ISERROR(SEARCH("PASS",J12)))</formula>
    </cfRule>
  </conditionalFormatting>
  <conditionalFormatting sqref="J12:J18 L12:L18">
    <cfRule type="containsText" dxfId="109" priority="93" operator="containsText" text="SKIPPED">
      <formula>NOT(ISERROR(SEARCH("SKIPPED",J12)))</formula>
    </cfRule>
    <cfRule type="containsText" dxfId="108" priority="94" operator="containsText" text="Not Implemented">
      <formula>NOT(ISERROR(SEARCH("Not Implemented",J12)))</formula>
    </cfRule>
  </conditionalFormatting>
  <conditionalFormatting sqref="J13 L13">
    <cfRule type="containsText" dxfId="107" priority="91" operator="containsText" text="FAIL">
      <formula>NOT(ISERROR(SEARCH("FAIL",J13)))</formula>
    </cfRule>
    <cfRule type="containsText" dxfId="106" priority="92" operator="containsText" text="PASS">
      <formula>NOT(ISERROR(SEARCH("PASS",J13)))</formula>
    </cfRule>
  </conditionalFormatting>
  <conditionalFormatting sqref="J13 L13">
    <cfRule type="containsText" dxfId="105" priority="89" operator="containsText" text="SKIPPED">
      <formula>NOT(ISERROR(SEARCH("SKIPPED",J13)))</formula>
    </cfRule>
    <cfRule type="containsText" dxfId="104" priority="90" operator="containsText" text="Not Implemented">
      <formula>NOT(ISERROR(SEARCH("Not Implemented",J13)))</formula>
    </cfRule>
  </conditionalFormatting>
  <conditionalFormatting sqref="J14 L14">
    <cfRule type="containsText" dxfId="103" priority="87" operator="containsText" text="FAIL">
      <formula>NOT(ISERROR(SEARCH("FAIL",J14)))</formula>
    </cfRule>
    <cfRule type="containsText" dxfId="102" priority="88" operator="containsText" text="PASS">
      <formula>NOT(ISERROR(SEARCH("PASS",J14)))</formula>
    </cfRule>
  </conditionalFormatting>
  <conditionalFormatting sqref="J14 L14">
    <cfRule type="containsText" dxfId="101" priority="85" operator="containsText" text="SKIPPED">
      <formula>NOT(ISERROR(SEARCH("SKIPPED",J14)))</formula>
    </cfRule>
    <cfRule type="containsText" dxfId="100" priority="86" operator="containsText" text="Not Implemented">
      <formula>NOT(ISERROR(SEARCH("Not Implemented",J14)))</formula>
    </cfRule>
  </conditionalFormatting>
  <conditionalFormatting sqref="J15 L15">
    <cfRule type="containsText" dxfId="99" priority="83" operator="containsText" text="FAIL">
      <formula>NOT(ISERROR(SEARCH("FAIL",J15)))</formula>
    </cfRule>
    <cfRule type="containsText" dxfId="98" priority="84" operator="containsText" text="PASS">
      <formula>NOT(ISERROR(SEARCH("PASS",J15)))</formula>
    </cfRule>
  </conditionalFormatting>
  <conditionalFormatting sqref="J15 L15">
    <cfRule type="containsText" dxfId="97" priority="81" operator="containsText" text="SKIPPED">
      <formula>NOT(ISERROR(SEARCH("SKIPPED",J15)))</formula>
    </cfRule>
    <cfRule type="containsText" dxfId="96" priority="82" operator="containsText" text="Not Implemented">
      <formula>NOT(ISERROR(SEARCH("Not Implemented",J15)))</formula>
    </cfRule>
  </conditionalFormatting>
  <conditionalFormatting sqref="J16 L16">
    <cfRule type="containsText" dxfId="95" priority="71" operator="containsText" text="FAIL">
      <formula>NOT(ISERROR(SEARCH("FAIL",J16)))</formula>
    </cfRule>
    <cfRule type="containsText" dxfId="94" priority="72" operator="containsText" text="PASS">
      <formula>NOT(ISERROR(SEARCH("PASS",J16)))</formula>
    </cfRule>
  </conditionalFormatting>
  <conditionalFormatting sqref="J16 L16">
    <cfRule type="containsText" dxfId="93" priority="69" operator="containsText" text="SKIPPED">
      <formula>NOT(ISERROR(SEARCH("SKIPPED",J16)))</formula>
    </cfRule>
    <cfRule type="containsText" dxfId="92" priority="70" operator="containsText" text="Not Implemented">
      <formula>NOT(ISERROR(SEARCH("Not Implemented",J16)))</formula>
    </cfRule>
  </conditionalFormatting>
  <conditionalFormatting sqref="J17 L17">
    <cfRule type="containsText" dxfId="91" priority="67" operator="containsText" text="FAIL">
      <formula>NOT(ISERROR(SEARCH("FAIL",J17)))</formula>
    </cfRule>
    <cfRule type="containsText" dxfId="90" priority="68" operator="containsText" text="PASS">
      <formula>NOT(ISERROR(SEARCH("PASS",J17)))</formula>
    </cfRule>
  </conditionalFormatting>
  <conditionalFormatting sqref="J17 L17">
    <cfRule type="containsText" dxfId="89" priority="65" operator="containsText" text="SKIPPED">
      <formula>NOT(ISERROR(SEARCH("SKIPPED",J17)))</formula>
    </cfRule>
    <cfRule type="containsText" dxfId="88" priority="66" operator="containsText" text="Not Implemented">
      <formula>NOT(ISERROR(SEARCH("Not Implemented",J17)))</formula>
    </cfRule>
  </conditionalFormatting>
  <conditionalFormatting sqref="J18 L18">
    <cfRule type="containsText" dxfId="87" priority="63" operator="containsText" text="FAIL">
      <formula>NOT(ISERROR(SEARCH("FAIL",J18)))</formula>
    </cfRule>
    <cfRule type="containsText" dxfId="86" priority="64" operator="containsText" text="PASS">
      <formula>NOT(ISERROR(SEARCH("PASS",J18)))</formula>
    </cfRule>
  </conditionalFormatting>
  <conditionalFormatting sqref="J18 L18">
    <cfRule type="containsText" dxfId="85" priority="61" operator="containsText" text="SKIPPED">
      <formula>NOT(ISERROR(SEARCH("SKIPPED",J18)))</formula>
    </cfRule>
    <cfRule type="containsText" dxfId="84" priority="62" operator="containsText" text="Not Implemented">
      <formula>NOT(ISERROR(SEARCH("Not Implemented",J18)))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3B90BB6D-7A63-4E2E-BDC5-8338FB85FCA3}">
          <x14:formula1>
            <xm:f>'Test report '!$B$10:$B$13</xm:f>
          </x14:formula1>
          <xm:sqref>L12:L18 J12:J18</xm:sqref>
        </x14:dataValidation>
        <x14:dataValidation type="list" allowBlank="1" showInputMessage="1" showErrorMessage="1" xr:uid="{00000000-0002-0000-0100-000000000000}">
          <x14:formula1>
            <xm:f>'Test report '!$B$8:$B$8</xm:f>
          </x14:formula1>
          <xm:sqref>C3:D4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CB9E-094F-442B-B645-8757239931FA}">
  <dimension ref="A1:M18"/>
  <sheetViews>
    <sheetView zoomScale="85" zoomScaleNormal="85" workbookViewId="0">
      <selection activeCell="G14" sqref="G14"/>
    </sheetView>
  </sheetViews>
  <sheetFormatPr defaultRowHeight="14.25" x14ac:dyDescent="0.2"/>
  <cols>
    <col min="2" max="2" width="13.375" customWidth="1"/>
    <col min="3" max="3" width="18.125" customWidth="1"/>
    <col min="4" max="4" width="23.75" customWidth="1"/>
    <col min="5" max="5" width="22.125" customWidth="1"/>
    <col min="6" max="6" width="20.375" customWidth="1"/>
    <col min="7" max="7" width="27" customWidth="1"/>
    <col min="8" max="8" width="24.875" customWidth="1"/>
    <col min="9" max="9" width="14" customWidth="1"/>
    <col min="10" max="10" width="15.125" customWidth="1"/>
    <col min="11" max="11" width="14.125" customWidth="1"/>
    <col min="12" max="12" width="15.75" customWidth="1"/>
    <col min="13" max="13" width="20.25" customWidth="1"/>
  </cols>
  <sheetData>
    <row r="1" spans="1:13" ht="16.5" x14ac:dyDescent="0.25">
      <c r="A1" s="36" t="s">
        <v>17</v>
      </c>
      <c r="B1" s="37"/>
      <c r="C1" s="38" t="s">
        <v>44</v>
      </c>
      <c r="D1" s="39"/>
      <c r="E1" s="24"/>
      <c r="F1" s="24"/>
      <c r="G1" s="24"/>
      <c r="H1" s="24"/>
      <c r="I1" s="24"/>
      <c r="J1" s="24"/>
      <c r="K1" s="24"/>
      <c r="L1" s="1"/>
    </row>
    <row r="2" spans="1:13" ht="18.75" x14ac:dyDescent="0.25">
      <c r="A2" s="40" t="s">
        <v>18</v>
      </c>
      <c r="B2" s="41"/>
      <c r="C2" s="42" t="s">
        <v>55</v>
      </c>
      <c r="D2" s="43"/>
      <c r="E2" s="24"/>
      <c r="F2" s="24"/>
      <c r="G2" s="24"/>
      <c r="H2" s="24"/>
      <c r="I2" s="24"/>
      <c r="J2" s="24"/>
      <c r="K2" s="24"/>
      <c r="L2" s="1"/>
    </row>
    <row r="3" spans="1:13" ht="16.5" x14ac:dyDescent="0.25">
      <c r="A3" s="36" t="s">
        <v>19</v>
      </c>
      <c r="B3" s="37"/>
      <c r="C3" s="38"/>
      <c r="D3" s="39"/>
      <c r="E3" s="24"/>
      <c r="F3" s="24"/>
      <c r="G3" s="24"/>
      <c r="H3" s="24"/>
      <c r="I3" s="24"/>
      <c r="J3" s="24"/>
      <c r="K3" s="24"/>
      <c r="L3" s="1"/>
    </row>
    <row r="4" spans="1:13" ht="16.5" x14ac:dyDescent="0.25">
      <c r="A4" s="36" t="s">
        <v>5</v>
      </c>
      <c r="B4" s="37"/>
      <c r="C4" s="38" t="s">
        <v>53</v>
      </c>
      <c r="D4" s="39"/>
      <c r="E4" s="24"/>
      <c r="F4" s="24"/>
      <c r="H4" s="24"/>
      <c r="I4" s="24"/>
      <c r="J4" s="24"/>
      <c r="K4" s="24"/>
      <c r="L4" s="1"/>
    </row>
    <row r="5" spans="1:13" ht="16.5" x14ac:dyDescent="0.25">
      <c r="A5" s="45" t="s">
        <v>20</v>
      </c>
      <c r="B5" s="46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24"/>
      <c r="J5" s="24"/>
      <c r="K5" s="24"/>
      <c r="L5" s="1"/>
    </row>
    <row r="6" spans="1:13" ht="16.5" x14ac:dyDescent="0.25">
      <c r="A6" s="46"/>
      <c r="B6" s="46"/>
      <c r="C6" s="16">
        <f>COUNTIF($J$12:$J$481, "&lt;&gt;")</f>
        <v>7</v>
      </c>
      <c r="D6" s="16">
        <f>COUNTIF($J$12:$J$480, "PASS")</f>
        <v>7</v>
      </c>
      <c r="E6" s="16">
        <f>COUNTIF($J$12:$J$483,"FAIL")</f>
        <v>0</v>
      </c>
      <c r="F6" s="16">
        <f>COUNTIF($J$12:$J$483,"NOT IMPLEMENTED")</f>
        <v>0</v>
      </c>
      <c r="G6" s="16">
        <f>COUNTIF($J$12:$J$483,"SKIPPED")</f>
        <v>0</v>
      </c>
      <c r="I6" s="24"/>
      <c r="J6" s="24"/>
      <c r="K6" s="24"/>
      <c r="L6" s="1"/>
    </row>
    <row r="7" spans="1:13" ht="16.5" x14ac:dyDescent="0.25">
      <c r="A7" s="45" t="s">
        <v>23</v>
      </c>
      <c r="B7" s="46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24"/>
      <c r="J7" s="24"/>
      <c r="K7" s="24"/>
      <c r="L7" s="1"/>
    </row>
    <row r="8" spans="1:13" ht="16.5" x14ac:dyDescent="0.25">
      <c r="A8" s="46"/>
      <c r="B8" s="46"/>
      <c r="C8" s="16">
        <f>COUNTIF($L$12:$L$481, "&lt;&gt;")</f>
        <v>7</v>
      </c>
      <c r="D8" s="16">
        <f>COUNTIF($L$12:$L$481, "PASS")</f>
        <v>7</v>
      </c>
      <c r="E8" s="16">
        <f>COUNTIF($L$12:$L$481, "FAIL")</f>
        <v>0</v>
      </c>
      <c r="F8" s="16">
        <f>COUNTIF($L$12:$L$481,"NOT IMPLEMENTED")</f>
        <v>0</v>
      </c>
      <c r="G8" s="16">
        <f>COUNTIF($L$12:$L$481, "SKIPPED")</f>
        <v>0</v>
      </c>
      <c r="I8" s="24"/>
      <c r="J8" s="24"/>
      <c r="K8" s="24"/>
      <c r="L8" s="1"/>
    </row>
    <row r="9" spans="1:13" ht="16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">
      <c r="A10" s="52" t="s">
        <v>24</v>
      </c>
      <c r="B10" s="34" t="s">
        <v>25</v>
      </c>
      <c r="C10" s="47" t="s">
        <v>26</v>
      </c>
      <c r="D10" s="34" t="s">
        <v>27</v>
      </c>
      <c r="E10" s="34" t="s">
        <v>28</v>
      </c>
      <c r="F10" s="34" t="s">
        <v>29</v>
      </c>
      <c r="G10" s="34" t="s">
        <v>30</v>
      </c>
      <c r="H10" s="34" t="s">
        <v>31</v>
      </c>
      <c r="I10" s="34" t="s">
        <v>32</v>
      </c>
      <c r="J10" s="34" t="s">
        <v>33</v>
      </c>
      <c r="K10" s="34" t="s">
        <v>34</v>
      </c>
      <c r="L10" s="34" t="s">
        <v>35</v>
      </c>
      <c r="M10" s="34" t="s">
        <v>40</v>
      </c>
    </row>
    <row r="11" spans="1:13" x14ac:dyDescent="0.2">
      <c r="A11" s="71"/>
      <c r="B11" s="67"/>
      <c r="C11" s="67"/>
      <c r="D11" s="67"/>
      <c r="E11" s="67"/>
      <c r="F11" s="67"/>
      <c r="G11" s="67"/>
      <c r="H11" s="67"/>
      <c r="I11" s="34"/>
      <c r="J11" s="34"/>
      <c r="K11" s="34"/>
      <c r="L11" s="34"/>
      <c r="M11" s="34"/>
    </row>
    <row r="12" spans="1:13" ht="50.1" customHeight="1" x14ac:dyDescent="0.2">
      <c r="A12" s="53">
        <v>1</v>
      </c>
      <c r="B12" s="22" t="str">
        <f t="shared" ref="B12:B18" si="0">CONCATENATE($C$2, " - ", A12)</f>
        <v>Subtract  - 1</v>
      </c>
      <c r="C12" s="22" t="str">
        <f t="shared" ref="C12:C18" si="1">$C$1</f>
        <v>Subtraction</v>
      </c>
      <c r="D12" s="68" t="s">
        <v>37</v>
      </c>
      <c r="E12" s="68" t="s">
        <v>60</v>
      </c>
      <c r="F12" s="68" t="s">
        <v>59</v>
      </c>
      <c r="G12" s="66"/>
      <c r="H12" s="68" t="s">
        <v>38</v>
      </c>
      <c r="I12" s="54">
        <v>45318</v>
      </c>
      <c r="J12" s="21" t="s">
        <v>7</v>
      </c>
      <c r="K12" s="26"/>
      <c r="L12" s="21" t="s">
        <v>7</v>
      </c>
      <c r="M12" s="25" t="s">
        <v>53</v>
      </c>
    </row>
    <row r="13" spans="1:13" ht="50.1" customHeight="1" x14ac:dyDescent="0.2">
      <c r="A13" s="53">
        <v>2</v>
      </c>
      <c r="B13" s="22" t="str">
        <f t="shared" si="0"/>
        <v>Subtract  - 2</v>
      </c>
      <c r="C13" s="22" t="str">
        <f t="shared" si="1"/>
        <v>Subtraction</v>
      </c>
      <c r="D13" s="68" t="s">
        <v>61</v>
      </c>
      <c r="E13" s="68" t="s">
        <v>60</v>
      </c>
      <c r="F13" s="68" t="s">
        <v>73</v>
      </c>
      <c r="G13" s="23" t="s">
        <v>78</v>
      </c>
      <c r="H13" s="68" t="s">
        <v>77</v>
      </c>
      <c r="I13" s="54">
        <v>45318</v>
      </c>
      <c r="J13" s="21" t="s">
        <v>7</v>
      </c>
      <c r="K13" s="70"/>
      <c r="L13" s="21" t="s">
        <v>7</v>
      </c>
      <c r="M13" s="25" t="s">
        <v>53</v>
      </c>
    </row>
    <row r="14" spans="1:13" ht="50.1" customHeight="1" x14ac:dyDescent="0.2">
      <c r="A14" s="53">
        <v>3</v>
      </c>
      <c r="B14" s="22" t="str">
        <f t="shared" si="0"/>
        <v>Subtract  - 3</v>
      </c>
      <c r="C14" s="22" t="str">
        <f t="shared" si="1"/>
        <v>Subtraction</v>
      </c>
      <c r="D14" s="68" t="s">
        <v>62</v>
      </c>
      <c r="E14" s="68" t="s">
        <v>60</v>
      </c>
      <c r="F14" s="68" t="s">
        <v>73</v>
      </c>
      <c r="G14" s="23" t="s">
        <v>102</v>
      </c>
      <c r="H14" s="68" t="s">
        <v>77</v>
      </c>
      <c r="I14" s="54">
        <v>45318</v>
      </c>
      <c r="J14" s="21" t="s">
        <v>7</v>
      </c>
      <c r="K14" s="70"/>
      <c r="L14" s="21" t="s">
        <v>7</v>
      </c>
      <c r="M14" s="25" t="s">
        <v>53</v>
      </c>
    </row>
    <row r="15" spans="1:13" ht="50.1" customHeight="1" x14ac:dyDescent="0.2">
      <c r="A15" s="53">
        <v>4</v>
      </c>
      <c r="B15" s="22" t="str">
        <f t="shared" si="0"/>
        <v>Subtract  - 4</v>
      </c>
      <c r="C15" s="22" t="str">
        <f t="shared" si="1"/>
        <v>Subtraction</v>
      </c>
      <c r="D15" s="68" t="s">
        <v>63</v>
      </c>
      <c r="E15" s="68" t="s">
        <v>60</v>
      </c>
      <c r="F15" s="68" t="s">
        <v>73</v>
      </c>
      <c r="G15" s="23" t="s">
        <v>79</v>
      </c>
      <c r="H15" s="68" t="s">
        <v>82</v>
      </c>
      <c r="I15" s="54">
        <v>45318</v>
      </c>
      <c r="J15" s="21" t="s">
        <v>7</v>
      </c>
      <c r="K15" s="70"/>
      <c r="L15" s="21" t="s">
        <v>7</v>
      </c>
      <c r="M15" s="25" t="s">
        <v>53</v>
      </c>
    </row>
    <row r="16" spans="1:13" ht="50.1" customHeight="1" x14ac:dyDescent="0.2">
      <c r="A16" s="53">
        <v>5</v>
      </c>
      <c r="B16" s="22" t="str">
        <f t="shared" si="0"/>
        <v>Subtract  - 5</v>
      </c>
      <c r="C16" s="22" t="str">
        <f t="shared" si="1"/>
        <v>Subtraction</v>
      </c>
      <c r="D16" s="68" t="s">
        <v>39</v>
      </c>
      <c r="E16" s="68" t="s">
        <v>60</v>
      </c>
      <c r="F16" s="68" t="s">
        <v>74</v>
      </c>
      <c r="G16" s="23" t="s">
        <v>80</v>
      </c>
      <c r="H16" s="68" t="s">
        <v>82</v>
      </c>
      <c r="I16" s="54">
        <v>45318</v>
      </c>
      <c r="J16" s="21" t="s">
        <v>7</v>
      </c>
      <c r="K16" s="70"/>
      <c r="L16" s="21" t="s">
        <v>7</v>
      </c>
      <c r="M16" s="25" t="s">
        <v>53</v>
      </c>
    </row>
    <row r="17" spans="1:13" ht="50.1" customHeight="1" x14ac:dyDescent="0.2">
      <c r="A17" s="53">
        <v>6</v>
      </c>
      <c r="B17" s="22" t="str">
        <f t="shared" si="0"/>
        <v>Subtract  - 6</v>
      </c>
      <c r="C17" s="22" t="str">
        <f t="shared" si="1"/>
        <v>Subtraction</v>
      </c>
      <c r="D17" s="68" t="s">
        <v>39</v>
      </c>
      <c r="E17" s="68" t="s">
        <v>60</v>
      </c>
      <c r="F17" s="68" t="s">
        <v>75</v>
      </c>
      <c r="G17" s="23" t="s">
        <v>81</v>
      </c>
      <c r="H17" s="68" t="s">
        <v>82</v>
      </c>
      <c r="I17" s="54">
        <v>45318</v>
      </c>
      <c r="J17" s="21" t="s">
        <v>7</v>
      </c>
      <c r="K17" s="70"/>
      <c r="L17" s="21" t="s">
        <v>7</v>
      </c>
      <c r="M17" s="25" t="s">
        <v>53</v>
      </c>
    </row>
    <row r="18" spans="1:13" ht="50.1" customHeight="1" x14ac:dyDescent="0.2">
      <c r="A18" s="53">
        <v>7</v>
      </c>
      <c r="B18" s="22" t="str">
        <f t="shared" si="0"/>
        <v>Subtract  - 7</v>
      </c>
      <c r="C18" s="22" t="str">
        <f t="shared" si="1"/>
        <v>Subtraction</v>
      </c>
      <c r="D18" s="68" t="s">
        <v>39</v>
      </c>
      <c r="E18" s="68" t="s">
        <v>60</v>
      </c>
      <c r="F18" s="68" t="s">
        <v>76</v>
      </c>
      <c r="G18" s="69"/>
      <c r="H18" s="68" t="s">
        <v>82</v>
      </c>
      <c r="I18" s="54">
        <v>45318</v>
      </c>
      <c r="J18" s="21" t="s">
        <v>7</v>
      </c>
      <c r="K18" s="70"/>
      <c r="L18" s="21" t="s">
        <v>7</v>
      </c>
      <c r="M18" s="25" t="s">
        <v>53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8">
    <cfRule type="containsText" dxfId="83" priority="7" operator="containsText" text="FAIL">
      <formula>NOT(ISERROR(SEARCH("FAIL",J12)))</formula>
    </cfRule>
    <cfRule type="containsText" dxfId="82" priority="8" operator="containsText" text="PASS">
      <formula>NOT(ISERROR(SEARCH("PASS",J12)))</formula>
    </cfRule>
  </conditionalFormatting>
  <conditionalFormatting sqref="J12:J18">
    <cfRule type="containsText" dxfId="81" priority="5" operator="containsText" text="SKIPPED">
      <formula>NOT(ISERROR(SEARCH("SKIPPED",J12)))</formula>
    </cfRule>
    <cfRule type="containsText" dxfId="80" priority="6" operator="containsText" text="Not Implemented">
      <formula>NOT(ISERROR(SEARCH("Not Implemented",J12)))</formula>
    </cfRule>
  </conditionalFormatting>
  <conditionalFormatting sqref="L12:L18">
    <cfRule type="containsText" dxfId="79" priority="3" operator="containsText" text="FAIL">
      <formula>NOT(ISERROR(SEARCH("FAIL",L12)))</formula>
    </cfRule>
    <cfRule type="containsText" dxfId="78" priority="4" operator="containsText" text="PASS">
      <formula>NOT(ISERROR(SEARCH("PASS",L12)))</formula>
    </cfRule>
  </conditionalFormatting>
  <conditionalFormatting sqref="L12:L18">
    <cfRule type="containsText" dxfId="77" priority="1" operator="containsText" text="SKIPPED">
      <formula>NOT(ISERROR(SEARCH("SKIPPED",L12)))</formula>
    </cfRule>
    <cfRule type="containsText" dxfId="76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D5C1247-975D-48BB-927B-390675ED3492}">
          <x14:formula1>
            <xm:f>'Test report '!$B$10:$B$13</xm:f>
          </x14:formula1>
          <xm:sqref>J12:J18 L12:L18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D6DD-05FA-4BEC-B4A8-742C695A1F5D}">
  <dimension ref="A1:M18"/>
  <sheetViews>
    <sheetView tabSelected="1" topLeftCell="A7" zoomScale="85" zoomScaleNormal="85" workbookViewId="0">
      <selection activeCell="G16" sqref="G16"/>
    </sheetView>
  </sheetViews>
  <sheetFormatPr defaultRowHeight="14.25" x14ac:dyDescent="0.2"/>
  <cols>
    <col min="2" max="2" width="13.125" customWidth="1"/>
    <col min="3" max="3" width="17.875" customWidth="1"/>
    <col min="4" max="4" width="20.875" customWidth="1"/>
    <col min="5" max="5" width="17.25" customWidth="1"/>
    <col min="6" max="6" width="22.375" customWidth="1"/>
    <col min="7" max="7" width="23.125" customWidth="1"/>
    <col min="8" max="8" width="28.125" customWidth="1"/>
    <col min="9" max="9" width="12.125" customWidth="1"/>
    <col min="10" max="10" width="13" customWidth="1"/>
    <col min="11" max="11" width="14" customWidth="1"/>
    <col min="12" max="12" width="15.625" customWidth="1"/>
    <col min="13" max="13" width="20.5" customWidth="1"/>
  </cols>
  <sheetData>
    <row r="1" spans="1:13" ht="16.5" x14ac:dyDescent="0.25">
      <c r="A1" s="36" t="s">
        <v>17</v>
      </c>
      <c r="B1" s="37"/>
      <c r="C1" s="38" t="s">
        <v>45</v>
      </c>
      <c r="D1" s="39"/>
      <c r="E1" s="6"/>
      <c r="F1" s="6"/>
      <c r="G1" s="6"/>
      <c r="H1" s="6"/>
      <c r="I1" s="6"/>
      <c r="J1" s="6"/>
      <c r="K1" s="6"/>
      <c r="L1" s="1"/>
    </row>
    <row r="2" spans="1:13" ht="18.75" x14ac:dyDescent="0.25">
      <c r="A2" s="40" t="s">
        <v>18</v>
      </c>
      <c r="B2" s="41"/>
      <c r="C2" s="42" t="s">
        <v>56</v>
      </c>
      <c r="D2" s="43"/>
      <c r="E2" s="6"/>
      <c r="F2" s="6"/>
      <c r="G2" s="6"/>
      <c r="H2" s="6"/>
      <c r="I2" s="6"/>
      <c r="J2" s="6"/>
      <c r="K2" s="6"/>
      <c r="L2" s="1"/>
    </row>
    <row r="3" spans="1:13" ht="16.5" x14ac:dyDescent="0.25">
      <c r="A3" s="36" t="s">
        <v>19</v>
      </c>
      <c r="B3" s="37"/>
      <c r="C3" s="44"/>
      <c r="D3" s="39"/>
      <c r="E3" s="6"/>
      <c r="F3" s="6"/>
      <c r="G3" s="6"/>
      <c r="H3" s="6"/>
      <c r="I3" s="6"/>
      <c r="J3" s="6"/>
      <c r="K3" s="6"/>
      <c r="L3" s="1"/>
    </row>
    <row r="4" spans="1:13" ht="16.5" x14ac:dyDescent="0.25">
      <c r="A4" s="36" t="s">
        <v>5</v>
      </c>
      <c r="B4" s="37"/>
      <c r="C4" s="38" t="s">
        <v>53</v>
      </c>
      <c r="D4" s="39"/>
      <c r="E4" s="6"/>
      <c r="F4" s="6"/>
      <c r="H4" s="6"/>
      <c r="I4" s="6"/>
      <c r="J4" s="6"/>
      <c r="K4" s="6"/>
      <c r="L4" s="1"/>
    </row>
    <row r="5" spans="1:13" ht="16.5" x14ac:dyDescent="0.25">
      <c r="A5" s="45" t="s">
        <v>20</v>
      </c>
      <c r="B5" s="46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1"/>
    </row>
    <row r="6" spans="1:13" ht="16.5" x14ac:dyDescent="0.25">
      <c r="A6" s="46"/>
      <c r="B6" s="46"/>
      <c r="C6" s="7">
        <f>COUNTIF($J$12:$J$481, "&lt;&gt;")</f>
        <v>7</v>
      </c>
      <c r="D6" s="7">
        <f>COUNTIF($J$12:$J$480, "PASS")</f>
        <v>7</v>
      </c>
      <c r="E6" s="7">
        <f>COUNTIF($J$12:$J$483,"FAIL")</f>
        <v>0</v>
      </c>
      <c r="F6" s="7">
        <f>COUNTIF($J$12:$J$483,"NOT IMPLEMENTED")</f>
        <v>0</v>
      </c>
      <c r="G6" s="7">
        <f>COUNTIF($J$12:$J$483,"SKIPPED")</f>
        <v>0</v>
      </c>
      <c r="I6" s="6"/>
      <c r="J6" s="6"/>
      <c r="K6" s="6"/>
      <c r="L6" s="1"/>
    </row>
    <row r="7" spans="1:13" ht="16.5" x14ac:dyDescent="0.25">
      <c r="A7" s="45" t="s">
        <v>23</v>
      </c>
      <c r="B7" s="46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3" ht="16.5" x14ac:dyDescent="0.25">
      <c r="A8" s="46"/>
      <c r="B8" s="46"/>
      <c r="C8" s="7">
        <f>COUNTIF($L$12:$L$481, "&lt;&gt;")</f>
        <v>7</v>
      </c>
      <c r="D8" s="7">
        <f>COUNTIF($L$12:$L$481, "PASS")</f>
        <v>7</v>
      </c>
      <c r="E8" s="7">
        <f>COUNTIF($L$12:$L$481, "FAIL")</f>
        <v>0</v>
      </c>
      <c r="F8" s="7">
        <f>COUNTIF($L$12:$L$481,"NOT IMPLEMENTED")</f>
        <v>0</v>
      </c>
      <c r="G8" s="7">
        <f>COUNTIF($L$12:$L$481, "SKIPPED")</f>
        <v>0</v>
      </c>
      <c r="I8" s="6"/>
      <c r="J8" s="6"/>
      <c r="K8" s="6"/>
      <c r="L8" s="1"/>
    </row>
    <row r="9" spans="1:13" ht="16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">
      <c r="A10" s="34" t="s">
        <v>24</v>
      </c>
      <c r="B10" s="34" t="s">
        <v>25</v>
      </c>
      <c r="C10" s="47" t="s">
        <v>26</v>
      </c>
      <c r="D10" s="34" t="s">
        <v>27</v>
      </c>
      <c r="E10" s="34" t="s">
        <v>28</v>
      </c>
      <c r="F10" s="34" t="s">
        <v>29</v>
      </c>
      <c r="G10" s="34" t="s">
        <v>30</v>
      </c>
      <c r="H10" s="34" t="s">
        <v>31</v>
      </c>
      <c r="I10" s="34" t="s">
        <v>32</v>
      </c>
      <c r="J10" s="34" t="s">
        <v>33</v>
      </c>
      <c r="K10" s="34" t="s">
        <v>34</v>
      </c>
      <c r="L10" s="34" t="s">
        <v>35</v>
      </c>
      <c r="M10" s="34" t="s">
        <v>40</v>
      </c>
    </row>
    <row r="11" spans="1:13" x14ac:dyDescent="0.2">
      <c r="A11" s="67"/>
      <c r="B11" s="67"/>
      <c r="C11" s="67"/>
      <c r="D11" s="67"/>
      <c r="E11" s="67"/>
      <c r="F11" s="67"/>
      <c r="G11" s="67"/>
      <c r="H11" s="67"/>
      <c r="I11" s="34"/>
      <c r="J11" s="34"/>
      <c r="K11" s="34"/>
      <c r="L11" s="34"/>
      <c r="M11" s="34"/>
    </row>
    <row r="12" spans="1:13" ht="50.1" customHeight="1" x14ac:dyDescent="0.2">
      <c r="A12" s="17">
        <v>1</v>
      </c>
      <c r="B12" s="5" t="str">
        <f t="shared" ref="B12:B18" si="0">CONCATENATE($C$2, " - ", A12)</f>
        <v>Multiplied - 1</v>
      </c>
      <c r="C12" s="22" t="str">
        <f>$C$1</f>
        <v>Multiplication</v>
      </c>
      <c r="D12" s="68" t="s">
        <v>37</v>
      </c>
      <c r="E12" s="68" t="s">
        <v>60</v>
      </c>
      <c r="F12" s="68" t="s">
        <v>59</v>
      </c>
      <c r="G12" s="66"/>
      <c r="H12" s="68" t="s">
        <v>38</v>
      </c>
      <c r="I12" s="54">
        <v>45318</v>
      </c>
      <c r="J12" s="21" t="s">
        <v>7</v>
      </c>
      <c r="K12" s="18"/>
      <c r="L12" s="21" t="s">
        <v>7</v>
      </c>
      <c r="M12" s="25" t="s">
        <v>53</v>
      </c>
    </row>
    <row r="13" spans="1:13" ht="50.1" customHeight="1" x14ac:dyDescent="0.2">
      <c r="A13" s="17">
        <v>2</v>
      </c>
      <c r="B13" s="5" t="str">
        <f t="shared" si="0"/>
        <v>Multiplied - 2</v>
      </c>
      <c r="C13" s="22" t="str">
        <f t="shared" ref="C13:C18" si="1">$C$1</f>
        <v>Multiplication</v>
      </c>
      <c r="D13" s="68" t="s">
        <v>61</v>
      </c>
      <c r="E13" s="68" t="s">
        <v>60</v>
      </c>
      <c r="F13" s="68" t="s">
        <v>83</v>
      </c>
      <c r="G13" s="23" t="s">
        <v>78</v>
      </c>
      <c r="H13" s="68" t="s">
        <v>77</v>
      </c>
      <c r="I13" s="54">
        <v>45318</v>
      </c>
      <c r="J13" s="21" t="s">
        <v>7</v>
      </c>
      <c r="K13" s="18"/>
      <c r="L13" s="21" t="s">
        <v>7</v>
      </c>
      <c r="M13" s="25" t="s">
        <v>53</v>
      </c>
    </row>
    <row r="14" spans="1:13" ht="50.1" customHeight="1" x14ac:dyDescent="0.2">
      <c r="A14" s="17">
        <v>3</v>
      </c>
      <c r="B14" s="5" t="str">
        <f t="shared" si="0"/>
        <v>Multiplied - 3</v>
      </c>
      <c r="C14" s="22" t="str">
        <f t="shared" si="1"/>
        <v>Multiplication</v>
      </c>
      <c r="D14" s="68" t="s">
        <v>62</v>
      </c>
      <c r="E14" s="68" t="s">
        <v>60</v>
      </c>
      <c r="F14" s="68" t="s">
        <v>83</v>
      </c>
      <c r="G14" s="23" t="s">
        <v>102</v>
      </c>
      <c r="H14" s="68" t="s">
        <v>77</v>
      </c>
      <c r="I14" s="54">
        <v>45318</v>
      </c>
      <c r="J14" s="21" t="s">
        <v>7</v>
      </c>
      <c r="K14" s="18"/>
      <c r="L14" s="21" t="s">
        <v>7</v>
      </c>
      <c r="M14" s="25" t="s">
        <v>53</v>
      </c>
    </row>
    <row r="15" spans="1:13" ht="50.1" customHeight="1" x14ac:dyDescent="0.2">
      <c r="A15" s="17">
        <v>4</v>
      </c>
      <c r="B15" s="5" t="str">
        <f t="shared" si="0"/>
        <v>Multiplied - 4</v>
      </c>
      <c r="C15" s="22" t="str">
        <f t="shared" si="1"/>
        <v>Multiplication</v>
      </c>
      <c r="D15" s="68" t="s">
        <v>63</v>
      </c>
      <c r="E15" s="68" t="s">
        <v>60</v>
      </c>
      <c r="F15" s="68" t="s">
        <v>83</v>
      </c>
      <c r="G15" s="23" t="s">
        <v>79</v>
      </c>
      <c r="H15" s="68" t="s">
        <v>82</v>
      </c>
      <c r="I15" s="54">
        <v>45318</v>
      </c>
      <c r="J15" s="21" t="s">
        <v>7</v>
      </c>
      <c r="K15" s="18"/>
      <c r="L15" s="21" t="s">
        <v>7</v>
      </c>
      <c r="M15" s="25" t="s">
        <v>53</v>
      </c>
    </row>
    <row r="16" spans="1:13" ht="50.1" customHeight="1" x14ac:dyDescent="0.2">
      <c r="A16" s="17">
        <v>5</v>
      </c>
      <c r="B16" s="5" t="str">
        <f t="shared" si="0"/>
        <v>Multiplied - 5</v>
      </c>
      <c r="C16" s="22" t="str">
        <f t="shared" si="1"/>
        <v>Multiplication</v>
      </c>
      <c r="D16" s="68" t="s">
        <v>39</v>
      </c>
      <c r="E16" s="68" t="s">
        <v>60</v>
      </c>
      <c r="F16" s="68" t="s">
        <v>84</v>
      </c>
      <c r="G16" s="23" t="s">
        <v>80</v>
      </c>
      <c r="H16" s="68" t="s">
        <v>82</v>
      </c>
      <c r="I16" s="54">
        <v>45318</v>
      </c>
      <c r="J16" s="21" t="s">
        <v>7</v>
      </c>
      <c r="K16" s="18"/>
      <c r="L16" s="4" t="s">
        <v>7</v>
      </c>
      <c r="M16" s="25" t="s">
        <v>53</v>
      </c>
    </row>
    <row r="17" spans="1:13" ht="50.1" customHeight="1" x14ac:dyDescent="0.2">
      <c r="A17" s="17">
        <v>6</v>
      </c>
      <c r="B17" s="5" t="str">
        <f t="shared" si="0"/>
        <v>Multiplied - 6</v>
      </c>
      <c r="C17" s="22" t="str">
        <f t="shared" si="1"/>
        <v>Multiplication</v>
      </c>
      <c r="D17" s="68" t="s">
        <v>39</v>
      </c>
      <c r="E17" s="68" t="s">
        <v>60</v>
      </c>
      <c r="F17" s="68" t="s">
        <v>85</v>
      </c>
      <c r="G17" s="23" t="s">
        <v>81</v>
      </c>
      <c r="H17" s="68" t="s">
        <v>82</v>
      </c>
      <c r="I17" s="54">
        <v>45318</v>
      </c>
      <c r="J17" s="21" t="s">
        <v>7</v>
      </c>
      <c r="K17" s="18"/>
      <c r="L17" s="21" t="s">
        <v>7</v>
      </c>
      <c r="M17" s="25" t="s">
        <v>53</v>
      </c>
    </row>
    <row r="18" spans="1:13" ht="50.1" customHeight="1" x14ac:dyDescent="0.2">
      <c r="A18" s="17">
        <v>7</v>
      </c>
      <c r="B18" s="5" t="str">
        <f t="shared" si="0"/>
        <v>Multiplied - 7</v>
      </c>
      <c r="C18" s="22" t="str">
        <f t="shared" si="1"/>
        <v>Multiplication</v>
      </c>
      <c r="D18" s="68" t="s">
        <v>39</v>
      </c>
      <c r="E18" s="68" t="s">
        <v>60</v>
      </c>
      <c r="F18" s="68" t="s">
        <v>86</v>
      </c>
      <c r="G18" s="69"/>
      <c r="H18" s="68" t="s">
        <v>82</v>
      </c>
      <c r="I18" s="54">
        <v>45318</v>
      </c>
      <c r="J18" s="21" t="s">
        <v>7</v>
      </c>
      <c r="K18" s="70"/>
      <c r="L18" s="21" t="s">
        <v>7</v>
      </c>
      <c r="M18" s="25" t="s">
        <v>53</v>
      </c>
    </row>
  </sheetData>
  <mergeCells count="23"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8 L12:L18">
    <cfRule type="containsText" dxfId="75" priority="75" operator="containsText" text="FAIL">
      <formula>NOT(ISERROR(SEARCH("FAIL",J12)))</formula>
    </cfRule>
    <cfRule type="containsText" dxfId="74" priority="76" operator="containsText" text="PASS">
      <formula>NOT(ISERROR(SEARCH("PASS",J12)))</formula>
    </cfRule>
  </conditionalFormatting>
  <conditionalFormatting sqref="J12:J18 L12:L18">
    <cfRule type="containsText" dxfId="73" priority="73" operator="containsText" text="SKIPPED">
      <formula>NOT(ISERROR(SEARCH("SKIPPED",J12)))</formula>
    </cfRule>
    <cfRule type="containsText" dxfId="72" priority="74" operator="containsText" text="Not Implemented">
      <formula>NOT(ISERROR(SEARCH("Not Implemented",J12)))</formula>
    </cfRule>
  </conditionalFormatting>
  <conditionalFormatting sqref="L13">
    <cfRule type="containsText" dxfId="71" priority="71" operator="containsText" text="FAIL">
      <formula>NOT(ISERROR(SEARCH("FAIL",L13)))</formula>
    </cfRule>
    <cfRule type="containsText" dxfId="70" priority="72" operator="containsText" text="PASS">
      <formula>NOT(ISERROR(SEARCH("PASS",L13)))</formula>
    </cfRule>
  </conditionalFormatting>
  <conditionalFormatting sqref="L13">
    <cfRule type="containsText" dxfId="69" priority="69" operator="containsText" text="SKIPPED">
      <formula>NOT(ISERROR(SEARCH("SKIPPED",L13)))</formula>
    </cfRule>
    <cfRule type="containsText" dxfId="68" priority="70" operator="containsText" text="Not Implemented">
      <formula>NOT(ISERROR(SEARCH("Not Implemented",L13)))</formula>
    </cfRule>
  </conditionalFormatting>
  <conditionalFormatting sqref="L14">
    <cfRule type="containsText" dxfId="67" priority="67" operator="containsText" text="FAIL">
      <formula>NOT(ISERROR(SEARCH("FAIL",L14)))</formula>
    </cfRule>
    <cfRule type="containsText" dxfId="66" priority="68" operator="containsText" text="PASS">
      <formula>NOT(ISERROR(SEARCH("PASS",L14)))</formula>
    </cfRule>
  </conditionalFormatting>
  <conditionalFormatting sqref="L14">
    <cfRule type="containsText" dxfId="65" priority="65" operator="containsText" text="SKIPPED">
      <formula>NOT(ISERROR(SEARCH("SKIPPED",L14)))</formula>
    </cfRule>
    <cfRule type="containsText" dxfId="64" priority="66" operator="containsText" text="Not Implemented">
      <formula>NOT(ISERROR(SEARCH("Not Implemented",L14)))</formula>
    </cfRule>
  </conditionalFormatting>
  <conditionalFormatting sqref="L15">
    <cfRule type="containsText" dxfId="63" priority="63" operator="containsText" text="FAIL">
      <formula>NOT(ISERROR(SEARCH("FAIL",L15)))</formula>
    </cfRule>
    <cfRule type="containsText" dxfId="62" priority="64" operator="containsText" text="PASS">
      <formula>NOT(ISERROR(SEARCH("PASS",L15)))</formula>
    </cfRule>
  </conditionalFormatting>
  <conditionalFormatting sqref="L15">
    <cfRule type="containsText" dxfId="61" priority="61" operator="containsText" text="SKIPPED">
      <formula>NOT(ISERROR(SEARCH("SKIPPED",L15)))</formula>
    </cfRule>
    <cfRule type="containsText" dxfId="60" priority="62" operator="containsText" text="Not Implemented">
      <formula>NOT(ISERROR(SEARCH("Not Implemented",L15)))</formula>
    </cfRule>
  </conditionalFormatting>
  <conditionalFormatting sqref="L16">
    <cfRule type="containsText" dxfId="59" priority="59" operator="containsText" text="FAIL">
      <formula>NOT(ISERROR(SEARCH("FAIL",L16)))</formula>
    </cfRule>
    <cfRule type="containsText" dxfId="58" priority="60" operator="containsText" text="PASS">
      <formula>NOT(ISERROR(SEARCH("PASS",L16)))</formula>
    </cfRule>
  </conditionalFormatting>
  <conditionalFormatting sqref="L16">
    <cfRule type="containsText" dxfId="57" priority="57" operator="containsText" text="SKIPPED">
      <formula>NOT(ISERROR(SEARCH("SKIPPED",L16)))</formula>
    </cfRule>
    <cfRule type="containsText" dxfId="56" priority="58" operator="containsText" text="Not Implemented">
      <formula>NOT(ISERROR(SEARCH("Not Implemented",L16)))</formula>
    </cfRule>
  </conditionalFormatting>
  <conditionalFormatting sqref="L17:L18">
    <cfRule type="containsText" dxfId="55" priority="55" operator="containsText" text="FAIL">
      <formula>NOT(ISERROR(SEARCH("FAIL",L17)))</formula>
    </cfRule>
    <cfRule type="containsText" dxfId="54" priority="56" operator="containsText" text="PASS">
      <formula>NOT(ISERROR(SEARCH("PASS",L17)))</formula>
    </cfRule>
  </conditionalFormatting>
  <conditionalFormatting sqref="L17:L18">
    <cfRule type="containsText" dxfId="53" priority="53" operator="containsText" text="SKIPPED">
      <formula>NOT(ISERROR(SEARCH("SKIPPED",L17)))</formula>
    </cfRule>
    <cfRule type="containsText" dxfId="52" priority="54" operator="containsText" text="Not Implemented">
      <formula>NOT(ISERROR(SEARCH("Not Implemented",L17)))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1B90CCC1-3C55-41D0-BCE7-C1E95DB2FCDF}">
          <x14:formula1>
            <xm:f>'Test report '!$B$10:$B$13</xm:f>
          </x14:formula1>
          <xm:sqref>L12:L18 J12:J18</xm:sqref>
        </x14:dataValidation>
        <x14:dataValidation type="list" allowBlank="1" showInputMessage="1" showErrorMessage="1" xr:uid="{6F661E81-F2AB-4081-A89A-A029B79999D9}">
          <x14:formula1>
            <xm:f>'Test report '!$B$8:$B$8</xm:f>
          </x14:formula1>
          <xm:sqref>C3:D4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F148-F79B-4C14-B8CB-97C498E1F903}">
  <dimension ref="A1:M19"/>
  <sheetViews>
    <sheetView topLeftCell="A9" zoomScale="85" zoomScaleNormal="85" workbookViewId="0">
      <selection activeCell="H22" sqref="H22"/>
    </sheetView>
  </sheetViews>
  <sheetFormatPr defaultRowHeight="14.25" x14ac:dyDescent="0.2"/>
  <cols>
    <col min="1" max="1" width="9" customWidth="1"/>
    <col min="2" max="2" width="13.125" customWidth="1"/>
    <col min="3" max="3" width="17.875" customWidth="1"/>
    <col min="4" max="4" width="20.625" customWidth="1"/>
    <col min="5" max="5" width="17.25" customWidth="1"/>
    <col min="6" max="6" width="22.75" customWidth="1"/>
    <col min="7" max="7" width="22.625" customWidth="1"/>
    <col min="8" max="8" width="21.75" customWidth="1"/>
    <col min="9" max="9" width="12.125" customWidth="1"/>
    <col min="10" max="10" width="13" customWidth="1"/>
    <col min="11" max="11" width="14.125" customWidth="1"/>
    <col min="12" max="12" width="15.625" customWidth="1"/>
    <col min="13" max="13" width="20.375" customWidth="1"/>
  </cols>
  <sheetData>
    <row r="1" spans="1:13" ht="16.5" x14ac:dyDescent="0.25">
      <c r="A1" s="36" t="s">
        <v>17</v>
      </c>
      <c r="B1" s="37"/>
      <c r="C1" s="38" t="s">
        <v>46</v>
      </c>
      <c r="D1" s="39"/>
      <c r="E1" s="6"/>
      <c r="F1" s="6"/>
      <c r="G1" s="6"/>
      <c r="H1" s="6"/>
      <c r="I1" s="6"/>
      <c r="J1" s="6"/>
      <c r="K1" s="6"/>
      <c r="L1" s="1"/>
    </row>
    <row r="2" spans="1:13" ht="18.75" x14ac:dyDescent="0.25">
      <c r="A2" s="40" t="s">
        <v>18</v>
      </c>
      <c r="B2" s="41"/>
      <c r="C2" s="42" t="s">
        <v>57</v>
      </c>
      <c r="D2" s="43"/>
      <c r="E2" s="6"/>
      <c r="F2" s="6"/>
      <c r="G2" s="6"/>
      <c r="H2" s="6"/>
      <c r="I2" s="6"/>
      <c r="J2" s="6"/>
      <c r="K2" s="6"/>
      <c r="L2" s="1"/>
    </row>
    <row r="3" spans="1:13" ht="16.5" x14ac:dyDescent="0.25">
      <c r="A3" s="36" t="s">
        <v>19</v>
      </c>
      <c r="B3" s="37"/>
      <c r="C3" s="44"/>
      <c r="D3" s="39"/>
      <c r="E3" s="6"/>
      <c r="F3" s="6"/>
      <c r="G3" s="6"/>
      <c r="H3" s="6"/>
      <c r="I3" s="6"/>
      <c r="J3" s="6"/>
      <c r="K3" s="6"/>
      <c r="L3" s="1"/>
    </row>
    <row r="4" spans="1:13" ht="16.5" x14ac:dyDescent="0.25">
      <c r="A4" s="36" t="s">
        <v>5</v>
      </c>
      <c r="B4" s="37"/>
      <c r="C4" s="38" t="s">
        <v>53</v>
      </c>
      <c r="D4" s="39"/>
      <c r="E4" s="6"/>
      <c r="F4" s="6"/>
      <c r="H4" s="6"/>
      <c r="I4" s="6"/>
      <c r="J4" s="6"/>
      <c r="K4" s="6"/>
      <c r="L4" s="1"/>
    </row>
    <row r="5" spans="1:13" ht="16.5" x14ac:dyDescent="0.25">
      <c r="A5" s="45" t="s">
        <v>20</v>
      </c>
      <c r="B5" s="46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H5" s="6"/>
      <c r="I5" s="6"/>
      <c r="J5" s="6"/>
      <c r="K5" s="6"/>
      <c r="L5" s="1"/>
    </row>
    <row r="6" spans="1:13" ht="16.5" x14ac:dyDescent="0.25">
      <c r="A6" s="46"/>
      <c r="B6" s="46"/>
      <c r="C6" s="7">
        <f>COUNTIF($J$12:$J$480, "&lt;&gt;")</f>
        <v>8</v>
      </c>
      <c r="D6" s="7">
        <f>COUNTIF($J$12:$J$479, "PASS")</f>
        <v>8</v>
      </c>
      <c r="E6" s="7">
        <f>COUNTIF($J$12:$J$482,"FAIL")</f>
        <v>0</v>
      </c>
      <c r="F6" s="7">
        <f>COUNTIF($J$12:$J$482,"NOT IMPLEMENTED")</f>
        <v>0</v>
      </c>
      <c r="G6" s="7">
        <f>COUNTIF($J$12:$J$482,"SKIPPED")</f>
        <v>0</v>
      </c>
      <c r="I6" s="6"/>
      <c r="J6" s="6"/>
      <c r="K6" s="6"/>
      <c r="L6" s="1"/>
    </row>
    <row r="7" spans="1:13" ht="16.5" x14ac:dyDescent="0.25">
      <c r="A7" s="45" t="s">
        <v>23</v>
      </c>
      <c r="B7" s="46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3" ht="16.5" x14ac:dyDescent="0.25">
      <c r="A8" s="46"/>
      <c r="B8" s="46"/>
      <c r="C8" s="7">
        <f>COUNTIF($L$12:$L$480, "&lt;&gt;")</f>
        <v>8</v>
      </c>
      <c r="D8" s="7">
        <f>COUNTIF($L$12:$L$480, "PASS")</f>
        <v>8</v>
      </c>
      <c r="E8" s="7">
        <f>COUNTIF($L$12:$L$480, "FAIL")</f>
        <v>0</v>
      </c>
      <c r="F8" s="7">
        <f>COUNTIF($L$12:$L$480,"NOT IMPLEMENTED")</f>
        <v>0</v>
      </c>
      <c r="G8" s="7">
        <f>COUNTIF($L$12:$L$480, "SKIPPED")</f>
        <v>0</v>
      </c>
      <c r="I8" s="6"/>
      <c r="J8" s="6"/>
      <c r="K8" s="6"/>
      <c r="L8" s="1"/>
    </row>
    <row r="9" spans="1:13" ht="16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">
      <c r="A10" s="34" t="s">
        <v>24</v>
      </c>
      <c r="B10" s="34" t="s">
        <v>25</v>
      </c>
      <c r="C10" s="47" t="s">
        <v>26</v>
      </c>
      <c r="D10" s="34" t="s">
        <v>27</v>
      </c>
      <c r="E10" s="34" t="s">
        <v>28</v>
      </c>
      <c r="F10" s="34" t="s">
        <v>29</v>
      </c>
      <c r="G10" s="34" t="s">
        <v>30</v>
      </c>
      <c r="H10" s="34" t="s">
        <v>31</v>
      </c>
      <c r="I10" s="34" t="s">
        <v>32</v>
      </c>
      <c r="J10" s="34" t="s">
        <v>33</v>
      </c>
      <c r="K10" s="34" t="s">
        <v>34</v>
      </c>
      <c r="L10" s="34" t="s">
        <v>35</v>
      </c>
      <c r="M10" s="34" t="s">
        <v>40</v>
      </c>
    </row>
    <row r="11" spans="1:13" x14ac:dyDescent="0.2">
      <c r="A11" s="67"/>
      <c r="B11" s="67"/>
      <c r="C11" s="67"/>
      <c r="D11" s="67"/>
      <c r="E11" s="67"/>
      <c r="F11" s="67"/>
      <c r="G11" s="67"/>
      <c r="H11" s="67"/>
      <c r="I11" s="34"/>
      <c r="J11" s="34"/>
      <c r="K11" s="34"/>
      <c r="L11" s="34"/>
      <c r="M11" s="34"/>
    </row>
    <row r="12" spans="1:13" ht="50.1" customHeight="1" x14ac:dyDescent="0.2">
      <c r="A12" s="17">
        <v>1</v>
      </c>
      <c r="B12" s="5" t="str">
        <f t="shared" ref="B12:B14" si="0">CONCATENATE($C$2, " - ", A12)</f>
        <v>Div  - 1</v>
      </c>
      <c r="C12" s="22" t="str">
        <f>$C$1</f>
        <v>Division</v>
      </c>
      <c r="D12" s="68" t="s">
        <v>37</v>
      </c>
      <c r="E12" s="68" t="s">
        <v>60</v>
      </c>
      <c r="F12" s="68" t="s">
        <v>59</v>
      </c>
      <c r="G12" s="66"/>
      <c r="H12" s="68" t="s">
        <v>38</v>
      </c>
      <c r="I12" s="54">
        <v>45318</v>
      </c>
      <c r="J12" s="21" t="s">
        <v>7</v>
      </c>
      <c r="K12" s="18"/>
      <c r="L12" s="4" t="s">
        <v>7</v>
      </c>
      <c r="M12" s="25" t="s">
        <v>53</v>
      </c>
    </row>
    <row r="13" spans="1:13" ht="50.1" customHeight="1" x14ac:dyDescent="0.2">
      <c r="A13" s="17">
        <v>2</v>
      </c>
      <c r="B13" s="5" t="str">
        <f t="shared" si="0"/>
        <v>Div  - 2</v>
      </c>
      <c r="C13" s="22" t="str">
        <f t="shared" ref="C13:C19" si="1">$C$1</f>
        <v>Division</v>
      </c>
      <c r="D13" s="68" t="s">
        <v>61</v>
      </c>
      <c r="E13" s="68" t="s">
        <v>60</v>
      </c>
      <c r="F13" s="68" t="s">
        <v>87</v>
      </c>
      <c r="G13" s="23" t="s">
        <v>97</v>
      </c>
      <c r="H13" s="68" t="s">
        <v>77</v>
      </c>
      <c r="I13" s="54">
        <v>45318</v>
      </c>
      <c r="J13" s="21" t="s">
        <v>7</v>
      </c>
      <c r="K13" s="18"/>
      <c r="L13" s="4" t="s">
        <v>7</v>
      </c>
      <c r="M13" s="25" t="s">
        <v>53</v>
      </c>
    </row>
    <row r="14" spans="1:13" ht="50.1" customHeight="1" x14ac:dyDescent="0.2">
      <c r="A14" s="17">
        <v>3</v>
      </c>
      <c r="B14" s="5" t="str">
        <f t="shared" si="0"/>
        <v>Div  - 3</v>
      </c>
      <c r="C14" s="22" t="str">
        <f t="shared" si="1"/>
        <v>Division</v>
      </c>
      <c r="D14" s="68" t="s">
        <v>62</v>
      </c>
      <c r="E14" s="68" t="s">
        <v>60</v>
      </c>
      <c r="F14" s="68" t="s">
        <v>87</v>
      </c>
      <c r="G14" s="23" t="s">
        <v>96</v>
      </c>
      <c r="H14" s="68" t="s">
        <v>77</v>
      </c>
      <c r="I14" s="54">
        <v>45318</v>
      </c>
      <c r="J14" s="21" t="s">
        <v>7</v>
      </c>
      <c r="K14" s="18"/>
      <c r="L14" s="4" t="s">
        <v>7</v>
      </c>
      <c r="M14" s="25" t="s">
        <v>53</v>
      </c>
    </row>
    <row r="15" spans="1:13" ht="50.1" customHeight="1" x14ac:dyDescent="0.2">
      <c r="A15" s="17">
        <v>4</v>
      </c>
      <c r="B15" s="5" t="str">
        <f t="shared" ref="B15:B16" si="2">CONCATENATE($C$2, " - ", A15)</f>
        <v>Div  - 4</v>
      </c>
      <c r="C15" s="22" t="str">
        <f t="shared" si="1"/>
        <v>Division</v>
      </c>
      <c r="D15" s="68" t="s">
        <v>63</v>
      </c>
      <c r="E15" s="68" t="s">
        <v>60</v>
      </c>
      <c r="F15" s="68" t="s">
        <v>87</v>
      </c>
      <c r="G15" s="23" t="s">
        <v>79</v>
      </c>
      <c r="H15" s="68" t="s">
        <v>82</v>
      </c>
      <c r="I15" s="54">
        <v>45318</v>
      </c>
      <c r="J15" s="21" t="s">
        <v>7</v>
      </c>
      <c r="K15" s="18"/>
      <c r="L15" s="4" t="s">
        <v>7</v>
      </c>
      <c r="M15" s="25" t="s">
        <v>53</v>
      </c>
    </row>
    <row r="16" spans="1:13" ht="50.1" customHeight="1" x14ac:dyDescent="0.2">
      <c r="A16" s="17">
        <v>5</v>
      </c>
      <c r="B16" s="5" t="str">
        <f t="shared" si="2"/>
        <v>Div  - 5</v>
      </c>
      <c r="C16" s="22" t="str">
        <f t="shared" si="1"/>
        <v>Division</v>
      </c>
      <c r="D16" s="68" t="s">
        <v>93</v>
      </c>
      <c r="E16" s="68" t="s">
        <v>60</v>
      </c>
      <c r="F16" s="68" t="s">
        <v>87</v>
      </c>
      <c r="G16" s="23" t="s">
        <v>91</v>
      </c>
      <c r="H16" s="68" t="s">
        <v>92</v>
      </c>
      <c r="I16" s="54">
        <v>45318</v>
      </c>
      <c r="J16" s="21" t="s">
        <v>7</v>
      </c>
      <c r="K16" s="18"/>
      <c r="L16" s="4" t="s">
        <v>7</v>
      </c>
      <c r="M16" s="25" t="s">
        <v>53</v>
      </c>
    </row>
    <row r="17" spans="1:13" ht="50.1" customHeight="1" x14ac:dyDescent="0.2">
      <c r="A17" s="17">
        <v>6</v>
      </c>
      <c r="B17" s="5" t="str">
        <f t="shared" ref="B17" si="3">CONCATENATE($C$2, " - ", A17)</f>
        <v>Div  - 6</v>
      </c>
      <c r="C17" s="22" t="str">
        <f t="shared" si="1"/>
        <v>Division</v>
      </c>
      <c r="D17" s="68" t="s">
        <v>39</v>
      </c>
      <c r="E17" s="68" t="s">
        <v>60</v>
      </c>
      <c r="F17" s="68" t="s">
        <v>89</v>
      </c>
      <c r="G17" s="23" t="s">
        <v>80</v>
      </c>
      <c r="H17" s="68" t="s">
        <v>82</v>
      </c>
      <c r="I17" s="54">
        <v>45318</v>
      </c>
      <c r="J17" s="21" t="s">
        <v>7</v>
      </c>
      <c r="K17" s="18"/>
      <c r="L17" s="4" t="s">
        <v>7</v>
      </c>
      <c r="M17" s="25" t="s">
        <v>53</v>
      </c>
    </row>
    <row r="18" spans="1:13" ht="50.1" customHeight="1" x14ac:dyDescent="0.2">
      <c r="A18" s="17">
        <v>7</v>
      </c>
      <c r="B18" s="5" t="str">
        <f t="shared" ref="B18:B19" si="4">CONCATENATE($C$2, " - ", A18)</f>
        <v>Div  - 7</v>
      </c>
      <c r="C18" s="22" t="str">
        <f t="shared" si="1"/>
        <v>Division</v>
      </c>
      <c r="D18" s="68" t="s">
        <v>39</v>
      </c>
      <c r="E18" s="68" t="s">
        <v>60</v>
      </c>
      <c r="F18" s="68" t="s">
        <v>88</v>
      </c>
      <c r="G18" s="23" t="s">
        <v>81</v>
      </c>
      <c r="H18" s="68" t="s">
        <v>82</v>
      </c>
      <c r="I18" s="54">
        <v>45318</v>
      </c>
      <c r="J18" s="21" t="s">
        <v>7</v>
      </c>
      <c r="K18" s="18"/>
      <c r="L18" s="4" t="s">
        <v>7</v>
      </c>
      <c r="M18" s="25" t="s">
        <v>53</v>
      </c>
    </row>
    <row r="19" spans="1:13" ht="50.1" customHeight="1" x14ac:dyDescent="0.2">
      <c r="A19" s="17">
        <v>8</v>
      </c>
      <c r="B19" s="5" t="str">
        <f t="shared" si="4"/>
        <v>Div  - 8</v>
      </c>
      <c r="C19" s="22" t="str">
        <f t="shared" si="1"/>
        <v>Division</v>
      </c>
      <c r="D19" s="68" t="s">
        <v>39</v>
      </c>
      <c r="E19" s="68" t="s">
        <v>60</v>
      </c>
      <c r="F19" s="68" t="s">
        <v>90</v>
      </c>
      <c r="G19" s="69"/>
      <c r="H19" s="68" t="s">
        <v>82</v>
      </c>
      <c r="I19" s="54">
        <v>45318</v>
      </c>
      <c r="J19" s="21" t="s">
        <v>7</v>
      </c>
      <c r="K19" s="70"/>
      <c r="L19" s="4" t="s">
        <v>7</v>
      </c>
      <c r="M19" s="25" t="s">
        <v>53</v>
      </c>
    </row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phoneticPr fontId="17" type="noConversion"/>
  <conditionalFormatting sqref="J12:J19 L12:L19">
    <cfRule type="containsText" dxfId="51" priority="11" operator="containsText" text="FAIL">
      <formula>NOT(ISERROR(SEARCH("FAIL",J12)))</formula>
    </cfRule>
    <cfRule type="containsText" dxfId="50" priority="12" operator="containsText" text="PASS">
      <formula>NOT(ISERROR(SEARCH("PASS",J12)))</formula>
    </cfRule>
  </conditionalFormatting>
  <conditionalFormatting sqref="J12:J19 L12:L19">
    <cfRule type="containsText" dxfId="49" priority="9" operator="containsText" text="SKIPPED">
      <formula>NOT(ISERROR(SEARCH("SKIPPED",J12)))</formula>
    </cfRule>
    <cfRule type="containsText" dxfId="48" priority="10" operator="containsText" text="Not Implemented">
      <formula>NOT(ISERROR(SEARCH("Not Implemented",J12)))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F448FFA4-71E5-4A39-A368-3062E275E862}">
          <x14:formula1>
            <xm:f>'Test report '!$B$10:$B$13</xm:f>
          </x14:formula1>
          <xm:sqref>J12:J19 L12:L19</xm:sqref>
        </x14:dataValidation>
        <x14:dataValidation type="list" allowBlank="1" showInputMessage="1" showErrorMessage="1" xr:uid="{5270D0A7-05EB-4FC0-BFD4-34BE6B02A937}">
          <x14:formula1>
            <xm:f>'Test report '!$B$8:$B$8</xm:f>
          </x14:formula1>
          <xm:sqref>C3:D4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912F-8471-43B4-BF68-21D52B90CADC}">
  <dimension ref="A1:M43"/>
  <sheetViews>
    <sheetView topLeftCell="A8" zoomScale="85" zoomScaleNormal="85" workbookViewId="0">
      <selection activeCell="G18" sqref="G18"/>
    </sheetView>
  </sheetViews>
  <sheetFormatPr defaultRowHeight="14.25" x14ac:dyDescent="0.2"/>
  <cols>
    <col min="2" max="2" width="13.125" customWidth="1"/>
    <col min="3" max="3" width="18.75" customWidth="1"/>
    <col min="4" max="4" width="20.75" customWidth="1"/>
    <col min="5" max="5" width="17.25" customWidth="1"/>
    <col min="6" max="6" width="26" customWidth="1"/>
    <col min="7" max="7" width="17.875" customWidth="1"/>
    <col min="8" max="8" width="25.25" customWidth="1"/>
    <col min="9" max="9" width="12.125" customWidth="1"/>
    <col min="10" max="10" width="14.375" customWidth="1"/>
    <col min="11" max="11" width="15.5" customWidth="1"/>
    <col min="12" max="12" width="15.625" customWidth="1"/>
    <col min="13" max="13" width="18.75" customWidth="1"/>
  </cols>
  <sheetData>
    <row r="1" spans="1:13" ht="16.5" x14ac:dyDescent="0.25">
      <c r="A1" s="36" t="s">
        <v>17</v>
      </c>
      <c r="B1" s="37"/>
      <c r="C1" s="38" t="s">
        <v>47</v>
      </c>
      <c r="D1" s="39"/>
      <c r="E1" s="6"/>
      <c r="F1" s="6"/>
      <c r="G1" s="6"/>
      <c r="H1" s="6"/>
      <c r="I1" s="6"/>
      <c r="J1" s="6"/>
      <c r="K1" s="6"/>
      <c r="L1" s="1"/>
    </row>
    <row r="2" spans="1:13" ht="18.75" x14ac:dyDescent="0.25">
      <c r="A2" s="40" t="s">
        <v>18</v>
      </c>
      <c r="B2" s="41"/>
      <c r="C2" s="42" t="s">
        <v>58</v>
      </c>
      <c r="D2" s="43"/>
      <c r="E2" s="6"/>
      <c r="F2" s="6"/>
      <c r="G2" s="6"/>
      <c r="H2" s="6"/>
      <c r="I2" s="6"/>
      <c r="J2" s="6"/>
      <c r="K2" s="6"/>
      <c r="L2" s="1"/>
    </row>
    <row r="3" spans="1:13" ht="16.5" x14ac:dyDescent="0.25">
      <c r="A3" s="36" t="s">
        <v>19</v>
      </c>
      <c r="B3" s="37"/>
      <c r="C3" s="44"/>
      <c r="D3" s="39"/>
      <c r="E3" s="6"/>
      <c r="F3" s="6"/>
      <c r="G3" s="6"/>
      <c r="H3" s="6"/>
      <c r="I3" s="6"/>
      <c r="J3" s="6"/>
      <c r="K3" s="6"/>
      <c r="L3" s="1"/>
    </row>
    <row r="4" spans="1:13" ht="16.5" x14ac:dyDescent="0.25">
      <c r="A4" s="36" t="s">
        <v>5</v>
      </c>
      <c r="B4" s="37"/>
      <c r="C4" s="38" t="s">
        <v>53</v>
      </c>
      <c r="D4" s="39"/>
      <c r="E4" s="6"/>
      <c r="F4" s="6"/>
      <c r="H4" s="6"/>
      <c r="I4" s="6"/>
      <c r="J4" s="6"/>
      <c r="K4" s="6"/>
      <c r="L4" s="1"/>
    </row>
    <row r="5" spans="1:13" ht="16.5" x14ac:dyDescent="0.25">
      <c r="A5" s="45" t="s">
        <v>20</v>
      </c>
      <c r="B5" s="46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6"/>
      <c r="J5" s="6"/>
      <c r="K5" s="6"/>
      <c r="L5" s="1"/>
    </row>
    <row r="6" spans="1:13" ht="16.5" x14ac:dyDescent="0.25">
      <c r="A6" s="46"/>
      <c r="B6" s="46"/>
      <c r="C6" s="7">
        <f>COUNTIF($J$12:$J$486, "&lt;&gt;")</f>
        <v>8</v>
      </c>
      <c r="D6" s="7">
        <f>COUNTIF($J$12:$J$485, "PASS")</f>
        <v>8</v>
      </c>
      <c r="E6" s="7">
        <f>COUNTIF($J$12:$J$488,"FAIL")</f>
        <v>0</v>
      </c>
      <c r="F6" s="7">
        <f>COUNTIF($J$12:$J$488,"NOT IMPLEMENTED")</f>
        <v>0</v>
      </c>
      <c r="G6" s="7">
        <f>COUNTIF($J$12:$J$488,"SKIPPED")</f>
        <v>0</v>
      </c>
      <c r="I6" s="6"/>
      <c r="J6" s="6"/>
      <c r="K6" s="6"/>
      <c r="L6" s="1"/>
    </row>
    <row r="7" spans="1:13" ht="16.5" x14ac:dyDescent="0.25">
      <c r="A7" s="45" t="s">
        <v>23</v>
      </c>
      <c r="B7" s="46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6"/>
      <c r="J7" s="6"/>
      <c r="K7" s="6"/>
      <c r="L7" s="1"/>
    </row>
    <row r="8" spans="1:13" ht="16.5" x14ac:dyDescent="0.25">
      <c r="A8" s="46"/>
      <c r="B8" s="46"/>
      <c r="C8" s="7">
        <f>COUNTIF($L$12:$L$486, "&lt;&gt;")</f>
        <v>8</v>
      </c>
      <c r="D8" s="7">
        <f>COUNTIF($L$12:$L$486, "PASS")</f>
        <v>8</v>
      </c>
      <c r="E8" s="7">
        <f>COUNTIF($L$12:$L$486, "FAIL")</f>
        <v>0</v>
      </c>
      <c r="F8" s="7">
        <f>COUNTIF($L$12:$L$486,"NOT IMPLEMENTED")</f>
        <v>0</v>
      </c>
      <c r="G8" s="7">
        <f>COUNTIF($L$12:$L$486, "SKIPPED")</f>
        <v>0</v>
      </c>
      <c r="I8" s="6"/>
      <c r="J8" s="6"/>
      <c r="K8" s="6"/>
      <c r="L8" s="1"/>
    </row>
    <row r="9" spans="1:13" ht="16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">
      <c r="A10" s="34" t="s">
        <v>24</v>
      </c>
      <c r="B10" s="34" t="s">
        <v>25</v>
      </c>
      <c r="C10" s="47" t="s">
        <v>26</v>
      </c>
      <c r="D10" s="34" t="s">
        <v>27</v>
      </c>
      <c r="E10" s="34" t="s">
        <v>28</v>
      </c>
      <c r="F10" s="34" t="s">
        <v>29</v>
      </c>
      <c r="G10" s="34" t="s">
        <v>30</v>
      </c>
      <c r="H10" s="34" t="s">
        <v>31</v>
      </c>
      <c r="I10" s="34" t="s">
        <v>32</v>
      </c>
      <c r="J10" s="34" t="s">
        <v>33</v>
      </c>
      <c r="K10" s="34" t="s">
        <v>34</v>
      </c>
      <c r="L10" s="34" t="s">
        <v>35</v>
      </c>
      <c r="M10" s="34" t="s">
        <v>40</v>
      </c>
    </row>
    <row r="11" spans="1:13" x14ac:dyDescent="0.2">
      <c r="A11" s="67"/>
      <c r="B11" s="67"/>
      <c r="C11" s="67"/>
      <c r="D11" s="67"/>
      <c r="E11" s="67"/>
      <c r="F11" s="67"/>
      <c r="G11" s="67"/>
      <c r="H11" s="67"/>
      <c r="I11" s="34"/>
      <c r="J11" s="34"/>
      <c r="K11" s="34"/>
      <c r="L11" s="34"/>
      <c r="M11" s="34"/>
    </row>
    <row r="12" spans="1:13" ht="50.1" customHeight="1" x14ac:dyDescent="0.2">
      <c r="A12" s="17">
        <v>1</v>
      </c>
      <c r="B12" s="5" t="str">
        <f t="shared" ref="B12:B30" si="0">CONCATENATE($C$2, " - ", A12)</f>
        <v>Mod  - 1</v>
      </c>
      <c r="C12" s="22" t="str">
        <f>$C$1</f>
        <v>Modulus</v>
      </c>
      <c r="D12" s="68" t="s">
        <v>37</v>
      </c>
      <c r="E12" s="68" t="s">
        <v>60</v>
      </c>
      <c r="F12" s="68" t="s">
        <v>59</v>
      </c>
      <c r="G12" s="66"/>
      <c r="H12" s="68" t="s">
        <v>38</v>
      </c>
      <c r="I12" s="54">
        <v>45318</v>
      </c>
      <c r="J12" s="21" t="s">
        <v>7</v>
      </c>
      <c r="K12" s="18"/>
      <c r="L12" s="21" t="s">
        <v>7</v>
      </c>
      <c r="M12" s="25" t="s">
        <v>53</v>
      </c>
    </row>
    <row r="13" spans="1:13" ht="50.1" customHeight="1" x14ac:dyDescent="0.2">
      <c r="A13" s="17">
        <v>2</v>
      </c>
      <c r="B13" s="5" t="str">
        <f t="shared" ref="B13" si="1">CONCATENATE($C$2, " - ", A13)</f>
        <v>Mod  - 2</v>
      </c>
      <c r="C13" s="22" t="str">
        <f>$C$1</f>
        <v>Modulus</v>
      </c>
      <c r="D13" s="68" t="s">
        <v>61</v>
      </c>
      <c r="E13" s="68" t="s">
        <v>60</v>
      </c>
      <c r="F13" s="68" t="s">
        <v>94</v>
      </c>
      <c r="G13" s="23" t="s">
        <v>97</v>
      </c>
      <c r="H13" s="68" t="s">
        <v>77</v>
      </c>
      <c r="I13" s="54">
        <v>45318</v>
      </c>
      <c r="J13" s="21" t="s">
        <v>7</v>
      </c>
      <c r="K13" s="18"/>
      <c r="L13" s="21" t="s">
        <v>7</v>
      </c>
      <c r="M13" s="25" t="s">
        <v>53</v>
      </c>
    </row>
    <row r="14" spans="1:13" ht="50.1" customHeight="1" x14ac:dyDescent="0.2">
      <c r="A14" s="17">
        <v>3</v>
      </c>
      <c r="B14" s="5" t="str">
        <f t="shared" si="0"/>
        <v>Mod  - 3</v>
      </c>
      <c r="C14" s="22" t="str">
        <f t="shared" ref="C14:C30" si="2">$C$1</f>
        <v>Modulus</v>
      </c>
      <c r="D14" s="68" t="s">
        <v>62</v>
      </c>
      <c r="E14" s="68" t="s">
        <v>60</v>
      </c>
      <c r="F14" s="68" t="s">
        <v>94</v>
      </c>
      <c r="G14" s="23" t="s">
        <v>96</v>
      </c>
      <c r="H14" s="68" t="s">
        <v>77</v>
      </c>
      <c r="I14" s="54">
        <v>45318</v>
      </c>
      <c r="J14" s="21" t="s">
        <v>7</v>
      </c>
      <c r="K14" s="18"/>
      <c r="L14" s="21" t="s">
        <v>7</v>
      </c>
      <c r="M14" s="25" t="s">
        <v>53</v>
      </c>
    </row>
    <row r="15" spans="1:13" ht="50.1" customHeight="1" x14ac:dyDescent="0.2">
      <c r="A15" s="17">
        <v>4</v>
      </c>
      <c r="B15" s="5" t="str">
        <f t="shared" si="0"/>
        <v>Mod  - 4</v>
      </c>
      <c r="C15" s="22" t="str">
        <f t="shared" si="2"/>
        <v>Modulus</v>
      </c>
      <c r="D15" s="68" t="s">
        <v>63</v>
      </c>
      <c r="E15" s="68" t="s">
        <v>60</v>
      </c>
      <c r="F15" s="68" t="s">
        <v>94</v>
      </c>
      <c r="G15" s="23" t="s">
        <v>79</v>
      </c>
      <c r="H15" s="68" t="s">
        <v>82</v>
      </c>
      <c r="I15" s="54">
        <v>45318</v>
      </c>
      <c r="J15" s="21" t="s">
        <v>7</v>
      </c>
      <c r="K15" s="18"/>
      <c r="L15" s="21" t="s">
        <v>7</v>
      </c>
      <c r="M15" s="25" t="s">
        <v>53</v>
      </c>
    </row>
    <row r="16" spans="1:13" ht="50.1" customHeight="1" x14ac:dyDescent="0.2">
      <c r="A16" s="17">
        <v>5</v>
      </c>
      <c r="B16" s="5" t="str">
        <f t="shared" si="0"/>
        <v>Mod  - 5</v>
      </c>
      <c r="C16" s="22" t="str">
        <f t="shared" si="2"/>
        <v>Modulus</v>
      </c>
      <c r="D16" s="68" t="s">
        <v>93</v>
      </c>
      <c r="E16" s="68" t="s">
        <v>60</v>
      </c>
      <c r="F16" s="68" t="s">
        <v>95</v>
      </c>
      <c r="G16" s="23" t="s">
        <v>91</v>
      </c>
      <c r="H16" s="68" t="s">
        <v>92</v>
      </c>
      <c r="I16" s="54">
        <v>45318</v>
      </c>
      <c r="J16" s="21" t="s">
        <v>7</v>
      </c>
      <c r="K16" s="18"/>
      <c r="L16" s="21" t="s">
        <v>7</v>
      </c>
      <c r="M16" s="25" t="s">
        <v>53</v>
      </c>
    </row>
    <row r="17" spans="1:13" ht="50.1" customHeight="1" x14ac:dyDescent="0.2">
      <c r="A17" s="17">
        <v>6</v>
      </c>
      <c r="B17" s="5" t="str">
        <f t="shared" si="0"/>
        <v>Mod  - 6</v>
      </c>
      <c r="C17" s="22" t="str">
        <f t="shared" si="2"/>
        <v>Modulus</v>
      </c>
      <c r="D17" s="68" t="s">
        <v>39</v>
      </c>
      <c r="E17" s="68" t="s">
        <v>60</v>
      </c>
      <c r="F17" s="68" t="s">
        <v>98</v>
      </c>
      <c r="G17" s="23" t="s">
        <v>80</v>
      </c>
      <c r="H17" s="68" t="s">
        <v>82</v>
      </c>
      <c r="I17" s="54">
        <v>45318</v>
      </c>
      <c r="J17" s="21" t="s">
        <v>7</v>
      </c>
      <c r="K17" s="18"/>
      <c r="L17" s="21" t="s">
        <v>7</v>
      </c>
      <c r="M17" s="25" t="s">
        <v>53</v>
      </c>
    </row>
    <row r="18" spans="1:13" ht="50.1" customHeight="1" x14ac:dyDescent="0.2">
      <c r="A18" s="17">
        <v>7</v>
      </c>
      <c r="B18" s="5" t="str">
        <f t="shared" si="0"/>
        <v>Mod  - 7</v>
      </c>
      <c r="C18" s="22" t="str">
        <f t="shared" si="2"/>
        <v>Modulus</v>
      </c>
      <c r="D18" s="68" t="s">
        <v>39</v>
      </c>
      <c r="E18" s="68" t="s">
        <v>60</v>
      </c>
      <c r="F18" s="68" t="s">
        <v>99</v>
      </c>
      <c r="G18" s="23" t="s">
        <v>81</v>
      </c>
      <c r="H18" s="68" t="s">
        <v>82</v>
      </c>
      <c r="I18" s="54">
        <v>45318</v>
      </c>
      <c r="J18" s="21" t="s">
        <v>7</v>
      </c>
      <c r="K18" s="18"/>
      <c r="L18" s="21" t="s">
        <v>7</v>
      </c>
      <c r="M18" s="25" t="s">
        <v>53</v>
      </c>
    </row>
    <row r="19" spans="1:13" ht="50.1" customHeight="1" x14ac:dyDescent="0.2">
      <c r="A19" s="17">
        <v>8</v>
      </c>
      <c r="B19" s="5" t="str">
        <f t="shared" si="0"/>
        <v>Mod  - 8</v>
      </c>
      <c r="C19" s="22" t="str">
        <f t="shared" si="2"/>
        <v>Modulus</v>
      </c>
      <c r="D19" s="68" t="s">
        <v>39</v>
      </c>
      <c r="E19" s="68" t="s">
        <v>60</v>
      </c>
      <c r="F19" s="68" t="s">
        <v>100</v>
      </c>
      <c r="G19" s="69"/>
      <c r="H19" s="68" t="s">
        <v>82</v>
      </c>
      <c r="I19" s="54">
        <v>45318</v>
      </c>
      <c r="J19" s="21" t="s">
        <v>7</v>
      </c>
      <c r="K19" s="18"/>
      <c r="L19" s="21" t="s">
        <v>7</v>
      </c>
      <c r="M19" s="25" t="s">
        <v>53</v>
      </c>
    </row>
    <row r="20" spans="1:13" ht="14.25" customHeight="1" x14ac:dyDescent="0.2">
      <c r="A20" s="55"/>
      <c r="B20" s="56"/>
      <c r="C20" s="57"/>
      <c r="D20" s="57"/>
      <c r="E20" s="57"/>
      <c r="F20" s="58"/>
      <c r="G20" s="59"/>
      <c r="H20" s="58"/>
      <c r="I20" s="60"/>
      <c r="J20" s="61"/>
      <c r="K20" s="62"/>
      <c r="L20" s="61"/>
      <c r="M20" s="63"/>
    </row>
    <row r="21" spans="1:13" ht="14.25" customHeight="1" x14ac:dyDescent="0.25">
      <c r="A21" s="55"/>
      <c r="B21" s="56"/>
      <c r="C21" s="57"/>
      <c r="D21" s="57"/>
      <c r="E21" s="57"/>
      <c r="F21" s="58"/>
      <c r="G21" s="64"/>
      <c r="H21" s="58"/>
      <c r="I21" s="60"/>
      <c r="J21" s="61"/>
      <c r="K21" s="62"/>
      <c r="L21" s="61"/>
      <c r="M21" s="63"/>
    </row>
    <row r="22" spans="1:13" ht="14.25" customHeight="1" x14ac:dyDescent="0.2">
      <c r="A22" s="55"/>
      <c r="B22" s="56"/>
      <c r="C22" s="57"/>
      <c r="D22" s="57"/>
      <c r="E22" s="57"/>
      <c r="F22" s="58"/>
      <c r="G22" s="59"/>
      <c r="H22" s="58"/>
      <c r="I22" s="60"/>
      <c r="J22" s="61"/>
      <c r="K22" s="62"/>
      <c r="L22" s="61"/>
      <c r="M22" s="63"/>
    </row>
    <row r="23" spans="1:13" ht="14.25" customHeight="1" x14ac:dyDescent="0.2">
      <c r="A23" s="55"/>
      <c r="B23" s="56"/>
      <c r="C23" s="57"/>
      <c r="D23" s="57"/>
      <c r="E23" s="57"/>
      <c r="F23" s="58"/>
      <c r="G23" s="59"/>
      <c r="H23" s="58"/>
      <c r="I23" s="60"/>
      <c r="J23" s="61"/>
      <c r="K23" s="62"/>
      <c r="L23" s="61"/>
      <c r="M23" s="63"/>
    </row>
    <row r="24" spans="1:13" ht="14.25" customHeight="1" x14ac:dyDescent="0.2">
      <c r="A24" s="55"/>
      <c r="B24" s="56"/>
      <c r="C24" s="57"/>
      <c r="D24" s="57"/>
      <c r="E24" s="57"/>
      <c r="F24" s="58"/>
      <c r="G24" s="59"/>
      <c r="H24" s="58"/>
      <c r="I24" s="60"/>
      <c r="J24" s="61"/>
      <c r="K24" s="62"/>
      <c r="L24" s="61"/>
      <c r="M24" s="63"/>
    </row>
    <row r="25" spans="1:13" ht="14.25" customHeight="1" x14ac:dyDescent="0.2">
      <c r="A25" s="55"/>
      <c r="B25" s="56"/>
      <c r="C25" s="57"/>
      <c r="D25" s="57"/>
      <c r="E25" s="57"/>
      <c r="F25" s="58"/>
      <c r="G25" s="59"/>
      <c r="H25" s="58"/>
      <c r="I25" s="60"/>
      <c r="J25" s="61"/>
      <c r="K25" s="62"/>
      <c r="L25" s="61"/>
      <c r="M25" s="63"/>
    </row>
    <row r="26" spans="1:13" ht="14.25" customHeight="1" x14ac:dyDescent="0.2">
      <c r="A26" s="55"/>
      <c r="B26" s="56"/>
      <c r="C26" s="57"/>
      <c r="D26" s="57"/>
      <c r="E26" s="57"/>
      <c r="F26" s="58"/>
      <c r="G26" s="59"/>
      <c r="H26" s="58"/>
      <c r="I26" s="60"/>
      <c r="J26" s="61"/>
      <c r="K26" s="62"/>
      <c r="L26" s="61"/>
      <c r="M26" s="63"/>
    </row>
    <row r="27" spans="1:13" ht="14.25" customHeight="1" x14ac:dyDescent="0.2">
      <c r="A27" s="55"/>
      <c r="B27" s="56"/>
      <c r="C27" s="57"/>
      <c r="D27" s="57"/>
      <c r="E27" s="57"/>
      <c r="F27" s="58"/>
      <c r="G27" s="59"/>
      <c r="H27" s="58"/>
      <c r="I27" s="60"/>
      <c r="J27" s="61"/>
      <c r="K27" s="62"/>
      <c r="L27" s="61"/>
      <c r="M27" s="63"/>
    </row>
    <row r="28" spans="1:13" ht="14.25" customHeight="1" x14ac:dyDescent="0.2">
      <c r="A28" s="55"/>
      <c r="B28" s="56"/>
      <c r="C28" s="57"/>
      <c r="D28" s="57"/>
      <c r="E28" s="57"/>
      <c r="F28" s="58"/>
      <c r="G28" s="59"/>
      <c r="H28" s="58"/>
      <c r="I28" s="60"/>
      <c r="J28" s="61"/>
      <c r="K28" s="62"/>
      <c r="L28" s="61"/>
      <c r="M28" s="63"/>
    </row>
    <row r="29" spans="1:13" ht="14.25" customHeight="1" x14ac:dyDescent="0.2">
      <c r="A29" s="55"/>
      <c r="B29" s="56"/>
      <c r="C29" s="57"/>
      <c r="D29" s="57"/>
      <c r="E29" s="57"/>
      <c r="F29" s="58"/>
      <c r="G29" s="65"/>
      <c r="H29" s="58"/>
      <c r="I29" s="60"/>
      <c r="J29" s="61"/>
      <c r="K29" s="62"/>
      <c r="L29" s="61"/>
      <c r="M29" s="63"/>
    </row>
    <row r="30" spans="1:13" ht="14.25" customHeight="1" x14ac:dyDescent="0.2">
      <c r="A30" s="55"/>
      <c r="B30" s="56"/>
      <c r="C30" s="57"/>
      <c r="D30" s="57"/>
      <c r="E30" s="57"/>
      <c r="F30" s="58"/>
      <c r="G30" s="59"/>
      <c r="H30" s="58"/>
      <c r="I30" s="60"/>
      <c r="J30" s="61"/>
      <c r="K30" s="62"/>
      <c r="L30" s="61"/>
      <c r="M30" s="63"/>
    </row>
    <row r="31" spans="1:13" ht="14.25" customHeight="1" x14ac:dyDescent="0.2"/>
    <row r="32" spans="1:1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L12:L30 J12:J30">
    <cfRule type="containsText" dxfId="39" priority="39" operator="containsText" text="FAIL">
      <formula>NOT(ISERROR(SEARCH("FAIL",J12)))</formula>
    </cfRule>
    <cfRule type="containsText" dxfId="38" priority="40" operator="containsText" text="PASS">
      <formula>NOT(ISERROR(SEARCH("PASS",J12)))</formula>
    </cfRule>
  </conditionalFormatting>
  <conditionalFormatting sqref="L12:L30 J12:J30">
    <cfRule type="containsText" dxfId="37" priority="37" operator="containsText" text="SKIPPED">
      <formula>NOT(ISERROR(SEARCH("SKIPPED",J12)))</formula>
    </cfRule>
    <cfRule type="containsText" dxfId="36" priority="38" operator="containsText" text="Not Implemented">
      <formula>NOT(ISERROR(SEARCH("Not Implemented",J12)))</formula>
    </cfRule>
  </conditionalFormatting>
  <conditionalFormatting sqref="J14 L14">
    <cfRule type="containsText" dxfId="35" priority="35" operator="containsText" text="FAIL">
      <formula>NOT(ISERROR(SEARCH("FAIL",J14)))</formula>
    </cfRule>
    <cfRule type="containsText" dxfId="34" priority="36" operator="containsText" text="PASS">
      <formula>NOT(ISERROR(SEARCH("PASS",J14)))</formula>
    </cfRule>
  </conditionalFormatting>
  <conditionalFormatting sqref="J14 L14">
    <cfRule type="containsText" dxfId="33" priority="33" operator="containsText" text="SKIPPED">
      <formula>NOT(ISERROR(SEARCH("SKIPPED",J14)))</formula>
    </cfRule>
    <cfRule type="containsText" dxfId="32" priority="34" operator="containsText" text="Not Implemented">
      <formula>NOT(ISERROR(SEARCH("Not Implemented",J14)))</formula>
    </cfRule>
  </conditionalFormatting>
  <conditionalFormatting sqref="J15 L15">
    <cfRule type="containsText" dxfId="31" priority="31" operator="containsText" text="FAIL">
      <formula>NOT(ISERROR(SEARCH("FAIL",J15)))</formula>
    </cfRule>
    <cfRule type="containsText" dxfId="30" priority="32" operator="containsText" text="PASS">
      <formula>NOT(ISERROR(SEARCH("PASS",J15)))</formula>
    </cfRule>
  </conditionalFormatting>
  <conditionalFormatting sqref="J15 L15">
    <cfRule type="containsText" dxfId="29" priority="29" operator="containsText" text="SKIPPED">
      <formula>NOT(ISERROR(SEARCH("SKIPPED",J15)))</formula>
    </cfRule>
    <cfRule type="containsText" dxfId="28" priority="30" operator="containsText" text="Not Implemented">
      <formula>NOT(ISERROR(SEARCH("Not Implemented",J15)))</formula>
    </cfRule>
  </conditionalFormatting>
  <conditionalFormatting sqref="J16 L16">
    <cfRule type="containsText" dxfId="27" priority="27" operator="containsText" text="FAIL">
      <formula>NOT(ISERROR(SEARCH("FAIL",J16)))</formula>
    </cfRule>
    <cfRule type="containsText" dxfId="26" priority="28" operator="containsText" text="PASS">
      <formula>NOT(ISERROR(SEARCH("PASS",J16)))</formula>
    </cfRule>
  </conditionalFormatting>
  <conditionalFormatting sqref="J16 L16">
    <cfRule type="containsText" dxfId="25" priority="25" operator="containsText" text="SKIPPED">
      <formula>NOT(ISERROR(SEARCH("SKIPPED",J16)))</formula>
    </cfRule>
    <cfRule type="containsText" dxfId="24" priority="26" operator="containsText" text="Not Implemented">
      <formula>NOT(ISERROR(SEARCH("Not Implemented",J16)))</formula>
    </cfRule>
  </conditionalFormatting>
  <conditionalFormatting sqref="J17 L17">
    <cfRule type="containsText" dxfId="23" priority="23" operator="containsText" text="FAIL">
      <formula>NOT(ISERROR(SEARCH("FAIL",J17)))</formula>
    </cfRule>
    <cfRule type="containsText" dxfId="22" priority="24" operator="containsText" text="PASS">
      <formula>NOT(ISERROR(SEARCH("PASS",J17)))</formula>
    </cfRule>
  </conditionalFormatting>
  <conditionalFormatting sqref="J17 L17">
    <cfRule type="containsText" dxfId="21" priority="21" operator="containsText" text="SKIPPED">
      <formula>NOT(ISERROR(SEARCH("SKIPPED",J17)))</formula>
    </cfRule>
    <cfRule type="containsText" dxfId="20" priority="22" operator="containsText" text="Not Implemented">
      <formula>NOT(ISERROR(SEARCH("Not Implemented",J17)))</formula>
    </cfRule>
  </conditionalFormatting>
  <conditionalFormatting sqref="L18 J18:J19">
    <cfRule type="containsText" dxfId="19" priority="19" operator="containsText" text="FAIL">
      <formula>NOT(ISERROR(SEARCH("FAIL",J18)))</formula>
    </cfRule>
    <cfRule type="containsText" dxfId="18" priority="20" operator="containsText" text="PASS">
      <formula>NOT(ISERROR(SEARCH("PASS",J18)))</formula>
    </cfRule>
  </conditionalFormatting>
  <conditionalFormatting sqref="L18 J18:J19">
    <cfRule type="containsText" dxfId="17" priority="17" operator="containsText" text="SKIPPED">
      <formula>NOT(ISERROR(SEARCH("SKIPPED",J18)))</formula>
    </cfRule>
    <cfRule type="containsText" dxfId="16" priority="18" operator="containsText" text="Not Implemented">
      <formula>NOT(ISERROR(SEARCH("Not Implemented",J18)))</formula>
    </cfRule>
  </conditionalFormatting>
  <conditionalFormatting sqref="J19 L19">
    <cfRule type="containsText" dxfId="15" priority="15" operator="containsText" text="FAIL">
      <formula>NOT(ISERROR(SEARCH("FAIL",J19)))</formula>
    </cfRule>
    <cfRule type="containsText" dxfId="14" priority="16" operator="containsText" text="PASS">
      <formula>NOT(ISERROR(SEARCH("PASS",J19)))</formula>
    </cfRule>
  </conditionalFormatting>
  <conditionalFormatting sqref="J19 L19">
    <cfRule type="containsText" dxfId="13" priority="13" operator="containsText" text="SKIPPED">
      <formula>NOT(ISERROR(SEARCH("SKIPPED",J19)))</formula>
    </cfRule>
    <cfRule type="containsText" dxfId="12" priority="14" operator="containsText" text="Not Implemented">
      <formula>NOT(ISERROR(SEARCH("Not Implemented",J19)))</formula>
    </cfRule>
  </conditionalFormatting>
  <conditionalFormatting sqref="J20 L20">
    <cfRule type="containsText" dxfId="11" priority="11" operator="containsText" text="FAIL">
      <formula>NOT(ISERROR(SEARCH("FAIL",J20)))</formula>
    </cfRule>
    <cfRule type="containsText" dxfId="10" priority="12" operator="containsText" text="PASS">
      <formula>NOT(ISERROR(SEARCH("PASS",J20)))</formula>
    </cfRule>
  </conditionalFormatting>
  <conditionalFormatting sqref="J20 L20">
    <cfRule type="containsText" dxfId="9" priority="9" operator="containsText" text="SKIPPED">
      <formula>NOT(ISERROR(SEARCH("SKIPPED",J20)))</formula>
    </cfRule>
    <cfRule type="containsText" dxfId="8" priority="10" operator="containsText" text="Not Implemented">
      <formula>NOT(ISERROR(SEARCH("Not Implemented",J20)))</formula>
    </cfRule>
  </conditionalFormatting>
  <conditionalFormatting sqref="J21 L21">
    <cfRule type="containsText" dxfId="7" priority="7" operator="containsText" text="FAIL">
      <formula>NOT(ISERROR(SEARCH("FAIL",J21)))</formula>
    </cfRule>
    <cfRule type="containsText" dxfId="6" priority="8" operator="containsText" text="PASS">
      <formula>NOT(ISERROR(SEARCH("PASS",J21)))</formula>
    </cfRule>
  </conditionalFormatting>
  <conditionalFormatting sqref="J21 L21">
    <cfRule type="containsText" dxfId="5" priority="5" operator="containsText" text="SKIPPED">
      <formula>NOT(ISERROR(SEARCH("SKIPPED",J21)))</formula>
    </cfRule>
    <cfRule type="containsText" dxfId="4" priority="6" operator="containsText" text="Not Implemented">
      <formula>NOT(ISERROR(SEARCH("Not Implemented",J21)))</formula>
    </cfRule>
  </conditionalFormatting>
  <conditionalFormatting sqref="J22:J30 L22:L30">
    <cfRule type="containsText" dxfId="3" priority="3" operator="containsText" text="FAIL">
      <formula>NOT(ISERROR(SEARCH("FAIL",J22)))</formula>
    </cfRule>
    <cfRule type="containsText" dxfId="2" priority="4" operator="containsText" text="PASS">
      <formula>NOT(ISERROR(SEARCH("PASS",J22)))</formula>
    </cfRule>
  </conditionalFormatting>
  <conditionalFormatting sqref="J22:J30 L22:L30">
    <cfRule type="containsText" dxfId="1" priority="1" operator="containsText" text="SKIPPED">
      <formula>NOT(ISERROR(SEARCH("SKIPPED",J22)))</formula>
    </cfRule>
    <cfRule type="containsText" dxfId="0" priority="2" operator="containsText" text="Not Implemented">
      <formula>NOT(ISERROR(SEARCH("Not Implemented",J22)))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A968DABA-E089-46A3-BCEE-3B738B138BFA}">
          <x14:formula1>
            <xm:f>'Test report '!$B$10:$B$13</xm:f>
          </x14:formula1>
          <xm:sqref>L12:L30 J12:J30</xm:sqref>
        </x14:dataValidation>
        <x14:dataValidation type="list" allowBlank="1" showInputMessage="1" showErrorMessage="1" xr:uid="{BBAF7619-D5A8-4B60-8146-674226A42379}">
          <x14:formula1>
            <xm:f>'Test report '!$B$8:$B$8</xm:f>
          </x14:formula1>
          <xm:sqref>C3:D4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report </vt:lpstr>
      <vt:lpstr>Addition</vt:lpstr>
      <vt:lpstr>Subtraction</vt:lpstr>
      <vt:lpstr>Multiplication</vt:lpstr>
      <vt:lpstr>Division</vt:lpstr>
      <vt:lpstr>Modulus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Vinh Trần Thị Thanh</cp:lastModifiedBy>
  <cp:revision/>
  <dcterms:created xsi:type="dcterms:W3CDTF">2020-04-21T13:28:48Z</dcterms:created>
  <dcterms:modified xsi:type="dcterms:W3CDTF">2024-01-26T17:21:27Z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